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\Personal\Software\Development\GitHub\SANNET\docs\"/>
    </mc:Choice>
  </mc:AlternateContent>
  <bookViews>
    <workbookView xWindow="0" yWindow="0" windowWidth="28770" windowHeight="11595"/>
  </bookViews>
  <sheets>
    <sheet name="Sheet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" i="2" l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9" i="2"/>
  <c r="P10" i="2"/>
  <c r="P8" i="2"/>
  <c r="Q8" i="2"/>
  <c r="Q45" i="2" l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Q130" i="2" s="1"/>
  <c r="Q131" i="2" s="1"/>
  <c r="Q132" i="2" s="1"/>
  <c r="Q133" i="2" s="1"/>
  <c r="Q134" i="2" s="1"/>
  <c r="Q135" i="2" s="1"/>
  <c r="Q136" i="2" s="1"/>
  <c r="Q137" i="2" s="1"/>
  <c r="Q138" i="2" s="1"/>
  <c r="Q139" i="2" s="1"/>
  <c r="Q140" i="2" s="1"/>
  <c r="Q141" i="2" s="1"/>
  <c r="Q142" i="2" s="1"/>
  <c r="Q143" i="2" s="1"/>
  <c r="Q144" i="2" s="1"/>
  <c r="Q145" i="2" s="1"/>
  <c r="Q146" i="2" s="1"/>
  <c r="Q147" i="2" s="1"/>
  <c r="Q148" i="2" s="1"/>
  <c r="Q149" i="2" s="1"/>
  <c r="Q150" i="2" s="1"/>
  <c r="Q151" i="2" s="1"/>
  <c r="Q152" i="2" s="1"/>
  <c r="Q153" i="2" s="1"/>
  <c r="Q154" i="2" s="1"/>
  <c r="Q155" i="2" s="1"/>
  <c r="Q156" i="2" s="1"/>
  <c r="Q157" i="2" s="1"/>
  <c r="Q158" i="2" s="1"/>
  <c r="Q159" i="2" s="1"/>
  <c r="Q160" i="2" s="1"/>
  <c r="Q161" i="2" s="1"/>
  <c r="Q162" i="2" s="1"/>
  <c r="Q163" i="2" s="1"/>
  <c r="Q164" i="2" s="1"/>
  <c r="Q165" i="2" s="1"/>
  <c r="Q166" i="2" s="1"/>
  <c r="Q167" i="2" s="1"/>
  <c r="Q168" i="2" s="1"/>
  <c r="Q169" i="2" s="1"/>
  <c r="Q170" i="2" s="1"/>
  <c r="Q171" i="2" s="1"/>
  <c r="Q172" i="2" s="1"/>
  <c r="Q173" i="2" s="1"/>
  <c r="Q174" i="2" s="1"/>
  <c r="Q175" i="2" s="1"/>
  <c r="Q176" i="2" s="1"/>
  <c r="Q177" i="2" s="1"/>
  <c r="Q178" i="2" s="1"/>
  <c r="Q179" i="2" s="1"/>
  <c r="Q180" i="2" s="1"/>
  <c r="Q181" i="2" s="1"/>
  <c r="Q182" i="2" s="1"/>
  <c r="Q183" i="2" s="1"/>
  <c r="Q184" i="2" s="1"/>
  <c r="Q185" i="2" s="1"/>
  <c r="Q186" i="2" s="1"/>
  <c r="Q187" i="2" s="1"/>
  <c r="Q188" i="2" s="1"/>
  <c r="Q189" i="2" s="1"/>
  <c r="Q190" i="2" s="1"/>
  <c r="Q191" i="2" s="1"/>
  <c r="Q192" i="2" s="1"/>
  <c r="Q193" i="2" s="1"/>
  <c r="Q194" i="2" s="1"/>
  <c r="Q195" i="2" s="1"/>
  <c r="Q196" i="2" s="1"/>
  <c r="Q197" i="2" s="1"/>
  <c r="Q198" i="2" s="1"/>
  <c r="Q199" i="2" s="1"/>
  <c r="Q200" i="2" s="1"/>
  <c r="Q201" i="2" s="1"/>
  <c r="Q202" i="2" s="1"/>
  <c r="Q203" i="2" s="1"/>
  <c r="Q204" i="2" s="1"/>
  <c r="Q205" i="2" s="1"/>
  <c r="Q206" i="2" s="1"/>
  <c r="Q207" i="2" s="1"/>
  <c r="Q208" i="2" s="1"/>
  <c r="Q209" i="2" s="1"/>
  <c r="Q210" i="2" s="1"/>
  <c r="Q211" i="2" s="1"/>
  <c r="Q212" i="2" s="1"/>
  <c r="Q213" i="2" s="1"/>
  <c r="Q214" i="2" s="1"/>
  <c r="Q215" i="2" s="1"/>
  <c r="Q216" i="2" s="1"/>
  <c r="Q217" i="2" s="1"/>
  <c r="Q218" i="2" s="1"/>
  <c r="Q219" i="2" s="1"/>
  <c r="Q220" i="2" s="1"/>
  <c r="Q221" i="2" s="1"/>
  <c r="Q222" i="2" s="1"/>
  <c r="Q223" i="2" s="1"/>
  <c r="Q224" i="2" s="1"/>
  <c r="Q225" i="2" s="1"/>
  <c r="Q226" i="2" s="1"/>
  <c r="Q227" i="2" s="1"/>
  <c r="Q228" i="2" s="1"/>
  <c r="Q229" i="2" s="1"/>
  <c r="Q230" i="2" s="1"/>
  <c r="Q231" i="2" s="1"/>
  <c r="Q232" i="2" s="1"/>
  <c r="Q233" i="2" s="1"/>
  <c r="Q234" i="2" s="1"/>
  <c r="Q235" i="2" s="1"/>
  <c r="Q236" i="2" s="1"/>
  <c r="Q237" i="2" s="1"/>
  <c r="Q238" i="2" s="1"/>
  <c r="Q239" i="2" s="1"/>
  <c r="Q240" i="2" s="1"/>
  <c r="Q241" i="2" s="1"/>
  <c r="Q242" i="2" s="1"/>
  <c r="Q243" i="2" s="1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Q258" i="2" s="1"/>
  <c r="Q259" i="2" s="1"/>
  <c r="Q260" i="2" s="1"/>
  <c r="Q261" i="2" s="1"/>
  <c r="Q262" i="2" s="1"/>
  <c r="Q263" i="2" s="1"/>
  <c r="Q264" i="2" s="1"/>
  <c r="Q265" i="2" s="1"/>
  <c r="Q266" i="2" s="1"/>
  <c r="Q267" i="2" s="1"/>
  <c r="Q268" i="2" s="1"/>
  <c r="Q269" i="2" s="1"/>
  <c r="Q270" i="2" s="1"/>
  <c r="Q271" i="2" s="1"/>
  <c r="Q272" i="2" s="1"/>
  <c r="Q273" i="2" s="1"/>
  <c r="Q274" i="2" s="1"/>
  <c r="Q275" i="2" s="1"/>
  <c r="Q276" i="2" s="1"/>
  <c r="Q277" i="2" s="1"/>
  <c r="Q278" i="2" s="1"/>
  <c r="Q279" i="2" s="1"/>
  <c r="Q280" i="2" s="1"/>
  <c r="Q281" i="2" s="1"/>
  <c r="Q282" i="2" s="1"/>
  <c r="Q283" i="2" s="1"/>
  <c r="Q284" i="2" s="1"/>
  <c r="Q285" i="2" s="1"/>
  <c r="Q286" i="2" s="1"/>
  <c r="Q287" i="2" s="1"/>
  <c r="Q288" i="2" s="1"/>
  <c r="Q289" i="2" s="1"/>
  <c r="Q290" i="2" s="1"/>
  <c r="Q291" i="2" s="1"/>
  <c r="Q292" i="2" s="1"/>
  <c r="Q293" i="2" s="1"/>
  <c r="Q294" i="2" s="1"/>
  <c r="Q295" i="2" s="1"/>
  <c r="Q296" i="2" s="1"/>
  <c r="Q297" i="2" s="1"/>
  <c r="Q298" i="2" s="1"/>
  <c r="Q299" i="2" s="1"/>
  <c r="Q300" i="2" s="1"/>
  <c r="Q301" i="2" s="1"/>
  <c r="Q302" i="2" s="1"/>
  <c r="Q303" i="2" s="1"/>
  <c r="Q304" i="2" s="1"/>
  <c r="Q305" i="2" s="1"/>
  <c r="Q306" i="2" s="1"/>
  <c r="Q307" i="2" s="1"/>
  <c r="Q308" i="2" s="1"/>
  <c r="Q309" i="2" s="1"/>
  <c r="Q310" i="2" s="1"/>
  <c r="Q311" i="2" s="1"/>
  <c r="Q312" i="2" s="1"/>
  <c r="Q313" i="2" s="1"/>
  <c r="Q314" i="2" s="1"/>
  <c r="Q315" i="2" s="1"/>
  <c r="Q316" i="2" s="1"/>
  <c r="Q317" i="2" s="1"/>
  <c r="Q318" i="2" s="1"/>
  <c r="Q319" i="2" s="1"/>
  <c r="Q320" i="2" s="1"/>
  <c r="Q321" i="2" s="1"/>
  <c r="Q322" i="2" s="1"/>
  <c r="Q323" i="2" s="1"/>
  <c r="Q324" i="2" s="1"/>
  <c r="Q325" i="2" s="1"/>
  <c r="Q326" i="2" s="1"/>
  <c r="Q327" i="2" s="1"/>
  <c r="Q328" i="2" s="1"/>
  <c r="Q329" i="2" s="1"/>
  <c r="Q330" i="2" s="1"/>
  <c r="Q331" i="2" s="1"/>
  <c r="Q332" i="2" s="1"/>
  <c r="Q333" i="2" s="1"/>
  <c r="Q334" i="2" s="1"/>
  <c r="Q335" i="2" s="1"/>
  <c r="Q336" i="2" s="1"/>
  <c r="Q337" i="2" s="1"/>
  <c r="Q338" i="2" s="1"/>
  <c r="Q339" i="2" s="1"/>
  <c r="Q340" i="2" s="1"/>
  <c r="Q341" i="2" s="1"/>
  <c r="Q342" i="2" s="1"/>
  <c r="Q343" i="2" s="1"/>
  <c r="Q344" i="2" s="1"/>
  <c r="Q345" i="2" s="1"/>
  <c r="Q346" i="2" s="1"/>
  <c r="Q347" i="2" s="1"/>
  <c r="Q348" i="2" s="1"/>
  <c r="Q349" i="2" s="1"/>
  <c r="Q350" i="2" s="1"/>
  <c r="Q351" i="2" s="1"/>
  <c r="Q352" i="2" s="1"/>
  <c r="Q353" i="2" s="1"/>
  <c r="Q354" i="2" s="1"/>
  <c r="Q355" i="2" s="1"/>
  <c r="Q356" i="2" s="1"/>
  <c r="Q357" i="2" s="1"/>
  <c r="Q358" i="2" s="1"/>
  <c r="Q359" i="2" s="1"/>
  <c r="Q360" i="2" s="1"/>
  <c r="Q361" i="2" s="1"/>
  <c r="Q362" i="2" s="1"/>
  <c r="Q363" i="2" s="1"/>
  <c r="Q364" i="2" s="1"/>
  <c r="Q365" i="2" s="1"/>
  <c r="Q366" i="2" s="1"/>
  <c r="Q367" i="2" s="1"/>
  <c r="Q368" i="2" s="1"/>
  <c r="Q369" i="2" s="1"/>
  <c r="Q370" i="2" s="1"/>
  <c r="Q371" i="2" s="1"/>
  <c r="Q372" i="2" s="1"/>
  <c r="Q373" i="2" s="1"/>
  <c r="Q374" i="2" s="1"/>
  <c r="Q375" i="2" s="1"/>
  <c r="Q376" i="2" s="1"/>
  <c r="Q377" i="2" s="1"/>
  <c r="Q378" i="2" s="1"/>
  <c r="Q379" i="2" s="1"/>
  <c r="Q380" i="2" s="1"/>
  <c r="Q381" i="2" s="1"/>
  <c r="Q382" i="2" s="1"/>
  <c r="Q383" i="2" s="1"/>
  <c r="Q384" i="2" s="1"/>
  <c r="Q385" i="2" s="1"/>
  <c r="Q386" i="2" s="1"/>
  <c r="Q387" i="2" s="1"/>
  <c r="Q388" i="2" s="1"/>
  <c r="Q389" i="2" s="1"/>
  <c r="Q390" i="2" s="1"/>
  <c r="Q391" i="2" s="1"/>
  <c r="Q392" i="2" s="1"/>
  <c r="Q393" i="2" s="1"/>
  <c r="Q394" i="2" s="1"/>
  <c r="Q395" i="2" s="1"/>
  <c r="Q396" i="2" s="1"/>
  <c r="Q397" i="2" s="1"/>
  <c r="Q398" i="2" s="1"/>
  <c r="Q399" i="2" s="1"/>
  <c r="Q400" i="2" s="1"/>
  <c r="Q401" i="2" s="1"/>
  <c r="Q402" i="2" s="1"/>
  <c r="Q403" i="2" s="1"/>
  <c r="Q404" i="2" s="1"/>
  <c r="Q405" i="2" s="1"/>
  <c r="Q406" i="2" s="1"/>
  <c r="Q407" i="2" s="1"/>
  <c r="Q408" i="2" s="1"/>
  <c r="Q409" i="2" s="1"/>
  <c r="Q410" i="2" s="1"/>
  <c r="Q411" i="2" s="1"/>
  <c r="Q412" i="2" s="1"/>
  <c r="Q413" i="2" s="1"/>
  <c r="Q414" i="2" s="1"/>
  <c r="Q415" i="2" s="1"/>
  <c r="Q416" i="2" s="1"/>
  <c r="Q417" i="2" s="1"/>
  <c r="Q418" i="2" s="1"/>
  <c r="Q419" i="2" s="1"/>
  <c r="Q420" i="2" s="1"/>
  <c r="Q421" i="2" s="1"/>
  <c r="Q422" i="2" s="1"/>
  <c r="Q423" i="2" s="1"/>
  <c r="Q424" i="2" s="1"/>
  <c r="Q425" i="2" s="1"/>
  <c r="Q426" i="2" s="1"/>
  <c r="Q427" i="2" s="1"/>
  <c r="Q428" i="2" s="1"/>
  <c r="Q429" i="2" s="1"/>
  <c r="Q430" i="2" s="1"/>
  <c r="Q431" i="2" s="1"/>
  <c r="Q432" i="2" s="1"/>
  <c r="Q433" i="2" s="1"/>
  <c r="Q434" i="2" s="1"/>
  <c r="Q435" i="2" s="1"/>
  <c r="Q436" i="2" s="1"/>
  <c r="Q437" i="2" s="1"/>
  <c r="Q438" i="2" s="1"/>
  <c r="Q439" i="2" s="1"/>
  <c r="Q440" i="2" s="1"/>
  <c r="Q441" i="2" s="1"/>
  <c r="Q442" i="2" s="1"/>
  <c r="Q443" i="2" s="1"/>
  <c r="Q444" i="2" s="1"/>
  <c r="Q445" i="2" s="1"/>
  <c r="Q446" i="2" s="1"/>
  <c r="Q447" i="2" s="1"/>
  <c r="Q448" i="2" s="1"/>
  <c r="Q449" i="2" s="1"/>
  <c r="Q450" i="2" s="1"/>
  <c r="Q451" i="2" s="1"/>
  <c r="Q452" i="2" s="1"/>
  <c r="Q453" i="2" s="1"/>
  <c r="Q454" i="2" s="1"/>
  <c r="Q455" i="2" s="1"/>
  <c r="Q456" i="2" s="1"/>
  <c r="Q457" i="2" s="1"/>
  <c r="Q458" i="2" s="1"/>
  <c r="Q459" i="2" s="1"/>
  <c r="Q460" i="2" s="1"/>
  <c r="Q461" i="2" s="1"/>
  <c r="Q462" i="2" s="1"/>
  <c r="Q463" i="2" s="1"/>
  <c r="Q464" i="2" s="1"/>
  <c r="Q465" i="2" s="1"/>
  <c r="Q466" i="2" s="1"/>
  <c r="Q467" i="2" s="1"/>
  <c r="Q468" i="2" s="1"/>
  <c r="Q469" i="2" s="1"/>
  <c r="Q470" i="2" s="1"/>
  <c r="Q471" i="2" s="1"/>
  <c r="Q472" i="2" s="1"/>
  <c r="Q473" i="2" s="1"/>
  <c r="Q474" i="2" s="1"/>
  <c r="Q475" i="2" s="1"/>
  <c r="Q476" i="2" s="1"/>
  <c r="Q477" i="2" s="1"/>
  <c r="Q478" i="2" s="1"/>
  <c r="Q479" i="2" s="1"/>
  <c r="Q480" i="2" s="1"/>
  <c r="Q481" i="2" s="1"/>
  <c r="Q482" i="2" s="1"/>
  <c r="Q483" i="2" s="1"/>
  <c r="Q484" i="2" s="1"/>
  <c r="Q485" i="2" s="1"/>
  <c r="Q486" i="2" s="1"/>
  <c r="Q487" i="2" s="1"/>
  <c r="Q488" i="2" s="1"/>
  <c r="Q489" i="2" s="1"/>
  <c r="Q490" i="2" s="1"/>
  <c r="Q491" i="2" s="1"/>
  <c r="Q492" i="2" s="1"/>
  <c r="Q493" i="2" s="1"/>
  <c r="Q494" i="2" s="1"/>
  <c r="Q495" i="2" s="1"/>
  <c r="Q496" i="2" s="1"/>
  <c r="Q497" i="2" s="1"/>
  <c r="Q498" i="2" s="1"/>
  <c r="Q499" i="2" s="1"/>
  <c r="Q500" i="2" s="1"/>
  <c r="Q501" i="2" s="1"/>
  <c r="Q502" i="2" s="1"/>
  <c r="Q503" i="2" s="1"/>
  <c r="Q504" i="2" s="1"/>
  <c r="Q505" i="2" s="1"/>
  <c r="Q506" i="2" s="1"/>
  <c r="Q507" i="2" s="1"/>
  <c r="L15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M101" i="2" s="1"/>
  <c r="L100" i="2"/>
  <c r="L101" i="2"/>
  <c r="L102" i="2"/>
  <c r="L103" i="2"/>
  <c r="L104" i="2"/>
  <c r="L105" i="2"/>
  <c r="L106" i="2"/>
  <c r="L107" i="2"/>
  <c r="L108" i="2"/>
  <c r="L109" i="2"/>
  <c r="L110" i="2"/>
  <c r="L111" i="2"/>
  <c r="M113" i="2" s="1"/>
  <c r="L112" i="2"/>
  <c r="L113" i="2"/>
  <c r="L114" i="2"/>
  <c r="L115" i="2"/>
  <c r="L116" i="2"/>
  <c r="L117" i="2"/>
  <c r="L118" i="2"/>
  <c r="L119" i="2"/>
  <c r="L120" i="2"/>
  <c r="L121" i="2"/>
  <c r="L122" i="2"/>
  <c r="L123" i="2"/>
  <c r="M125" i="2" s="1"/>
  <c r="L124" i="2"/>
  <c r="L125" i="2"/>
  <c r="L126" i="2"/>
  <c r="L127" i="2"/>
  <c r="L128" i="2"/>
  <c r="L129" i="2"/>
  <c r="L130" i="2"/>
  <c r="L131" i="2"/>
  <c r="L132" i="2"/>
  <c r="L133" i="2"/>
  <c r="L134" i="2"/>
  <c r="L135" i="2"/>
  <c r="M137" i="2" s="1"/>
  <c r="L136" i="2"/>
  <c r="L137" i="2"/>
  <c r="L138" i="2"/>
  <c r="L139" i="2"/>
  <c r="L140" i="2"/>
  <c r="L141" i="2"/>
  <c r="L142" i="2"/>
  <c r="L143" i="2"/>
  <c r="L144" i="2"/>
  <c r="L145" i="2"/>
  <c r="L146" i="2"/>
  <c r="L147" i="2"/>
  <c r="M149" i="2" s="1"/>
  <c r="L148" i="2"/>
  <c r="L149" i="2"/>
  <c r="L150" i="2"/>
  <c r="L151" i="2"/>
  <c r="L152" i="2"/>
  <c r="L153" i="2"/>
  <c r="L154" i="2"/>
  <c r="L155" i="2"/>
  <c r="L156" i="2"/>
  <c r="L157" i="2"/>
  <c r="L158" i="2"/>
  <c r="L159" i="2"/>
  <c r="M161" i="2" s="1"/>
  <c r="L160" i="2"/>
  <c r="L161" i="2"/>
  <c r="L162" i="2"/>
  <c r="L163" i="2"/>
  <c r="L164" i="2"/>
  <c r="L165" i="2"/>
  <c r="L166" i="2"/>
  <c r="L167" i="2"/>
  <c r="L168" i="2"/>
  <c r="L169" i="2"/>
  <c r="L170" i="2"/>
  <c r="L171" i="2"/>
  <c r="M173" i="2" s="1"/>
  <c r="L172" i="2"/>
  <c r="L173" i="2"/>
  <c r="L174" i="2"/>
  <c r="L175" i="2"/>
  <c r="L176" i="2"/>
  <c r="L177" i="2"/>
  <c r="L178" i="2"/>
  <c r="L179" i="2"/>
  <c r="L180" i="2"/>
  <c r="L181" i="2"/>
  <c r="L182" i="2"/>
  <c r="L183" i="2"/>
  <c r="M185" i="2" s="1"/>
  <c r="L184" i="2"/>
  <c r="L185" i="2"/>
  <c r="L186" i="2"/>
  <c r="L187" i="2"/>
  <c r="L188" i="2"/>
  <c r="L189" i="2"/>
  <c r="L190" i="2"/>
  <c r="L191" i="2"/>
  <c r="L192" i="2"/>
  <c r="L193" i="2"/>
  <c r="L194" i="2"/>
  <c r="L195" i="2"/>
  <c r="M197" i="2" s="1"/>
  <c r="L196" i="2"/>
  <c r="L197" i="2"/>
  <c r="L198" i="2"/>
  <c r="L199" i="2"/>
  <c r="L200" i="2"/>
  <c r="L201" i="2"/>
  <c r="L202" i="2"/>
  <c r="L203" i="2"/>
  <c r="L204" i="2"/>
  <c r="L205" i="2"/>
  <c r="L206" i="2"/>
  <c r="L207" i="2"/>
  <c r="M209" i="2" s="1"/>
  <c r="L208" i="2"/>
  <c r="L209" i="2"/>
  <c r="L210" i="2"/>
  <c r="L211" i="2"/>
  <c r="L212" i="2"/>
  <c r="L213" i="2"/>
  <c r="L214" i="2"/>
  <c r="L215" i="2"/>
  <c r="L216" i="2"/>
  <c r="L217" i="2"/>
  <c r="L218" i="2"/>
  <c r="L219" i="2"/>
  <c r="M221" i="2" s="1"/>
  <c r="L220" i="2"/>
  <c r="L221" i="2"/>
  <c r="L222" i="2"/>
  <c r="L223" i="2"/>
  <c r="L224" i="2"/>
  <c r="L225" i="2"/>
  <c r="L226" i="2"/>
  <c r="L227" i="2"/>
  <c r="L228" i="2"/>
  <c r="L229" i="2"/>
  <c r="L230" i="2"/>
  <c r="L231" i="2"/>
  <c r="M233" i="2" s="1"/>
  <c r="L232" i="2"/>
  <c r="L233" i="2"/>
  <c r="L234" i="2"/>
  <c r="L235" i="2"/>
  <c r="L236" i="2"/>
  <c r="L237" i="2"/>
  <c r="L238" i="2"/>
  <c r="L239" i="2"/>
  <c r="L240" i="2"/>
  <c r="L241" i="2"/>
  <c r="L242" i="2"/>
  <c r="L243" i="2"/>
  <c r="M245" i="2" s="1"/>
  <c r="L244" i="2"/>
  <c r="L245" i="2"/>
  <c r="L246" i="2"/>
  <c r="L247" i="2"/>
  <c r="L248" i="2"/>
  <c r="L249" i="2"/>
  <c r="L250" i="2"/>
  <c r="L251" i="2"/>
  <c r="L252" i="2"/>
  <c r="L253" i="2"/>
  <c r="L254" i="2"/>
  <c r="L255" i="2"/>
  <c r="M257" i="2" s="1"/>
  <c r="L256" i="2"/>
  <c r="L257" i="2"/>
  <c r="L258" i="2"/>
  <c r="L259" i="2"/>
  <c r="L260" i="2"/>
  <c r="L261" i="2"/>
  <c r="L262" i="2"/>
  <c r="M264" i="2" s="1"/>
  <c r="L263" i="2"/>
  <c r="L264" i="2"/>
  <c r="L265" i="2"/>
  <c r="L266" i="2"/>
  <c r="L267" i="2"/>
  <c r="M269" i="2" s="1"/>
  <c r="L268" i="2"/>
  <c r="L269" i="2"/>
  <c r="L270" i="2"/>
  <c r="L271" i="2"/>
  <c r="L272" i="2"/>
  <c r="L273" i="2"/>
  <c r="L274" i="2"/>
  <c r="M276" i="2" s="1"/>
  <c r="L275" i="2"/>
  <c r="L276" i="2"/>
  <c r="L277" i="2"/>
  <c r="L278" i="2"/>
  <c r="L279" i="2"/>
  <c r="M281" i="2" s="1"/>
  <c r="L280" i="2"/>
  <c r="L281" i="2"/>
  <c r="L282" i="2"/>
  <c r="L283" i="2"/>
  <c r="L284" i="2"/>
  <c r="L285" i="2"/>
  <c r="L286" i="2"/>
  <c r="M288" i="2" s="1"/>
  <c r="L287" i="2"/>
  <c r="L288" i="2"/>
  <c r="L289" i="2"/>
  <c r="L290" i="2"/>
  <c r="L291" i="2"/>
  <c r="M293" i="2" s="1"/>
  <c r="L292" i="2"/>
  <c r="L293" i="2"/>
  <c r="L294" i="2"/>
  <c r="L295" i="2"/>
  <c r="L296" i="2"/>
  <c r="L297" i="2"/>
  <c r="L298" i="2"/>
  <c r="M300" i="2" s="1"/>
  <c r="L299" i="2"/>
  <c r="L300" i="2"/>
  <c r="L301" i="2"/>
  <c r="L302" i="2"/>
  <c r="L303" i="2"/>
  <c r="M305" i="2" s="1"/>
  <c r="L304" i="2"/>
  <c r="L305" i="2"/>
  <c r="L306" i="2"/>
  <c r="L307" i="2"/>
  <c r="L308" i="2"/>
  <c r="L309" i="2"/>
  <c r="L310" i="2"/>
  <c r="L311" i="2"/>
  <c r="L312" i="2"/>
  <c r="L313" i="2"/>
  <c r="L314" i="2"/>
  <c r="L315" i="2"/>
  <c r="M317" i="2" s="1"/>
  <c r="L316" i="2"/>
  <c r="L317" i="2"/>
  <c r="L318" i="2"/>
  <c r="L319" i="2"/>
  <c r="L320" i="2"/>
  <c r="L321" i="2"/>
  <c r="L322" i="2"/>
  <c r="L323" i="2"/>
  <c r="L324" i="2"/>
  <c r="L325" i="2"/>
  <c r="L326" i="2"/>
  <c r="L327" i="2"/>
  <c r="M329" i="2" s="1"/>
  <c r="L328" i="2"/>
  <c r="L329" i="2"/>
  <c r="L330" i="2"/>
  <c r="L331" i="2"/>
  <c r="L332" i="2"/>
  <c r="L333" i="2"/>
  <c r="L334" i="2"/>
  <c r="L335" i="2"/>
  <c r="L336" i="2"/>
  <c r="L337" i="2"/>
  <c r="L338" i="2"/>
  <c r="L339" i="2"/>
  <c r="M341" i="2" s="1"/>
  <c r="L340" i="2"/>
  <c r="L341" i="2"/>
  <c r="L342" i="2"/>
  <c r="L343" i="2"/>
  <c r="L344" i="2"/>
  <c r="L345" i="2"/>
  <c r="L346" i="2"/>
  <c r="L347" i="2"/>
  <c r="L348" i="2"/>
  <c r="L349" i="2"/>
  <c r="L350" i="2"/>
  <c r="L351" i="2"/>
  <c r="M353" i="2" s="1"/>
  <c r="L352" i="2"/>
  <c r="L353" i="2"/>
  <c r="L354" i="2"/>
  <c r="L355" i="2"/>
  <c r="L356" i="2"/>
  <c r="L357" i="2"/>
  <c r="L358" i="2"/>
  <c r="L359" i="2"/>
  <c r="L360" i="2"/>
  <c r="L361" i="2"/>
  <c r="L362" i="2"/>
  <c r="L363" i="2"/>
  <c r="M365" i="2" s="1"/>
  <c r="L364" i="2"/>
  <c r="L365" i="2"/>
  <c r="L366" i="2"/>
  <c r="L367" i="2"/>
  <c r="L368" i="2"/>
  <c r="L369" i="2"/>
  <c r="L370" i="2"/>
  <c r="L371" i="2"/>
  <c r="L372" i="2"/>
  <c r="L373" i="2"/>
  <c r="L374" i="2"/>
  <c r="L375" i="2"/>
  <c r="M377" i="2" s="1"/>
  <c r="L376" i="2"/>
  <c r="L377" i="2"/>
  <c r="L378" i="2"/>
  <c r="L379" i="2"/>
  <c r="L380" i="2"/>
  <c r="L381" i="2"/>
  <c r="L382" i="2"/>
  <c r="L383" i="2"/>
  <c r="L384" i="2"/>
  <c r="L385" i="2"/>
  <c r="L386" i="2"/>
  <c r="L387" i="2"/>
  <c r="M389" i="2" s="1"/>
  <c r="L388" i="2"/>
  <c r="L389" i="2"/>
  <c r="L390" i="2"/>
  <c r="L391" i="2"/>
  <c r="L392" i="2"/>
  <c r="L393" i="2"/>
  <c r="L394" i="2"/>
  <c r="L395" i="2"/>
  <c r="L396" i="2"/>
  <c r="L397" i="2"/>
  <c r="L398" i="2"/>
  <c r="L399" i="2"/>
  <c r="M401" i="2" s="1"/>
  <c r="L400" i="2"/>
  <c r="L401" i="2"/>
  <c r="L402" i="2"/>
  <c r="L403" i="2"/>
  <c r="L404" i="2"/>
  <c r="L405" i="2"/>
  <c r="L406" i="2"/>
  <c r="L407" i="2"/>
  <c r="L408" i="2"/>
  <c r="L409" i="2"/>
  <c r="L410" i="2"/>
  <c r="L411" i="2"/>
  <c r="M413" i="2" s="1"/>
  <c r="L412" i="2"/>
  <c r="L413" i="2"/>
  <c r="L414" i="2"/>
  <c r="L415" i="2"/>
  <c r="L416" i="2"/>
  <c r="L417" i="2"/>
  <c r="L418" i="2"/>
  <c r="L419" i="2"/>
  <c r="L420" i="2"/>
  <c r="L421" i="2"/>
  <c r="L422" i="2"/>
  <c r="L423" i="2"/>
  <c r="M425" i="2" s="1"/>
  <c r="L424" i="2"/>
  <c r="L425" i="2"/>
  <c r="L426" i="2"/>
  <c r="L427" i="2"/>
  <c r="L428" i="2"/>
  <c r="L429" i="2"/>
  <c r="L430" i="2"/>
  <c r="L431" i="2"/>
  <c r="L432" i="2"/>
  <c r="L433" i="2"/>
  <c r="L434" i="2"/>
  <c r="L435" i="2"/>
  <c r="M437" i="2" s="1"/>
  <c r="L436" i="2"/>
  <c r="L437" i="2"/>
  <c r="L438" i="2"/>
  <c r="L439" i="2"/>
  <c r="L440" i="2"/>
  <c r="L441" i="2"/>
  <c r="L442" i="2"/>
  <c r="L443" i="2"/>
  <c r="L444" i="2"/>
  <c r="L445" i="2"/>
  <c r="L446" i="2"/>
  <c r="L447" i="2"/>
  <c r="M449" i="2" s="1"/>
  <c r="L448" i="2"/>
  <c r="L449" i="2"/>
  <c r="L450" i="2"/>
  <c r="L451" i="2"/>
  <c r="L452" i="2"/>
  <c r="L453" i="2"/>
  <c r="L454" i="2"/>
  <c r="L455" i="2"/>
  <c r="L456" i="2"/>
  <c r="L457" i="2"/>
  <c r="L458" i="2"/>
  <c r="L459" i="2"/>
  <c r="M461" i="2" s="1"/>
  <c r="L460" i="2"/>
  <c r="L461" i="2"/>
  <c r="L462" i="2"/>
  <c r="L463" i="2"/>
  <c r="L464" i="2"/>
  <c r="L465" i="2"/>
  <c r="L466" i="2"/>
  <c r="L467" i="2"/>
  <c r="L468" i="2"/>
  <c r="L469" i="2"/>
  <c r="L470" i="2"/>
  <c r="L471" i="2"/>
  <c r="M473" i="2" s="1"/>
  <c r="L472" i="2"/>
  <c r="L473" i="2"/>
  <c r="L474" i="2"/>
  <c r="L475" i="2"/>
  <c r="L476" i="2"/>
  <c r="L477" i="2"/>
  <c r="L478" i="2"/>
  <c r="L479" i="2"/>
  <c r="L480" i="2"/>
  <c r="L481" i="2"/>
  <c r="L482" i="2"/>
  <c r="L483" i="2"/>
  <c r="M485" i="2" s="1"/>
  <c r="L484" i="2"/>
  <c r="L485" i="2"/>
  <c r="L486" i="2"/>
  <c r="L487" i="2"/>
  <c r="L488" i="2"/>
  <c r="L489" i="2"/>
  <c r="L490" i="2"/>
  <c r="L491" i="2"/>
  <c r="L492" i="2"/>
  <c r="L493" i="2"/>
  <c r="L494" i="2"/>
  <c r="L495" i="2"/>
  <c r="M497" i="2" s="1"/>
  <c r="L496" i="2"/>
  <c r="L497" i="2"/>
  <c r="L498" i="2"/>
  <c r="L499" i="2"/>
  <c r="L500" i="2"/>
  <c r="L501" i="2"/>
  <c r="L502" i="2"/>
  <c r="L503" i="2"/>
  <c r="L504" i="2"/>
  <c r="L505" i="2"/>
  <c r="L506" i="2"/>
  <c r="L507" i="2"/>
  <c r="L16" i="2"/>
  <c r="L17" i="2"/>
  <c r="L18" i="2"/>
  <c r="L19" i="2"/>
  <c r="L20" i="2"/>
  <c r="L21" i="2"/>
  <c r="L22" i="2"/>
  <c r="M89" i="2" l="1"/>
  <c r="M252" i="2"/>
  <c r="M240" i="2"/>
  <c r="M228" i="2"/>
  <c r="M216" i="2"/>
  <c r="M204" i="2"/>
  <c r="M192" i="2"/>
  <c r="M487" i="2"/>
  <c r="M475" i="2"/>
  <c r="M463" i="2"/>
  <c r="M451" i="2"/>
  <c r="M439" i="2"/>
  <c r="M427" i="2"/>
  <c r="M415" i="2"/>
  <c r="M403" i="2"/>
  <c r="M391" i="2"/>
  <c r="M379" i="2"/>
  <c r="M367" i="2"/>
  <c r="M355" i="2"/>
  <c r="M343" i="2"/>
  <c r="M331" i="2"/>
  <c r="M319" i="2"/>
  <c r="M307" i="2"/>
  <c r="M295" i="2"/>
  <c r="M283" i="2"/>
  <c r="M271" i="2"/>
  <c r="M259" i="2"/>
  <c r="M247" i="2"/>
  <c r="M235" i="2"/>
  <c r="M223" i="2"/>
  <c r="M211" i="2"/>
  <c r="M199" i="2"/>
  <c r="M187" i="2"/>
  <c r="M175" i="2"/>
  <c r="M163" i="2"/>
  <c r="M151" i="2"/>
  <c r="M139" i="2"/>
  <c r="M127" i="2"/>
  <c r="M115" i="2"/>
  <c r="M499" i="2"/>
  <c r="M472" i="2"/>
  <c r="M460" i="2"/>
  <c r="M448" i="2"/>
  <c r="M436" i="2"/>
  <c r="M424" i="2"/>
  <c r="M412" i="2"/>
  <c r="M400" i="2"/>
  <c r="M388" i="2"/>
  <c r="M376" i="2"/>
  <c r="M364" i="2"/>
  <c r="M352" i="2"/>
  <c r="M340" i="2"/>
  <c r="M328" i="2"/>
  <c r="M316" i="2"/>
  <c r="M304" i="2"/>
  <c r="M292" i="2"/>
  <c r="M280" i="2"/>
  <c r="M268" i="2"/>
  <c r="M256" i="2"/>
  <c r="M244" i="2"/>
  <c r="M232" i="2"/>
  <c r="M220" i="2"/>
  <c r="M99" i="2"/>
  <c r="M87" i="2"/>
  <c r="M110" i="2"/>
  <c r="M98" i="2"/>
  <c r="M86" i="2"/>
  <c r="M505" i="2"/>
  <c r="M493" i="2"/>
  <c r="M481" i="2"/>
  <c r="M469" i="2"/>
  <c r="M457" i="2"/>
  <c r="M445" i="2"/>
  <c r="M433" i="2"/>
  <c r="M421" i="2"/>
  <c r="M409" i="2"/>
  <c r="M397" i="2"/>
  <c r="M385" i="2"/>
  <c r="M373" i="2"/>
  <c r="M361" i="2"/>
  <c r="M349" i="2"/>
  <c r="M337" i="2"/>
  <c r="M325" i="2"/>
  <c r="M313" i="2"/>
  <c r="M301" i="2"/>
  <c r="M289" i="2"/>
  <c r="M277" i="2"/>
  <c r="M265" i="2"/>
  <c r="M253" i="2"/>
  <c r="M241" i="2"/>
  <c r="M229" i="2"/>
  <c r="M217" i="2"/>
  <c r="M205" i="2"/>
  <c r="M193" i="2"/>
  <c r="M181" i="2"/>
  <c r="M169" i="2"/>
  <c r="M157" i="2"/>
  <c r="M145" i="2"/>
  <c r="M133" i="2"/>
  <c r="M121" i="2"/>
  <c r="M109" i="2"/>
  <c r="M97" i="2"/>
  <c r="M85" i="2"/>
  <c r="M504" i="2"/>
  <c r="M492" i="2"/>
  <c r="M480" i="2"/>
  <c r="M468" i="2"/>
  <c r="M456" i="2"/>
  <c r="M444" i="2"/>
  <c r="M432" i="2"/>
  <c r="M420" i="2"/>
  <c r="M408" i="2"/>
  <c r="M396" i="2"/>
  <c r="M384" i="2"/>
  <c r="M372" i="2"/>
  <c r="M360" i="2"/>
  <c r="M348" i="2"/>
  <c r="M336" i="2"/>
  <c r="M324" i="2"/>
  <c r="M312" i="2"/>
  <c r="M180" i="2"/>
  <c r="M168" i="2"/>
  <c r="M156" i="2"/>
  <c r="M144" i="2"/>
  <c r="M132" i="2"/>
  <c r="M120" i="2"/>
  <c r="M108" i="2"/>
  <c r="M96" i="2"/>
  <c r="M84" i="2"/>
  <c r="M484" i="2"/>
  <c r="M496" i="2"/>
  <c r="M503" i="2"/>
  <c r="M491" i="2"/>
  <c r="M479" i="2"/>
  <c r="M467" i="2"/>
  <c r="M455" i="2"/>
  <c r="M443" i="2"/>
  <c r="M431" i="2"/>
  <c r="M419" i="2"/>
  <c r="M407" i="2"/>
  <c r="M395" i="2"/>
  <c r="M383" i="2"/>
  <c r="M371" i="2"/>
  <c r="M359" i="2"/>
  <c r="M347" i="2"/>
  <c r="M335" i="2"/>
  <c r="M323" i="2"/>
  <c r="M311" i="2"/>
  <c r="M299" i="2"/>
  <c r="M287" i="2"/>
  <c r="M275" i="2"/>
  <c r="M263" i="2"/>
  <c r="M251" i="2"/>
  <c r="M239" i="2"/>
  <c r="M227" i="2"/>
  <c r="M215" i="2"/>
  <c r="M203" i="2"/>
  <c r="M191" i="2"/>
  <c r="M179" i="2"/>
  <c r="M167" i="2"/>
  <c r="M155" i="2"/>
  <c r="M143" i="2"/>
  <c r="M131" i="2"/>
  <c r="M119" i="2"/>
  <c r="M107" i="2"/>
  <c r="M95" i="2"/>
  <c r="M83" i="2"/>
  <c r="M502" i="2"/>
  <c r="M490" i="2"/>
  <c r="M478" i="2"/>
  <c r="M466" i="2"/>
  <c r="M454" i="2"/>
  <c r="M442" i="2"/>
  <c r="M430" i="2"/>
  <c r="M418" i="2"/>
  <c r="M406" i="2"/>
  <c r="M394" i="2"/>
  <c r="M382" i="2"/>
  <c r="M370" i="2"/>
  <c r="M358" i="2"/>
  <c r="M346" i="2"/>
  <c r="M334" i="2"/>
  <c r="M322" i="2"/>
  <c r="M310" i="2"/>
  <c r="M298" i="2"/>
  <c r="M286" i="2"/>
  <c r="M274" i="2"/>
  <c r="M262" i="2"/>
  <c r="M250" i="2"/>
  <c r="M238" i="2"/>
  <c r="M226" i="2"/>
  <c r="M214" i="2"/>
  <c r="M202" i="2"/>
  <c r="M190" i="2"/>
  <c r="M178" i="2"/>
  <c r="M166" i="2"/>
  <c r="M154" i="2"/>
  <c r="M142" i="2"/>
  <c r="M130" i="2"/>
  <c r="M118" i="2"/>
  <c r="M106" i="2"/>
  <c r="M94" i="2"/>
  <c r="M82" i="2"/>
  <c r="M501" i="2"/>
  <c r="M489" i="2"/>
  <c r="M477" i="2"/>
  <c r="M465" i="2"/>
  <c r="M453" i="2"/>
  <c r="M441" i="2"/>
  <c r="M429" i="2"/>
  <c r="M417" i="2"/>
  <c r="M405" i="2"/>
  <c r="M393" i="2"/>
  <c r="M381" i="2"/>
  <c r="M369" i="2"/>
  <c r="M357" i="2"/>
  <c r="M345" i="2"/>
  <c r="M333" i="2"/>
  <c r="M321" i="2"/>
  <c r="M309" i="2"/>
  <c r="M297" i="2"/>
  <c r="M285" i="2"/>
  <c r="M273" i="2"/>
  <c r="M261" i="2"/>
  <c r="M249" i="2"/>
  <c r="M237" i="2"/>
  <c r="M225" i="2"/>
  <c r="M213" i="2"/>
  <c r="M201" i="2"/>
  <c r="M189" i="2"/>
  <c r="M177" i="2"/>
  <c r="M165" i="2"/>
  <c r="M153" i="2"/>
  <c r="M141" i="2"/>
  <c r="M129" i="2"/>
  <c r="M117" i="2"/>
  <c r="M105" i="2"/>
  <c r="M93" i="2"/>
  <c r="M500" i="2"/>
  <c r="M488" i="2"/>
  <c r="M476" i="2"/>
  <c r="M464" i="2"/>
  <c r="M452" i="2"/>
  <c r="M440" i="2"/>
  <c r="M428" i="2"/>
  <c r="M416" i="2"/>
  <c r="M404" i="2"/>
  <c r="M392" i="2"/>
  <c r="M380" i="2"/>
  <c r="M368" i="2"/>
  <c r="M356" i="2"/>
  <c r="M344" i="2"/>
  <c r="M332" i="2"/>
  <c r="M320" i="2"/>
  <c r="M308" i="2"/>
  <c r="M296" i="2"/>
  <c r="M284" i="2"/>
  <c r="M272" i="2"/>
  <c r="M260" i="2"/>
  <c r="M248" i="2"/>
  <c r="M236" i="2"/>
  <c r="M224" i="2"/>
  <c r="M212" i="2"/>
  <c r="M200" i="2"/>
  <c r="M188" i="2"/>
  <c r="M176" i="2"/>
  <c r="M164" i="2"/>
  <c r="M152" i="2"/>
  <c r="M140" i="2"/>
  <c r="M128" i="2"/>
  <c r="M116" i="2"/>
  <c r="M104" i="2"/>
  <c r="M92" i="2"/>
  <c r="M103" i="2"/>
  <c r="M91" i="2"/>
  <c r="M498" i="2"/>
  <c r="M486" i="2"/>
  <c r="M474" i="2"/>
  <c r="M462" i="2"/>
  <c r="M450" i="2"/>
  <c r="M438" i="2"/>
  <c r="M426" i="2"/>
  <c r="M414" i="2"/>
  <c r="M402" i="2"/>
  <c r="M390" i="2"/>
  <c r="M378" i="2"/>
  <c r="M366" i="2"/>
  <c r="M354" i="2"/>
  <c r="M342" i="2"/>
  <c r="M330" i="2"/>
  <c r="M318" i="2"/>
  <c r="M306" i="2"/>
  <c r="M294" i="2"/>
  <c r="M282" i="2"/>
  <c r="M270" i="2"/>
  <c r="M258" i="2"/>
  <c r="M246" i="2"/>
  <c r="M234" i="2"/>
  <c r="M222" i="2"/>
  <c r="M210" i="2"/>
  <c r="M198" i="2"/>
  <c r="M186" i="2"/>
  <c r="M174" i="2"/>
  <c r="M162" i="2"/>
  <c r="M150" i="2"/>
  <c r="M138" i="2"/>
  <c r="M126" i="2"/>
  <c r="M114" i="2"/>
  <c r="M102" i="2"/>
  <c r="M90" i="2"/>
  <c r="M208" i="2"/>
  <c r="M196" i="2"/>
  <c r="M184" i="2"/>
  <c r="M172" i="2"/>
  <c r="M160" i="2"/>
  <c r="M148" i="2"/>
  <c r="M136" i="2"/>
  <c r="M124" i="2"/>
  <c r="M112" i="2"/>
  <c r="M100" i="2"/>
  <c r="M88" i="2"/>
  <c r="M507" i="2"/>
  <c r="M495" i="2"/>
  <c r="M483" i="2"/>
  <c r="M471" i="2"/>
  <c r="M459" i="2"/>
  <c r="M447" i="2"/>
  <c r="M435" i="2"/>
  <c r="M423" i="2"/>
  <c r="M411" i="2"/>
  <c r="M399" i="2"/>
  <c r="M387" i="2"/>
  <c r="M375" i="2"/>
  <c r="M363" i="2"/>
  <c r="M351" i="2"/>
  <c r="M339" i="2"/>
  <c r="M327" i="2"/>
  <c r="M315" i="2"/>
  <c r="M303" i="2"/>
  <c r="M291" i="2"/>
  <c r="M279" i="2"/>
  <c r="M267" i="2"/>
  <c r="M255" i="2"/>
  <c r="M243" i="2"/>
  <c r="M231" i="2"/>
  <c r="M219" i="2"/>
  <c r="M207" i="2"/>
  <c r="M195" i="2"/>
  <c r="M183" i="2"/>
  <c r="M171" i="2"/>
  <c r="M159" i="2"/>
  <c r="M147" i="2"/>
  <c r="M135" i="2"/>
  <c r="M123" i="2"/>
  <c r="M111" i="2"/>
  <c r="M506" i="2"/>
  <c r="M494" i="2"/>
  <c r="M482" i="2"/>
  <c r="M470" i="2"/>
  <c r="M458" i="2"/>
  <c r="M446" i="2"/>
  <c r="M434" i="2"/>
  <c r="M422" i="2"/>
  <c r="M410" i="2"/>
  <c r="M398" i="2"/>
  <c r="M386" i="2"/>
  <c r="M374" i="2"/>
  <c r="M362" i="2"/>
  <c r="M350" i="2"/>
  <c r="M338" i="2"/>
  <c r="M326" i="2"/>
  <c r="M314" i="2"/>
  <c r="M302" i="2"/>
  <c r="M290" i="2"/>
  <c r="M278" i="2"/>
  <c r="M266" i="2"/>
  <c r="M254" i="2"/>
  <c r="M242" i="2"/>
  <c r="M230" i="2"/>
  <c r="M218" i="2"/>
  <c r="M206" i="2"/>
  <c r="M194" i="2"/>
  <c r="M182" i="2"/>
  <c r="M170" i="2"/>
  <c r="M158" i="2"/>
  <c r="M146" i="2"/>
  <c r="M134" i="2"/>
  <c r="M122" i="2"/>
  <c r="M46" i="2"/>
  <c r="M34" i="2"/>
  <c r="M77" i="2"/>
  <c r="M65" i="2"/>
  <c r="M53" i="2"/>
  <c r="M41" i="2"/>
  <c r="M29" i="2"/>
  <c r="M76" i="2"/>
  <c r="M70" i="2"/>
  <c r="M75" i="2"/>
  <c r="M63" i="2"/>
  <c r="M58" i="2"/>
  <c r="M74" i="2"/>
  <c r="M62" i="2"/>
  <c r="M50" i="2"/>
  <c r="M38" i="2"/>
  <c r="M26" i="2"/>
  <c r="M73" i="2"/>
  <c r="M61" i="2"/>
  <c r="M49" i="2"/>
  <c r="M37" i="2"/>
  <c r="M25" i="2"/>
  <c r="M72" i="2"/>
  <c r="M60" i="2"/>
  <c r="M48" i="2"/>
  <c r="M36" i="2"/>
  <c r="M23" i="2"/>
  <c r="M71" i="2"/>
  <c r="M59" i="2"/>
  <c r="M47" i="2"/>
  <c r="M35" i="2"/>
  <c r="M81" i="2"/>
  <c r="M69" i="2"/>
  <c r="M57" i="2"/>
  <c r="M45" i="2"/>
  <c r="M33" i="2"/>
  <c r="M20" i="2"/>
  <c r="M80" i="2"/>
  <c r="M68" i="2"/>
  <c r="M56" i="2"/>
  <c r="M44" i="2"/>
  <c r="M32" i="2"/>
  <c r="M24" i="2"/>
  <c r="M18" i="2"/>
  <c r="M79" i="2"/>
  <c r="M67" i="2"/>
  <c r="M55" i="2"/>
  <c r="M43" i="2"/>
  <c r="M31" i="2"/>
  <c r="M78" i="2"/>
  <c r="M66" i="2"/>
  <c r="M54" i="2"/>
  <c r="M42" i="2"/>
  <c r="M30" i="2"/>
  <c r="M21" i="2"/>
  <c r="M22" i="2"/>
  <c r="M64" i="2"/>
  <c r="M52" i="2"/>
  <c r="M40" i="2"/>
  <c r="M28" i="2"/>
  <c r="M51" i="2"/>
  <c r="M39" i="2"/>
  <c r="M27" i="2"/>
  <c r="M17" i="2"/>
  <c r="M19" i="2"/>
  <c r="AK17" i="2"/>
  <c r="AL17" i="2" s="1"/>
  <c r="AK18" i="2"/>
  <c r="AM18" i="2" s="1"/>
  <c r="AK19" i="2"/>
  <c r="AL19" i="2" s="1"/>
  <c r="AK20" i="2"/>
  <c r="AL20" i="2" s="1"/>
  <c r="AK21" i="2"/>
  <c r="AL21" i="2" s="1"/>
  <c r="AK22" i="2"/>
  <c r="AK23" i="2"/>
  <c r="AM23" i="2" s="1"/>
  <c r="AK24" i="2"/>
  <c r="AL24" i="2" s="1"/>
  <c r="AK25" i="2"/>
  <c r="AL25" i="2" s="1"/>
  <c r="AK26" i="2"/>
  <c r="AL26" i="2" s="1"/>
  <c r="AK27" i="2"/>
  <c r="AM27" i="2" s="1"/>
  <c r="AK28" i="2"/>
  <c r="AL28" i="2" s="1"/>
  <c r="AK29" i="2"/>
  <c r="AL29" i="2" s="1"/>
  <c r="AK30" i="2"/>
  <c r="AM30" i="2" s="1"/>
  <c r="AK31" i="2"/>
  <c r="AL31" i="2" s="1"/>
  <c r="AK32" i="2"/>
  <c r="AL32" i="2" s="1"/>
  <c r="AK33" i="2"/>
  <c r="AL33" i="2" s="1"/>
  <c r="AK34" i="2"/>
  <c r="AK35" i="2"/>
  <c r="AM35" i="2" s="1"/>
  <c r="AL35" i="2"/>
  <c r="AK36" i="2"/>
  <c r="AL36" i="2" s="1"/>
  <c r="AK37" i="2"/>
  <c r="AL37" i="2" s="1"/>
  <c r="AK38" i="2"/>
  <c r="AM38" i="2" s="1"/>
  <c r="AK39" i="2"/>
  <c r="AM39" i="2" s="1"/>
  <c r="AK40" i="2"/>
  <c r="AL40" i="2" s="1"/>
  <c r="AK41" i="2"/>
  <c r="AL41" i="2" s="1"/>
  <c r="AK42" i="2"/>
  <c r="AL42" i="2" s="1"/>
  <c r="AK43" i="2"/>
  <c r="AL43" i="2" s="1"/>
  <c r="AK44" i="2"/>
  <c r="AL44" i="2" s="1"/>
  <c r="AK45" i="2"/>
  <c r="AL45" i="2" s="1"/>
  <c r="AK46" i="2"/>
  <c r="AK47" i="2"/>
  <c r="AL47" i="2" s="1"/>
  <c r="AK48" i="2"/>
  <c r="AL48" i="2" s="1"/>
  <c r="AK49" i="2"/>
  <c r="AL49" i="2" s="1"/>
  <c r="AK50" i="2"/>
  <c r="AM50" i="2" s="1"/>
  <c r="AK51" i="2"/>
  <c r="AM51" i="2" s="1"/>
  <c r="AK52" i="2"/>
  <c r="AL52" i="2" s="1"/>
  <c r="AK53" i="2"/>
  <c r="AL53" i="2" s="1"/>
  <c r="AK54" i="2"/>
  <c r="AL54" i="2" s="1"/>
  <c r="AK55" i="2"/>
  <c r="AM55" i="2" s="1"/>
  <c r="AK56" i="2"/>
  <c r="AL56" i="2" s="1"/>
  <c r="AK57" i="2"/>
  <c r="AL57" i="2" s="1"/>
  <c r="AK58" i="2"/>
  <c r="AK59" i="2"/>
  <c r="AL59" i="2" s="1"/>
  <c r="AK60" i="2"/>
  <c r="AL60" i="2" s="1"/>
  <c r="AK61" i="2"/>
  <c r="AL61" i="2" s="1"/>
  <c r="AK62" i="2"/>
  <c r="AM62" i="2" s="1"/>
  <c r="AK63" i="2"/>
  <c r="AM63" i="2" s="1"/>
  <c r="AK64" i="2"/>
  <c r="AL64" i="2" s="1"/>
  <c r="AK65" i="2"/>
  <c r="AL65" i="2" s="1"/>
  <c r="AK66" i="2"/>
  <c r="AL66" i="2" s="1"/>
  <c r="AK67" i="2"/>
  <c r="AL67" i="2" s="1"/>
  <c r="AK68" i="2"/>
  <c r="AL68" i="2" s="1"/>
  <c r="AK69" i="2"/>
  <c r="AL69" i="2" s="1"/>
  <c r="AK70" i="2"/>
  <c r="AK71" i="2"/>
  <c r="AL71" i="2" s="1"/>
  <c r="AK72" i="2"/>
  <c r="AL72" i="2" s="1"/>
  <c r="AK73" i="2"/>
  <c r="AL73" i="2" s="1"/>
  <c r="AK74" i="2"/>
  <c r="AM74" i="2" s="1"/>
  <c r="AK75" i="2"/>
  <c r="AM75" i="2" s="1"/>
  <c r="AK76" i="2"/>
  <c r="AL76" i="2" s="1"/>
  <c r="AK77" i="2"/>
  <c r="AM77" i="2" s="1"/>
  <c r="AK78" i="2"/>
  <c r="AL78" i="2" s="1"/>
  <c r="AK79" i="2"/>
  <c r="AM79" i="2" s="1"/>
  <c r="AK80" i="2"/>
  <c r="AL80" i="2" s="1"/>
  <c r="AK81" i="2"/>
  <c r="AL81" i="2" s="1"/>
  <c r="AK82" i="2"/>
  <c r="AK83" i="2"/>
  <c r="AL83" i="2" s="1"/>
  <c r="AK84" i="2"/>
  <c r="AL84" i="2" s="1"/>
  <c r="AK85" i="2"/>
  <c r="AL85" i="2" s="1"/>
  <c r="AK86" i="2"/>
  <c r="AM86" i="2" s="1"/>
  <c r="AK87" i="2"/>
  <c r="AM87" i="2" s="1"/>
  <c r="AL87" i="2"/>
  <c r="AK88" i="2"/>
  <c r="AL88" i="2" s="1"/>
  <c r="AK89" i="2"/>
  <c r="AM89" i="2" s="1"/>
  <c r="AK90" i="2"/>
  <c r="AL90" i="2" s="1"/>
  <c r="AK91" i="2"/>
  <c r="AL91" i="2" s="1"/>
  <c r="AK92" i="2"/>
  <c r="AL92" i="2" s="1"/>
  <c r="AK93" i="2"/>
  <c r="AL93" i="2" s="1"/>
  <c r="AK94" i="2"/>
  <c r="AK95" i="2"/>
  <c r="AM95" i="2" s="1"/>
  <c r="AK96" i="2"/>
  <c r="AL96" i="2" s="1"/>
  <c r="AK97" i="2"/>
  <c r="AL97" i="2" s="1"/>
  <c r="AK98" i="2"/>
  <c r="AM98" i="2" s="1"/>
  <c r="AK99" i="2"/>
  <c r="AM99" i="2" s="1"/>
  <c r="AK100" i="2"/>
  <c r="AL100" i="2" s="1"/>
  <c r="AK101" i="2"/>
  <c r="AM101" i="2" s="1"/>
  <c r="AK102" i="2"/>
  <c r="AL102" i="2" s="1"/>
  <c r="AK103" i="2"/>
  <c r="AL103" i="2" s="1"/>
  <c r="AK104" i="2"/>
  <c r="AL104" i="2" s="1"/>
  <c r="AK105" i="2"/>
  <c r="AL105" i="2" s="1"/>
  <c r="AK106" i="2"/>
  <c r="AK107" i="2"/>
  <c r="AL107" i="2" s="1"/>
  <c r="AK108" i="2"/>
  <c r="AL108" i="2" s="1"/>
  <c r="AK109" i="2"/>
  <c r="AL109" i="2" s="1"/>
  <c r="AK110" i="2"/>
  <c r="AM110" i="2" s="1"/>
  <c r="AK111" i="2"/>
  <c r="AM111" i="2" s="1"/>
  <c r="AK112" i="2"/>
  <c r="AM112" i="2" s="1"/>
  <c r="AK113" i="2"/>
  <c r="AM113" i="2" s="1"/>
  <c r="AK114" i="2"/>
  <c r="AK115" i="2"/>
  <c r="AL115" i="2" s="1"/>
  <c r="AK116" i="2"/>
  <c r="AL116" i="2" s="1"/>
  <c r="AK117" i="2"/>
  <c r="AL117" i="2" s="1"/>
  <c r="AK118" i="2"/>
  <c r="AK119" i="2"/>
  <c r="AL119" i="2" s="1"/>
  <c r="AK120" i="2"/>
  <c r="AL120" i="2" s="1"/>
  <c r="AK121" i="2"/>
  <c r="AK122" i="2"/>
  <c r="AL122" i="2" s="1"/>
  <c r="AK123" i="2"/>
  <c r="AM123" i="2" s="1"/>
  <c r="AK124" i="2"/>
  <c r="AL124" i="2" s="1"/>
  <c r="AK125" i="2"/>
  <c r="AM125" i="2" s="1"/>
  <c r="AK126" i="2"/>
  <c r="AM126" i="2" s="1"/>
  <c r="AK127" i="2"/>
  <c r="AM127" i="2" s="1"/>
  <c r="AK128" i="2"/>
  <c r="AL128" i="2" s="1"/>
  <c r="AK129" i="2"/>
  <c r="AL129" i="2" s="1"/>
  <c r="AK130" i="2"/>
  <c r="AK131" i="2"/>
  <c r="AM131" i="2" s="1"/>
  <c r="AK132" i="2"/>
  <c r="AL132" i="2" s="1"/>
  <c r="AM132" i="2"/>
  <c r="AK133" i="2"/>
  <c r="AK134" i="2"/>
  <c r="AL134" i="2" s="1"/>
  <c r="AK135" i="2"/>
  <c r="AM135" i="2" s="1"/>
  <c r="AK136" i="2"/>
  <c r="AL136" i="2" s="1"/>
  <c r="AK137" i="2"/>
  <c r="AL137" i="2" s="1"/>
  <c r="AK138" i="2"/>
  <c r="AK139" i="2"/>
  <c r="AL139" i="2" s="1"/>
  <c r="AK140" i="2"/>
  <c r="AL140" i="2" s="1"/>
  <c r="AK141" i="2"/>
  <c r="AL141" i="2" s="1"/>
  <c r="AK142" i="2"/>
  <c r="AK143" i="2"/>
  <c r="AL143" i="2" s="1"/>
  <c r="AK144" i="2"/>
  <c r="AL144" i="2" s="1"/>
  <c r="AK145" i="2"/>
  <c r="AK146" i="2"/>
  <c r="AL146" i="2" s="1"/>
  <c r="AK147" i="2"/>
  <c r="AM147" i="2" s="1"/>
  <c r="AK148" i="2"/>
  <c r="AL148" i="2" s="1"/>
  <c r="AK149" i="2"/>
  <c r="AM149" i="2" s="1"/>
  <c r="AK150" i="2"/>
  <c r="AK151" i="2"/>
  <c r="AM151" i="2" s="1"/>
  <c r="AK152" i="2"/>
  <c r="AL152" i="2" s="1"/>
  <c r="AK153" i="2"/>
  <c r="AM153" i="2" s="1"/>
  <c r="AK154" i="2"/>
  <c r="AK155" i="2"/>
  <c r="AL155" i="2" s="1"/>
  <c r="AK156" i="2"/>
  <c r="AL156" i="2" s="1"/>
  <c r="AK157" i="2"/>
  <c r="AM157" i="2" s="1"/>
  <c r="AK158" i="2"/>
  <c r="AL158" i="2" s="1"/>
  <c r="AK159" i="2"/>
  <c r="AM159" i="2" s="1"/>
  <c r="AK160" i="2"/>
  <c r="AL160" i="2" s="1"/>
  <c r="AK161" i="2"/>
  <c r="AM161" i="2" s="1"/>
  <c r="AK162" i="2"/>
  <c r="AM162" i="2" s="1"/>
  <c r="AK163" i="2"/>
  <c r="AL163" i="2" s="1"/>
  <c r="AK164" i="2"/>
  <c r="AL164" i="2" s="1"/>
  <c r="AK165" i="2"/>
  <c r="AL165" i="2" s="1"/>
  <c r="AK166" i="2"/>
  <c r="AL166" i="2" s="1"/>
  <c r="AK167" i="2"/>
  <c r="AL167" i="2" s="1"/>
  <c r="AK168" i="2"/>
  <c r="AL168" i="2" s="1"/>
  <c r="AK169" i="2"/>
  <c r="AL169" i="2" s="1"/>
  <c r="AK170" i="2"/>
  <c r="AL170" i="2" s="1"/>
  <c r="AK171" i="2"/>
  <c r="AL171" i="2" s="1"/>
  <c r="AK172" i="2"/>
  <c r="AL172" i="2" s="1"/>
  <c r="AK173" i="2"/>
  <c r="AM173" i="2" s="1"/>
  <c r="AK174" i="2"/>
  <c r="AM174" i="2" s="1"/>
  <c r="AK175" i="2"/>
  <c r="AL175" i="2" s="1"/>
  <c r="AK176" i="2"/>
  <c r="AL176" i="2" s="1"/>
  <c r="AK177" i="2"/>
  <c r="AL177" i="2" s="1"/>
  <c r="AK178" i="2"/>
  <c r="AL178" i="2" s="1"/>
  <c r="AK179" i="2"/>
  <c r="AL179" i="2" s="1"/>
  <c r="AK180" i="2"/>
  <c r="AL180" i="2" s="1"/>
  <c r="AK181" i="2"/>
  <c r="AL181" i="2" s="1"/>
  <c r="AK182" i="2"/>
  <c r="AL182" i="2" s="1"/>
  <c r="AK183" i="2"/>
  <c r="AL183" i="2" s="1"/>
  <c r="AK184" i="2"/>
  <c r="AM184" i="2" s="1"/>
  <c r="AK185" i="2"/>
  <c r="AM185" i="2" s="1"/>
  <c r="AK186" i="2"/>
  <c r="AL186" i="2" s="1"/>
  <c r="AK187" i="2"/>
  <c r="AK188" i="2"/>
  <c r="AL188" i="2" s="1"/>
  <c r="AK189" i="2"/>
  <c r="AL189" i="2" s="1"/>
  <c r="AK190" i="2"/>
  <c r="AL190" i="2" s="1"/>
  <c r="AK191" i="2"/>
  <c r="AM191" i="2" s="1"/>
  <c r="AL191" i="2"/>
  <c r="AK192" i="2"/>
  <c r="AM192" i="2" s="1"/>
  <c r="AK193" i="2"/>
  <c r="AL193" i="2" s="1"/>
  <c r="AK194" i="2"/>
  <c r="AL194" i="2" s="1"/>
  <c r="AK195" i="2"/>
  <c r="AL195" i="2" s="1"/>
  <c r="AK196" i="2"/>
  <c r="AL196" i="2" s="1"/>
  <c r="AK197" i="2"/>
  <c r="AL197" i="2" s="1"/>
  <c r="AK198" i="2"/>
  <c r="AL198" i="2" s="1"/>
  <c r="AK199" i="2"/>
  <c r="AK200" i="2"/>
  <c r="AL200" i="2" s="1"/>
  <c r="AK201" i="2"/>
  <c r="AL201" i="2" s="1"/>
  <c r="AK202" i="2"/>
  <c r="AL202" i="2" s="1"/>
  <c r="AK203" i="2"/>
  <c r="AM203" i="2" s="1"/>
  <c r="AK204" i="2"/>
  <c r="AM204" i="2" s="1"/>
  <c r="AK205" i="2"/>
  <c r="AL205" i="2" s="1"/>
  <c r="AK206" i="2"/>
  <c r="AL206" i="2" s="1"/>
  <c r="AK207" i="2"/>
  <c r="AL207" i="2" s="1"/>
  <c r="AK208" i="2"/>
  <c r="AM208" i="2" s="1"/>
  <c r="AK209" i="2"/>
  <c r="AL209" i="2" s="1"/>
  <c r="AK210" i="2"/>
  <c r="AL210" i="2" s="1"/>
  <c r="AK211" i="2"/>
  <c r="AK212" i="2"/>
  <c r="AL212" i="2" s="1"/>
  <c r="AK213" i="2"/>
  <c r="AL213" i="2" s="1"/>
  <c r="AK214" i="2"/>
  <c r="AL214" i="2" s="1"/>
  <c r="AK215" i="2"/>
  <c r="AL215" i="2" s="1"/>
  <c r="AK216" i="2"/>
  <c r="AM216" i="2" s="1"/>
  <c r="AK217" i="2"/>
  <c r="AL217" i="2" s="1"/>
  <c r="AK218" i="2"/>
  <c r="AL218" i="2" s="1"/>
  <c r="AK219" i="2"/>
  <c r="AL219" i="2" s="1"/>
  <c r="AK220" i="2"/>
  <c r="AM220" i="2" s="1"/>
  <c r="AK221" i="2"/>
  <c r="AL221" i="2" s="1"/>
  <c r="AK222" i="2"/>
  <c r="AL222" i="2" s="1"/>
  <c r="AK223" i="2"/>
  <c r="AK224" i="2"/>
  <c r="AL224" i="2" s="1"/>
  <c r="AK225" i="2"/>
  <c r="AL225" i="2" s="1"/>
  <c r="AK226" i="2"/>
  <c r="AL226" i="2" s="1"/>
  <c r="AK227" i="2"/>
  <c r="AL227" i="2" s="1"/>
  <c r="AK228" i="2"/>
  <c r="AM228" i="2" s="1"/>
  <c r="AK229" i="2"/>
  <c r="AL229" i="2" s="1"/>
  <c r="AK230" i="2"/>
  <c r="AL230" i="2" s="1"/>
  <c r="AK231" i="2"/>
  <c r="AL231" i="2" s="1"/>
  <c r="AK232" i="2"/>
  <c r="AL232" i="2" s="1"/>
  <c r="AK233" i="2"/>
  <c r="AL233" i="2" s="1"/>
  <c r="AK234" i="2"/>
  <c r="AL234" i="2" s="1"/>
  <c r="AK235" i="2"/>
  <c r="AK236" i="2"/>
  <c r="AL236" i="2" s="1"/>
  <c r="AK237" i="2"/>
  <c r="AL237" i="2" s="1"/>
  <c r="AK238" i="2"/>
  <c r="AL238" i="2" s="1"/>
  <c r="AK239" i="2"/>
  <c r="AL239" i="2" s="1"/>
  <c r="AK240" i="2"/>
  <c r="AM240" i="2" s="1"/>
  <c r="AK241" i="2"/>
  <c r="AL241" i="2" s="1"/>
  <c r="AK242" i="2"/>
  <c r="AM242" i="2" s="1"/>
  <c r="AK243" i="2"/>
  <c r="AL243" i="2" s="1"/>
  <c r="AK244" i="2"/>
  <c r="AL244" i="2" s="1"/>
  <c r="AK245" i="2"/>
  <c r="AL245" i="2" s="1"/>
  <c r="AK246" i="2"/>
  <c r="AL246" i="2" s="1"/>
  <c r="AK247" i="2"/>
  <c r="AK248" i="2"/>
  <c r="AM248" i="2" s="1"/>
  <c r="AK249" i="2"/>
  <c r="AL249" i="2" s="1"/>
  <c r="AK250" i="2"/>
  <c r="AL250" i="2" s="1"/>
  <c r="AK251" i="2"/>
  <c r="AM251" i="2" s="1"/>
  <c r="AK252" i="2"/>
  <c r="AM252" i="2" s="1"/>
  <c r="AK253" i="2"/>
  <c r="AM253" i="2" s="1"/>
  <c r="AK254" i="2"/>
  <c r="AL254" i="2" s="1"/>
  <c r="AK255" i="2"/>
  <c r="AL255" i="2" s="1"/>
  <c r="AK256" i="2"/>
  <c r="AL256" i="2" s="1"/>
  <c r="AK257" i="2"/>
  <c r="AL257" i="2" s="1"/>
  <c r="AK258" i="2"/>
  <c r="AL258" i="2" s="1"/>
  <c r="AK259" i="2"/>
  <c r="AK260" i="2"/>
  <c r="AM260" i="2" s="1"/>
  <c r="AK261" i="2"/>
  <c r="AL261" i="2" s="1"/>
  <c r="AK262" i="2"/>
  <c r="AL262" i="2" s="1"/>
  <c r="AK263" i="2"/>
  <c r="AL263" i="2" s="1"/>
  <c r="AK264" i="2"/>
  <c r="AM264" i="2" s="1"/>
  <c r="AK265" i="2"/>
  <c r="AL265" i="2" s="1"/>
  <c r="AK266" i="2"/>
  <c r="AL266" i="2" s="1"/>
  <c r="AK267" i="2"/>
  <c r="AK268" i="2"/>
  <c r="AL268" i="2" s="1"/>
  <c r="AK269" i="2"/>
  <c r="AL269" i="2" s="1"/>
  <c r="AK270" i="2"/>
  <c r="AL270" i="2" s="1"/>
  <c r="AK271" i="2"/>
  <c r="AK272" i="2"/>
  <c r="AL272" i="2" s="1"/>
  <c r="AK273" i="2"/>
  <c r="AL273" i="2" s="1"/>
  <c r="AK274" i="2"/>
  <c r="AL274" i="2" s="1"/>
  <c r="AK275" i="2"/>
  <c r="AL275" i="2" s="1"/>
  <c r="AK276" i="2"/>
  <c r="AM276" i="2" s="1"/>
  <c r="AK277" i="2"/>
  <c r="AL277" i="2" s="1"/>
  <c r="AK278" i="2"/>
  <c r="AL278" i="2" s="1"/>
  <c r="AK279" i="2"/>
  <c r="AM279" i="2" s="1"/>
  <c r="AK280" i="2"/>
  <c r="AL280" i="2" s="1"/>
  <c r="AK281" i="2"/>
  <c r="AL281" i="2" s="1"/>
  <c r="AK282" i="2"/>
  <c r="AM282" i="2" s="1"/>
  <c r="AK283" i="2"/>
  <c r="AK284" i="2"/>
  <c r="AL284" i="2" s="1"/>
  <c r="AK285" i="2"/>
  <c r="AL285" i="2" s="1"/>
  <c r="AK286" i="2"/>
  <c r="AL286" i="2" s="1"/>
  <c r="AK287" i="2"/>
  <c r="AL287" i="2" s="1"/>
  <c r="AK288" i="2"/>
  <c r="AK289" i="2"/>
  <c r="AM289" i="2" s="1"/>
  <c r="AK290" i="2"/>
  <c r="AL290" i="2" s="1"/>
  <c r="AK291" i="2"/>
  <c r="AM291" i="2" s="1"/>
  <c r="AK292" i="2"/>
  <c r="AL292" i="2" s="1"/>
  <c r="AK293" i="2"/>
  <c r="AL293" i="2" s="1"/>
  <c r="AK294" i="2"/>
  <c r="AL294" i="2" s="1"/>
  <c r="AK295" i="2"/>
  <c r="AL295" i="2" s="1"/>
  <c r="AK296" i="2"/>
  <c r="AM296" i="2" s="1"/>
  <c r="AK297" i="2"/>
  <c r="AM297" i="2" s="1"/>
  <c r="AK298" i="2"/>
  <c r="AL298" i="2" s="1"/>
  <c r="AK299" i="2"/>
  <c r="AL299" i="2" s="1"/>
  <c r="AK300" i="2"/>
  <c r="AM300" i="2" s="1"/>
  <c r="AK301" i="2"/>
  <c r="AL301" i="2" s="1"/>
  <c r="AK302" i="2"/>
  <c r="AL302" i="2" s="1"/>
  <c r="AK303" i="2"/>
  <c r="AK304" i="2"/>
  <c r="AL304" i="2" s="1"/>
  <c r="AK305" i="2"/>
  <c r="AL305" i="2" s="1"/>
  <c r="AK306" i="2"/>
  <c r="AL306" i="2" s="1"/>
  <c r="AK307" i="2"/>
  <c r="AM307" i="2" s="1"/>
  <c r="AK308" i="2"/>
  <c r="AM308" i="2" s="1"/>
  <c r="AK309" i="2"/>
  <c r="AL309" i="2" s="1"/>
  <c r="AK310" i="2"/>
  <c r="AL310" i="2" s="1"/>
  <c r="AK311" i="2"/>
  <c r="AM311" i="2" s="1"/>
  <c r="AK312" i="2"/>
  <c r="AL312" i="2" s="1"/>
  <c r="AK313" i="2"/>
  <c r="AL313" i="2" s="1"/>
  <c r="AK314" i="2"/>
  <c r="AL314" i="2" s="1"/>
  <c r="AK315" i="2"/>
  <c r="AK316" i="2"/>
  <c r="AL316" i="2" s="1"/>
  <c r="AK317" i="2"/>
  <c r="AL317" i="2" s="1"/>
  <c r="AK318" i="2"/>
  <c r="AL318" i="2" s="1"/>
  <c r="AK319" i="2"/>
  <c r="AL319" i="2" s="1"/>
  <c r="AK320" i="2"/>
  <c r="AM320" i="2" s="1"/>
  <c r="AK321" i="2"/>
  <c r="AL321" i="2" s="1"/>
  <c r="AK322" i="2"/>
  <c r="AL322" i="2" s="1"/>
  <c r="AK323" i="2"/>
  <c r="AL323" i="2" s="1"/>
  <c r="AK324" i="2"/>
  <c r="AL324" i="2" s="1"/>
  <c r="AK325" i="2"/>
  <c r="AL325" i="2" s="1"/>
  <c r="AK326" i="2"/>
  <c r="AL326" i="2" s="1"/>
  <c r="AK327" i="2"/>
  <c r="AK328" i="2"/>
  <c r="AL328" i="2" s="1"/>
  <c r="AK329" i="2"/>
  <c r="AL329" i="2" s="1"/>
  <c r="AK330" i="2"/>
  <c r="AL330" i="2" s="1"/>
  <c r="AK331" i="2"/>
  <c r="AM331" i="2" s="1"/>
  <c r="AK332" i="2"/>
  <c r="AM332" i="2" s="1"/>
  <c r="AK333" i="2"/>
  <c r="AM333" i="2" s="1"/>
  <c r="AK334" i="2"/>
  <c r="AL334" i="2" s="1"/>
  <c r="AK335" i="2"/>
  <c r="AM335" i="2" s="1"/>
  <c r="AK336" i="2"/>
  <c r="AL336" i="2" s="1"/>
  <c r="AK337" i="2"/>
  <c r="AL337" i="2" s="1"/>
  <c r="AK338" i="2"/>
  <c r="AL338" i="2" s="1"/>
  <c r="AK339" i="2"/>
  <c r="AK340" i="2"/>
  <c r="AL340" i="2" s="1"/>
  <c r="AK341" i="2"/>
  <c r="AL341" i="2" s="1"/>
  <c r="AK342" i="2"/>
  <c r="AM342" i="2" s="1"/>
  <c r="AK343" i="2"/>
  <c r="AM343" i="2" s="1"/>
  <c r="AK344" i="2"/>
  <c r="AM344" i="2" s="1"/>
  <c r="AK345" i="2"/>
  <c r="AL345" i="2" s="1"/>
  <c r="AK346" i="2"/>
  <c r="AL346" i="2" s="1"/>
  <c r="AK347" i="2"/>
  <c r="AL347" i="2" s="1"/>
  <c r="AK348" i="2"/>
  <c r="AL348" i="2" s="1"/>
  <c r="AK349" i="2"/>
  <c r="AL349" i="2" s="1"/>
  <c r="AK350" i="2"/>
  <c r="AL350" i="2" s="1"/>
  <c r="AK351" i="2"/>
  <c r="AK352" i="2"/>
  <c r="AL352" i="2" s="1"/>
  <c r="AK353" i="2"/>
  <c r="AM353" i="2" s="1"/>
  <c r="AK354" i="2"/>
  <c r="AL354" i="2" s="1"/>
  <c r="AK355" i="2"/>
  <c r="AM355" i="2" s="1"/>
  <c r="AK356" i="2"/>
  <c r="AM356" i="2" s="1"/>
  <c r="AK357" i="2"/>
  <c r="AL357" i="2" s="1"/>
  <c r="AK358" i="2"/>
  <c r="AL358" i="2" s="1"/>
  <c r="AK359" i="2"/>
  <c r="AL359" i="2" s="1"/>
  <c r="AK360" i="2"/>
  <c r="AL360" i="2" s="1"/>
  <c r="AK361" i="2"/>
  <c r="AL361" i="2" s="1"/>
  <c r="AK362" i="2"/>
  <c r="AL362" i="2" s="1"/>
  <c r="AK363" i="2"/>
  <c r="AK364" i="2"/>
  <c r="AL364" i="2" s="1"/>
  <c r="AK365" i="2"/>
  <c r="AM365" i="2" s="1"/>
  <c r="AK366" i="2"/>
  <c r="AM366" i="2" s="1"/>
  <c r="AK367" i="2"/>
  <c r="AM367" i="2" s="1"/>
  <c r="AK368" i="2"/>
  <c r="AM368" i="2" s="1"/>
  <c r="AK369" i="2"/>
  <c r="AL369" i="2" s="1"/>
  <c r="AK370" i="2"/>
  <c r="AL370" i="2" s="1"/>
  <c r="AK371" i="2"/>
  <c r="AL371" i="2" s="1"/>
  <c r="AK372" i="2"/>
  <c r="AL372" i="2" s="1"/>
  <c r="AK373" i="2"/>
  <c r="AL373" i="2" s="1"/>
  <c r="AK374" i="2"/>
  <c r="AL374" i="2" s="1"/>
  <c r="AK375" i="2"/>
  <c r="AK376" i="2"/>
  <c r="AL376" i="2" s="1"/>
  <c r="AK377" i="2"/>
  <c r="AL377" i="2" s="1"/>
  <c r="AK378" i="2"/>
  <c r="AL378" i="2" s="1"/>
  <c r="AK379" i="2"/>
  <c r="AM379" i="2" s="1"/>
  <c r="AK380" i="2"/>
  <c r="AM380" i="2" s="1"/>
  <c r="AK381" i="2"/>
  <c r="AL381" i="2" s="1"/>
  <c r="AK382" i="2"/>
  <c r="AM382" i="2" s="1"/>
  <c r="AK383" i="2"/>
  <c r="AK384" i="2"/>
  <c r="AL384" i="2" s="1"/>
  <c r="AK385" i="2"/>
  <c r="AL385" i="2" s="1"/>
  <c r="AK386" i="2"/>
  <c r="AL386" i="2" s="1"/>
  <c r="AK387" i="2"/>
  <c r="AK388" i="2"/>
  <c r="AL388" i="2" s="1"/>
  <c r="AK389" i="2"/>
  <c r="AL389" i="2" s="1"/>
  <c r="AK390" i="2"/>
  <c r="AM390" i="2" s="1"/>
  <c r="AK391" i="2"/>
  <c r="AM391" i="2" s="1"/>
  <c r="AK392" i="2"/>
  <c r="AM392" i="2" s="1"/>
  <c r="AK393" i="2"/>
  <c r="AL393" i="2" s="1"/>
  <c r="AK394" i="2"/>
  <c r="AL394" i="2" s="1"/>
  <c r="AK395" i="2"/>
  <c r="AM395" i="2" s="1"/>
  <c r="AK396" i="2"/>
  <c r="AL396" i="2" s="1"/>
  <c r="AK397" i="2"/>
  <c r="AL397" i="2" s="1"/>
  <c r="AK398" i="2"/>
  <c r="AL398" i="2" s="1"/>
  <c r="AK399" i="2"/>
  <c r="AK400" i="2"/>
  <c r="AL400" i="2" s="1"/>
  <c r="AK401" i="2"/>
  <c r="AL401" i="2" s="1"/>
  <c r="AK402" i="2"/>
  <c r="AM402" i="2" s="1"/>
  <c r="AK403" i="2"/>
  <c r="AM403" i="2" s="1"/>
  <c r="AK404" i="2"/>
  <c r="AM404" i="2" s="1"/>
  <c r="AK405" i="2"/>
  <c r="AL405" i="2" s="1"/>
  <c r="AK406" i="2"/>
  <c r="AL406" i="2" s="1"/>
  <c r="AK407" i="2"/>
  <c r="AL407" i="2" s="1"/>
  <c r="AK408" i="2"/>
  <c r="AL408" i="2" s="1"/>
  <c r="AK409" i="2"/>
  <c r="AL409" i="2" s="1"/>
  <c r="AK410" i="2"/>
  <c r="AL410" i="2" s="1"/>
  <c r="AK411" i="2"/>
  <c r="AK412" i="2"/>
  <c r="AL412" i="2" s="1"/>
  <c r="AK413" i="2"/>
  <c r="AM413" i="2" s="1"/>
  <c r="AK414" i="2"/>
  <c r="AM414" i="2" s="1"/>
  <c r="AK415" i="2"/>
  <c r="AM415" i="2" s="1"/>
  <c r="AK416" i="2"/>
  <c r="AM416" i="2" s="1"/>
  <c r="AK417" i="2"/>
  <c r="AM417" i="2" s="1"/>
  <c r="AK418" i="2"/>
  <c r="AL418" i="2" s="1"/>
  <c r="AK419" i="2"/>
  <c r="AM419" i="2" s="1"/>
  <c r="AK420" i="2"/>
  <c r="AL420" i="2" s="1"/>
  <c r="AK421" i="2"/>
  <c r="AL421" i="2" s="1"/>
  <c r="AK422" i="2"/>
  <c r="AK423" i="2"/>
  <c r="AK424" i="2"/>
  <c r="AL424" i="2" s="1"/>
  <c r="AK425" i="2"/>
  <c r="AL425" i="2" s="1"/>
  <c r="AK426" i="2"/>
  <c r="AL426" i="2" s="1"/>
  <c r="AK427" i="2"/>
  <c r="AM427" i="2" s="1"/>
  <c r="AK428" i="2"/>
  <c r="AM428" i="2" s="1"/>
  <c r="AK429" i="2"/>
  <c r="AL429" i="2" s="1"/>
  <c r="AK430" i="2"/>
  <c r="AL430" i="2" s="1"/>
  <c r="AK431" i="2"/>
  <c r="AL431" i="2" s="1"/>
  <c r="AK432" i="2"/>
  <c r="AL432" i="2" s="1"/>
  <c r="AK433" i="2"/>
  <c r="AM433" i="2" s="1"/>
  <c r="AK434" i="2"/>
  <c r="AL434" i="2" s="1"/>
  <c r="AK435" i="2"/>
  <c r="AM435" i="2" s="1"/>
  <c r="AK436" i="2"/>
  <c r="AL436" i="2" s="1"/>
  <c r="AK437" i="2"/>
  <c r="AM437" i="2" s="1"/>
  <c r="AK438" i="2"/>
  <c r="AL438" i="2" s="1"/>
  <c r="AK439" i="2"/>
  <c r="AM439" i="2" s="1"/>
  <c r="AK440" i="2"/>
  <c r="AL440" i="2" s="1"/>
  <c r="AK441" i="2"/>
  <c r="AL441" i="2" s="1"/>
  <c r="AK442" i="2"/>
  <c r="AL442" i="2" s="1"/>
  <c r="AK443" i="2"/>
  <c r="AL443" i="2" s="1"/>
  <c r="AK444" i="2"/>
  <c r="AL444" i="2" s="1"/>
  <c r="AK445" i="2"/>
  <c r="AM445" i="2" s="1"/>
  <c r="AK446" i="2"/>
  <c r="AL446" i="2" s="1"/>
  <c r="AK447" i="2"/>
  <c r="AL447" i="2" s="1"/>
  <c r="AK448" i="2"/>
  <c r="AL448" i="2" s="1"/>
  <c r="AK449" i="2"/>
  <c r="AM449" i="2" s="1"/>
  <c r="AK450" i="2"/>
  <c r="AL450" i="2" s="1"/>
  <c r="AK451" i="2"/>
  <c r="AL451" i="2" s="1"/>
  <c r="AK452" i="2"/>
  <c r="AL452" i="2" s="1"/>
  <c r="AK453" i="2"/>
  <c r="AM453" i="2" s="1"/>
  <c r="AK454" i="2"/>
  <c r="AL454" i="2" s="1"/>
  <c r="AK455" i="2"/>
  <c r="AL455" i="2" s="1"/>
  <c r="AK456" i="2"/>
  <c r="AL456" i="2" s="1"/>
  <c r="AK457" i="2"/>
  <c r="AM457" i="2" s="1"/>
  <c r="AK458" i="2"/>
  <c r="AM458" i="2" s="1"/>
  <c r="AK459" i="2"/>
  <c r="AL459" i="2" s="1"/>
  <c r="AK460" i="2"/>
  <c r="AL460" i="2" s="1"/>
  <c r="AK461" i="2"/>
  <c r="AM461" i="2" s="1"/>
  <c r="AK462" i="2"/>
  <c r="AL462" i="2" s="1"/>
  <c r="AK463" i="2"/>
  <c r="AL463" i="2" s="1"/>
  <c r="AK464" i="2"/>
  <c r="AL464" i="2" s="1"/>
  <c r="AK465" i="2"/>
  <c r="AM465" i="2" s="1"/>
  <c r="AK466" i="2"/>
  <c r="AL466" i="2" s="1"/>
  <c r="AK467" i="2"/>
  <c r="AL467" i="2" s="1"/>
  <c r="AK468" i="2"/>
  <c r="AL468" i="2" s="1"/>
  <c r="AK469" i="2"/>
  <c r="AM469" i="2" s="1"/>
  <c r="AK470" i="2"/>
  <c r="AL470" i="2" s="1"/>
  <c r="AK471" i="2"/>
  <c r="AM471" i="2" s="1"/>
  <c r="AK472" i="2"/>
  <c r="AL472" i="2" s="1"/>
  <c r="AK473" i="2"/>
  <c r="AM473" i="2" s="1"/>
  <c r="AK474" i="2"/>
  <c r="AL474" i="2" s="1"/>
  <c r="AK475" i="2"/>
  <c r="AL475" i="2" s="1"/>
  <c r="AK476" i="2"/>
  <c r="AL476" i="2" s="1"/>
  <c r="AK477" i="2"/>
  <c r="AM477" i="2" s="1"/>
  <c r="AK478" i="2"/>
  <c r="AL478" i="2" s="1"/>
  <c r="AK479" i="2"/>
  <c r="AL479" i="2" s="1"/>
  <c r="AK480" i="2"/>
  <c r="AL480" i="2" s="1"/>
  <c r="AK481" i="2"/>
  <c r="AM481" i="2" s="1"/>
  <c r="AK482" i="2"/>
  <c r="AL482" i="2" s="1"/>
  <c r="AK483" i="2"/>
  <c r="AM483" i="2" s="1"/>
  <c r="AK484" i="2"/>
  <c r="AL484" i="2" s="1"/>
  <c r="AK485" i="2"/>
  <c r="AM485" i="2" s="1"/>
  <c r="AK486" i="2"/>
  <c r="AL486" i="2" s="1"/>
  <c r="AK487" i="2"/>
  <c r="AL487" i="2" s="1"/>
  <c r="AK488" i="2"/>
  <c r="AL488" i="2" s="1"/>
  <c r="AK489" i="2"/>
  <c r="AM489" i="2" s="1"/>
  <c r="AK490" i="2"/>
  <c r="AL490" i="2" s="1"/>
  <c r="AK491" i="2"/>
  <c r="AL491" i="2" s="1"/>
  <c r="AK492" i="2"/>
  <c r="AL492" i="2" s="1"/>
  <c r="AK493" i="2"/>
  <c r="AM493" i="2" s="1"/>
  <c r="AK494" i="2"/>
  <c r="AL494" i="2" s="1"/>
  <c r="AK495" i="2"/>
  <c r="AM495" i="2" s="1"/>
  <c r="AK496" i="2"/>
  <c r="AL496" i="2" s="1"/>
  <c r="AK497" i="2"/>
  <c r="AM497" i="2" s="1"/>
  <c r="AK498" i="2"/>
  <c r="AL498" i="2" s="1"/>
  <c r="AM498" i="2"/>
  <c r="AK499" i="2"/>
  <c r="AL499" i="2" s="1"/>
  <c r="AK500" i="2"/>
  <c r="AL500" i="2" s="1"/>
  <c r="AK501" i="2"/>
  <c r="AM501" i="2" s="1"/>
  <c r="AK502" i="2"/>
  <c r="AL502" i="2" s="1"/>
  <c r="AK503" i="2"/>
  <c r="AM503" i="2" s="1"/>
  <c r="AK504" i="2"/>
  <c r="AL504" i="2" s="1"/>
  <c r="AK505" i="2"/>
  <c r="AM505" i="2" s="1"/>
  <c r="AK506" i="2"/>
  <c r="AL506" i="2" s="1"/>
  <c r="AK507" i="2"/>
  <c r="AL507" i="2" s="1"/>
  <c r="AK4" i="2"/>
  <c r="AL4" i="2" s="1"/>
  <c r="AK5" i="2"/>
  <c r="AL5" i="2" s="1"/>
  <c r="AK6" i="2"/>
  <c r="AL6" i="2" s="1"/>
  <c r="AK7" i="2"/>
  <c r="AL7" i="2" s="1"/>
  <c r="AK8" i="2"/>
  <c r="AL8" i="2" s="1"/>
  <c r="AK9" i="2"/>
  <c r="AL9" i="2" s="1"/>
  <c r="AK10" i="2"/>
  <c r="AL10" i="2" s="1"/>
  <c r="AK11" i="2"/>
  <c r="AL11" i="2" s="1"/>
  <c r="AK12" i="2"/>
  <c r="AL12" i="2" s="1"/>
  <c r="AK13" i="2"/>
  <c r="AL13" i="2" s="1"/>
  <c r="AK14" i="2"/>
  <c r="AM14" i="2" s="1"/>
  <c r="AK15" i="2"/>
  <c r="AL15" i="2" s="1"/>
  <c r="AK16" i="2"/>
  <c r="AL16" i="2" s="1"/>
  <c r="AK3" i="2"/>
  <c r="AM3" i="2" s="1"/>
  <c r="U88" i="2"/>
  <c r="AD507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D338" i="2"/>
  <c r="AD339" i="2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AD353" i="2"/>
  <c r="AD354" i="2"/>
  <c r="AD355" i="2"/>
  <c r="AD356" i="2"/>
  <c r="AD357" i="2"/>
  <c r="AD358" i="2"/>
  <c r="AD359" i="2"/>
  <c r="AD360" i="2"/>
  <c r="AD361" i="2"/>
  <c r="AD362" i="2"/>
  <c r="AD363" i="2"/>
  <c r="AD364" i="2"/>
  <c r="AD365" i="2"/>
  <c r="AD366" i="2"/>
  <c r="AD367" i="2"/>
  <c r="AD368" i="2"/>
  <c r="AD369" i="2"/>
  <c r="AD370" i="2"/>
  <c r="AD371" i="2"/>
  <c r="AD372" i="2"/>
  <c r="AD373" i="2"/>
  <c r="AD374" i="2"/>
  <c r="AD375" i="2"/>
  <c r="AD376" i="2"/>
  <c r="AD377" i="2"/>
  <c r="AD378" i="2"/>
  <c r="AD379" i="2"/>
  <c r="AD380" i="2"/>
  <c r="AD381" i="2"/>
  <c r="AD382" i="2"/>
  <c r="AD383" i="2"/>
  <c r="AD384" i="2"/>
  <c r="AD385" i="2"/>
  <c r="AD386" i="2"/>
  <c r="AD387" i="2"/>
  <c r="AD388" i="2"/>
  <c r="AD389" i="2"/>
  <c r="AD390" i="2"/>
  <c r="AD391" i="2"/>
  <c r="AD392" i="2"/>
  <c r="AD393" i="2"/>
  <c r="AD394" i="2"/>
  <c r="AD395" i="2"/>
  <c r="AD396" i="2"/>
  <c r="AD397" i="2"/>
  <c r="AD398" i="2"/>
  <c r="AD399" i="2"/>
  <c r="AD400" i="2"/>
  <c r="AD401" i="2"/>
  <c r="AD402" i="2"/>
  <c r="AD403" i="2"/>
  <c r="AD404" i="2"/>
  <c r="AD405" i="2"/>
  <c r="AD406" i="2"/>
  <c r="AD407" i="2"/>
  <c r="AD408" i="2"/>
  <c r="AD409" i="2"/>
  <c r="AD410" i="2"/>
  <c r="AD411" i="2"/>
  <c r="AD412" i="2"/>
  <c r="AD413" i="2"/>
  <c r="AD414" i="2"/>
  <c r="AD415" i="2"/>
  <c r="AD416" i="2"/>
  <c r="AD417" i="2"/>
  <c r="AD418" i="2"/>
  <c r="AD419" i="2"/>
  <c r="AD420" i="2"/>
  <c r="AD421" i="2"/>
  <c r="AD422" i="2"/>
  <c r="AD423" i="2"/>
  <c r="AD424" i="2"/>
  <c r="AD425" i="2"/>
  <c r="AD426" i="2"/>
  <c r="AD427" i="2"/>
  <c r="AD428" i="2"/>
  <c r="AD429" i="2"/>
  <c r="AD430" i="2"/>
  <c r="AD431" i="2"/>
  <c r="AD432" i="2"/>
  <c r="AD433" i="2"/>
  <c r="AD434" i="2"/>
  <c r="AD435" i="2"/>
  <c r="AD436" i="2"/>
  <c r="AD437" i="2"/>
  <c r="AD438" i="2"/>
  <c r="AD439" i="2"/>
  <c r="AD440" i="2"/>
  <c r="AD441" i="2"/>
  <c r="AD442" i="2"/>
  <c r="AD443" i="2"/>
  <c r="AD444" i="2"/>
  <c r="AD445" i="2"/>
  <c r="AD446" i="2"/>
  <c r="AD447" i="2"/>
  <c r="AD448" i="2"/>
  <c r="AD449" i="2"/>
  <c r="AD450" i="2"/>
  <c r="AD451" i="2"/>
  <c r="AD452" i="2"/>
  <c r="AD453" i="2"/>
  <c r="AD454" i="2"/>
  <c r="AD455" i="2"/>
  <c r="AD456" i="2"/>
  <c r="AD457" i="2"/>
  <c r="AD458" i="2"/>
  <c r="AD459" i="2"/>
  <c r="AD460" i="2"/>
  <c r="AD461" i="2"/>
  <c r="AD462" i="2"/>
  <c r="AD463" i="2"/>
  <c r="AD464" i="2"/>
  <c r="AD465" i="2"/>
  <c r="AD466" i="2"/>
  <c r="AD467" i="2"/>
  <c r="AD468" i="2"/>
  <c r="AD469" i="2"/>
  <c r="AD470" i="2"/>
  <c r="AD471" i="2"/>
  <c r="AD472" i="2"/>
  <c r="AD473" i="2"/>
  <c r="AD474" i="2"/>
  <c r="AD475" i="2"/>
  <c r="AD476" i="2"/>
  <c r="AD477" i="2"/>
  <c r="AD478" i="2"/>
  <c r="AD479" i="2"/>
  <c r="AD480" i="2"/>
  <c r="AD481" i="2"/>
  <c r="AD482" i="2"/>
  <c r="AD483" i="2"/>
  <c r="AD484" i="2"/>
  <c r="AD485" i="2"/>
  <c r="AD486" i="2"/>
  <c r="AD487" i="2"/>
  <c r="AD488" i="2"/>
  <c r="AD489" i="2"/>
  <c r="AD490" i="2"/>
  <c r="AD491" i="2"/>
  <c r="AD492" i="2"/>
  <c r="AD493" i="2"/>
  <c r="AD494" i="2"/>
  <c r="AD495" i="2"/>
  <c r="AD496" i="2"/>
  <c r="AD497" i="2"/>
  <c r="AD498" i="2"/>
  <c r="AD499" i="2"/>
  <c r="AD500" i="2"/>
  <c r="AD501" i="2"/>
  <c r="AD502" i="2"/>
  <c r="AD503" i="2"/>
  <c r="AD504" i="2"/>
  <c r="AD505" i="2"/>
  <c r="AD506" i="2"/>
  <c r="AD2" i="2"/>
  <c r="S3" i="2"/>
  <c r="AA3" i="2" s="1"/>
  <c r="S4" i="2"/>
  <c r="AA4" i="2" s="1"/>
  <c r="S5" i="2"/>
  <c r="AA5" i="2" s="1"/>
  <c r="S6" i="2"/>
  <c r="AA6" i="2" s="1"/>
  <c r="S7" i="2"/>
  <c r="AA7" i="2" s="1"/>
  <c r="S8" i="2"/>
  <c r="AA8" i="2" s="1"/>
  <c r="S9" i="2"/>
  <c r="AA9" i="2" s="1"/>
  <c r="S10" i="2"/>
  <c r="AA10" i="2" s="1"/>
  <c r="S11" i="2"/>
  <c r="AA11" i="2" s="1"/>
  <c r="S12" i="2"/>
  <c r="AA12" i="2" s="1"/>
  <c r="S13" i="2"/>
  <c r="AA13" i="2" s="1"/>
  <c r="S14" i="2"/>
  <c r="AA14" i="2" s="1"/>
  <c r="S15" i="2"/>
  <c r="AA15" i="2" s="1"/>
  <c r="S16" i="2"/>
  <c r="AA16" i="2" s="1"/>
  <c r="S17" i="2"/>
  <c r="AA17" i="2" s="1"/>
  <c r="S18" i="2"/>
  <c r="AA18" i="2" s="1"/>
  <c r="S19" i="2"/>
  <c r="AA19" i="2" s="1"/>
  <c r="S20" i="2"/>
  <c r="AA20" i="2" s="1"/>
  <c r="S21" i="2"/>
  <c r="AA21" i="2" s="1"/>
  <c r="S22" i="2"/>
  <c r="AA22" i="2" s="1"/>
  <c r="S23" i="2"/>
  <c r="AA23" i="2" s="1"/>
  <c r="S24" i="2"/>
  <c r="AA24" i="2" s="1"/>
  <c r="S25" i="2"/>
  <c r="AA25" i="2" s="1"/>
  <c r="S26" i="2"/>
  <c r="AA26" i="2" s="1"/>
  <c r="S27" i="2"/>
  <c r="AA27" i="2" s="1"/>
  <c r="S28" i="2"/>
  <c r="AA28" i="2" s="1"/>
  <c r="S29" i="2"/>
  <c r="AA29" i="2" s="1"/>
  <c r="S30" i="2"/>
  <c r="AA30" i="2" s="1"/>
  <c r="S31" i="2"/>
  <c r="AA31" i="2" s="1"/>
  <c r="S32" i="2"/>
  <c r="AA32" i="2" s="1"/>
  <c r="S33" i="2"/>
  <c r="AA33" i="2" s="1"/>
  <c r="S34" i="2"/>
  <c r="AA34" i="2" s="1"/>
  <c r="S35" i="2"/>
  <c r="AA35" i="2" s="1"/>
  <c r="S36" i="2"/>
  <c r="AA36" i="2" s="1"/>
  <c r="S37" i="2"/>
  <c r="AA37" i="2" s="1"/>
  <c r="S38" i="2"/>
  <c r="AA38" i="2" s="1"/>
  <c r="S39" i="2"/>
  <c r="AA39" i="2" s="1"/>
  <c r="S40" i="2"/>
  <c r="AA40" i="2" s="1"/>
  <c r="S41" i="2"/>
  <c r="AA41" i="2" s="1"/>
  <c r="S42" i="2"/>
  <c r="AA42" i="2" s="1"/>
  <c r="S43" i="2"/>
  <c r="AA43" i="2" s="1"/>
  <c r="S44" i="2"/>
  <c r="AA44" i="2" s="1"/>
  <c r="S45" i="2"/>
  <c r="AA45" i="2" s="1"/>
  <c r="S46" i="2"/>
  <c r="AA46" i="2" s="1"/>
  <c r="S47" i="2"/>
  <c r="AA47" i="2" s="1"/>
  <c r="S48" i="2"/>
  <c r="AA48" i="2" s="1"/>
  <c r="S49" i="2"/>
  <c r="AA49" i="2" s="1"/>
  <c r="S50" i="2"/>
  <c r="AA50" i="2" s="1"/>
  <c r="S51" i="2"/>
  <c r="AA51" i="2" s="1"/>
  <c r="S52" i="2"/>
  <c r="AA52" i="2" s="1"/>
  <c r="S53" i="2"/>
  <c r="AA53" i="2" s="1"/>
  <c r="S54" i="2"/>
  <c r="AA54" i="2" s="1"/>
  <c r="S55" i="2"/>
  <c r="AA55" i="2" s="1"/>
  <c r="S56" i="2"/>
  <c r="AA56" i="2" s="1"/>
  <c r="S57" i="2"/>
  <c r="AA57" i="2" s="1"/>
  <c r="S58" i="2"/>
  <c r="AA58" i="2" s="1"/>
  <c r="S59" i="2"/>
  <c r="AA59" i="2" s="1"/>
  <c r="S60" i="2"/>
  <c r="AA60" i="2" s="1"/>
  <c r="S61" i="2"/>
  <c r="AA61" i="2" s="1"/>
  <c r="S62" i="2"/>
  <c r="AA62" i="2" s="1"/>
  <c r="S63" i="2"/>
  <c r="AA63" i="2" s="1"/>
  <c r="S64" i="2"/>
  <c r="AA64" i="2" s="1"/>
  <c r="S65" i="2"/>
  <c r="AA65" i="2" s="1"/>
  <c r="S66" i="2"/>
  <c r="AA66" i="2" s="1"/>
  <c r="S67" i="2"/>
  <c r="AA67" i="2" s="1"/>
  <c r="S68" i="2"/>
  <c r="AA68" i="2" s="1"/>
  <c r="S69" i="2"/>
  <c r="AA69" i="2" s="1"/>
  <c r="S70" i="2"/>
  <c r="AA70" i="2" s="1"/>
  <c r="S71" i="2"/>
  <c r="AA71" i="2" s="1"/>
  <c r="S72" i="2"/>
  <c r="AA72" i="2" s="1"/>
  <c r="S73" i="2"/>
  <c r="AA73" i="2" s="1"/>
  <c r="S74" i="2"/>
  <c r="AA74" i="2" s="1"/>
  <c r="S75" i="2"/>
  <c r="AA75" i="2" s="1"/>
  <c r="S76" i="2"/>
  <c r="AA76" i="2" s="1"/>
  <c r="S77" i="2"/>
  <c r="AA77" i="2" s="1"/>
  <c r="S78" i="2"/>
  <c r="AA78" i="2" s="1"/>
  <c r="S79" i="2"/>
  <c r="AA79" i="2" s="1"/>
  <c r="S80" i="2"/>
  <c r="AA80" i="2" s="1"/>
  <c r="S81" i="2"/>
  <c r="AA81" i="2" s="1"/>
  <c r="S82" i="2"/>
  <c r="AA82" i="2" s="1"/>
  <c r="S83" i="2"/>
  <c r="AA83" i="2" s="1"/>
  <c r="S84" i="2"/>
  <c r="AA84" i="2" s="1"/>
  <c r="S85" i="2"/>
  <c r="AA85" i="2" s="1"/>
  <c r="S86" i="2"/>
  <c r="AA86" i="2" s="1"/>
  <c r="S87" i="2"/>
  <c r="AA87" i="2" s="1"/>
  <c r="S88" i="2"/>
  <c r="AA88" i="2" s="1"/>
  <c r="S89" i="2"/>
  <c r="AA89" i="2" s="1"/>
  <c r="S90" i="2"/>
  <c r="AA90" i="2" s="1"/>
  <c r="S91" i="2"/>
  <c r="AA91" i="2" s="1"/>
  <c r="S92" i="2"/>
  <c r="AA92" i="2" s="1"/>
  <c r="S93" i="2"/>
  <c r="AA93" i="2" s="1"/>
  <c r="S94" i="2"/>
  <c r="AA94" i="2" s="1"/>
  <c r="S95" i="2"/>
  <c r="AA95" i="2" s="1"/>
  <c r="S96" i="2"/>
  <c r="AA96" i="2" s="1"/>
  <c r="S97" i="2"/>
  <c r="AA97" i="2" s="1"/>
  <c r="S98" i="2"/>
  <c r="AA98" i="2" s="1"/>
  <c r="S99" i="2"/>
  <c r="AA99" i="2" s="1"/>
  <c r="S100" i="2"/>
  <c r="AA100" i="2" s="1"/>
  <c r="S101" i="2"/>
  <c r="AA101" i="2" s="1"/>
  <c r="S102" i="2"/>
  <c r="AA102" i="2" s="1"/>
  <c r="S103" i="2"/>
  <c r="AA103" i="2" s="1"/>
  <c r="S104" i="2"/>
  <c r="AA104" i="2" s="1"/>
  <c r="S105" i="2"/>
  <c r="AA105" i="2" s="1"/>
  <c r="S106" i="2"/>
  <c r="AA106" i="2" s="1"/>
  <c r="S107" i="2"/>
  <c r="AA107" i="2" s="1"/>
  <c r="S108" i="2"/>
  <c r="AA108" i="2" s="1"/>
  <c r="S109" i="2"/>
  <c r="AA109" i="2" s="1"/>
  <c r="S110" i="2"/>
  <c r="AA110" i="2" s="1"/>
  <c r="S111" i="2"/>
  <c r="AA111" i="2" s="1"/>
  <c r="S112" i="2"/>
  <c r="AA112" i="2" s="1"/>
  <c r="S113" i="2"/>
  <c r="AA113" i="2" s="1"/>
  <c r="S114" i="2"/>
  <c r="AA114" i="2" s="1"/>
  <c r="S115" i="2"/>
  <c r="AA115" i="2" s="1"/>
  <c r="S116" i="2"/>
  <c r="AA116" i="2" s="1"/>
  <c r="S117" i="2"/>
  <c r="AA117" i="2" s="1"/>
  <c r="S118" i="2"/>
  <c r="AA118" i="2" s="1"/>
  <c r="S119" i="2"/>
  <c r="AA119" i="2" s="1"/>
  <c r="S120" i="2"/>
  <c r="AA120" i="2" s="1"/>
  <c r="S121" i="2"/>
  <c r="AA121" i="2" s="1"/>
  <c r="S122" i="2"/>
  <c r="AA122" i="2" s="1"/>
  <c r="S123" i="2"/>
  <c r="AA123" i="2" s="1"/>
  <c r="S124" i="2"/>
  <c r="AA124" i="2" s="1"/>
  <c r="S125" i="2"/>
  <c r="AA125" i="2" s="1"/>
  <c r="S126" i="2"/>
  <c r="AA126" i="2" s="1"/>
  <c r="S127" i="2"/>
  <c r="AA127" i="2" s="1"/>
  <c r="S128" i="2"/>
  <c r="AA128" i="2" s="1"/>
  <c r="S129" i="2"/>
  <c r="AA129" i="2" s="1"/>
  <c r="S130" i="2"/>
  <c r="AA130" i="2" s="1"/>
  <c r="S131" i="2"/>
  <c r="AA131" i="2" s="1"/>
  <c r="S132" i="2"/>
  <c r="AA132" i="2" s="1"/>
  <c r="S133" i="2"/>
  <c r="AA133" i="2" s="1"/>
  <c r="S134" i="2"/>
  <c r="AA134" i="2" s="1"/>
  <c r="S135" i="2"/>
  <c r="AA135" i="2" s="1"/>
  <c r="S136" i="2"/>
  <c r="AA136" i="2" s="1"/>
  <c r="S137" i="2"/>
  <c r="AA137" i="2" s="1"/>
  <c r="S138" i="2"/>
  <c r="AA138" i="2" s="1"/>
  <c r="S139" i="2"/>
  <c r="AA139" i="2" s="1"/>
  <c r="S140" i="2"/>
  <c r="AA140" i="2" s="1"/>
  <c r="S141" i="2"/>
  <c r="AA141" i="2" s="1"/>
  <c r="S142" i="2"/>
  <c r="AA142" i="2" s="1"/>
  <c r="S143" i="2"/>
  <c r="AA143" i="2" s="1"/>
  <c r="S144" i="2"/>
  <c r="AA144" i="2" s="1"/>
  <c r="S145" i="2"/>
  <c r="AA145" i="2" s="1"/>
  <c r="S146" i="2"/>
  <c r="AA146" i="2" s="1"/>
  <c r="S147" i="2"/>
  <c r="AA147" i="2" s="1"/>
  <c r="S148" i="2"/>
  <c r="AA148" i="2" s="1"/>
  <c r="S149" i="2"/>
  <c r="AA149" i="2" s="1"/>
  <c r="S150" i="2"/>
  <c r="AA150" i="2" s="1"/>
  <c r="S151" i="2"/>
  <c r="AA151" i="2" s="1"/>
  <c r="S152" i="2"/>
  <c r="AA152" i="2" s="1"/>
  <c r="S153" i="2"/>
  <c r="AA153" i="2" s="1"/>
  <c r="S154" i="2"/>
  <c r="AA154" i="2" s="1"/>
  <c r="S155" i="2"/>
  <c r="AA155" i="2" s="1"/>
  <c r="S156" i="2"/>
  <c r="AA156" i="2" s="1"/>
  <c r="S157" i="2"/>
  <c r="AA157" i="2" s="1"/>
  <c r="S158" i="2"/>
  <c r="AA158" i="2" s="1"/>
  <c r="S159" i="2"/>
  <c r="AA159" i="2" s="1"/>
  <c r="S160" i="2"/>
  <c r="AA160" i="2" s="1"/>
  <c r="S161" i="2"/>
  <c r="AA161" i="2" s="1"/>
  <c r="S162" i="2"/>
  <c r="AA162" i="2" s="1"/>
  <c r="S163" i="2"/>
  <c r="AA163" i="2" s="1"/>
  <c r="S164" i="2"/>
  <c r="AA164" i="2" s="1"/>
  <c r="S165" i="2"/>
  <c r="AA165" i="2" s="1"/>
  <c r="S166" i="2"/>
  <c r="AA166" i="2" s="1"/>
  <c r="S167" i="2"/>
  <c r="AA167" i="2" s="1"/>
  <c r="S168" i="2"/>
  <c r="AA168" i="2" s="1"/>
  <c r="S169" i="2"/>
  <c r="AA169" i="2" s="1"/>
  <c r="S170" i="2"/>
  <c r="AA170" i="2" s="1"/>
  <c r="S171" i="2"/>
  <c r="AA171" i="2" s="1"/>
  <c r="S172" i="2"/>
  <c r="AA172" i="2" s="1"/>
  <c r="S173" i="2"/>
  <c r="AA173" i="2" s="1"/>
  <c r="S174" i="2"/>
  <c r="AA174" i="2" s="1"/>
  <c r="S175" i="2"/>
  <c r="AA175" i="2" s="1"/>
  <c r="S176" i="2"/>
  <c r="AA176" i="2" s="1"/>
  <c r="S177" i="2"/>
  <c r="AA177" i="2" s="1"/>
  <c r="S178" i="2"/>
  <c r="AA178" i="2" s="1"/>
  <c r="S179" i="2"/>
  <c r="AA179" i="2" s="1"/>
  <c r="S180" i="2"/>
  <c r="AA180" i="2" s="1"/>
  <c r="S181" i="2"/>
  <c r="AA181" i="2" s="1"/>
  <c r="S182" i="2"/>
  <c r="AA182" i="2" s="1"/>
  <c r="S183" i="2"/>
  <c r="AA183" i="2" s="1"/>
  <c r="S184" i="2"/>
  <c r="AA184" i="2" s="1"/>
  <c r="S185" i="2"/>
  <c r="AA185" i="2" s="1"/>
  <c r="S186" i="2"/>
  <c r="AA186" i="2" s="1"/>
  <c r="S187" i="2"/>
  <c r="AA187" i="2" s="1"/>
  <c r="S188" i="2"/>
  <c r="AA188" i="2" s="1"/>
  <c r="S189" i="2"/>
  <c r="AA189" i="2" s="1"/>
  <c r="S190" i="2"/>
  <c r="AA190" i="2" s="1"/>
  <c r="S191" i="2"/>
  <c r="AA191" i="2" s="1"/>
  <c r="S192" i="2"/>
  <c r="AA192" i="2" s="1"/>
  <c r="S193" i="2"/>
  <c r="AA193" i="2" s="1"/>
  <c r="S194" i="2"/>
  <c r="AA194" i="2" s="1"/>
  <c r="S195" i="2"/>
  <c r="AA195" i="2" s="1"/>
  <c r="S196" i="2"/>
  <c r="AA196" i="2" s="1"/>
  <c r="S197" i="2"/>
  <c r="AA197" i="2" s="1"/>
  <c r="S198" i="2"/>
  <c r="AA198" i="2" s="1"/>
  <c r="S199" i="2"/>
  <c r="AA199" i="2" s="1"/>
  <c r="S200" i="2"/>
  <c r="AA200" i="2" s="1"/>
  <c r="S201" i="2"/>
  <c r="AA201" i="2" s="1"/>
  <c r="S202" i="2"/>
  <c r="AA202" i="2" s="1"/>
  <c r="S203" i="2"/>
  <c r="AA203" i="2" s="1"/>
  <c r="S204" i="2"/>
  <c r="AA204" i="2" s="1"/>
  <c r="S205" i="2"/>
  <c r="AA205" i="2" s="1"/>
  <c r="S206" i="2"/>
  <c r="AA206" i="2" s="1"/>
  <c r="S207" i="2"/>
  <c r="AA207" i="2" s="1"/>
  <c r="S208" i="2"/>
  <c r="AA208" i="2" s="1"/>
  <c r="S209" i="2"/>
  <c r="AA209" i="2" s="1"/>
  <c r="S210" i="2"/>
  <c r="AA210" i="2" s="1"/>
  <c r="S211" i="2"/>
  <c r="AA211" i="2" s="1"/>
  <c r="S212" i="2"/>
  <c r="AA212" i="2" s="1"/>
  <c r="S213" i="2"/>
  <c r="AA213" i="2" s="1"/>
  <c r="S214" i="2"/>
  <c r="AA214" i="2" s="1"/>
  <c r="S215" i="2"/>
  <c r="AA215" i="2" s="1"/>
  <c r="S216" i="2"/>
  <c r="AA216" i="2" s="1"/>
  <c r="S217" i="2"/>
  <c r="AA217" i="2" s="1"/>
  <c r="S218" i="2"/>
  <c r="AA218" i="2" s="1"/>
  <c r="S219" i="2"/>
  <c r="AA219" i="2" s="1"/>
  <c r="S220" i="2"/>
  <c r="AA220" i="2" s="1"/>
  <c r="S221" i="2"/>
  <c r="AA221" i="2" s="1"/>
  <c r="S222" i="2"/>
  <c r="AA222" i="2" s="1"/>
  <c r="S223" i="2"/>
  <c r="AA223" i="2" s="1"/>
  <c r="S224" i="2"/>
  <c r="AA224" i="2" s="1"/>
  <c r="S225" i="2"/>
  <c r="AA225" i="2" s="1"/>
  <c r="S226" i="2"/>
  <c r="AA226" i="2" s="1"/>
  <c r="S227" i="2"/>
  <c r="AA227" i="2" s="1"/>
  <c r="S228" i="2"/>
  <c r="AA228" i="2" s="1"/>
  <c r="S229" i="2"/>
  <c r="AA229" i="2" s="1"/>
  <c r="S230" i="2"/>
  <c r="AA230" i="2" s="1"/>
  <c r="S231" i="2"/>
  <c r="AA231" i="2" s="1"/>
  <c r="S232" i="2"/>
  <c r="AA232" i="2" s="1"/>
  <c r="S233" i="2"/>
  <c r="AA233" i="2" s="1"/>
  <c r="S234" i="2"/>
  <c r="AA234" i="2" s="1"/>
  <c r="S235" i="2"/>
  <c r="AA235" i="2" s="1"/>
  <c r="S236" i="2"/>
  <c r="AA236" i="2" s="1"/>
  <c r="S237" i="2"/>
  <c r="AA237" i="2" s="1"/>
  <c r="S238" i="2"/>
  <c r="AA238" i="2" s="1"/>
  <c r="S239" i="2"/>
  <c r="AA239" i="2" s="1"/>
  <c r="S240" i="2"/>
  <c r="AA240" i="2" s="1"/>
  <c r="S241" i="2"/>
  <c r="AA241" i="2" s="1"/>
  <c r="S242" i="2"/>
  <c r="AA242" i="2" s="1"/>
  <c r="S243" i="2"/>
  <c r="AA243" i="2" s="1"/>
  <c r="S244" i="2"/>
  <c r="AA244" i="2" s="1"/>
  <c r="S245" i="2"/>
  <c r="AA245" i="2" s="1"/>
  <c r="S246" i="2"/>
  <c r="AA246" i="2" s="1"/>
  <c r="S247" i="2"/>
  <c r="AA247" i="2" s="1"/>
  <c r="S248" i="2"/>
  <c r="AA248" i="2" s="1"/>
  <c r="S249" i="2"/>
  <c r="AA249" i="2" s="1"/>
  <c r="S250" i="2"/>
  <c r="AA250" i="2" s="1"/>
  <c r="S251" i="2"/>
  <c r="AA251" i="2" s="1"/>
  <c r="S252" i="2"/>
  <c r="AA252" i="2" s="1"/>
  <c r="S253" i="2"/>
  <c r="AA253" i="2" s="1"/>
  <c r="S254" i="2"/>
  <c r="AA254" i="2" s="1"/>
  <c r="S255" i="2"/>
  <c r="AA255" i="2" s="1"/>
  <c r="S256" i="2"/>
  <c r="AA256" i="2" s="1"/>
  <c r="S257" i="2"/>
  <c r="AA257" i="2" s="1"/>
  <c r="S258" i="2"/>
  <c r="AA258" i="2" s="1"/>
  <c r="S259" i="2"/>
  <c r="AA259" i="2" s="1"/>
  <c r="S260" i="2"/>
  <c r="AA260" i="2" s="1"/>
  <c r="S261" i="2"/>
  <c r="AA261" i="2" s="1"/>
  <c r="S262" i="2"/>
  <c r="AA262" i="2" s="1"/>
  <c r="S263" i="2"/>
  <c r="AA263" i="2" s="1"/>
  <c r="S264" i="2"/>
  <c r="AA264" i="2" s="1"/>
  <c r="S265" i="2"/>
  <c r="AA265" i="2" s="1"/>
  <c r="S266" i="2"/>
  <c r="AA266" i="2" s="1"/>
  <c r="S267" i="2"/>
  <c r="AA267" i="2" s="1"/>
  <c r="S268" i="2"/>
  <c r="AA268" i="2" s="1"/>
  <c r="S269" i="2"/>
  <c r="AA269" i="2" s="1"/>
  <c r="S270" i="2"/>
  <c r="AA270" i="2" s="1"/>
  <c r="S271" i="2"/>
  <c r="AA271" i="2" s="1"/>
  <c r="S272" i="2"/>
  <c r="AA272" i="2" s="1"/>
  <c r="S273" i="2"/>
  <c r="AA273" i="2" s="1"/>
  <c r="S274" i="2"/>
  <c r="AA274" i="2" s="1"/>
  <c r="S275" i="2"/>
  <c r="AA275" i="2" s="1"/>
  <c r="S276" i="2"/>
  <c r="AA276" i="2" s="1"/>
  <c r="S277" i="2"/>
  <c r="AA277" i="2" s="1"/>
  <c r="S278" i="2"/>
  <c r="AA278" i="2" s="1"/>
  <c r="S279" i="2"/>
  <c r="AA279" i="2" s="1"/>
  <c r="S280" i="2"/>
  <c r="AA280" i="2" s="1"/>
  <c r="S281" i="2"/>
  <c r="AA281" i="2" s="1"/>
  <c r="S282" i="2"/>
  <c r="AA282" i="2" s="1"/>
  <c r="S283" i="2"/>
  <c r="AA283" i="2" s="1"/>
  <c r="S284" i="2"/>
  <c r="AA284" i="2" s="1"/>
  <c r="S285" i="2"/>
  <c r="AA285" i="2" s="1"/>
  <c r="S286" i="2"/>
  <c r="AA286" i="2" s="1"/>
  <c r="S287" i="2"/>
  <c r="AA287" i="2" s="1"/>
  <c r="S288" i="2"/>
  <c r="AA288" i="2" s="1"/>
  <c r="S289" i="2"/>
  <c r="AA289" i="2" s="1"/>
  <c r="S290" i="2"/>
  <c r="AA290" i="2" s="1"/>
  <c r="S291" i="2"/>
  <c r="AA291" i="2" s="1"/>
  <c r="S292" i="2"/>
  <c r="AA292" i="2" s="1"/>
  <c r="S293" i="2"/>
  <c r="AA293" i="2" s="1"/>
  <c r="S294" i="2"/>
  <c r="AA294" i="2" s="1"/>
  <c r="S295" i="2"/>
  <c r="AA295" i="2" s="1"/>
  <c r="S296" i="2"/>
  <c r="AA296" i="2" s="1"/>
  <c r="S297" i="2"/>
  <c r="AA297" i="2" s="1"/>
  <c r="S298" i="2"/>
  <c r="AA298" i="2" s="1"/>
  <c r="S299" i="2"/>
  <c r="AA299" i="2" s="1"/>
  <c r="S300" i="2"/>
  <c r="AA300" i="2" s="1"/>
  <c r="S301" i="2"/>
  <c r="AA301" i="2" s="1"/>
  <c r="S302" i="2"/>
  <c r="AA302" i="2" s="1"/>
  <c r="S303" i="2"/>
  <c r="AA303" i="2" s="1"/>
  <c r="S304" i="2"/>
  <c r="AA304" i="2" s="1"/>
  <c r="S305" i="2"/>
  <c r="AA305" i="2" s="1"/>
  <c r="S306" i="2"/>
  <c r="AA306" i="2" s="1"/>
  <c r="S307" i="2"/>
  <c r="AA307" i="2" s="1"/>
  <c r="S308" i="2"/>
  <c r="AA308" i="2" s="1"/>
  <c r="S309" i="2"/>
  <c r="AA309" i="2" s="1"/>
  <c r="S310" i="2"/>
  <c r="AA310" i="2" s="1"/>
  <c r="S311" i="2"/>
  <c r="AA311" i="2" s="1"/>
  <c r="S312" i="2"/>
  <c r="AA312" i="2" s="1"/>
  <c r="S313" i="2"/>
  <c r="AA313" i="2" s="1"/>
  <c r="S314" i="2"/>
  <c r="AA314" i="2" s="1"/>
  <c r="S315" i="2"/>
  <c r="AA315" i="2" s="1"/>
  <c r="S316" i="2"/>
  <c r="AA316" i="2" s="1"/>
  <c r="S317" i="2"/>
  <c r="AA317" i="2" s="1"/>
  <c r="S318" i="2"/>
  <c r="AA318" i="2" s="1"/>
  <c r="S319" i="2"/>
  <c r="AA319" i="2" s="1"/>
  <c r="S320" i="2"/>
  <c r="AA320" i="2" s="1"/>
  <c r="S321" i="2"/>
  <c r="AA321" i="2" s="1"/>
  <c r="S322" i="2"/>
  <c r="AA322" i="2" s="1"/>
  <c r="S323" i="2"/>
  <c r="AA323" i="2" s="1"/>
  <c r="S324" i="2"/>
  <c r="AA324" i="2" s="1"/>
  <c r="S325" i="2"/>
  <c r="AA325" i="2" s="1"/>
  <c r="S326" i="2"/>
  <c r="AA326" i="2" s="1"/>
  <c r="S327" i="2"/>
  <c r="AA327" i="2" s="1"/>
  <c r="S328" i="2"/>
  <c r="AA328" i="2" s="1"/>
  <c r="S329" i="2"/>
  <c r="AA329" i="2" s="1"/>
  <c r="S330" i="2"/>
  <c r="AA330" i="2" s="1"/>
  <c r="S331" i="2"/>
  <c r="AA331" i="2" s="1"/>
  <c r="S332" i="2"/>
  <c r="AA332" i="2" s="1"/>
  <c r="S333" i="2"/>
  <c r="AA333" i="2" s="1"/>
  <c r="S334" i="2"/>
  <c r="AA334" i="2" s="1"/>
  <c r="S335" i="2"/>
  <c r="AA335" i="2" s="1"/>
  <c r="S336" i="2"/>
  <c r="AA336" i="2" s="1"/>
  <c r="S337" i="2"/>
  <c r="AA337" i="2" s="1"/>
  <c r="S338" i="2"/>
  <c r="AA338" i="2" s="1"/>
  <c r="S339" i="2"/>
  <c r="AA339" i="2" s="1"/>
  <c r="S340" i="2"/>
  <c r="AA340" i="2" s="1"/>
  <c r="S341" i="2"/>
  <c r="AA341" i="2" s="1"/>
  <c r="S342" i="2"/>
  <c r="AA342" i="2" s="1"/>
  <c r="S343" i="2"/>
  <c r="AA343" i="2" s="1"/>
  <c r="S344" i="2"/>
  <c r="AA344" i="2" s="1"/>
  <c r="S345" i="2"/>
  <c r="AA345" i="2" s="1"/>
  <c r="S346" i="2"/>
  <c r="AA346" i="2" s="1"/>
  <c r="S347" i="2"/>
  <c r="AA347" i="2" s="1"/>
  <c r="S348" i="2"/>
  <c r="AA348" i="2" s="1"/>
  <c r="S349" i="2"/>
  <c r="AA349" i="2" s="1"/>
  <c r="S350" i="2"/>
  <c r="AA350" i="2" s="1"/>
  <c r="S351" i="2"/>
  <c r="AA351" i="2" s="1"/>
  <c r="S352" i="2"/>
  <c r="AA352" i="2" s="1"/>
  <c r="S353" i="2"/>
  <c r="AA353" i="2" s="1"/>
  <c r="S354" i="2"/>
  <c r="AA354" i="2" s="1"/>
  <c r="S355" i="2"/>
  <c r="AA355" i="2" s="1"/>
  <c r="S356" i="2"/>
  <c r="AA356" i="2" s="1"/>
  <c r="S357" i="2"/>
  <c r="AA357" i="2" s="1"/>
  <c r="S358" i="2"/>
  <c r="AA358" i="2" s="1"/>
  <c r="S359" i="2"/>
  <c r="AA359" i="2" s="1"/>
  <c r="S360" i="2"/>
  <c r="AA360" i="2" s="1"/>
  <c r="S361" i="2"/>
  <c r="AA361" i="2" s="1"/>
  <c r="S362" i="2"/>
  <c r="AA362" i="2" s="1"/>
  <c r="S363" i="2"/>
  <c r="AA363" i="2" s="1"/>
  <c r="S364" i="2"/>
  <c r="AA364" i="2" s="1"/>
  <c r="S365" i="2"/>
  <c r="AA365" i="2" s="1"/>
  <c r="S366" i="2"/>
  <c r="AA366" i="2" s="1"/>
  <c r="S367" i="2"/>
  <c r="AA367" i="2" s="1"/>
  <c r="S368" i="2"/>
  <c r="AA368" i="2" s="1"/>
  <c r="S369" i="2"/>
  <c r="AA369" i="2" s="1"/>
  <c r="S370" i="2"/>
  <c r="AA370" i="2" s="1"/>
  <c r="S371" i="2"/>
  <c r="AA371" i="2" s="1"/>
  <c r="S372" i="2"/>
  <c r="AA372" i="2" s="1"/>
  <c r="S373" i="2"/>
  <c r="AA373" i="2" s="1"/>
  <c r="S374" i="2"/>
  <c r="AA374" i="2" s="1"/>
  <c r="S375" i="2"/>
  <c r="AA375" i="2" s="1"/>
  <c r="S376" i="2"/>
  <c r="AA376" i="2" s="1"/>
  <c r="S377" i="2"/>
  <c r="AA377" i="2" s="1"/>
  <c r="S378" i="2"/>
  <c r="AA378" i="2" s="1"/>
  <c r="S379" i="2"/>
  <c r="AA379" i="2" s="1"/>
  <c r="S380" i="2"/>
  <c r="AA380" i="2" s="1"/>
  <c r="S381" i="2"/>
  <c r="AA381" i="2" s="1"/>
  <c r="S382" i="2"/>
  <c r="AA382" i="2" s="1"/>
  <c r="S383" i="2"/>
  <c r="AA383" i="2" s="1"/>
  <c r="S384" i="2"/>
  <c r="AA384" i="2" s="1"/>
  <c r="S385" i="2"/>
  <c r="AA385" i="2" s="1"/>
  <c r="S386" i="2"/>
  <c r="AA386" i="2" s="1"/>
  <c r="S387" i="2"/>
  <c r="AA387" i="2" s="1"/>
  <c r="S388" i="2"/>
  <c r="AA388" i="2" s="1"/>
  <c r="S389" i="2"/>
  <c r="AA389" i="2" s="1"/>
  <c r="S390" i="2"/>
  <c r="AA390" i="2" s="1"/>
  <c r="S391" i="2"/>
  <c r="AA391" i="2" s="1"/>
  <c r="S392" i="2"/>
  <c r="AA392" i="2" s="1"/>
  <c r="S393" i="2"/>
  <c r="AA393" i="2" s="1"/>
  <c r="S394" i="2"/>
  <c r="AA394" i="2" s="1"/>
  <c r="S395" i="2"/>
  <c r="AA395" i="2" s="1"/>
  <c r="S396" i="2"/>
  <c r="AA396" i="2" s="1"/>
  <c r="S397" i="2"/>
  <c r="AA397" i="2" s="1"/>
  <c r="S398" i="2"/>
  <c r="AA398" i="2" s="1"/>
  <c r="S399" i="2"/>
  <c r="AA399" i="2" s="1"/>
  <c r="S400" i="2"/>
  <c r="AA400" i="2" s="1"/>
  <c r="S401" i="2"/>
  <c r="AA401" i="2" s="1"/>
  <c r="S402" i="2"/>
  <c r="AA402" i="2" s="1"/>
  <c r="S403" i="2"/>
  <c r="AA403" i="2" s="1"/>
  <c r="S404" i="2"/>
  <c r="AA404" i="2" s="1"/>
  <c r="S405" i="2"/>
  <c r="AA405" i="2" s="1"/>
  <c r="S406" i="2"/>
  <c r="AA406" i="2" s="1"/>
  <c r="S407" i="2"/>
  <c r="AA407" i="2" s="1"/>
  <c r="S408" i="2"/>
  <c r="AA408" i="2" s="1"/>
  <c r="S409" i="2"/>
  <c r="AA409" i="2" s="1"/>
  <c r="S410" i="2"/>
  <c r="AA410" i="2" s="1"/>
  <c r="S411" i="2"/>
  <c r="AA411" i="2" s="1"/>
  <c r="S412" i="2"/>
  <c r="AA412" i="2" s="1"/>
  <c r="S413" i="2"/>
  <c r="AA413" i="2" s="1"/>
  <c r="S414" i="2"/>
  <c r="AA414" i="2" s="1"/>
  <c r="S415" i="2"/>
  <c r="AA415" i="2" s="1"/>
  <c r="S416" i="2"/>
  <c r="AA416" i="2" s="1"/>
  <c r="S417" i="2"/>
  <c r="AA417" i="2" s="1"/>
  <c r="S418" i="2"/>
  <c r="AA418" i="2" s="1"/>
  <c r="S419" i="2"/>
  <c r="AA419" i="2" s="1"/>
  <c r="S420" i="2"/>
  <c r="AA420" i="2" s="1"/>
  <c r="S421" i="2"/>
  <c r="AA421" i="2" s="1"/>
  <c r="S422" i="2"/>
  <c r="AA422" i="2" s="1"/>
  <c r="S423" i="2"/>
  <c r="AA423" i="2" s="1"/>
  <c r="S424" i="2"/>
  <c r="AA424" i="2" s="1"/>
  <c r="S425" i="2"/>
  <c r="AA425" i="2" s="1"/>
  <c r="S426" i="2"/>
  <c r="AA426" i="2" s="1"/>
  <c r="S427" i="2"/>
  <c r="AA427" i="2" s="1"/>
  <c r="S428" i="2"/>
  <c r="AA428" i="2" s="1"/>
  <c r="S429" i="2"/>
  <c r="AA429" i="2" s="1"/>
  <c r="S430" i="2"/>
  <c r="AA430" i="2" s="1"/>
  <c r="S431" i="2"/>
  <c r="AA431" i="2" s="1"/>
  <c r="S432" i="2"/>
  <c r="AA432" i="2" s="1"/>
  <c r="S433" i="2"/>
  <c r="AA433" i="2" s="1"/>
  <c r="S434" i="2"/>
  <c r="AA434" i="2" s="1"/>
  <c r="S435" i="2"/>
  <c r="AA435" i="2" s="1"/>
  <c r="S436" i="2"/>
  <c r="AA436" i="2" s="1"/>
  <c r="S437" i="2"/>
  <c r="AA437" i="2" s="1"/>
  <c r="S438" i="2"/>
  <c r="AA438" i="2" s="1"/>
  <c r="S439" i="2"/>
  <c r="AA439" i="2" s="1"/>
  <c r="S440" i="2"/>
  <c r="AA440" i="2" s="1"/>
  <c r="S441" i="2"/>
  <c r="AA441" i="2" s="1"/>
  <c r="S442" i="2"/>
  <c r="AA442" i="2" s="1"/>
  <c r="S443" i="2"/>
  <c r="AA443" i="2" s="1"/>
  <c r="S444" i="2"/>
  <c r="AA444" i="2" s="1"/>
  <c r="S445" i="2"/>
  <c r="AA445" i="2" s="1"/>
  <c r="S446" i="2"/>
  <c r="AA446" i="2" s="1"/>
  <c r="S447" i="2"/>
  <c r="AA447" i="2" s="1"/>
  <c r="S448" i="2"/>
  <c r="AA448" i="2" s="1"/>
  <c r="S449" i="2"/>
  <c r="AA449" i="2" s="1"/>
  <c r="S450" i="2"/>
  <c r="AA450" i="2" s="1"/>
  <c r="S451" i="2"/>
  <c r="AA451" i="2" s="1"/>
  <c r="S452" i="2"/>
  <c r="AA452" i="2" s="1"/>
  <c r="S453" i="2"/>
  <c r="AA453" i="2" s="1"/>
  <c r="S454" i="2"/>
  <c r="AA454" i="2" s="1"/>
  <c r="S455" i="2"/>
  <c r="AA455" i="2" s="1"/>
  <c r="S456" i="2"/>
  <c r="AA456" i="2" s="1"/>
  <c r="S457" i="2"/>
  <c r="AA457" i="2" s="1"/>
  <c r="S458" i="2"/>
  <c r="AA458" i="2" s="1"/>
  <c r="S459" i="2"/>
  <c r="AA459" i="2" s="1"/>
  <c r="S460" i="2"/>
  <c r="AA460" i="2" s="1"/>
  <c r="S461" i="2"/>
  <c r="AA461" i="2" s="1"/>
  <c r="S462" i="2"/>
  <c r="AA462" i="2" s="1"/>
  <c r="S463" i="2"/>
  <c r="AA463" i="2" s="1"/>
  <c r="S464" i="2"/>
  <c r="AA464" i="2" s="1"/>
  <c r="S465" i="2"/>
  <c r="AA465" i="2" s="1"/>
  <c r="S466" i="2"/>
  <c r="AA466" i="2" s="1"/>
  <c r="S467" i="2"/>
  <c r="AA467" i="2" s="1"/>
  <c r="S468" i="2"/>
  <c r="AA468" i="2" s="1"/>
  <c r="S469" i="2"/>
  <c r="AA469" i="2" s="1"/>
  <c r="S470" i="2"/>
  <c r="AA470" i="2" s="1"/>
  <c r="S471" i="2"/>
  <c r="AA471" i="2" s="1"/>
  <c r="S472" i="2"/>
  <c r="AA472" i="2" s="1"/>
  <c r="S473" i="2"/>
  <c r="AA473" i="2" s="1"/>
  <c r="S474" i="2"/>
  <c r="AA474" i="2" s="1"/>
  <c r="S475" i="2"/>
  <c r="AA475" i="2" s="1"/>
  <c r="S476" i="2"/>
  <c r="AA476" i="2" s="1"/>
  <c r="S477" i="2"/>
  <c r="AA477" i="2" s="1"/>
  <c r="S478" i="2"/>
  <c r="AA478" i="2" s="1"/>
  <c r="S479" i="2"/>
  <c r="AA479" i="2" s="1"/>
  <c r="S480" i="2"/>
  <c r="AA480" i="2" s="1"/>
  <c r="S481" i="2"/>
  <c r="AA481" i="2" s="1"/>
  <c r="S482" i="2"/>
  <c r="AA482" i="2" s="1"/>
  <c r="S483" i="2"/>
  <c r="AA483" i="2" s="1"/>
  <c r="S484" i="2"/>
  <c r="AA484" i="2" s="1"/>
  <c r="S485" i="2"/>
  <c r="AA485" i="2" s="1"/>
  <c r="S486" i="2"/>
  <c r="AA486" i="2" s="1"/>
  <c r="S487" i="2"/>
  <c r="AA487" i="2" s="1"/>
  <c r="S488" i="2"/>
  <c r="AA488" i="2" s="1"/>
  <c r="S489" i="2"/>
  <c r="AA489" i="2" s="1"/>
  <c r="S490" i="2"/>
  <c r="AA490" i="2" s="1"/>
  <c r="S491" i="2"/>
  <c r="AA491" i="2" s="1"/>
  <c r="S492" i="2"/>
  <c r="AA492" i="2" s="1"/>
  <c r="S493" i="2"/>
  <c r="AA493" i="2" s="1"/>
  <c r="S494" i="2"/>
  <c r="AA494" i="2" s="1"/>
  <c r="S495" i="2"/>
  <c r="AA495" i="2" s="1"/>
  <c r="S496" i="2"/>
  <c r="AA496" i="2" s="1"/>
  <c r="S497" i="2"/>
  <c r="AA497" i="2" s="1"/>
  <c r="S498" i="2"/>
  <c r="AA498" i="2" s="1"/>
  <c r="S499" i="2"/>
  <c r="AA499" i="2" s="1"/>
  <c r="S500" i="2"/>
  <c r="AA500" i="2" s="1"/>
  <c r="S501" i="2"/>
  <c r="AA501" i="2" s="1"/>
  <c r="S502" i="2"/>
  <c r="AA502" i="2" s="1"/>
  <c r="S503" i="2"/>
  <c r="AA503" i="2" s="1"/>
  <c r="S504" i="2"/>
  <c r="AA504" i="2" s="1"/>
  <c r="S505" i="2"/>
  <c r="AA505" i="2" s="1"/>
  <c r="S506" i="2"/>
  <c r="AA506" i="2" s="1"/>
  <c r="S507" i="2"/>
  <c r="AA507" i="2" s="1"/>
  <c r="S2" i="2"/>
  <c r="AA2" i="2" s="1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502" i="2"/>
  <c r="W503" i="2"/>
  <c r="W504" i="2"/>
  <c r="W505" i="2"/>
  <c r="W506" i="2"/>
  <c r="W507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" i="2"/>
  <c r="T16" i="2"/>
  <c r="U16" i="2"/>
  <c r="T17" i="2"/>
  <c r="U17" i="2"/>
  <c r="T18" i="2"/>
  <c r="U18" i="2"/>
  <c r="T19" i="2"/>
  <c r="U19" i="2"/>
  <c r="T20" i="2"/>
  <c r="U20" i="2"/>
  <c r="T21" i="2"/>
  <c r="U21" i="2"/>
  <c r="T22" i="2"/>
  <c r="U22" i="2"/>
  <c r="T23" i="2"/>
  <c r="U23" i="2"/>
  <c r="T24" i="2"/>
  <c r="U24" i="2"/>
  <c r="T25" i="2"/>
  <c r="U25" i="2"/>
  <c r="T26" i="2"/>
  <c r="U26" i="2"/>
  <c r="T27" i="2"/>
  <c r="U27" i="2"/>
  <c r="T28" i="2"/>
  <c r="U28" i="2"/>
  <c r="T29" i="2"/>
  <c r="U29" i="2"/>
  <c r="T30" i="2"/>
  <c r="U30" i="2"/>
  <c r="T31" i="2"/>
  <c r="U31" i="2"/>
  <c r="T32" i="2"/>
  <c r="U32" i="2"/>
  <c r="T33" i="2"/>
  <c r="U33" i="2"/>
  <c r="T34" i="2"/>
  <c r="U34" i="2"/>
  <c r="T35" i="2"/>
  <c r="U35" i="2"/>
  <c r="T36" i="2"/>
  <c r="U36" i="2"/>
  <c r="T37" i="2"/>
  <c r="U37" i="2"/>
  <c r="T38" i="2"/>
  <c r="U38" i="2"/>
  <c r="T39" i="2"/>
  <c r="U39" i="2"/>
  <c r="T40" i="2"/>
  <c r="U40" i="2"/>
  <c r="T41" i="2"/>
  <c r="U41" i="2"/>
  <c r="T42" i="2"/>
  <c r="U42" i="2"/>
  <c r="T43" i="2"/>
  <c r="U43" i="2"/>
  <c r="T44" i="2"/>
  <c r="U44" i="2"/>
  <c r="T45" i="2"/>
  <c r="U45" i="2"/>
  <c r="T46" i="2"/>
  <c r="U46" i="2"/>
  <c r="T47" i="2"/>
  <c r="U47" i="2"/>
  <c r="T48" i="2"/>
  <c r="U48" i="2"/>
  <c r="T49" i="2"/>
  <c r="U49" i="2"/>
  <c r="T50" i="2"/>
  <c r="U50" i="2"/>
  <c r="T51" i="2"/>
  <c r="U51" i="2"/>
  <c r="T52" i="2"/>
  <c r="U52" i="2"/>
  <c r="T53" i="2"/>
  <c r="U53" i="2"/>
  <c r="T54" i="2"/>
  <c r="U54" i="2"/>
  <c r="T55" i="2"/>
  <c r="U55" i="2"/>
  <c r="T56" i="2"/>
  <c r="U56" i="2"/>
  <c r="T57" i="2"/>
  <c r="U57" i="2"/>
  <c r="T58" i="2"/>
  <c r="U58" i="2"/>
  <c r="T59" i="2"/>
  <c r="U59" i="2"/>
  <c r="T60" i="2"/>
  <c r="U60" i="2"/>
  <c r="T61" i="2"/>
  <c r="U61" i="2"/>
  <c r="T62" i="2"/>
  <c r="U62" i="2"/>
  <c r="T63" i="2"/>
  <c r="U63" i="2"/>
  <c r="T64" i="2"/>
  <c r="U64" i="2"/>
  <c r="T65" i="2"/>
  <c r="U65" i="2"/>
  <c r="T66" i="2"/>
  <c r="U66" i="2"/>
  <c r="T67" i="2"/>
  <c r="U67" i="2"/>
  <c r="T68" i="2"/>
  <c r="U68" i="2"/>
  <c r="T69" i="2"/>
  <c r="U69" i="2"/>
  <c r="T70" i="2"/>
  <c r="U70" i="2"/>
  <c r="T71" i="2"/>
  <c r="U71" i="2"/>
  <c r="T72" i="2"/>
  <c r="U72" i="2"/>
  <c r="T73" i="2"/>
  <c r="U73" i="2"/>
  <c r="T74" i="2"/>
  <c r="U74" i="2"/>
  <c r="T75" i="2"/>
  <c r="U75" i="2"/>
  <c r="T76" i="2"/>
  <c r="U76" i="2"/>
  <c r="T77" i="2"/>
  <c r="U77" i="2"/>
  <c r="T78" i="2"/>
  <c r="U78" i="2"/>
  <c r="T79" i="2"/>
  <c r="U79" i="2"/>
  <c r="T80" i="2"/>
  <c r="U80" i="2"/>
  <c r="T81" i="2"/>
  <c r="U81" i="2"/>
  <c r="T82" i="2"/>
  <c r="U82" i="2"/>
  <c r="T83" i="2"/>
  <c r="U83" i="2"/>
  <c r="T84" i="2"/>
  <c r="U84" i="2"/>
  <c r="T85" i="2"/>
  <c r="U85" i="2"/>
  <c r="T86" i="2"/>
  <c r="U86" i="2"/>
  <c r="T87" i="2"/>
  <c r="U87" i="2"/>
  <c r="T88" i="2"/>
  <c r="T89" i="2"/>
  <c r="U89" i="2"/>
  <c r="T90" i="2"/>
  <c r="U90" i="2"/>
  <c r="T91" i="2"/>
  <c r="U91" i="2"/>
  <c r="T92" i="2"/>
  <c r="U92" i="2"/>
  <c r="T93" i="2"/>
  <c r="U93" i="2"/>
  <c r="T94" i="2"/>
  <c r="U94" i="2"/>
  <c r="T95" i="2"/>
  <c r="U95" i="2"/>
  <c r="T96" i="2"/>
  <c r="U96" i="2"/>
  <c r="T97" i="2"/>
  <c r="U97" i="2"/>
  <c r="T98" i="2"/>
  <c r="U98" i="2"/>
  <c r="T99" i="2"/>
  <c r="U99" i="2"/>
  <c r="T100" i="2"/>
  <c r="U100" i="2"/>
  <c r="T101" i="2"/>
  <c r="U101" i="2"/>
  <c r="T102" i="2"/>
  <c r="U102" i="2"/>
  <c r="T103" i="2"/>
  <c r="U103" i="2"/>
  <c r="T104" i="2"/>
  <c r="U104" i="2"/>
  <c r="T105" i="2"/>
  <c r="U105" i="2"/>
  <c r="T106" i="2"/>
  <c r="U106" i="2"/>
  <c r="T107" i="2"/>
  <c r="U107" i="2"/>
  <c r="T108" i="2"/>
  <c r="U108" i="2"/>
  <c r="T109" i="2"/>
  <c r="U109" i="2"/>
  <c r="T110" i="2"/>
  <c r="U110" i="2"/>
  <c r="T111" i="2"/>
  <c r="U111" i="2"/>
  <c r="T112" i="2"/>
  <c r="U112" i="2"/>
  <c r="T113" i="2"/>
  <c r="U113" i="2"/>
  <c r="T114" i="2"/>
  <c r="U114" i="2"/>
  <c r="T115" i="2"/>
  <c r="U115" i="2"/>
  <c r="T116" i="2"/>
  <c r="U116" i="2"/>
  <c r="T117" i="2"/>
  <c r="U117" i="2"/>
  <c r="T118" i="2"/>
  <c r="U118" i="2"/>
  <c r="T119" i="2"/>
  <c r="U119" i="2"/>
  <c r="T120" i="2"/>
  <c r="U120" i="2"/>
  <c r="T121" i="2"/>
  <c r="U121" i="2"/>
  <c r="T122" i="2"/>
  <c r="U122" i="2"/>
  <c r="T123" i="2"/>
  <c r="U123" i="2"/>
  <c r="T124" i="2"/>
  <c r="U124" i="2"/>
  <c r="T125" i="2"/>
  <c r="U125" i="2"/>
  <c r="T126" i="2"/>
  <c r="U126" i="2"/>
  <c r="T127" i="2"/>
  <c r="U127" i="2"/>
  <c r="T128" i="2"/>
  <c r="U128" i="2"/>
  <c r="T129" i="2"/>
  <c r="U129" i="2"/>
  <c r="T130" i="2"/>
  <c r="U130" i="2"/>
  <c r="T131" i="2"/>
  <c r="U131" i="2"/>
  <c r="T132" i="2"/>
  <c r="U132" i="2"/>
  <c r="T133" i="2"/>
  <c r="U133" i="2"/>
  <c r="T134" i="2"/>
  <c r="U134" i="2"/>
  <c r="T135" i="2"/>
  <c r="U135" i="2"/>
  <c r="T136" i="2"/>
  <c r="U136" i="2"/>
  <c r="T137" i="2"/>
  <c r="U137" i="2"/>
  <c r="T138" i="2"/>
  <c r="U138" i="2"/>
  <c r="T139" i="2"/>
  <c r="U139" i="2"/>
  <c r="T140" i="2"/>
  <c r="U140" i="2"/>
  <c r="T141" i="2"/>
  <c r="U141" i="2"/>
  <c r="T142" i="2"/>
  <c r="U142" i="2"/>
  <c r="T143" i="2"/>
  <c r="U143" i="2"/>
  <c r="T144" i="2"/>
  <c r="U144" i="2"/>
  <c r="T145" i="2"/>
  <c r="U145" i="2"/>
  <c r="T146" i="2"/>
  <c r="U146" i="2"/>
  <c r="T147" i="2"/>
  <c r="U147" i="2"/>
  <c r="T148" i="2"/>
  <c r="U148" i="2"/>
  <c r="T149" i="2"/>
  <c r="U149" i="2"/>
  <c r="T150" i="2"/>
  <c r="U150" i="2"/>
  <c r="T151" i="2"/>
  <c r="U151" i="2"/>
  <c r="T152" i="2"/>
  <c r="U152" i="2"/>
  <c r="T153" i="2"/>
  <c r="U153" i="2"/>
  <c r="T154" i="2"/>
  <c r="U154" i="2"/>
  <c r="T155" i="2"/>
  <c r="U155" i="2"/>
  <c r="T156" i="2"/>
  <c r="U156" i="2"/>
  <c r="T157" i="2"/>
  <c r="U157" i="2"/>
  <c r="T158" i="2"/>
  <c r="U158" i="2"/>
  <c r="T159" i="2"/>
  <c r="U159" i="2"/>
  <c r="T160" i="2"/>
  <c r="U160" i="2"/>
  <c r="T161" i="2"/>
  <c r="U161" i="2"/>
  <c r="T162" i="2"/>
  <c r="U162" i="2"/>
  <c r="T163" i="2"/>
  <c r="U163" i="2"/>
  <c r="T164" i="2"/>
  <c r="U164" i="2"/>
  <c r="T165" i="2"/>
  <c r="U165" i="2"/>
  <c r="T166" i="2"/>
  <c r="U166" i="2"/>
  <c r="T167" i="2"/>
  <c r="U167" i="2"/>
  <c r="T168" i="2"/>
  <c r="U168" i="2"/>
  <c r="T169" i="2"/>
  <c r="U169" i="2"/>
  <c r="T170" i="2"/>
  <c r="U170" i="2"/>
  <c r="T171" i="2"/>
  <c r="U171" i="2"/>
  <c r="T172" i="2"/>
  <c r="U172" i="2"/>
  <c r="T173" i="2"/>
  <c r="U173" i="2"/>
  <c r="T174" i="2"/>
  <c r="U174" i="2"/>
  <c r="T175" i="2"/>
  <c r="U175" i="2"/>
  <c r="T176" i="2"/>
  <c r="U176" i="2"/>
  <c r="T177" i="2"/>
  <c r="U177" i="2"/>
  <c r="T178" i="2"/>
  <c r="U178" i="2"/>
  <c r="T179" i="2"/>
  <c r="U179" i="2"/>
  <c r="T180" i="2"/>
  <c r="U180" i="2"/>
  <c r="T181" i="2"/>
  <c r="U181" i="2"/>
  <c r="T182" i="2"/>
  <c r="U182" i="2"/>
  <c r="T183" i="2"/>
  <c r="U183" i="2"/>
  <c r="T184" i="2"/>
  <c r="U184" i="2"/>
  <c r="T185" i="2"/>
  <c r="U185" i="2"/>
  <c r="T186" i="2"/>
  <c r="U186" i="2"/>
  <c r="T187" i="2"/>
  <c r="U187" i="2"/>
  <c r="T188" i="2"/>
  <c r="U188" i="2"/>
  <c r="T189" i="2"/>
  <c r="U189" i="2"/>
  <c r="T190" i="2"/>
  <c r="U190" i="2"/>
  <c r="T191" i="2"/>
  <c r="U191" i="2"/>
  <c r="T192" i="2"/>
  <c r="U192" i="2"/>
  <c r="T193" i="2"/>
  <c r="U193" i="2"/>
  <c r="T194" i="2"/>
  <c r="U194" i="2"/>
  <c r="T195" i="2"/>
  <c r="U195" i="2"/>
  <c r="T196" i="2"/>
  <c r="U196" i="2"/>
  <c r="T197" i="2"/>
  <c r="U197" i="2"/>
  <c r="T198" i="2"/>
  <c r="U198" i="2"/>
  <c r="T199" i="2"/>
  <c r="U199" i="2"/>
  <c r="T200" i="2"/>
  <c r="U200" i="2"/>
  <c r="T201" i="2"/>
  <c r="U201" i="2"/>
  <c r="T202" i="2"/>
  <c r="U202" i="2"/>
  <c r="T203" i="2"/>
  <c r="U203" i="2"/>
  <c r="T204" i="2"/>
  <c r="U204" i="2"/>
  <c r="T205" i="2"/>
  <c r="U205" i="2"/>
  <c r="T206" i="2"/>
  <c r="U206" i="2"/>
  <c r="T207" i="2"/>
  <c r="U207" i="2"/>
  <c r="T208" i="2"/>
  <c r="U208" i="2"/>
  <c r="T209" i="2"/>
  <c r="U209" i="2"/>
  <c r="T210" i="2"/>
  <c r="U210" i="2"/>
  <c r="T211" i="2"/>
  <c r="U211" i="2"/>
  <c r="T212" i="2"/>
  <c r="U212" i="2"/>
  <c r="T213" i="2"/>
  <c r="U213" i="2"/>
  <c r="T214" i="2"/>
  <c r="U214" i="2"/>
  <c r="T215" i="2"/>
  <c r="U215" i="2"/>
  <c r="T216" i="2"/>
  <c r="U216" i="2"/>
  <c r="T217" i="2"/>
  <c r="U217" i="2"/>
  <c r="T218" i="2"/>
  <c r="U218" i="2"/>
  <c r="T219" i="2"/>
  <c r="U219" i="2"/>
  <c r="T220" i="2"/>
  <c r="U220" i="2"/>
  <c r="T221" i="2"/>
  <c r="U221" i="2"/>
  <c r="T222" i="2"/>
  <c r="U222" i="2"/>
  <c r="T223" i="2"/>
  <c r="U223" i="2"/>
  <c r="T224" i="2"/>
  <c r="U224" i="2"/>
  <c r="T225" i="2"/>
  <c r="U225" i="2"/>
  <c r="T226" i="2"/>
  <c r="U226" i="2"/>
  <c r="T227" i="2"/>
  <c r="U227" i="2"/>
  <c r="T228" i="2"/>
  <c r="U228" i="2"/>
  <c r="T229" i="2"/>
  <c r="U229" i="2"/>
  <c r="T230" i="2"/>
  <c r="U230" i="2"/>
  <c r="T231" i="2"/>
  <c r="U231" i="2"/>
  <c r="T232" i="2"/>
  <c r="U232" i="2"/>
  <c r="T233" i="2"/>
  <c r="U233" i="2"/>
  <c r="T234" i="2"/>
  <c r="U234" i="2"/>
  <c r="T235" i="2"/>
  <c r="U235" i="2"/>
  <c r="T236" i="2"/>
  <c r="U236" i="2"/>
  <c r="T237" i="2"/>
  <c r="U237" i="2"/>
  <c r="T238" i="2"/>
  <c r="U238" i="2"/>
  <c r="T239" i="2"/>
  <c r="U239" i="2"/>
  <c r="T240" i="2"/>
  <c r="U240" i="2"/>
  <c r="T241" i="2"/>
  <c r="U241" i="2"/>
  <c r="T242" i="2"/>
  <c r="U242" i="2"/>
  <c r="T243" i="2"/>
  <c r="U243" i="2"/>
  <c r="T244" i="2"/>
  <c r="U244" i="2"/>
  <c r="T245" i="2"/>
  <c r="U245" i="2"/>
  <c r="T246" i="2"/>
  <c r="U246" i="2"/>
  <c r="T247" i="2"/>
  <c r="U247" i="2"/>
  <c r="T248" i="2"/>
  <c r="U248" i="2"/>
  <c r="T249" i="2"/>
  <c r="U249" i="2"/>
  <c r="T250" i="2"/>
  <c r="U250" i="2"/>
  <c r="T251" i="2"/>
  <c r="U251" i="2"/>
  <c r="T252" i="2"/>
  <c r="U252" i="2"/>
  <c r="T253" i="2"/>
  <c r="U253" i="2"/>
  <c r="T254" i="2"/>
  <c r="U254" i="2"/>
  <c r="T255" i="2"/>
  <c r="U255" i="2"/>
  <c r="T256" i="2"/>
  <c r="U256" i="2"/>
  <c r="T257" i="2"/>
  <c r="U257" i="2"/>
  <c r="T258" i="2"/>
  <c r="U258" i="2"/>
  <c r="T259" i="2"/>
  <c r="U259" i="2"/>
  <c r="T260" i="2"/>
  <c r="U260" i="2"/>
  <c r="T261" i="2"/>
  <c r="U261" i="2"/>
  <c r="T262" i="2"/>
  <c r="U262" i="2"/>
  <c r="T263" i="2"/>
  <c r="U263" i="2"/>
  <c r="T264" i="2"/>
  <c r="U264" i="2"/>
  <c r="T265" i="2"/>
  <c r="U265" i="2"/>
  <c r="T266" i="2"/>
  <c r="U266" i="2"/>
  <c r="T267" i="2"/>
  <c r="U267" i="2"/>
  <c r="T268" i="2"/>
  <c r="U268" i="2"/>
  <c r="T269" i="2"/>
  <c r="U269" i="2"/>
  <c r="T270" i="2"/>
  <c r="U270" i="2"/>
  <c r="T271" i="2"/>
  <c r="U271" i="2"/>
  <c r="T272" i="2"/>
  <c r="U272" i="2"/>
  <c r="T273" i="2"/>
  <c r="U273" i="2"/>
  <c r="T274" i="2"/>
  <c r="U274" i="2"/>
  <c r="T275" i="2"/>
  <c r="U275" i="2"/>
  <c r="T276" i="2"/>
  <c r="U276" i="2"/>
  <c r="T277" i="2"/>
  <c r="U277" i="2"/>
  <c r="T278" i="2"/>
  <c r="U278" i="2"/>
  <c r="T279" i="2"/>
  <c r="U279" i="2"/>
  <c r="T280" i="2"/>
  <c r="U280" i="2"/>
  <c r="T281" i="2"/>
  <c r="U281" i="2"/>
  <c r="T282" i="2"/>
  <c r="U282" i="2"/>
  <c r="T283" i="2"/>
  <c r="U283" i="2"/>
  <c r="T284" i="2"/>
  <c r="U284" i="2"/>
  <c r="T285" i="2"/>
  <c r="U285" i="2"/>
  <c r="T286" i="2"/>
  <c r="U286" i="2"/>
  <c r="T287" i="2"/>
  <c r="U287" i="2"/>
  <c r="T288" i="2"/>
  <c r="U288" i="2"/>
  <c r="T289" i="2"/>
  <c r="U289" i="2"/>
  <c r="T290" i="2"/>
  <c r="U290" i="2"/>
  <c r="T291" i="2"/>
  <c r="U291" i="2"/>
  <c r="T292" i="2"/>
  <c r="U292" i="2"/>
  <c r="T293" i="2"/>
  <c r="U293" i="2"/>
  <c r="T294" i="2"/>
  <c r="U294" i="2"/>
  <c r="T295" i="2"/>
  <c r="U295" i="2"/>
  <c r="T296" i="2"/>
  <c r="U296" i="2"/>
  <c r="T297" i="2"/>
  <c r="U297" i="2"/>
  <c r="T298" i="2"/>
  <c r="U298" i="2"/>
  <c r="T299" i="2"/>
  <c r="U299" i="2"/>
  <c r="T300" i="2"/>
  <c r="U300" i="2"/>
  <c r="T301" i="2"/>
  <c r="U301" i="2"/>
  <c r="T302" i="2"/>
  <c r="U302" i="2"/>
  <c r="T303" i="2"/>
  <c r="U303" i="2"/>
  <c r="T304" i="2"/>
  <c r="U304" i="2"/>
  <c r="T305" i="2"/>
  <c r="U305" i="2"/>
  <c r="T306" i="2"/>
  <c r="U306" i="2"/>
  <c r="T307" i="2"/>
  <c r="U307" i="2"/>
  <c r="T308" i="2"/>
  <c r="U308" i="2"/>
  <c r="T309" i="2"/>
  <c r="U309" i="2"/>
  <c r="T310" i="2"/>
  <c r="U310" i="2"/>
  <c r="T311" i="2"/>
  <c r="U311" i="2"/>
  <c r="T312" i="2"/>
  <c r="U312" i="2"/>
  <c r="T313" i="2"/>
  <c r="U313" i="2"/>
  <c r="T314" i="2"/>
  <c r="U314" i="2"/>
  <c r="T315" i="2"/>
  <c r="U315" i="2"/>
  <c r="T316" i="2"/>
  <c r="U316" i="2"/>
  <c r="T317" i="2"/>
  <c r="U317" i="2"/>
  <c r="T318" i="2"/>
  <c r="U318" i="2"/>
  <c r="T319" i="2"/>
  <c r="U319" i="2"/>
  <c r="T320" i="2"/>
  <c r="U320" i="2"/>
  <c r="T321" i="2"/>
  <c r="U321" i="2"/>
  <c r="T322" i="2"/>
  <c r="U322" i="2"/>
  <c r="T323" i="2"/>
  <c r="U323" i="2"/>
  <c r="T324" i="2"/>
  <c r="U324" i="2"/>
  <c r="T325" i="2"/>
  <c r="U325" i="2"/>
  <c r="T326" i="2"/>
  <c r="U326" i="2"/>
  <c r="T327" i="2"/>
  <c r="U327" i="2"/>
  <c r="T328" i="2"/>
  <c r="U328" i="2"/>
  <c r="T329" i="2"/>
  <c r="U329" i="2"/>
  <c r="T330" i="2"/>
  <c r="U330" i="2"/>
  <c r="T331" i="2"/>
  <c r="U331" i="2"/>
  <c r="T332" i="2"/>
  <c r="U332" i="2"/>
  <c r="T333" i="2"/>
  <c r="U333" i="2"/>
  <c r="T334" i="2"/>
  <c r="U334" i="2"/>
  <c r="T335" i="2"/>
  <c r="U335" i="2"/>
  <c r="T336" i="2"/>
  <c r="U336" i="2"/>
  <c r="T337" i="2"/>
  <c r="U337" i="2"/>
  <c r="T338" i="2"/>
  <c r="U338" i="2"/>
  <c r="T339" i="2"/>
  <c r="U339" i="2"/>
  <c r="T340" i="2"/>
  <c r="U340" i="2"/>
  <c r="T341" i="2"/>
  <c r="U341" i="2"/>
  <c r="T342" i="2"/>
  <c r="U342" i="2"/>
  <c r="T343" i="2"/>
  <c r="U343" i="2"/>
  <c r="T344" i="2"/>
  <c r="U344" i="2"/>
  <c r="T345" i="2"/>
  <c r="U345" i="2"/>
  <c r="T346" i="2"/>
  <c r="U346" i="2"/>
  <c r="T347" i="2"/>
  <c r="U347" i="2"/>
  <c r="T348" i="2"/>
  <c r="U348" i="2"/>
  <c r="T349" i="2"/>
  <c r="U349" i="2"/>
  <c r="T350" i="2"/>
  <c r="U350" i="2"/>
  <c r="T351" i="2"/>
  <c r="U351" i="2"/>
  <c r="T352" i="2"/>
  <c r="U352" i="2"/>
  <c r="T353" i="2"/>
  <c r="U353" i="2"/>
  <c r="T354" i="2"/>
  <c r="U354" i="2"/>
  <c r="T355" i="2"/>
  <c r="U355" i="2"/>
  <c r="T356" i="2"/>
  <c r="U356" i="2"/>
  <c r="T357" i="2"/>
  <c r="U357" i="2"/>
  <c r="T358" i="2"/>
  <c r="U358" i="2"/>
  <c r="T359" i="2"/>
  <c r="U359" i="2"/>
  <c r="T360" i="2"/>
  <c r="U360" i="2"/>
  <c r="T361" i="2"/>
  <c r="U361" i="2"/>
  <c r="T362" i="2"/>
  <c r="U362" i="2"/>
  <c r="T363" i="2"/>
  <c r="U363" i="2"/>
  <c r="T364" i="2"/>
  <c r="U364" i="2"/>
  <c r="T365" i="2"/>
  <c r="U365" i="2"/>
  <c r="T366" i="2"/>
  <c r="U366" i="2"/>
  <c r="T367" i="2"/>
  <c r="U367" i="2"/>
  <c r="T368" i="2"/>
  <c r="U368" i="2"/>
  <c r="T369" i="2"/>
  <c r="U369" i="2"/>
  <c r="T370" i="2"/>
  <c r="U370" i="2"/>
  <c r="T371" i="2"/>
  <c r="U371" i="2"/>
  <c r="T372" i="2"/>
  <c r="U372" i="2"/>
  <c r="T373" i="2"/>
  <c r="U373" i="2"/>
  <c r="T374" i="2"/>
  <c r="U374" i="2"/>
  <c r="T375" i="2"/>
  <c r="U375" i="2"/>
  <c r="T376" i="2"/>
  <c r="U376" i="2"/>
  <c r="T377" i="2"/>
  <c r="U377" i="2"/>
  <c r="T378" i="2"/>
  <c r="U378" i="2"/>
  <c r="T379" i="2"/>
  <c r="U379" i="2"/>
  <c r="T380" i="2"/>
  <c r="U380" i="2"/>
  <c r="T381" i="2"/>
  <c r="U381" i="2"/>
  <c r="T382" i="2"/>
  <c r="U382" i="2"/>
  <c r="T383" i="2"/>
  <c r="U383" i="2"/>
  <c r="T384" i="2"/>
  <c r="U384" i="2"/>
  <c r="T385" i="2"/>
  <c r="U385" i="2"/>
  <c r="T386" i="2"/>
  <c r="U386" i="2"/>
  <c r="T387" i="2"/>
  <c r="U387" i="2"/>
  <c r="T388" i="2"/>
  <c r="U388" i="2"/>
  <c r="T389" i="2"/>
  <c r="U389" i="2"/>
  <c r="T390" i="2"/>
  <c r="U390" i="2"/>
  <c r="T391" i="2"/>
  <c r="U391" i="2"/>
  <c r="T392" i="2"/>
  <c r="U392" i="2"/>
  <c r="T393" i="2"/>
  <c r="U393" i="2"/>
  <c r="T394" i="2"/>
  <c r="U394" i="2"/>
  <c r="T395" i="2"/>
  <c r="U395" i="2"/>
  <c r="T396" i="2"/>
  <c r="U396" i="2"/>
  <c r="T397" i="2"/>
  <c r="U397" i="2"/>
  <c r="T398" i="2"/>
  <c r="U398" i="2"/>
  <c r="T399" i="2"/>
  <c r="U399" i="2"/>
  <c r="T400" i="2"/>
  <c r="U400" i="2"/>
  <c r="T401" i="2"/>
  <c r="U401" i="2"/>
  <c r="T402" i="2"/>
  <c r="U402" i="2"/>
  <c r="T403" i="2"/>
  <c r="U403" i="2"/>
  <c r="T404" i="2"/>
  <c r="U404" i="2"/>
  <c r="T405" i="2"/>
  <c r="U405" i="2"/>
  <c r="T406" i="2"/>
  <c r="U406" i="2"/>
  <c r="T407" i="2"/>
  <c r="U407" i="2"/>
  <c r="T408" i="2"/>
  <c r="U408" i="2"/>
  <c r="T409" i="2"/>
  <c r="U409" i="2"/>
  <c r="T410" i="2"/>
  <c r="U410" i="2"/>
  <c r="T411" i="2"/>
  <c r="U411" i="2"/>
  <c r="T412" i="2"/>
  <c r="U412" i="2"/>
  <c r="T413" i="2"/>
  <c r="U413" i="2"/>
  <c r="T414" i="2"/>
  <c r="U414" i="2"/>
  <c r="T415" i="2"/>
  <c r="U415" i="2"/>
  <c r="T416" i="2"/>
  <c r="U416" i="2"/>
  <c r="T417" i="2"/>
  <c r="U417" i="2"/>
  <c r="T418" i="2"/>
  <c r="U418" i="2"/>
  <c r="T419" i="2"/>
  <c r="U419" i="2"/>
  <c r="T420" i="2"/>
  <c r="U420" i="2"/>
  <c r="T421" i="2"/>
  <c r="U421" i="2"/>
  <c r="T422" i="2"/>
  <c r="U422" i="2"/>
  <c r="T423" i="2"/>
  <c r="U423" i="2"/>
  <c r="T424" i="2"/>
  <c r="U424" i="2"/>
  <c r="T425" i="2"/>
  <c r="U425" i="2"/>
  <c r="T426" i="2"/>
  <c r="U426" i="2"/>
  <c r="T427" i="2"/>
  <c r="U427" i="2"/>
  <c r="T428" i="2"/>
  <c r="U428" i="2"/>
  <c r="T429" i="2"/>
  <c r="U429" i="2"/>
  <c r="T430" i="2"/>
  <c r="U430" i="2"/>
  <c r="T431" i="2"/>
  <c r="U431" i="2"/>
  <c r="T432" i="2"/>
  <c r="U432" i="2"/>
  <c r="T433" i="2"/>
  <c r="U433" i="2"/>
  <c r="T434" i="2"/>
  <c r="U434" i="2"/>
  <c r="T435" i="2"/>
  <c r="U435" i="2"/>
  <c r="T436" i="2"/>
  <c r="U436" i="2"/>
  <c r="T437" i="2"/>
  <c r="U437" i="2"/>
  <c r="T438" i="2"/>
  <c r="U438" i="2"/>
  <c r="T439" i="2"/>
  <c r="U439" i="2"/>
  <c r="T440" i="2"/>
  <c r="U440" i="2"/>
  <c r="T441" i="2"/>
  <c r="U441" i="2"/>
  <c r="T442" i="2"/>
  <c r="U442" i="2"/>
  <c r="T443" i="2"/>
  <c r="U443" i="2"/>
  <c r="T444" i="2"/>
  <c r="U444" i="2"/>
  <c r="T445" i="2"/>
  <c r="U445" i="2"/>
  <c r="T446" i="2"/>
  <c r="U446" i="2"/>
  <c r="T447" i="2"/>
  <c r="U447" i="2"/>
  <c r="T448" i="2"/>
  <c r="U448" i="2"/>
  <c r="T449" i="2"/>
  <c r="U449" i="2"/>
  <c r="T450" i="2"/>
  <c r="U450" i="2"/>
  <c r="T451" i="2"/>
  <c r="U451" i="2"/>
  <c r="T452" i="2"/>
  <c r="U452" i="2"/>
  <c r="T453" i="2"/>
  <c r="U453" i="2"/>
  <c r="T454" i="2"/>
  <c r="U454" i="2"/>
  <c r="T455" i="2"/>
  <c r="U455" i="2"/>
  <c r="T456" i="2"/>
  <c r="U456" i="2"/>
  <c r="T457" i="2"/>
  <c r="U457" i="2"/>
  <c r="T458" i="2"/>
  <c r="U458" i="2"/>
  <c r="T459" i="2"/>
  <c r="U459" i="2"/>
  <c r="T460" i="2"/>
  <c r="U460" i="2"/>
  <c r="T461" i="2"/>
  <c r="U461" i="2"/>
  <c r="T462" i="2"/>
  <c r="U462" i="2"/>
  <c r="T463" i="2"/>
  <c r="U463" i="2"/>
  <c r="T464" i="2"/>
  <c r="U464" i="2"/>
  <c r="T465" i="2"/>
  <c r="U465" i="2"/>
  <c r="T466" i="2"/>
  <c r="U466" i="2"/>
  <c r="T467" i="2"/>
  <c r="U467" i="2"/>
  <c r="T468" i="2"/>
  <c r="U468" i="2"/>
  <c r="T469" i="2"/>
  <c r="U469" i="2"/>
  <c r="T470" i="2"/>
  <c r="U470" i="2"/>
  <c r="T471" i="2"/>
  <c r="U471" i="2"/>
  <c r="T472" i="2"/>
  <c r="U472" i="2"/>
  <c r="T473" i="2"/>
  <c r="U473" i="2"/>
  <c r="T474" i="2"/>
  <c r="U474" i="2"/>
  <c r="T475" i="2"/>
  <c r="U475" i="2"/>
  <c r="T476" i="2"/>
  <c r="U476" i="2"/>
  <c r="T477" i="2"/>
  <c r="U477" i="2"/>
  <c r="T478" i="2"/>
  <c r="U478" i="2"/>
  <c r="T479" i="2"/>
  <c r="U479" i="2"/>
  <c r="T480" i="2"/>
  <c r="U480" i="2"/>
  <c r="T481" i="2"/>
  <c r="U481" i="2"/>
  <c r="T482" i="2"/>
  <c r="U482" i="2"/>
  <c r="T483" i="2"/>
  <c r="U483" i="2"/>
  <c r="T484" i="2"/>
  <c r="U484" i="2"/>
  <c r="T485" i="2"/>
  <c r="U485" i="2"/>
  <c r="T486" i="2"/>
  <c r="U486" i="2"/>
  <c r="T487" i="2"/>
  <c r="U487" i="2"/>
  <c r="T488" i="2"/>
  <c r="U488" i="2"/>
  <c r="T489" i="2"/>
  <c r="U489" i="2"/>
  <c r="T490" i="2"/>
  <c r="U490" i="2"/>
  <c r="T491" i="2"/>
  <c r="U491" i="2"/>
  <c r="T492" i="2"/>
  <c r="U492" i="2"/>
  <c r="T493" i="2"/>
  <c r="U493" i="2"/>
  <c r="T494" i="2"/>
  <c r="U494" i="2"/>
  <c r="T495" i="2"/>
  <c r="U495" i="2"/>
  <c r="T496" i="2"/>
  <c r="U496" i="2"/>
  <c r="T497" i="2"/>
  <c r="U497" i="2"/>
  <c r="T498" i="2"/>
  <c r="U498" i="2"/>
  <c r="T499" i="2"/>
  <c r="U499" i="2"/>
  <c r="T500" i="2"/>
  <c r="U500" i="2"/>
  <c r="T501" i="2"/>
  <c r="U501" i="2"/>
  <c r="T502" i="2"/>
  <c r="U502" i="2"/>
  <c r="T503" i="2"/>
  <c r="U503" i="2"/>
  <c r="T504" i="2"/>
  <c r="U504" i="2"/>
  <c r="T505" i="2"/>
  <c r="U505" i="2"/>
  <c r="T506" i="2"/>
  <c r="U506" i="2"/>
  <c r="T507" i="2"/>
  <c r="U507" i="2"/>
  <c r="T9" i="2"/>
  <c r="T10" i="2"/>
  <c r="T11" i="2"/>
  <c r="T12" i="2"/>
  <c r="T13" i="2"/>
  <c r="T14" i="2"/>
  <c r="T15" i="2"/>
  <c r="U15" i="2"/>
  <c r="T8" i="2"/>
  <c r="AL439" i="2" l="1"/>
  <c r="AM506" i="2"/>
  <c r="AM426" i="2"/>
  <c r="AL483" i="2"/>
  <c r="AL282" i="2"/>
  <c r="AM418" i="2"/>
  <c r="AL220" i="2"/>
  <c r="AM163" i="2"/>
  <c r="AL307" i="2"/>
  <c r="AL296" i="2"/>
  <c r="AL501" i="2"/>
  <c r="AM352" i="2"/>
  <c r="AM272" i="2"/>
  <c r="AM176" i="2"/>
  <c r="AL95" i="2"/>
  <c r="AM431" i="2"/>
  <c r="AM400" i="2"/>
  <c r="AL366" i="2"/>
  <c r="AM200" i="2"/>
  <c r="AM148" i="2"/>
  <c r="AL127" i="2"/>
  <c r="AL353" i="2"/>
  <c r="AL332" i="2"/>
  <c r="AL242" i="2"/>
  <c r="AL135" i="2"/>
  <c r="AM229" i="2"/>
  <c r="AM482" i="2"/>
  <c r="AL427" i="2"/>
  <c r="AM250" i="2"/>
  <c r="AL77" i="2"/>
  <c r="AL55" i="2"/>
  <c r="AM44" i="2"/>
  <c r="AL417" i="2"/>
  <c r="AM337" i="2"/>
  <c r="AL162" i="2"/>
  <c r="AL151" i="2"/>
  <c r="AL63" i="2"/>
  <c r="AL391" i="2"/>
  <c r="AM170" i="2"/>
  <c r="AL18" i="2"/>
  <c r="AM455" i="2"/>
  <c r="AM394" i="2"/>
  <c r="AM345" i="2"/>
  <c r="AM316" i="2"/>
  <c r="AM286" i="2"/>
  <c r="AM266" i="2"/>
  <c r="AM257" i="2"/>
  <c r="AL228" i="2"/>
  <c r="AM155" i="2"/>
  <c r="AL505" i="2"/>
  <c r="AM475" i="2"/>
  <c r="AL433" i="2"/>
  <c r="AM373" i="2"/>
  <c r="AM325" i="2"/>
  <c r="AM295" i="2"/>
  <c r="AM236" i="2"/>
  <c r="AL184" i="2"/>
  <c r="AM115" i="2"/>
  <c r="AM84" i="2"/>
  <c r="AM124" i="2"/>
  <c r="AM64" i="2"/>
  <c r="AM474" i="2"/>
  <c r="AM463" i="2"/>
  <c r="AM393" i="2"/>
  <c r="AM361" i="2"/>
  <c r="AL333" i="2"/>
  <c r="AM324" i="2"/>
  <c r="AM294" i="2"/>
  <c r="AM265" i="2"/>
  <c r="AM92" i="2"/>
  <c r="AM71" i="2"/>
  <c r="AM43" i="2"/>
  <c r="AL99" i="2"/>
  <c r="AL51" i="2"/>
  <c r="AL419" i="2"/>
  <c r="AM299" i="2"/>
  <c r="AM281" i="2"/>
  <c r="AL251" i="2"/>
  <c r="AM179" i="2"/>
  <c r="AL79" i="2"/>
  <c r="AM357" i="2"/>
  <c r="AL50" i="2"/>
  <c r="AL503" i="2"/>
  <c r="AM487" i="2"/>
  <c r="AM470" i="2"/>
  <c r="AM443" i="2"/>
  <c r="AM429" i="2"/>
  <c r="AL395" i="2"/>
  <c r="AM388" i="2"/>
  <c r="AM348" i="2"/>
  <c r="AL342" i="2"/>
  <c r="AL335" i="2"/>
  <c r="AM319" i="2"/>
  <c r="AL311" i="2"/>
  <c r="AM304" i="2"/>
  <c r="AM284" i="2"/>
  <c r="AM254" i="2"/>
  <c r="AL248" i="2"/>
  <c r="AM230" i="2"/>
  <c r="AM136" i="2"/>
  <c r="AM96" i="2"/>
  <c r="AL89" i="2"/>
  <c r="AM67" i="2"/>
  <c r="AM52" i="2"/>
  <c r="AL39" i="2"/>
  <c r="AL23" i="2"/>
  <c r="AL14" i="2"/>
  <c r="AM494" i="2"/>
  <c r="AM420" i="2"/>
  <c r="AL379" i="2"/>
  <c r="AM370" i="2"/>
  <c r="AL297" i="2"/>
  <c r="AL291" i="2"/>
  <c r="AM261" i="2"/>
  <c r="AL203" i="2"/>
  <c r="AM188" i="2"/>
  <c r="AL174" i="2"/>
  <c r="AL159" i="2"/>
  <c r="AM144" i="2"/>
  <c r="AM120" i="2"/>
  <c r="AL112" i="2"/>
  <c r="AM103" i="2"/>
  <c r="AM59" i="2"/>
  <c r="AM31" i="2"/>
  <c r="AL477" i="2"/>
  <c r="AM451" i="2"/>
  <c r="AL435" i="2"/>
  <c r="AM341" i="2"/>
  <c r="AL253" i="2"/>
  <c r="AM165" i="2"/>
  <c r="AM80" i="2"/>
  <c r="AL74" i="2"/>
  <c r="AL38" i="2"/>
  <c r="AM309" i="2"/>
  <c r="AM193" i="2"/>
  <c r="AM143" i="2"/>
  <c r="AL493" i="2"/>
  <c r="AL458" i="2"/>
  <c r="AL368" i="2"/>
  <c r="AM346" i="2"/>
  <c r="AL289" i="2"/>
  <c r="AL260" i="2"/>
  <c r="AM245" i="2"/>
  <c r="AM172" i="2"/>
  <c r="AL157" i="2"/>
  <c r="AM20" i="2"/>
  <c r="AM10" i="2"/>
  <c r="AM408" i="2"/>
  <c r="AM384" i="2"/>
  <c r="AL367" i="2"/>
  <c r="AL300" i="2"/>
  <c r="AL185" i="2"/>
  <c r="AM177" i="2"/>
  <c r="AM116" i="2"/>
  <c r="AM108" i="2"/>
  <c r="AM56" i="2"/>
  <c r="AM9" i="2"/>
  <c r="AM48" i="2"/>
  <c r="AL489" i="2"/>
  <c r="AL445" i="2"/>
  <c r="AM438" i="2"/>
  <c r="AL382" i="2"/>
  <c r="AM336" i="2"/>
  <c r="AM329" i="2"/>
  <c r="AM321" i="2"/>
  <c r="AM249" i="2"/>
  <c r="AM217" i="2"/>
  <c r="AL147" i="2"/>
  <c r="AL131" i="2"/>
  <c r="AL98" i="2"/>
  <c r="AM91" i="2"/>
  <c r="AM83" i="2"/>
  <c r="AM40" i="2"/>
  <c r="AM24" i="2"/>
  <c r="AM454" i="2"/>
  <c r="AL415" i="2"/>
  <c r="AM405" i="2"/>
  <c r="AM372" i="2"/>
  <c r="AM349" i="2"/>
  <c r="AL343" i="2"/>
  <c r="AM312" i="2"/>
  <c r="AM305" i="2"/>
  <c r="AM269" i="2"/>
  <c r="AM262" i="2"/>
  <c r="AM241" i="2"/>
  <c r="AM224" i="2"/>
  <c r="AM197" i="2"/>
  <c r="AM190" i="2"/>
  <c r="AM183" i="2"/>
  <c r="AM168" i="2"/>
  <c r="AL161" i="2"/>
  <c r="AM76" i="2"/>
  <c r="AM47" i="2"/>
  <c r="AL495" i="2"/>
  <c r="AM462" i="2"/>
  <c r="AL437" i="2"/>
  <c r="AM364" i="2"/>
  <c r="AL355" i="2"/>
  <c r="AM298" i="2"/>
  <c r="AM292" i="2"/>
  <c r="AL204" i="2"/>
  <c r="AM175" i="2"/>
  <c r="AL153" i="2"/>
  <c r="AM104" i="2"/>
  <c r="AM32" i="2"/>
  <c r="AL457" i="2"/>
  <c r="AL414" i="2"/>
  <c r="AM381" i="2"/>
  <c r="AM310" i="2"/>
  <c r="AM210" i="2"/>
  <c r="AM156" i="2"/>
  <c r="AL111" i="2"/>
  <c r="AL86" i="2"/>
  <c r="AM60" i="2"/>
  <c r="AM499" i="2"/>
  <c r="AL469" i="2"/>
  <c r="AM450" i="2"/>
  <c r="AL413" i="2"/>
  <c r="AL380" i="2"/>
  <c r="AM360" i="2"/>
  <c r="AL331" i="2"/>
  <c r="AL320" i="2"/>
  <c r="AM222" i="2"/>
  <c r="AL216" i="2"/>
  <c r="AM209" i="2"/>
  <c r="AM166" i="2"/>
  <c r="AL149" i="2"/>
  <c r="AM128" i="2"/>
  <c r="AL123" i="2"/>
  <c r="AL110" i="2"/>
  <c r="AM72" i="2"/>
  <c r="AM33" i="2"/>
  <c r="AM19" i="2"/>
  <c r="AL481" i="2"/>
  <c r="AM486" i="2"/>
  <c r="AL449" i="2"/>
  <c r="AM424" i="2"/>
  <c r="AM412" i="2"/>
  <c r="AM313" i="2"/>
  <c r="AM221" i="2"/>
  <c r="AL208" i="2"/>
  <c r="AM13" i="2"/>
  <c r="AM6" i="2"/>
  <c r="AM467" i="2"/>
  <c r="AL461" i="2"/>
  <c r="AL404" i="2"/>
  <c r="AM397" i="2"/>
  <c r="AL392" i="2"/>
  <c r="AM371" i="2"/>
  <c r="AL365" i="2"/>
  <c r="AL308" i="2"/>
  <c r="AL279" i="2"/>
  <c r="AM234" i="2"/>
  <c r="AM140" i="2"/>
  <c r="AM491" i="2"/>
  <c r="AM479" i="2"/>
  <c r="AL473" i="2"/>
  <c r="AM441" i="2"/>
  <c r="AM340" i="2"/>
  <c r="AM323" i="2"/>
  <c r="AM213" i="2"/>
  <c r="AM181" i="2"/>
  <c r="AL101" i="2"/>
  <c r="AL497" i="2"/>
  <c r="AL485" i="2"/>
  <c r="AL403" i="2"/>
  <c r="AM396" i="2"/>
  <c r="AM334" i="2"/>
  <c r="AM301" i="2"/>
  <c r="AM270" i="2"/>
  <c r="AM233" i="2"/>
  <c r="AM164" i="2"/>
  <c r="AM139" i="2"/>
  <c r="AL126" i="2"/>
  <c r="AL113" i="2"/>
  <c r="AM107" i="2"/>
  <c r="AM88" i="2"/>
  <c r="AM11" i="2"/>
  <c r="AM5" i="2"/>
  <c r="AL453" i="2"/>
  <c r="AM446" i="2"/>
  <c r="AM434" i="2"/>
  <c r="AL416" i="2"/>
  <c r="AM376" i="2"/>
  <c r="AM328" i="2"/>
  <c r="AM317" i="2"/>
  <c r="AM277" i="2"/>
  <c r="AL264" i="2"/>
  <c r="AL252" i="2"/>
  <c r="AL240" i="2"/>
  <c r="AM212" i="2"/>
  <c r="AM205" i="2"/>
  <c r="AL192" i="2"/>
  <c r="AM169" i="2"/>
  <c r="AM158" i="2"/>
  <c r="AM152" i="2"/>
  <c r="AM119" i="2"/>
  <c r="AM100" i="2"/>
  <c r="AM36" i="2"/>
  <c r="AM502" i="2"/>
  <c r="AL471" i="2"/>
  <c r="AL465" i="2"/>
  <c r="AM421" i="2"/>
  <c r="AL402" i="2"/>
  <c r="AM369" i="2"/>
  <c r="AL356" i="2"/>
  <c r="AL344" i="2"/>
  <c r="AM322" i="2"/>
  <c r="AM258" i="2"/>
  <c r="AM246" i="2"/>
  <c r="AM198" i="2"/>
  <c r="AM186" i="2"/>
  <c r="AL125" i="2"/>
  <c r="AL75" i="2"/>
  <c r="AM68" i="2"/>
  <c r="AL62" i="2"/>
  <c r="AM21" i="2"/>
  <c r="AL27" i="2"/>
  <c r="AM15" i="2"/>
  <c r="AM26" i="2"/>
  <c r="AL30" i="2"/>
  <c r="AM7" i="2"/>
  <c r="AM28" i="2"/>
  <c r="AL390" i="2"/>
  <c r="AM496" i="2"/>
  <c r="AM484" i="2"/>
  <c r="AM472" i="2"/>
  <c r="AM460" i="2"/>
  <c r="AM448" i="2"/>
  <c r="AM436" i="2"/>
  <c r="AL411" i="2"/>
  <c r="AM411" i="2"/>
  <c r="AM407" i="2"/>
  <c r="AL339" i="2"/>
  <c r="AM339" i="2"/>
  <c r="AM385" i="2"/>
  <c r="AL315" i="2"/>
  <c r="AM315" i="2"/>
  <c r="AL375" i="2"/>
  <c r="AM375" i="2"/>
  <c r="AL399" i="2"/>
  <c r="AM399" i="2"/>
  <c r="AM504" i="2"/>
  <c r="AM492" i="2"/>
  <c r="AM480" i="2"/>
  <c r="AM468" i="2"/>
  <c r="AM456" i="2"/>
  <c r="AM444" i="2"/>
  <c r="AM432" i="2"/>
  <c r="AL423" i="2"/>
  <c r="AM423" i="2"/>
  <c r="AM409" i="2"/>
  <c r="AL363" i="2"/>
  <c r="AM363" i="2"/>
  <c r="AM288" i="2"/>
  <c r="AL288" i="2"/>
  <c r="AM490" i="2"/>
  <c r="AM478" i="2"/>
  <c r="AM466" i="2"/>
  <c r="AM442" i="2"/>
  <c r="AM430" i="2"/>
  <c r="AL327" i="2"/>
  <c r="AM327" i="2"/>
  <c r="AL211" i="2"/>
  <c r="AM211" i="2"/>
  <c r="AM507" i="2"/>
  <c r="AM459" i="2"/>
  <c r="AM447" i="2"/>
  <c r="AL428" i="2"/>
  <c r="AL351" i="2"/>
  <c r="AM351" i="2"/>
  <c r="AM500" i="2"/>
  <c r="AM488" i="2"/>
  <c r="AM476" i="2"/>
  <c r="AM464" i="2"/>
  <c r="AM452" i="2"/>
  <c r="AM440" i="2"/>
  <c r="AL387" i="2"/>
  <c r="AM387" i="2"/>
  <c r="AL383" i="2"/>
  <c r="AM383" i="2"/>
  <c r="AL303" i="2"/>
  <c r="AM303" i="2"/>
  <c r="AL422" i="2"/>
  <c r="AM422" i="2"/>
  <c r="AM378" i="2"/>
  <c r="AM354" i="2"/>
  <c r="AM330" i="2"/>
  <c r="AM318" i="2"/>
  <c r="AM306" i="2"/>
  <c r="AM293" i="2"/>
  <c r="AL199" i="2"/>
  <c r="AM199" i="2"/>
  <c r="AL121" i="2"/>
  <c r="AM121" i="2"/>
  <c r="AM359" i="2"/>
  <c r="AM347" i="2"/>
  <c r="AL70" i="2"/>
  <c r="AM70" i="2"/>
  <c r="AL271" i="2"/>
  <c r="AM271" i="2"/>
  <c r="AM410" i="2"/>
  <c r="AM398" i="2"/>
  <c r="AM386" i="2"/>
  <c r="AM374" i="2"/>
  <c r="AM362" i="2"/>
  <c r="AM350" i="2"/>
  <c r="AM338" i="2"/>
  <c r="AM326" i="2"/>
  <c r="AM314" i="2"/>
  <c r="AM302" i="2"/>
  <c r="AM274" i="2"/>
  <c r="AL259" i="2"/>
  <c r="AM259" i="2"/>
  <c r="AL187" i="2"/>
  <c r="AM187" i="2"/>
  <c r="AM138" i="2"/>
  <c r="AL138" i="2"/>
  <c r="AL150" i="2"/>
  <c r="AM150" i="2"/>
  <c r="AL283" i="2"/>
  <c r="AM283" i="2"/>
  <c r="AL267" i="2"/>
  <c r="AM267" i="2"/>
  <c r="AM425" i="2"/>
  <c r="AM401" i="2"/>
  <c r="AM389" i="2"/>
  <c r="AM377" i="2"/>
  <c r="AM406" i="2"/>
  <c r="AM358" i="2"/>
  <c r="AL247" i="2"/>
  <c r="AM247" i="2"/>
  <c r="AL235" i="2"/>
  <c r="AM235" i="2"/>
  <c r="AL276" i="2"/>
  <c r="AL223" i="2"/>
  <c r="AM223" i="2"/>
  <c r="AM238" i="2"/>
  <c r="AM226" i="2"/>
  <c r="AM214" i="2"/>
  <c r="AM202" i="2"/>
  <c r="AL133" i="2"/>
  <c r="AM133" i="2"/>
  <c r="AM255" i="2"/>
  <c r="AM243" i="2"/>
  <c r="AM231" i="2"/>
  <c r="AM219" i="2"/>
  <c r="AM207" i="2"/>
  <c r="AM195" i="2"/>
  <c r="AL58" i="2"/>
  <c r="AM58" i="2"/>
  <c r="AL145" i="2"/>
  <c r="AM145" i="2"/>
  <c r="AL106" i="2"/>
  <c r="AM106" i="2"/>
  <c r="AL46" i="2"/>
  <c r="AM46" i="2"/>
  <c r="AM287" i="2"/>
  <c r="AM275" i="2"/>
  <c r="AM263" i="2"/>
  <c r="AM239" i="2"/>
  <c r="AM227" i="2"/>
  <c r="AM215" i="2"/>
  <c r="AL173" i="2"/>
  <c r="AM171" i="2"/>
  <c r="AL114" i="2"/>
  <c r="AM114" i="2"/>
  <c r="AL94" i="2"/>
  <c r="AM94" i="2"/>
  <c r="AL34" i="2"/>
  <c r="AM34" i="2"/>
  <c r="AM280" i="2"/>
  <c r="AM268" i="2"/>
  <c r="AM256" i="2"/>
  <c r="AM244" i="2"/>
  <c r="AM232" i="2"/>
  <c r="AM196" i="2"/>
  <c r="AM182" i="2"/>
  <c r="AL154" i="2"/>
  <c r="AM154" i="2"/>
  <c r="AM285" i="2"/>
  <c r="AM273" i="2"/>
  <c r="AM237" i="2"/>
  <c r="AM225" i="2"/>
  <c r="AM201" i="2"/>
  <c r="AM189" i="2"/>
  <c r="AM180" i="2"/>
  <c r="AM178" i="2"/>
  <c r="AM167" i="2"/>
  <c r="AL118" i="2"/>
  <c r="AM118" i="2"/>
  <c r="AM290" i="2"/>
  <c r="AM278" i="2"/>
  <c r="AM218" i="2"/>
  <c r="AM206" i="2"/>
  <c r="AM194" i="2"/>
  <c r="AM160" i="2"/>
  <c r="AL130" i="2"/>
  <c r="AM130" i="2"/>
  <c r="AL82" i="2"/>
  <c r="AM82" i="2"/>
  <c r="AL22" i="2"/>
  <c r="AM22" i="2"/>
  <c r="AL142" i="2"/>
  <c r="AM142" i="2"/>
  <c r="AM109" i="2"/>
  <c r="AM97" i="2"/>
  <c r="AM85" i="2"/>
  <c r="AM73" i="2"/>
  <c r="AM61" i="2"/>
  <c r="AM49" i="2"/>
  <c r="AM37" i="2"/>
  <c r="AM25" i="2"/>
  <c r="AM102" i="2"/>
  <c r="AM90" i="2"/>
  <c r="AM78" i="2"/>
  <c r="AM66" i="2"/>
  <c r="AM54" i="2"/>
  <c r="AM42" i="2"/>
  <c r="AM141" i="2"/>
  <c r="AM129" i="2"/>
  <c r="AM117" i="2"/>
  <c r="AM105" i="2"/>
  <c r="AM93" i="2"/>
  <c r="AM81" i="2"/>
  <c r="AM69" i="2"/>
  <c r="AM57" i="2"/>
  <c r="AM45" i="2"/>
  <c r="AM146" i="2"/>
  <c r="AM134" i="2"/>
  <c r="AM122" i="2"/>
  <c r="AM137" i="2"/>
  <c r="AM65" i="2"/>
  <c r="AM53" i="2"/>
  <c r="AM41" i="2"/>
  <c r="AM29" i="2"/>
  <c r="AM17" i="2"/>
  <c r="AM16" i="2"/>
  <c r="AM12" i="2"/>
  <c r="AM8" i="2"/>
  <c r="AM4" i="2"/>
  <c r="AL3" i="2"/>
  <c r="X89" i="2"/>
  <c r="Y89" i="2" s="1"/>
  <c r="X27" i="2"/>
  <c r="Y27" i="2" s="1"/>
  <c r="X417" i="2"/>
  <c r="Y417" i="2" s="1"/>
  <c r="X489" i="2"/>
  <c r="Y489" i="2" s="1"/>
  <c r="X465" i="2"/>
  <c r="Y465" i="2" s="1"/>
  <c r="X441" i="2"/>
  <c r="Y441" i="2" s="1"/>
  <c r="X297" i="2"/>
  <c r="Y297" i="2" s="1"/>
  <c r="X189" i="2"/>
  <c r="Y189" i="2" s="1"/>
  <c r="Z189" i="2" s="1"/>
  <c r="X141" i="2"/>
  <c r="Y141" i="2" s="1"/>
  <c r="Z141" i="2" s="1"/>
  <c r="X93" i="2"/>
  <c r="Y93" i="2" s="1"/>
  <c r="Z93" i="2" s="1"/>
  <c r="X45" i="2"/>
  <c r="Y45" i="2" s="1"/>
  <c r="Z45" i="2" s="1"/>
  <c r="X344" i="2"/>
  <c r="Y344" i="2" s="1"/>
  <c r="X224" i="2"/>
  <c r="Y224" i="2" s="1"/>
  <c r="Z224" i="2" s="1"/>
  <c r="X17" i="2"/>
  <c r="Y17" i="2" s="1"/>
  <c r="Z17" i="2" s="1"/>
  <c r="X378" i="2"/>
  <c r="Y378" i="2" s="1"/>
  <c r="Z378" i="2" s="1"/>
  <c r="X354" i="2"/>
  <c r="Y354" i="2" s="1"/>
  <c r="Z354" i="2" s="1"/>
  <c r="X234" i="2"/>
  <c r="Y234" i="2" s="1"/>
  <c r="X32" i="2"/>
  <c r="Y32" i="2" s="1"/>
  <c r="Z32" i="2" s="1"/>
  <c r="X20" i="2"/>
  <c r="X393" i="2"/>
  <c r="Y393" i="2" s="1"/>
  <c r="X369" i="2"/>
  <c r="Y369" i="2" s="1"/>
  <c r="X345" i="2"/>
  <c r="Y345" i="2" s="1"/>
  <c r="X333" i="2"/>
  <c r="Y333" i="2" s="1"/>
  <c r="X321" i="2"/>
  <c r="Y321" i="2" s="1"/>
  <c r="X309" i="2"/>
  <c r="Y309" i="2" s="1"/>
  <c r="X285" i="2"/>
  <c r="Y285" i="2" s="1"/>
  <c r="Z285" i="2" s="1"/>
  <c r="X273" i="2"/>
  <c r="Y273" i="2" s="1"/>
  <c r="Z273" i="2" s="1"/>
  <c r="X261" i="2"/>
  <c r="X249" i="2"/>
  <c r="Y249" i="2" s="1"/>
  <c r="X237" i="2"/>
  <c r="Y237" i="2" s="1"/>
  <c r="Z237" i="2" s="1"/>
  <c r="X225" i="2"/>
  <c r="X213" i="2"/>
  <c r="X201" i="2"/>
  <c r="Y201" i="2" s="1"/>
  <c r="Z201" i="2" s="1"/>
  <c r="X177" i="2"/>
  <c r="Y177" i="2" s="1"/>
  <c r="Z177" i="2" s="1"/>
  <c r="X165" i="2"/>
  <c r="Y165" i="2" s="1"/>
  <c r="Z165" i="2" s="1"/>
  <c r="X153" i="2"/>
  <c r="Y153" i="2" s="1"/>
  <c r="Z153" i="2" s="1"/>
  <c r="X129" i="2"/>
  <c r="Y129" i="2" s="1"/>
  <c r="Z129" i="2" s="1"/>
  <c r="X117" i="2"/>
  <c r="Y117" i="2" s="1"/>
  <c r="Z117" i="2" s="1"/>
  <c r="X105" i="2"/>
  <c r="Y105" i="2" s="1"/>
  <c r="Z105" i="2" s="1"/>
  <c r="X81" i="2"/>
  <c r="X69" i="2"/>
  <c r="Y69" i="2" s="1"/>
  <c r="Z69" i="2" s="1"/>
  <c r="X57" i="2"/>
  <c r="Y57" i="2" s="1"/>
  <c r="Z57" i="2" s="1"/>
  <c r="X33" i="2"/>
  <c r="X31" i="2"/>
  <c r="Y31" i="2" s="1"/>
  <c r="Z31" i="2" s="1"/>
  <c r="X19" i="2"/>
  <c r="Y19" i="2" s="1"/>
  <c r="Z19" i="2" s="1"/>
  <c r="X500" i="2"/>
  <c r="Y500" i="2" s="1"/>
  <c r="Z500" i="2" s="1"/>
  <c r="X488" i="2"/>
  <c r="Y488" i="2" s="1"/>
  <c r="Z488" i="2" s="1"/>
  <c r="X476" i="2"/>
  <c r="Y476" i="2" s="1"/>
  <c r="Z476" i="2" s="1"/>
  <c r="X464" i="2"/>
  <c r="Y464" i="2" s="1"/>
  <c r="Z464" i="2" s="1"/>
  <c r="X452" i="2"/>
  <c r="Y452" i="2" s="1"/>
  <c r="Z452" i="2" s="1"/>
  <c r="X440" i="2"/>
  <c r="Y440" i="2" s="1"/>
  <c r="Z440" i="2" s="1"/>
  <c r="X428" i="2"/>
  <c r="Y428" i="2" s="1"/>
  <c r="Z428" i="2" s="1"/>
  <c r="X416" i="2"/>
  <c r="Y416" i="2" s="1"/>
  <c r="Z416" i="2" s="1"/>
  <c r="X404" i="2"/>
  <c r="Y404" i="2" s="1"/>
  <c r="Z404" i="2" s="1"/>
  <c r="X392" i="2"/>
  <c r="Y392" i="2" s="1"/>
  <c r="Z392" i="2" s="1"/>
  <c r="X380" i="2"/>
  <c r="Y380" i="2" s="1"/>
  <c r="Z380" i="2" s="1"/>
  <c r="X368" i="2"/>
  <c r="Y368" i="2" s="1"/>
  <c r="Z368" i="2" s="1"/>
  <c r="X356" i="2"/>
  <c r="Y356" i="2" s="1"/>
  <c r="Z356" i="2" s="1"/>
  <c r="X332" i="2"/>
  <c r="Y332" i="2" s="1"/>
  <c r="Z332" i="2" s="1"/>
  <c r="X320" i="2"/>
  <c r="Y320" i="2" s="1"/>
  <c r="Z320" i="2" s="1"/>
  <c r="X308" i="2"/>
  <c r="Y308" i="2" s="1"/>
  <c r="Z308" i="2" s="1"/>
  <c r="X296" i="2"/>
  <c r="Y296" i="2" s="1"/>
  <c r="X284" i="2"/>
  <c r="Y284" i="2" s="1"/>
  <c r="Z284" i="2" s="1"/>
  <c r="X272" i="2"/>
  <c r="Y272" i="2" s="1"/>
  <c r="X260" i="2"/>
  <c r="Y260" i="2" s="1"/>
  <c r="Z260" i="2" s="1"/>
  <c r="X248" i="2"/>
  <c r="Y248" i="2" s="1"/>
  <c r="X236" i="2"/>
  <c r="X212" i="2"/>
  <c r="Y212" i="2" s="1"/>
  <c r="X200" i="2"/>
  <c r="Y200" i="2" s="1"/>
  <c r="Z200" i="2" s="1"/>
  <c r="X188" i="2"/>
  <c r="Y188" i="2" s="1"/>
  <c r="Z188" i="2" s="1"/>
  <c r="X176" i="2"/>
  <c r="Y176" i="2" s="1"/>
  <c r="Z176" i="2" s="1"/>
  <c r="X164" i="2"/>
  <c r="Y164" i="2" s="1"/>
  <c r="Z164" i="2" s="1"/>
  <c r="X152" i="2"/>
  <c r="Y152" i="2" s="1"/>
  <c r="Z152" i="2" s="1"/>
  <c r="X140" i="2"/>
  <c r="Y140" i="2" s="1"/>
  <c r="Z140" i="2" s="1"/>
  <c r="X128" i="2"/>
  <c r="Y128" i="2" s="1"/>
  <c r="Z128" i="2" s="1"/>
  <c r="X116" i="2"/>
  <c r="X104" i="2"/>
  <c r="Y104" i="2" s="1"/>
  <c r="Z104" i="2" s="1"/>
  <c r="X92" i="2"/>
  <c r="Y92" i="2" s="1"/>
  <c r="Z92" i="2" s="1"/>
  <c r="X80" i="2"/>
  <c r="X68" i="2"/>
  <c r="Y68" i="2" s="1"/>
  <c r="Z68" i="2" s="1"/>
  <c r="X56" i="2"/>
  <c r="Y56" i="2" s="1"/>
  <c r="Z56" i="2" s="1"/>
  <c r="X44" i="2"/>
  <c r="Y44" i="2" s="1"/>
  <c r="Z44" i="2" s="1"/>
  <c r="X30" i="2"/>
  <c r="Y30" i="2" s="1"/>
  <c r="Z30" i="2" s="1"/>
  <c r="X18" i="2"/>
  <c r="Y18" i="2" s="1"/>
  <c r="Z18" i="2" s="1"/>
  <c r="X499" i="2"/>
  <c r="Y499" i="2" s="1"/>
  <c r="X475" i="2"/>
  <c r="Y475" i="2" s="1"/>
  <c r="X451" i="2"/>
  <c r="Y451" i="2" s="1"/>
  <c r="X427" i="2"/>
  <c r="Y427" i="2" s="1"/>
  <c r="X331" i="2"/>
  <c r="Y331" i="2" s="1"/>
  <c r="X319" i="2"/>
  <c r="Y319" i="2" s="1"/>
  <c r="Z319" i="2" s="1"/>
  <c r="X307" i="2"/>
  <c r="X295" i="2"/>
  <c r="Y295" i="2" s="1"/>
  <c r="X283" i="2"/>
  <c r="Y283" i="2" s="1"/>
  <c r="X271" i="2"/>
  <c r="Y271" i="2" s="1"/>
  <c r="X259" i="2"/>
  <c r="Y259" i="2" s="1"/>
  <c r="X247" i="2"/>
  <c r="Y247" i="2" s="1"/>
  <c r="X235" i="2"/>
  <c r="Y235" i="2" s="1"/>
  <c r="X223" i="2"/>
  <c r="Y223" i="2" s="1"/>
  <c r="X211" i="2"/>
  <c r="Y211" i="2" s="1"/>
  <c r="X199" i="2"/>
  <c r="Y199" i="2" s="1"/>
  <c r="X187" i="2"/>
  <c r="Y187" i="2" s="1"/>
  <c r="X175" i="2"/>
  <c r="Y175" i="2" s="1"/>
  <c r="X163" i="2"/>
  <c r="Y163" i="2" s="1"/>
  <c r="X151" i="2"/>
  <c r="Y151" i="2" s="1"/>
  <c r="X139" i="2"/>
  <c r="Y139" i="2" s="1"/>
  <c r="X127" i="2"/>
  <c r="Y127" i="2" s="1"/>
  <c r="X115" i="2"/>
  <c r="Y115" i="2" s="1"/>
  <c r="Z115" i="2" s="1"/>
  <c r="X103" i="2"/>
  <c r="Y103" i="2" s="1"/>
  <c r="Z103" i="2" s="1"/>
  <c r="X91" i="2"/>
  <c r="Y91" i="2" s="1"/>
  <c r="Z91" i="2" s="1"/>
  <c r="X79" i="2"/>
  <c r="Y79" i="2" s="1"/>
  <c r="Z79" i="2" s="1"/>
  <c r="X67" i="2"/>
  <c r="Y67" i="2" s="1"/>
  <c r="Z67" i="2" s="1"/>
  <c r="X55" i="2"/>
  <c r="Y55" i="2" s="1"/>
  <c r="Z55" i="2" s="1"/>
  <c r="X43" i="2"/>
  <c r="Y43" i="2" s="1"/>
  <c r="Z43" i="2" s="1"/>
  <c r="X29" i="2"/>
  <c r="Y29" i="2" s="1"/>
  <c r="Z29" i="2" s="1"/>
  <c r="X498" i="2"/>
  <c r="Y498" i="2" s="1"/>
  <c r="Z498" i="2" s="1"/>
  <c r="X486" i="2"/>
  <c r="Y486" i="2" s="1"/>
  <c r="Z486" i="2" s="1"/>
  <c r="X474" i="2"/>
  <c r="Y474" i="2" s="1"/>
  <c r="Z474" i="2" s="1"/>
  <c r="X462" i="2"/>
  <c r="Y462" i="2" s="1"/>
  <c r="Z462" i="2" s="1"/>
  <c r="X450" i="2"/>
  <c r="Y450" i="2" s="1"/>
  <c r="Z450" i="2" s="1"/>
  <c r="X438" i="2"/>
  <c r="Y438" i="2" s="1"/>
  <c r="Z438" i="2" s="1"/>
  <c r="X426" i="2"/>
  <c r="Y426" i="2" s="1"/>
  <c r="Z426" i="2" s="1"/>
  <c r="X414" i="2"/>
  <c r="Y414" i="2" s="1"/>
  <c r="Z414" i="2" s="1"/>
  <c r="X402" i="2"/>
  <c r="Y402" i="2" s="1"/>
  <c r="Z402" i="2" s="1"/>
  <c r="X390" i="2"/>
  <c r="Y390" i="2" s="1"/>
  <c r="Z390" i="2" s="1"/>
  <c r="X366" i="2"/>
  <c r="Y366" i="2" s="1"/>
  <c r="Z366" i="2" s="1"/>
  <c r="X318" i="2"/>
  <c r="Y318" i="2" s="1"/>
  <c r="X306" i="2"/>
  <c r="X294" i="2"/>
  <c r="Y294" i="2" s="1"/>
  <c r="Z294" i="2" s="1"/>
  <c r="X282" i="2"/>
  <c r="Y282" i="2" s="1"/>
  <c r="X270" i="2"/>
  <c r="Y270" i="2" s="1"/>
  <c r="Z270" i="2" s="1"/>
  <c r="X258" i="2"/>
  <c r="Y258" i="2" s="1"/>
  <c r="X246" i="2"/>
  <c r="Y246" i="2" s="1"/>
  <c r="Z246" i="2" s="1"/>
  <c r="X222" i="2"/>
  <c r="Y222" i="2" s="1"/>
  <c r="X210" i="2"/>
  <c r="Y210" i="2" s="1"/>
  <c r="X198" i="2"/>
  <c r="Y198" i="2" s="1"/>
  <c r="X186" i="2"/>
  <c r="Y186" i="2" s="1"/>
  <c r="X174" i="2"/>
  <c r="Y174" i="2" s="1"/>
  <c r="X162" i="2"/>
  <c r="Y162" i="2" s="1"/>
  <c r="X150" i="2"/>
  <c r="Y150" i="2" s="1"/>
  <c r="X138" i="2"/>
  <c r="Y138" i="2" s="1"/>
  <c r="X126" i="2"/>
  <c r="Y126" i="2" s="1"/>
  <c r="X114" i="2"/>
  <c r="Y114" i="2" s="1"/>
  <c r="X102" i="2"/>
  <c r="Y102" i="2" s="1"/>
  <c r="Z102" i="2" s="1"/>
  <c r="X90" i="2"/>
  <c r="Y90" i="2" s="1"/>
  <c r="Z90" i="2" s="1"/>
  <c r="X78" i="2"/>
  <c r="Y78" i="2" s="1"/>
  <c r="Z78" i="2" s="1"/>
  <c r="X66" i="2"/>
  <c r="Y66" i="2" s="1"/>
  <c r="Z66" i="2" s="1"/>
  <c r="X54" i="2"/>
  <c r="Y54" i="2" s="1"/>
  <c r="Z54" i="2" s="1"/>
  <c r="X42" i="2"/>
  <c r="Y42" i="2" s="1"/>
  <c r="Z42" i="2" s="1"/>
  <c r="X28" i="2"/>
  <c r="Y28" i="2" s="1"/>
  <c r="Z28" i="2" s="1"/>
  <c r="X16" i="2"/>
  <c r="Y16" i="2" s="1"/>
  <c r="Z16" i="2" s="1"/>
  <c r="X341" i="2"/>
  <c r="Y341" i="2" s="1"/>
  <c r="X317" i="2"/>
  <c r="Y317" i="2" s="1"/>
  <c r="X305" i="2"/>
  <c r="Y305" i="2" s="1"/>
  <c r="X293" i="2"/>
  <c r="Y293" i="2" s="1"/>
  <c r="Z293" i="2" s="1"/>
  <c r="X281" i="2"/>
  <c r="X269" i="2"/>
  <c r="Y269" i="2" s="1"/>
  <c r="Z269" i="2" s="1"/>
  <c r="X257" i="2"/>
  <c r="Y257" i="2" s="1"/>
  <c r="Z257" i="2" s="1"/>
  <c r="X245" i="2"/>
  <c r="Y245" i="2" s="1"/>
  <c r="Z245" i="2" s="1"/>
  <c r="X233" i="2"/>
  <c r="Y233" i="2" s="1"/>
  <c r="Z233" i="2" s="1"/>
  <c r="X221" i="2"/>
  <c r="X209" i="2"/>
  <c r="Y209" i="2" s="1"/>
  <c r="X197" i="2"/>
  <c r="Y197" i="2" s="1"/>
  <c r="Z197" i="2" s="1"/>
  <c r="X185" i="2"/>
  <c r="X173" i="2"/>
  <c r="Y173" i="2" s="1"/>
  <c r="Z173" i="2" s="1"/>
  <c r="X161" i="2"/>
  <c r="Y161" i="2" s="1"/>
  <c r="Z161" i="2" s="1"/>
  <c r="X149" i="2"/>
  <c r="Y149" i="2" s="1"/>
  <c r="Z149" i="2" s="1"/>
  <c r="X137" i="2"/>
  <c r="Y137" i="2" s="1"/>
  <c r="Z137" i="2" s="1"/>
  <c r="X125" i="2"/>
  <c r="Y125" i="2" s="1"/>
  <c r="Z125" i="2" s="1"/>
  <c r="X113" i="2"/>
  <c r="Y113" i="2" s="1"/>
  <c r="Z113" i="2" s="1"/>
  <c r="X101" i="2"/>
  <c r="Y101" i="2" s="1"/>
  <c r="Z101" i="2" s="1"/>
  <c r="Z89" i="2"/>
  <c r="X77" i="2"/>
  <c r="X65" i="2"/>
  <c r="Y65" i="2" s="1"/>
  <c r="X53" i="2"/>
  <c r="X41" i="2"/>
  <c r="X15" i="2"/>
  <c r="Y15" i="2" s="1"/>
  <c r="Z15" i="2" s="1"/>
  <c r="X496" i="2"/>
  <c r="Y496" i="2" s="1"/>
  <c r="Z496" i="2" s="1"/>
  <c r="X484" i="2"/>
  <c r="Y484" i="2" s="1"/>
  <c r="Z484" i="2" s="1"/>
  <c r="X472" i="2"/>
  <c r="Y472" i="2" s="1"/>
  <c r="Z472" i="2" s="1"/>
  <c r="X460" i="2"/>
  <c r="Y460" i="2" s="1"/>
  <c r="Z460" i="2" s="1"/>
  <c r="X448" i="2"/>
  <c r="X436" i="2"/>
  <c r="Y436" i="2" s="1"/>
  <c r="Z436" i="2" s="1"/>
  <c r="X424" i="2"/>
  <c r="Y424" i="2" s="1"/>
  <c r="Z424" i="2" s="1"/>
  <c r="X412" i="2"/>
  <c r="Y412" i="2" s="1"/>
  <c r="Z412" i="2" s="1"/>
  <c r="X400" i="2"/>
  <c r="Y400" i="2" s="1"/>
  <c r="Z400" i="2" s="1"/>
  <c r="X376" i="2"/>
  <c r="Y376" i="2" s="1"/>
  <c r="Z376" i="2" s="1"/>
  <c r="X328" i="2"/>
  <c r="Y328" i="2" s="1"/>
  <c r="X280" i="2"/>
  <c r="Y280" i="2" s="1"/>
  <c r="X244" i="2"/>
  <c r="Y244" i="2" s="1"/>
  <c r="Z244" i="2" s="1"/>
  <c r="X232" i="2"/>
  <c r="Y232" i="2" s="1"/>
  <c r="X220" i="2"/>
  <c r="Y220" i="2" s="1"/>
  <c r="Z220" i="2" s="1"/>
  <c r="X208" i="2"/>
  <c r="Y208" i="2" s="1"/>
  <c r="X196" i="2"/>
  <c r="X160" i="2"/>
  <c r="Y160" i="2" s="1"/>
  <c r="Z160" i="2" s="1"/>
  <c r="X148" i="2"/>
  <c r="Y148" i="2" s="1"/>
  <c r="Z148" i="2" s="1"/>
  <c r="X112" i="2"/>
  <c r="X100" i="2"/>
  <c r="Y100" i="2" s="1"/>
  <c r="Z100" i="2" s="1"/>
  <c r="X64" i="2"/>
  <c r="Y64" i="2" s="1"/>
  <c r="Z64" i="2" s="1"/>
  <c r="X52" i="2"/>
  <c r="Z489" i="2"/>
  <c r="X315" i="2"/>
  <c r="Y315" i="2" s="1"/>
  <c r="Z297" i="2"/>
  <c r="X291" i="2"/>
  <c r="Y291" i="2" s="1"/>
  <c r="X279" i="2"/>
  <c r="Y279" i="2" s="1"/>
  <c r="X267" i="2"/>
  <c r="Y267" i="2" s="1"/>
  <c r="X243" i="2"/>
  <c r="Y243" i="2" s="1"/>
  <c r="X231" i="2"/>
  <c r="Y231" i="2" s="1"/>
  <c r="X219" i="2"/>
  <c r="Y219" i="2" s="1"/>
  <c r="X207" i="2"/>
  <c r="Y207" i="2" s="1"/>
  <c r="Z207" i="2" s="1"/>
  <c r="X195" i="2"/>
  <c r="Y195" i="2" s="1"/>
  <c r="X183" i="2"/>
  <c r="Y183" i="2" s="1"/>
  <c r="X171" i="2"/>
  <c r="Y171" i="2" s="1"/>
  <c r="X159" i="2"/>
  <c r="Y159" i="2" s="1"/>
  <c r="X147" i="2"/>
  <c r="Y147" i="2" s="1"/>
  <c r="X135" i="2"/>
  <c r="Y135" i="2" s="1"/>
  <c r="X123" i="2"/>
  <c r="Y123" i="2" s="1"/>
  <c r="Z123" i="2" s="1"/>
  <c r="X111" i="2"/>
  <c r="Y111" i="2" s="1"/>
  <c r="Z111" i="2" s="1"/>
  <c r="X99" i="2"/>
  <c r="Y99" i="2" s="1"/>
  <c r="Z99" i="2" s="1"/>
  <c r="X87" i="2"/>
  <c r="Y87" i="2" s="1"/>
  <c r="Z87" i="2" s="1"/>
  <c r="X75" i="2"/>
  <c r="Y75" i="2" s="1"/>
  <c r="Z75" i="2" s="1"/>
  <c r="X63" i="2"/>
  <c r="Y63" i="2" s="1"/>
  <c r="Z63" i="2" s="1"/>
  <c r="X51" i="2"/>
  <c r="Y51" i="2" s="1"/>
  <c r="Z51" i="2" s="1"/>
  <c r="X39" i="2"/>
  <c r="Y39" i="2" s="1"/>
  <c r="Z39" i="2" s="1"/>
  <c r="X13" i="2"/>
  <c r="Y13" i="2" s="1"/>
  <c r="Z13" i="2" s="1"/>
  <c r="X506" i="2"/>
  <c r="Y506" i="2" s="1"/>
  <c r="Z506" i="2" s="1"/>
  <c r="X494" i="2"/>
  <c r="Y494" i="2" s="1"/>
  <c r="Z494" i="2" s="1"/>
  <c r="X482" i="2"/>
  <c r="Y482" i="2" s="1"/>
  <c r="Z482" i="2" s="1"/>
  <c r="X470" i="2"/>
  <c r="Y470" i="2" s="1"/>
  <c r="Z470" i="2" s="1"/>
  <c r="X458" i="2"/>
  <c r="Y458" i="2" s="1"/>
  <c r="Z458" i="2" s="1"/>
  <c r="X446" i="2"/>
  <c r="Y446" i="2" s="1"/>
  <c r="Z446" i="2" s="1"/>
  <c r="X434" i="2"/>
  <c r="Y434" i="2" s="1"/>
  <c r="Z434" i="2" s="1"/>
  <c r="X422" i="2"/>
  <c r="Y422" i="2" s="1"/>
  <c r="Z422" i="2" s="1"/>
  <c r="X410" i="2"/>
  <c r="Y410" i="2" s="1"/>
  <c r="Z410" i="2" s="1"/>
  <c r="X398" i="2"/>
  <c r="Y398" i="2" s="1"/>
  <c r="Z398" i="2" s="1"/>
  <c r="X386" i="2"/>
  <c r="Y386" i="2" s="1"/>
  <c r="Z386" i="2" s="1"/>
  <c r="X374" i="2"/>
  <c r="Y374" i="2" s="1"/>
  <c r="Z374" i="2" s="1"/>
  <c r="X362" i="2"/>
  <c r="Y362" i="2" s="1"/>
  <c r="Z362" i="2" s="1"/>
  <c r="X350" i="2"/>
  <c r="Y350" i="2" s="1"/>
  <c r="Z350" i="2" s="1"/>
  <c r="X338" i="2"/>
  <c r="Y338" i="2" s="1"/>
  <c r="Z338" i="2" s="1"/>
  <c r="X326" i="2"/>
  <c r="Y326" i="2" s="1"/>
  <c r="X314" i="2"/>
  <c r="Y314" i="2" s="1"/>
  <c r="Z314" i="2" s="1"/>
  <c r="X290" i="2"/>
  <c r="Y290" i="2" s="1"/>
  <c r="X278" i="2"/>
  <c r="Y278" i="2" s="1"/>
  <c r="Z278" i="2" s="1"/>
  <c r="X254" i="2"/>
  <c r="Y254" i="2" s="1"/>
  <c r="Z254" i="2" s="1"/>
  <c r="X242" i="2"/>
  <c r="Y242" i="2" s="1"/>
  <c r="X230" i="2"/>
  <c r="Y230" i="2" s="1"/>
  <c r="Z230" i="2" s="1"/>
  <c r="X218" i="2"/>
  <c r="Y218" i="2" s="1"/>
  <c r="X206" i="2"/>
  <c r="Y206" i="2" s="1"/>
  <c r="X194" i="2"/>
  <c r="Y194" i="2" s="1"/>
  <c r="X182" i="2"/>
  <c r="Y182" i="2" s="1"/>
  <c r="X158" i="2"/>
  <c r="Y158" i="2" s="1"/>
  <c r="X146" i="2"/>
  <c r="Y146" i="2" s="1"/>
  <c r="X134" i="2"/>
  <c r="Y134" i="2" s="1"/>
  <c r="X110" i="2"/>
  <c r="Y110" i="2" s="1"/>
  <c r="X98" i="2"/>
  <c r="Y98" i="2" s="1"/>
  <c r="Z98" i="2" s="1"/>
  <c r="X86" i="2"/>
  <c r="Y86" i="2" s="1"/>
  <c r="Z86" i="2" s="1"/>
  <c r="X62" i="2"/>
  <c r="Y62" i="2" s="1"/>
  <c r="Z62" i="2" s="1"/>
  <c r="X50" i="2"/>
  <c r="Y50" i="2" s="1"/>
  <c r="Z50" i="2" s="1"/>
  <c r="X38" i="2"/>
  <c r="Y38" i="2" s="1"/>
  <c r="Z38" i="2" s="1"/>
  <c r="X24" i="2"/>
  <c r="Y24" i="2" s="1"/>
  <c r="Z24" i="2" s="1"/>
  <c r="X12" i="2"/>
  <c r="Z499" i="2"/>
  <c r="Z427" i="2"/>
  <c r="X349" i="2"/>
  <c r="Y349" i="2" s="1"/>
  <c r="X337" i="2"/>
  <c r="Y337" i="2" s="1"/>
  <c r="X325" i="2"/>
  <c r="Y325" i="2" s="1"/>
  <c r="X313" i="2"/>
  <c r="Y313" i="2" s="1"/>
  <c r="X301" i="2"/>
  <c r="Y301" i="2" s="1"/>
  <c r="X289" i="2"/>
  <c r="Y289" i="2" s="1"/>
  <c r="Z289" i="2" s="1"/>
  <c r="X277" i="2"/>
  <c r="Y277" i="2" s="1"/>
  <c r="Z277" i="2" s="1"/>
  <c r="X265" i="2"/>
  <c r="Y265" i="2" s="1"/>
  <c r="Z265" i="2" s="1"/>
  <c r="X253" i="2"/>
  <c r="Y253" i="2" s="1"/>
  <c r="Z253" i="2" s="1"/>
  <c r="X241" i="2"/>
  <c r="X229" i="2"/>
  <c r="Y229" i="2" s="1"/>
  <c r="Z229" i="2" s="1"/>
  <c r="X217" i="2"/>
  <c r="Y217" i="2" s="1"/>
  <c r="X205" i="2"/>
  <c r="Y205" i="2" s="1"/>
  <c r="X193" i="2"/>
  <c r="Y193" i="2" s="1"/>
  <c r="Z193" i="2" s="1"/>
  <c r="X181" i="2"/>
  <c r="Y181" i="2" s="1"/>
  <c r="Z181" i="2" s="1"/>
  <c r="X169" i="2"/>
  <c r="Y169" i="2" s="1"/>
  <c r="X157" i="2"/>
  <c r="Y157" i="2" s="1"/>
  <c r="Z157" i="2" s="1"/>
  <c r="X145" i="2"/>
  <c r="Y145" i="2" s="1"/>
  <c r="Z145" i="2" s="1"/>
  <c r="X133" i="2"/>
  <c r="Y133" i="2" s="1"/>
  <c r="Z133" i="2" s="1"/>
  <c r="X121" i="2"/>
  <c r="Y121" i="2" s="1"/>
  <c r="Z121" i="2" s="1"/>
  <c r="X109" i="2"/>
  <c r="Y109" i="2" s="1"/>
  <c r="Z109" i="2" s="1"/>
  <c r="X97" i="2"/>
  <c r="X85" i="2"/>
  <c r="Y85" i="2" s="1"/>
  <c r="Z85" i="2" s="1"/>
  <c r="X73" i="2"/>
  <c r="Y73" i="2" s="1"/>
  <c r="Z73" i="2" s="1"/>
  <c r="X61" i="2"/>
  <c r="Y61" i="2" s="1"/>
  <c r="X49" i="2"/>
  <c r="Y49" i="2" s="1"/>
  <c r="Z49" i="2" s="1"/>
  <c r="X37" i="2"/>
  <c r="Y37" i="2" s="1"/>
  <c r="Z37" i="2" s="1"/>
  <c r="X23" i="2"/>
  <c r="Y23" i="2" s="1"/>
  <c r="Z23" i="2" s="1"/>
  <c r="X11" i="2"/>
  <c r="Y11" i="2" s="1"/>
  <c r="X504" i="2"/>
  <c r="X492" i="2"/>
  <c r="X480" i="2"/>
  <c r="X468" i="2"/>
  <c r="X456" i="2"/>
  <c r="X444" i="2"/>
  <c r="Y444" i="2" s="1"/>
  <c r="Z444" i="2" s="1"/>
  <c r="X432" i="2"/>
  <c r="Y432" i="2" s="1"/>
  <c r="Z432" i="2" s="1"/>
  <c r="X420" i="2"/>
  <c r="Y420" i="2" s="1"/>
  <c r="Z420" i="2" s="1"/>
  <c r="X408" i="2"/>
  <c r="Y408" i="2" s="1"/>
  <c r="Z408" i="2" s="1"/>
  <c r="X396" i="2"/>
  <c r="Y396" i="2" s="1"/>
  <c r="Z396" i="2" s="1"/>
  <c r="X384" i="2"/>
  <c r="Y384" i="2" s="1"/>
  <c r="Z384" i="2" s="1"/>
  <c r="X372" i="2"/>
  <c r="Y372" i="2" s="1"/>
  <c r="Z372" i="2" s="1"/>
  <c r="X360" i="2"/>
  <c r="Y360" i="2" s="1"/>
  <c r="Z360" i="2" s="1"/>
  <c r="X348" i="2"/>
  <c r="Y348" i="2" s="1"/>
  <c r="Z348" i="2" s="1"/>
  <c r="X336" i="2"/>
  <c r="Y336" i="2" s="1"/>
  <c r="X324" i="2"/>
  <c r="Y324" i="2" s="1"/>
  <c r="X312" i="2"/>
  <c r="Y312" i="2" s="1"/>
  <c r="X300" i="2"/>
  <c r="Y300" i="2" s="1"/>
  <c r="Z300" i="2" s="1"/>
  <c r="X288" i="2"/>
  <c r="X276" i="2"/>
  <c r="X264" i="2"/>
  <c r="Y264" i="2" s="1"/>
  <c r="X252" i="2"/>
  <c r="X240" i="2"/>
  <c r="Y240" i="2" s="1"/>
  <c r="X228" i="2"/>
  <c r="X216" i="2"/>
  <c r="X204" i="2"/>
  <c r="Y204" i="2" s="1"/>
  <c r="X192" i="2"/>
  <c r="Y192" i="2" s="1"/>
  <c r="Z192" i="2" s="1"/>
  <c r="X180" i="2"/>
  <c r="Y180" i="2" s="1"/>
  <c r="Z180" i="2" s="1"/>
  <c r="X168" i="2"/>
  <c r="X156" i="2"/>
  <c r="Y156" i="2" s="1"/>
  <c r="Z156" i="2" s="1"/>
  <c r="X144" i="2"/>
  <c r="Y144" i="2" s="1"/>
  <c r="Z144" i="2" s="1"/>
  <c r="X132" i="2"/>
  <c r="Y132" i="2" s="1"/>
  <c r="Z132" i="2" s="1"/>
  <c r="X120" i="2"/>
  <c r="Y120" i="2" s="1"/>
  <c r="Z120" i="2" s="1"/>
  <c r="X108" i="2"/>
  <c r="Y108" i="2" s="1"/>
  <c r="Z108" i="2" s="1"/>
  <c r="X96" i="2"/>
  <c r="Y96" i="2" s="1"/>
  <c r="X84" i="2"/>
  <c r="Y84" i="2" s="1"/>
  <c r="Z84" i="2" s="1"/>
  <c r="X72" i="2"/>
  <c r="Y72" i="2" s="1"/>
  <c r="Z72" i="2" s="1"/>
  <c r="X60" i="2"/>
  <c r="Y60" i="2" s="1"/>
  <c r="Z60" i="2" s="1"/>
  <c r="X48" i="2"/>
  <c r="Y48" i="2" s="1"/>
  <c r="Z48" i="2" s="1"/>
  <c r="X36" i="2"/>
  <c r="Y36" i="2" s="1"/>
  <c r="Z36" i="2" s="1"/>
  <c r="X22" i="2"/>
  <c r="Y22" i="2" s="1"/>
  <c r="Z22" i="2" s="1"/>
  <c r="X10" i="2"/>
  <c r="Y10" i="2" s="1"/>
  <c r="X407" i="2"/>
  <c r="Y407" i="2" s="1"/>
  <c r="X347" i="2"/>
  <c r="Y347" i="2" s="1"/>
  <c r="X335" i="2"/>
  <c r="Y335" i="2" s="1"/>
  <c r="Z335" i="2" s="1"/>
  <c r="X323" i="2"/>
  <c r="Y323" i="2" s="1"/>
  <c r="X311" i="2"/>
  <c r="Y311" i="2" s="1"/>
  <c r="X299" i="2"/>
  <c r="Y299" i="2" s="1"/>
  <c r="X275" i="2"/>
  <c r="Y275" i="2" s="1"/>
  <c r="X263" i="2"/>
  <c r="Y263" i="2" s="1"/>
  <c r="X251" i="2"/>
  <c r="Y251" i="2" s="1"/>
  <c r="X239" i="2"/>
  <c r="Y239" i="2" s="1"/>
  <c r="X227" i="2"/>
  <c r="Y227" i="2" s="1"/>
  <c r="X215" i="2"/>
  <c r="Y215" i="2" s="1"/>
  <c r="X203" i="2"/>
  <c r="Y203" i="2" s="1"/>
  <c r="X191" i="2"/>
  <c r="Y191" i="2" s="1"/>
  <c r="X167" i="2"/>
  <c r="Y167" i="2" s="1"/>
  <c r="X155" i="2"/>
  <c r="Y155" i="2" s="1"/>
  <c r="X143" i="2"/>
  <c r="Y143" i="2" s="1"/>
  <c r="X119" i="2"/>
  <c r="Y119" i="2" s="1"/>
  <c r="Z119" i="2" s="1"/>
  <c r="X107" i="2"/>
  <c r="Y107" i="2" s="1"/>
  <c r="Z107" i="2" s="1"/>
  <c r="X95" i="2"/>
  <c r="Y95" i="2" s="1"/>
  <c r="Z95" i="2" s="1"/>
  <c r="X71" i="2"/>
  <c r="Y71" i="2" s="1"/>
  <c r="Z71" i="2" s="1"/>
  <c r="X59" i="2"/>
  <c r="Y59" i="2" s="1"/>
  <c r="Z59" i="2" s="1"/>
  <c r="X47" i="2"/>
  <c r="Y47" i="2" s="1"/>
  <c r="Z47" i="2" s="1"/>
  <c r="X21" i="2"/>
  <c r="Y21" i="2" s="1"/>
  <c r="Z21" i="2" s="1"/>
  <c r="X9" i="2"/>
  <c r="X502" i="2"/>
  <c r="Y502" i="2" s="1"/>
  <c r="Z502" i="2" s="1"/>
  <c r="X490" i="2"/>
  <c r="Y490" i="2" s="1"/>
  <c r="Z490" i="2" s="1"/>
  <c r="X478" i="2"/>
  <c r="Y478" i="2" s="1"/>
  <c r="Z478" i="2" s="1"/>
  <c r="X466" i="2"/>
  <c r="Y466" i="2" s="1"/>
  <c r="Z466" i="2" s="1"/>
  <c r="X454" i="2"/>
  <c r="Y454" i="2" s="1"/>
  <c r="Z454" i="2" s="1"/>
  <c r="X442" i="2"/>
  <c r="Y442" i="2" s="1"/>
  <c r="Z442" i="2" s="1"/>
  <c r="X430" i="2"/>
  <c r="Y430" i="2" s="1"/>
  <c r="Z430" i="2" s="1"/>
  <c r="X418" i="2"/>
  <c r="Y418" i="2" s="1"/>
  <c r="Z418" i="2" s="1"/>
  <c r="X406" i="2"/>
  <c r="Y406" i="2" s="1"/>
  <c r="Z406" i="2" s="1"/>
  <c r="X394" i="2"/>
  <c r="Y394" i="2" s="1"/>
  <c r="Z394" i="2" s="1"/>
  <c r="X382" i="2"/>
  <c r="Y382" i="2" s="1"/>
  <c r="Z382" i="2" s="1"/>
  <c r="X370" i="2"/>
  <c r="Y370" i="2" s="1"/>
  <c r="Z370" i="2" s="1"/>
  <c r="X358" i="2"/>
  <c r="Y358" i="2" s="1"/>
  <c r="Z358" i="2" s="1"/>
  <c r="X346" i="2"/>
  <c r="Y346" i="2" s="1"/>
  <c r="X334" i="2"/>
  <c r="Y334" i="2" s="1"/>
  <c r="X322" i="2"/>
  <c r="Y322" i="2" s="1"/>
  <c r="Z322" i="2" s="1"/>
  <c r="X310" i="2"/>
  <c r="Y310" i="2" s="1"/>
  <c r="X298" i="2"/>
  <c r="Y298" i="2" s="1"/>
  <c r="X286" i="2"/>
  <c r="Y286" i="2" s="1"/>
  <c r="Z286" i="2" s="1"/>
  <c r="X274" i="2"/>
  <c r="Y274" i="2" s="1"/>
  <c r="X262" i="2"/>
  <c r="Y262" i="2" s="1"/>
  <c r="Z262" i="2" s="1"/>
  <c r="X250" i="2"/>
  <c r="Y250" i="2" s="1"/>
  <c r="X238" i="2"/>
  <c r="Y238" i="2" s="1"/>
  <c r="Z238" i="2" s="1"/>
  <c r="X226" i="2"/>
  <c r="Y226" i="2" s="1"/>
  <c r="X214" i="2"/>
  <c r="Y214" i="2" s="1"/>
  <c r="X202" i="2"/>
  <c r="Y202" i="2" s="1"/>
  <c r="X190" i="2"/>
  <c r="Y190" i="2" s="1"/>
  <c r="X178" i="2"/>
  <c r="Y178" i="2" s="1"/>
  <c r="X166" i="2"/>
  <c r="Y166" i="2" s="1"/>
  <c r="X154" i="2"/>
  <c r="Y154" i="2" s="1"/>
  <c r="X142" i="2"/>
  <c r="Y142" i="2" s="1"/>
  <c r="X130" i="2"/>
  <c r="Y130" i="2" s="1"/>
  <c r="X118" i="2"/>
  <c r="Y118" i="2" s="1"/>
  <c r="X106" i="2"/>
  <c r="Y106" i="2" s="1"/>
  <c r="Z106" i="2" s="1"/>
  <c r="X94" i="2"/>
  <c r="Y94" i="2" s="1"/>
  <c r="Z94" i="2" s="1"/>
  <c r="X82" i="2"/>
  <c r="Y82" i="2" s="1"/>
  <c r="Z82" i="2" s="1"/>
  <c r="X70" i="2"/>
  <c r="Y70" i="2" s="1"/>
  <c r="Z70" i="2" s="1"/>
  <c r="X58" i="2"/>
  <c r="Y58" i="2" s="1"/>
  <c r="Z58" i="2" s="1"/>
  <c r="X46" i="2"/>
  <c r="Y46" i="2" s="1"/>
  <c r="Z46" i="2" s="1"/>
  <c r="X34" i="2"/>
  <c r="Y34" i="2" s="1"/>
  <c r="Z34" i="2" s="1"/>
  <c r="X14" i="2"/>
  <c r="Y14" i="2" s="1"/>
  <c r="Z14" i="2" s="1"/>
  <c r="Y236" i="2"/>
  <c r="Z236" i="2" s="1"/>
  <c r="Y307" i="2"/>
  <c r="Z307" i="2" s="1"/>
  <c r="Y306" i="2"/>
  <c r="Z306" i="2" s="1"/>
  <c r="Z27" i="2"/>
  <c r="X26" i="2"/>
  <c r="Y26" i="2" s="1"/>
  <c r="Z26" i="2" s="1"/>
  <c r="Y448" i="2"/>
  <c r="Z448" i="2" s="1"/>
  <c r="X388" i="2"/>
  <c r="Y388" i="2" s="1"/>
  <c r="Z388" i="2" s="1"/>
  <c r="X383" i="2"/>
  <c r="Y383" i="2" s="1"/>
  <c r="X364" i="2"/>
  <c r="Y364" i="2" s="1"/>
  <c r="Z364" i="2" s="1"/>
  <c r="X359" i="2"/>
  <c r="Y359" i="2" s="1"/>
  <c r="X352" i="2"/>
  <c r="Y352" i="2" s="1"/>
  <c r="Z352" i="2" s="1"/>
  <c r="X340" i="2"/>
  <c r="Y340" i="2" s="1"/>
  <c r="Z340" i="2" s="1"/>
  <c r="X316" i="2"/>
  <c r="Y316" i="2" s="1"/>
  <c r="Z316" i="2" s="1"/>
  <c r="X304" i="2"/>
  <c r="Y304" i="2" s="1"/>
  <c r="X302" i="2"/>
  <c r="Y302" i="2" s="1"/>
  <c r="X287" i="2"/>
  <c r="Y287" i="2" s="1"/>
  <c r="X292" i="2"/>
  <c r="X268" i="2"/>
  <c r="X266" i="2"/>
  <c r="Y266" i="2" s="1"/>
  <c r="X256" i="2"/>
  <c r="Y256" i="2" s="1"/>
  <c r="X255" i="2"/>
  <c r="Y255" i="2" s="1"/>
  <c r="X184" i="2"/>
  <c r="Y184" i="2" s="1"/>
  <c r="Z184" i="2" s="1"/>
  <c r="X179" i="2"/>
  <c r="Y179" i="2" s="1"/>
  <c r="X172" i="2"/>
  <c r="Y172" i="2" s="1"/>
  <c r="Z172" i="2" s="1"/>
  <c r="X170" i="2"/>
  <c r="Y170" i="2" s="1"/>
  <c r="X136" i="2"/>
  <c r="Y136" i="2" s="1"/>
  <c r="Z136" i="2" s="1"/>
  <c r="X131" i="2"/>
  <c r="Y131" i="2" s="1"/>
  <c r="X124" i="2"/>
  <c r="Y124" i="2" s="1"/>
  <c r="Z124" i="2" s="1"/>
  <c r="X122" i="2"/>
  <c r="Y122" i="2" s="1"/>
  <c r="X88" i="2"/>
  <c r="Y88" i="2" s="1"/>
  <c r="Z88" i="2" s="1"/>
  <c r="X83" i="2"/>
  <c r="Y83" i="2" s="1"/>
  <c r="Z83" i="2" s="1"/>
  <c r="X76" i="2"/>
  <c r="Y76" i="2" s="1"/>
  <c r="X74" i="2"/>
  <c r="Y74" i="2" s="1"/>
  <c r="Z74" i="2" s="1"/>
  <c r="X35" i="2"/>
  <c r="Y35" i="2" s="1"/>
  <c r="Z35" i="2" s="1"/>
  <c r="X40" i="2"/>
  <c r="Y40" i="2" s="1"/>
  <c r="Z40" i="2" s="1"/>
  <c r="X503" i="2"/>
  <c r="Y503" i="2" s="1"/>
  <c r="X479" i="2"/>
  <c r="Y479" i="2" s="1"/>
  <c r="X455" i="2"/>
  <c r="Y455" i="2" s="1"/>
  <c r="X431" i="2"/>
  <c r="Y431" i="2" s="1"/>
  <c r="X397" i="2"/>
  <c r="Y397" i="2" s="1"/>
  <c r="X373" i="2"/>
  <c r="Y373" i="2" s="1"/>
  <c r="X330" i="2"/>
  <c r="X25" i="2"/>
  <c r="Y25" i="2" s="1"/>
  <c r="Z25" i="2" s="1"/>
  <c r="X493" i="2"/>
  <c r="X469" i="2"/>
  <c r="X445" i="2"/>
  <c r="X421" i="2"/>
  <c r="X387" i="2"/>
  <c r="X363" i="2"/>
  <c r="X343" i="2"/>
  <c r="X329" i="2"/>
  <c r="Y329" i="2" s="1"/>
  <c r="X507" i="2"/>
  <c r="Y507" i="2" s="1"/>
  <c r="X483" i="2"/>
  <c r="Y483" i="2" s="1"/>
  <c r="X459" i="2"/>
  <c r="Y459" i="2" s="1"/>
  <c r="X435" i="2"/>
  <c r="Y435" i="2" s="1"/>
  <c r="X411" i="2"/>
  <c r="Y411" i="2" s="1"/>
  <c r="Z411" i="2" s="1"/>
  <c r="X401" i="2"/>
  <c r="Y401" i="2" s="1"/>
  <c r="Z401" i="2" s="1"/>
  <c r="X377" i="2"/>
  <c r="Y377" i="2" s="1"/>
  <c r="X353" i="2"/>
  <c r="Y353" i="2" s="1"/>
  <c r="X497" i="2"/>
  <c r="Y497" i="2" s="1"/>
  <c r="X473" i="2"/>
  <c r="Y473" i="2" s="1"/>
  <c r="X449" i="2"/>
  <c r="Y449" i="2" s="1"/>
  <c r="X425" i="2"/>
  <c r="Y425" i="2" s="1"/>
  <c r="X391" i="2"/>
  <c r="Y391" i="2" s="1"/>
  <c r="X367" i="2"/>
  <c r="Y367" i="2" s="1"/>
  <c r="X342" i="2"/>
  <c r="X327" i="2"/>
  <c r="Y327" i="2" s="1"/>
  <c r="Z327" i="2" s="1"/>
  <c r="X487" i="2"/>
  <c r="Y487" i="2" s="1"/>
  <c r="X463" i="2"/>
  <c r="Y463" i="2" s="1"/>
  <c r="X439" i="2"/>
  <c r="Y439" i="2" s="1"/>
  <c r="X415" i="2"/>
  <c r="Y415" i="2" s="1"/>
  <c r="X381" i="2"/>
  <c r="Y381" i="2" s="1"/>
  <c r="X357" i="2"/>
  <c r="Y357" i="2" s="1"/>
  <c r="Z312" i="2"/>
  <c r="X8" i="2"/>
  <c r="Y8" i="2" s="1"/>
  <c r="X501" i="2"/>
  <c r="Y501" i="2" s="1"/>
  <c r="X477" i="2"/>
  <c r="Y477" i="2" s="1"/>
  <c r="X453" i="2"/>
  <c r="Y453" i="2" s="1"/>
  <c r="X429" i="2"/>
  <c r="Y429" i="2" s="1"/>
  <c r="X405" i="2"/>
  <c r="Y405" i="2" s="1"/>
  <c r="X395" i="2"/>
  <c r="Y395" i="2" s="1"/>
  <c r="X371" i="2"/>
  <c r="Y371" i="2" s="1"/>
  <c r="X491" i="2"/>
  <c r="Y491" i="2" s="1"/>
  <c r="X467" i="2"/>
  <c r="Y467" i="2" s="1"/>
  <c r="X443" i="2"/>
  <c r="Y443" i="2" s="1"/>
  <c r="X419" i="2"/>
  <c r="Y419" i="2" s="1"/>
  <c r="X385" i="2"/>
  <c r="Y385" i="2" s="1"/>
  <c r="X361" i="2"/>
  <c r="Y361" i="2" s="1"/>
  <c r="X339" i="2"/>
  <c r="Y339" i="2" s="1"/>
  <c r="X505" i="2"/>
  <c r="Y505" i="2" s="1"/>
  <c r="X481" i="2"/>
  <c r="Y481" i="2" s="1"/>
  <c r="X457" i="2"/>
  <c r="Y457" i="2" s="1"/>
  <c r="X433" i="2"/>
  <c r="Y433" i="2" s="1"/>
  <c r="X409" i="2"/>
  <c r="Y409" i="2" s="1"/>
  <c r="X399" i="2"/>
  <c r="Y399" i="2" s="1"/>
  <c r="X375" i="2"/>
  <c r="Y375" i="2" s="1"/>
  <c r="X351" i="2"/>
  <c r="Y351" i="2" s="1"/>
  <c r="X495" i="2"/>
  <c r="Y495" i="2" s="1"/>
  <c r="X471" i="2"/>
  <c r="Y471" i="2" s="1"/>
  <c r="X447" i="2"/>
  <c r="Y447" i="2" s="1"/>
  <c r="X423" i="2"/>
  <c r="Y423" i="2" s="1"/>
  <c r="X389" i="2"/>
  <c r="Y389" i="2" s="1"/>
  <c r="X365" i="2"/>
  <c r="Y365" i="2" s="1"/>
  <c r="AE21" i="2"/>
  <c r="X485" i="2"/>
  <c r="Y485" i="2" s="1"/>
  <c r="X461" i="2"/>
  <c r="Y461" i="2" s="1"/>
  <c r="X437" i="2"/>
  <c r="Y437" i="2" s="1"/>
  <c r="X413" i="2"/>
  <c r="Y413" i="2" s="1"/>
  <c r="X379" i="2"/>
  <c r="Y379" i="2" s="1"/>
  <c r="X355" i="2"/>
  <c r="Y355" i="2" s="1"/>
  <c r="X403" i="2"/>
  <c r="Y403" i="2" s="1"/>
  <c r="X303" i="2"/>
  <c r="Y303" i="2" s="1"/>
  <c r="Z303" i="2" s="1"/>
  <c r="Y168" i="2"/>
  <c r="Z168" i="2" s="1"/>
  <c r="Y112" i="2"/>
  <c r="Z112" i="2" s="1"/>
  <c r="Y80" i="2"/>
  <c r="Z80" i="2" s="1"/>
  <c r="Z279" i="2"/>
  <c r="Z226" i="2"/>
  <c r="Z199" i="2"/>
  <c r="Z135" i="2"/>
  <c r="Y241" i="2"/>
  <c r="Z241" i="2" s="1"/>
  <c r="Z272" i="2"/>
  <c r="Z267" i="2"/>
  <c r="Z158" i="2"/>
  <c r="Z150" i="2"/>
  <c r="Y77" i="2"/>
  <c r="Z77" i="2" s="1"/>
  <c r="Y53" i="2"/>
  <c r="Z53" i="2" s="1"/>
  <c r="Y213" i="2"/>
  <c r="Z213" i="2" s="1"/>
  <c r="Z328" i="2"/>
  <c r="Y261" i="2"/>
  <c r="Z261" i="2" s="1"/>
  <c r="Z250" i="2"/>
  <c r="Y196" i="2"/>
  <c r="Z196" i="2" s="1"/>
  <c r="Y116" i="2"/>
  <c r="Z116" i="2" s="1"/>
  <c r="Y52" i="2"/>
  <c r="Z52" i="2" s="1"/>
  <c r="Y20" i="2"/>
  <c r="Z20" i="2" s="1"/>
  <c r="Y12" i="2"/>
  <c r="Z12" i="2" s="1"/>
  <c r="Z341" i="2"/>
  <c r="Z163" i="2"/>
  <c r="Y281" i="2"/>
  <c r="Z281" i="2" s="1"/>
  <c r="Z291" i="2"/>
  <c r="Z227" i="2"/>
  <c r="Y221" i="2"/>
  <c r="Z221" i="2" s="1"/>
  <c r="Z194" i="2"/>
  <c r="Z186" i="2"/>
  <c r="Y225" i="2"/>
  <c r="Z225" i="2" s="1"/>
  <c r="Y185" i="2"/>
  <c r="Z185" i="2" s="1"/>
  <c r="Y97" i="2"/>
  <c r="Z97" i="2" s="1"/>
  <c r="Y81" i="2"/>
  <c r="Z81" i="2" s="1"/>
  <c r="Y41" i="2"/>
  <c r="Z41" i="2" s="1"/>
  <c r="Y33" i="2"/>
  <c r="Z33" i="2" s="1"/>
  <c r="Y9" i="2"/>
  <c r="AE497" i="2"/>
  <c r="AF497" i="2" s="1"/>
  <c r="AG497" i="2" s="1"/>
  <c r="AE485" i="2"/>
  <c r="AF485" i="2" s="1"/>
  <c r="AE473" i="2"/>
  <c r="AF473" i="2" s="1"/>
  <c r="AG473" i="2" s="1"/>
  <c r="AE461" i="2"/>
  <c r="AF461" i="2" s="1"/>
  <c r="AG461" i="2" s="1"/>
  <c r="AE437" i="2"/>
  <c r="AF437" i="2" s="1"/>
  <c r="AE413" i="2"/>
  <c r="AE389" i="2"/>
  <c r="AF389" i="2" s="1"/>
  <c r="AE377" i="2"/>
  <c r="AF377" i="2" s="1"/>
  <c r="AG377" i="2" s="1"/>
  <c r="AE365" i="2"/>
  <c r="AE353" i="2"/>
  <c r="AF353" i="2" s="1"/>
  <c r="AG353" i="2" s="1"/>
  <c r="AE329" i="2"/>
  <c r="AF329" i="2" s="1"/>
  <c r="AG329" i="2" s="1"/>
  <c r="AE305" i="2"/>
  <c r="AF305" i="2" s="1"/>
  <c r="AG305" i="2" s="1"/>
  <c r="AE269" i="2"/>
  <c r="AF269" i="2" s="1"/>
  <c r="AG269" i="2" s="1"/>
  <c r="AE233" i="2"/>
  <c r="AF233" i="2" s="1"/>
  <c r="AG233" i="2" s="1"/>
  <c r="AE209" i="2"/>
  <c r="AF209" i="2" s="1"/>
  <c r="AE197" i="2"/>
  <c r="AF197" i="2" s="1"/>
  <c r="AE173" i="2"/>
  <c r="AF173" i="2" s="1"/>
  <c r="AE101" i="2"/>
  <c r="AF101" i="2" s="1"/>
  <c r="AE89" i="2"/>
  <c r="AF89" i="2" s="1"/>
  <c r="AG89" i="2" s="1"/>
  <c r="AE77" i="2"/>
  <c r="AF77" i="2" s="1"/>
  <c r="AG77" i="2" s="1"/>
  <c r="AE65" i="2"/>
  <c r="AF65" i="2" s="1"/>
  <c r="AG65" i="2" s="1"/>
  <c r="AE41" i="2"/>
  <c r="AF41" i="2" s="1"/>
  <c r="AG41" i="2" s="1"/>
  <c r="AE29" i="2"/>
  <c r="AF29" i="2" s="1"/>
  <c r="AG29" i="2" s="1"/>
  <c r="AE496" i="2"/>
  <c r="AF496" i="2" s="1"/>
  <c r="AG496" i="2" s="1"/>
  <c r="AE472" i="2"/>
  <c r="AF472" i="2" s="1"/>
  <c r="AG472" i="2" s="1"/>
  <c r="AE460" i="2"/>
  <c r="AF460" i="2" s="1"/>
  <c r="AG460" i="2" s="1"/>
  <c r="AE448" i="2"/>
  <c r="AF448" i="2" s="1"/>
  <c r="AG448" i="2" s="1"/>
  <c r="AE424" i="2"/>
  <c r="AF424" i="2" s="1"/>
  <c r="AG424" i="2" s="1"/>
  <c r="AE412" i="2"/>
  <c r="AF412" i="2" s="1"/>
  <c r="AG412" i="2" s="1"/>
  <c r="AE400" i="2"/>
  <c r="AF400" i="2" s="1"/>
  <c r="AG400" i="2" s="1"/>
  <c r="AE376" i="2"/>
  <c r="AF376" i="2" s="1"/>
  <c r="AG376" i="2" s="1"/>
  <c r="AE364" i="2"/>
  <c r="AF364" i="2" s="1"/>
  <c r="AG364" i="2" s="1"/>
  <c r="AE352" i="2"/>
  <c r="AF352" i="2" s="1"/>
  <c r="AG352" i="2" s="1"/>
  <c r="AE340" i="2"/>
  <c r="AF340" i="2" s="1"/>
  <c r="AG340" i="2" s="1"/>
  <c r="AE328" i="2"/>
  <c r="AF328" i="2" s="1"/>
  <c r="AG328" i="2" s="1"/>
  <c r="AE316" i="2"/>
  <c r="AF316" i="2" s="1"/>
  <c r="AG316" i="2" s="1"/>
  <c r="AE304" i="2"/>
  <c r="AF304" i="2" s="1"/>
  <c r="AG304" i="2" s="1"/>
  <c r="AE292" i="2"/>
  <c r="AF292" i="2" s="1"/>
  <c r="AE280" i="2"/>
  <c r="AF280" i="2" s="1"/>
  <c r="AE268" i="2"/>
  <c r="AF268" i="2" s="1"/>
  <c r="AE256" i="2"/>
  <c r="AF256" i="2" s="1"/>
  <c r="AE244" i="2"/>
  <c r="AF244" i="2" s="1"/>
  <c r="AE232" i="2"/>
  <c r="AF232" i="2" s="1"/>
  <c r="AE220" i="2"/>
  <c r="AE196" i="2"/>
  <c r="AF196" i="2" s="1"/>
  <c r="AE184" i="2"/>
  <c r="AF184" i="2" s="1"/>
  <c r="AE172" i="2"/>
  <c r="AF172" i="2" s="1"/>
  <c r="AE160" i="2"/>
  <c r="AF160" i="2" s="1"/>
  <c r="AG160" i="2" s="1"/>
  <c r="AE148" i="2"/>
  <c r="AE136" i="2"/>
  <c r="AF136" i="2" s="1"/>
  <c r="AG136" i="2" s="1"/>
  <c r="AE124" i="2"/>
  <c r="AF124" i="2" s="1"/>
  <c r="AG124" i="2" s="1"/>
  <c r="AE100" i="2"/>
  <c r="AF100" i="2" s="1"/>
  <c r="AG100" i="2" s="1"/>
  <c r="AE88" i="2"/>
  <c r="AF88" i="2" s="1"/>
  <c r="AG88" i="2" s="1"/>
  <c r="AE64" i="2"/>
  <c r="AE52" i="2"/>
  <c r="AF52" i="2" s="1"/>
  <c r="AG52" i="2" s="1"/>
  <c r="AE40" i="2"/>
  <c r="AF40" i="2" s="1"/>
  <c r="AG40" i="2" s="1"/>
  <c r="AE28" i="2"/>
  <c r="AF28" i="2" s="1"/>
  <c r="AG28" i="2" s="1"/>
  <c r="AE507" i="2"/>
  <c r="AF507" i="2" s="1"/>
  <c r="AE495" i="2"/>
  <c r="AF495" i="2" s="1"/>
  <c r="AE483" i="2"/>
  <c r="AF483" i="2" s="1"/>
  <c r="AE459" i="2"/>
  <c r="AF459" i="2" s="1"/>
  <c r="AE447" i="2"/>
  <c r="AF447" i="2" s="1"/>
  <c r="AE435" i="2"/>
  <c r="AF435" i="2" s="1"/>
  <c r="AE411" i="2"/>
  <c r="AF411" i="2" s="1"/>
  <c r="AE399" i="2"/>
  <c r="AF399" i="2" s="1"/>
  <c r="AE387" i="2"/>
  <c r="AF387" i="2" s="1"/>
  <c r="AE363" i="2"/>
  <c r="AF363" i="2" s="1"/>
  <c r="AE351" i="2"/>
  <c r="AF351" i="2" s="1"/>
  <c r="AE339" i="2"/>
  <c r="AF339" i="2" s="1"/>
  <c r="AE327" i="2"/>
  <c r="AF327" i="2" s="1"/>
  <c r="AG327" i="2" s="1"/>
  <c r="AE315" i="2"/>
  <c r="AF315" i="2" s="1"/>
  <c r="AG315" i="2" s="1"/>
  <c r="AE303" i="2"/>
  <c r="AF303" i="2" s="1"/>
  <c r="AE291" i="2"/>
  <c r="AF291" i="2" s="1"/>
  <c r="AE279" i="2"/>
  <c r="AF279" i="2" s="1"/>
  <c r="AE267" i="2"/>
  <c r="AF267" i="2" s="1"/>
  <c r="AE255" i="2"/>
  <c r="AF255" i="2" s="1"/>
  <c r="AE243" i="2"/>
  <c r="AF243" i="2" s="1"/>
  <c r="AE219" i="2"/>
  <c r="AE207" i="2"/>
  <c r="AF207" i="2" s="1"/>
  <c r="AG207" i="2" s="1"/>
  <c r="AE195" i="2"/>
  <c r="AF195" i="2" s="1"/>
  <c r="AE183" i="2"/>
  <c r="AF183" i="2" s="1"/>
  <c r="AG183" i="2" s="1"/>
  <c r="AE171" i="2"/>
  <c r="AE147" i="2"/>
  <c r="AF147" i="2" s="1"/>
  <c r="AG147" i="2" s="1"/>
  <c r="AE135" i="2"/>
  <c r="AF135" i="2" s="1"/>
  <c r="AG135" i="2" s="1"/>
  <c r="AE123" i="2"/>
  <c r="AE111" i="2"/>
  <c r="AF111" i="2" s="1"/>
  <c r="AG111" i="2" s="1"/>
  <c r="AE87" i="2"/>
  <c r="AF87" i="2" s="1"/>
  <c r="AG87" i="2" s="1"/>
  <c r="AE75" i="2"/>
  <c r="AF75" i="2" s="1"/>
  <c r="AG75" i="2" s="1"/>
  <c r="AE63" i="2"/>
  <c r="AF63" i="2" s="1"/>
  <c r="AG63" i="2" s="1"/>
  <c r="AE51" i="2"/>
  <c r="AE39" i="2"/>
  <c r="AF39" i="2" s="1"/>
  <c r="AG39" i="2" s="1"/>
  <c r="AE27" i="2"/>
  <c r="AF27" i="2" s="1"/>
  <c r="AG27" i="2" s="1"/>
  <c r="AE506" i="2"/>
  <c r="AF506" i="2" s="1"/>
  <c r="AG506" i="2" s="1"/>
  <c r="AE494" i="2"/>
  <c r="AF494" i="2" s="1"/>
  <c r="AG494" i="2" s="1"/>
  <c r="AE482" i="2"/>
  <c r="AF482" i="2" s="1"/>
  <c r="AG482" i="2" s="1"/>
  <c r="AE470" i="2"/>
  <c r="AF470" i="2" s="1"/>
  <c r="AG470" i="2" s="1"/>
  <c r="AE458" i="2"/>
  <c r="AF458" i="2" s="1"/>
  <c r="AG458" i="2" s="1"/>
  <c r="AE446" i="2"/>
  <c r="AF446" i="2" s="1"/>
  <c r="AG446" i="2" s="1"/>
  <c r="AE434" i="2"/>
  <c r="AF434" i="2" s="1"/>
  <c r="AG434" i="2" s="1"/>
  <c r="AE422" i="2"/>
  <c r="AF422" i="2" s="1"/>
  <c r="AG422" i="2" s="1"/>
  <c r="AE410" i="2"/>
  <c r="AF410" i="2" s="1"/>
  <c r="AG410" i="2" s="1"/>
  <c r="AE398" i="2"/>
  <c r="AE386" i="2"/>
  <c r="AF386" i="2" s="1"/>
  <c r="AG386" i="2" s="1"/>
  <c r="AE374" i="2"/>
  <c r="AF374" i="2" s="1"/>
  <c r="AG374" i="2" s="1"/>
  <c r="AE362" i="2"/>
  <c r="AF362" i="2" s="1"/>
  <c r="AG362" i="2" s="1"/>
  <c r="AE350" i="2"/>
  <c r="AF350" i="2" s="1"/>
  <c r="AG350" i="2" s="1"/>
  <c r="AE338" i="2"/>
  <c r="AF338" i="2" s="1"/>
  <c r="AG338" i="2" s="1"/>
  <c r="AE326" i="2"/>
  <c r="AF326" i="2" s="1"/>
  <c r="AG326" i="2" s="1"/>
  <c r="AE314" i="2"/>
  <c r="AE302" i="2"/>
  <c r="AF302" i="2" s="1"/>
  <c r="AG302" i="2" s="1"/>
  <c r="AE278" i="2"/>
  <c r="AF278" i="2" s="1"/>
  <c r="AG278" i="2" s="1"/>
  <c r="AE266" i="2"/>
  <c r="AF266" i="2" s="1"/>
  <c r="AG266" i="2" s="1"/>
  <c r="AE254" i="2"/>
  <c r="AF254" i="2" s="1"/>
  <c r="AG254" i="2" s="1"/>
  <c r="AE242" i="2"/>
  <c r="AE230" i="2"/>
  <c r="AF230" i="2" s="1"/>
  <c r="AG230" i="2" s="1"/>
  <c r="AE218" i="2"/>
  <c r="AF218" i="2" s="1"/>
  <c r="AG218" i="2" s="1"/>
  <c r="AE206" i="2"/>
  <c r="AF206" i="2" s="1"/>
  <c r="AG206" i="2" s="1"/>
  <c r="AE194" i="2"/>
  <c r="AF194" i="2" s="1"/>
  <c r="AG194" i="2" s="1"/>
  <c r="AE182" i="2"/>
  <c r="AF182" i="2" s="1"/>
  <c r="AE170" i="2"/>
  <c r="AF170" i="2" s="1"/>
  <c r="AE158" i="2"/>
  <c r="AF158" i="2" s="1"/>
  <c r="AE146" i="2"/>
  <c r="AF146" i="2" s="1"/>
  <c r="AE134" i="2"/>
  <c r="AF134" i="2" s="1"/>
  <c r="AE122" i="2"/>
  <c r="AF122" i="2" s="1"/>
  <c r="AE110" i="2"/>
  <c r="AF110" i="2" s="1"/>
  <c r="AE98" i="2"/>
  <c r="AF98" i="2" s="1"/>
  <c r="AE86" i="2"/>
  <c r="AF86" i="2" s="1"/>
  <c r="AE74" i="2"/>
  <c r="AF74" i="2" s="1"/>
  <c r="AE62" i="2"/>
  <c r="AF62" i="2" s="1"/>
  <c r="AE50" i="2"/>
  <c r="AF50" i="2" s="1"/>
  <c r="AE26" i="2"/>
  <c r="AF26" i="2" s="1"/>
  <c r="AE505" i="2"/>
  <c r="AF505" i="2" s="1"/>
  <c r="AG505" i="2" s="1"/>
  <c r="AE493" i="2"/>
  <c r="AF493" i="2" s="1"/>
  <c r="AG493" i="2" s="1"/>
  <c r="AE481" i="2"/>
  <c r="AF481" i="2" s="1"/>
  <c r="AG481" i="2" s="1"/>
  <c r="AE469" i="2"/>
  <c r="AF469" i="2" s="1"/>
  <c r="AG469" i="2" s="1"/>
  <c r="AE457" i="2"/>
  <c r="AF457" i="2" s="1"/>
  <c r="AG457" i="2" s="1"/>
  <c r="AE445" i="2"/>
  <c r="AF445" i="2" s="1"/>
  <c r="AG445" i="2" s="1"/>
  <c r="AE433" i="2"/>
  <c r="AF433" i="2" s="1"/>
  <c r="AG433" i="2" s="1"/>
  <c r="AE421" i="2"/>
  <c r="AF421" i="2" s="1"/>
  <c r="AG421" i="2" s="1"/>
  <c r="AE409" i="2"/>
  <c r="AF409" i="2" s="1"/>
  <c r="AG409" i="2" s="1"/>
  <c r="AE397" i="2"/>
  <c r="AF397" i="2" s="1"/>
  <c r="AG397" i="2" s="1"/>
  <c r="AE385" i="2"/>
  <c r="AF385" i="2" s="1"/>
  <c r="AG385" i="2" s="1"/>
  <c r="AE373" i="2"/>
  <c r="AF373" i="2" s="1"/>
  <c r="AG373" i="2" s="1"/>
  <c r="AE361" i="2"/>
  <c r="AF361" i="2" s="1"/>
  <c r="AG361" i="2" s="1"/>
  <c r="AE349" i="2"/>
  <c r="AF349" i="2" s="1"/>
  <c r="AG349" i="2" s="1"/>
  <c r="AE337" i="2"/>
  <c r="AF337" i="2" s="1"/>
  <c r="AG337" i="2" s="1"/>
  <c r="AE325" i="2"/>
  <c r="AF325" i="2" s="1"/>
  <c r="AG325" i="2" s="1"/>
  <c r="AE313" i="2"/>
  <c r="AF313" i="2" s="1"/>
  <c r="AG313" i="2" s="1"/>
  <c r="AE301" i="2"/>
  <c r="AF301" i="2" s="1"/>
  <c r="AE289" i="2"/>
  <c r="AF289" i="2" s="1"/>
  <c r="AG289" i="2" s="1"/>
  <c r="AE277" i="2"/>
  <c r="AF277" i="2" s="1"/>
  <c r="AG277" i="2" s="1"/>
  <c r="AE253" i="2"/>
  <c r="AF253" i="2" s="1"/>
  <c r="AG253" i="2" s="1"/>
  <c r="AE241" i="2"/>
  <c r="AE229" i="2"/>
  <c r="AF229" i="2" s="1"/>
  <c r="AG229" i="2" s="1"/>
  <c r="AE217" i="2"/>
  <c r="AF217" i="2" s="1"/>
  <c r="AE205" i="2"/>
  <c r="AF205" i="2" s="1"/>
  <c r="AE193" i="2"/>
  <c r="AE181" i="2"/>
  <c r="AF181" i="2" s="1"/>
  <c r="AE169" i="2"/>
  <c r="AF169" i="2" s="1"/>
  <c r="AE157" i="2"/>
  <c r="AF157" i="2" s="1"/>
  <c r="AE145" i="2"/>
  <c r="AF145" i="2" s="1"/>
  <c r="AE133" i="2"/>
  <c r="AF133" i="2" s="1"/>
  <c r="AE109" i="2"/>
  <c r="AF109" i="2" s="1"/>
  <c r="AE97" i="2"/>
  <c r="AF97" i="2" s="1"/>
  <c r="AE85" i="2"/>
  <c r="AF85" i="2" s="1"/>
  <c r="AE73" i="2"/>
  <c r="AF73" i="2" s="1"/>
  <c r="AG73" i="2" s="1"/>
  <c r="AE61" i="2"/>
  <c r="AF61" i="2" s="1"/>
  <c r="AE49" i="2"/>
  <c r="AF49" i="2" s="1"/>
  <c r="AE37" i="2"/>
  <c r="AF37" i="2" s="1"/>
  <c r="AG37" i="2" s="1"/>
  <c r="AE25" i="2"/>
  <c r="AF25" i="2" s="1"/>
  <c r="AG25" i="2" s="1"/>
  <c r="AE425" i="2"/>
  <c r="AF425" i="2" s="1"/>
  <c r="AG425" i="2" s="1"/>
  <c r="AE293" i="2"/>
  <c r="AF293" i="2" s="1"/>
  <c r="AG293" i="2" s="1"/>
  <c r="AE245" i="2"/>
  <c r="AF245" i="2" s="1"/>
  <c r="AG245" i="2" s="1"/>
  <c r="AE221" i="2"/>
  <c r="AF221" i="2" s="1"/>
  <c r="AE149" i="2"/>
  <c r="AF149" i="2" s="1"/>
  <c r="AE471" i="2"/>
  <c r="AF471" i="2" s="1"/>
  <c r="AE468" i="2"/>
  <c r="AF468" i="2" s="1"/>
  <c r="AG468" i="2" s="1"/>
  <c r="AE423" i="2"/>
  <c r="AF423" i="2" s="1"/>
  <c r="AE420" i="2"/>
  <c r="AF420" i="2" s="1"/>
  <c r="AG420" i="2" s="1"/>
  <c r="AE396" i="2"/>
  <c r="AF396" i="2" s="1"/>
  <c r="AG396" i="2" s="1"/>
  <c r="AE384" i="2"/>
  <c r="AF384" i="2" s="1"/>
  <c r="AG384" i="2" s="1"/>
  <c r="AE369" i="2"/>
  <c r="AF369" i="2" s="1"/>
  <c r="AE360" i="2"/>
  <c r="AF360" i="2" s="1"/>
  <c r="AG360" i="2" s="1"/>
  <c r="AE343" i="2"/>
  <c r="AF343" i="2" s="1"/>
  <c r="AE336" i="2"/>
  <c r="AF336" i="2" s="1"/>
  <c r="AG336" i="2" s="1"/>
  <c r="AE317" i="2"/>
  <c r="AF317" i="2" s="1"/>
  <c r="AG317" i="2" s="1"/>
  <c r="AE312" i="2"/>
  <c r="AF312" i="2" s="1"/>
  <c r="AG312" i="2" s="1"/>
  <c r="AE300" i="2"/>
  <c r="AF300" i="2" s="1"/>
  <c r="AG300" i="2" s="1"/>
  <c r="AE282" i="2"/>
  <c r="AF282" i="2" s="1"/>
  <c r="AG282" i="2" s="1"/>
  <c r="AE265" i="2"/>
  <c r="AF265" i="2" s="1"/>
  <c r="AG265" i="2" s="1"/>
  <c r="AE264" i="2"/>
  <c r="AF264" i="2" s="1"/>
  <c r="AG264" i="2" s="1"/>
  <c r="AE248" i="2"/>
  <c r="AF248" i="2" s="1"/>
  <c r="AE216" i="2"/>
  <c r="AE204" i="2"/>
  <c r="AF204" i="2" s="1"/>
  <c r="AG204" i="2" s="1"/>
  <c r="AE185" i="2"/>
  <c r="AF185" i="2" s="1"/>
  <c r="AE180" i="2"/>
  <c r="AF180" i="2" s="1"/>
  <c r="AG180" i="2" s="1"/>
  <c r="AE167" i="2"/>
  <c r="AE156" i="2"/>
  <c r="AE132" i="2"/>
  <c r="AF132" i="2" s="1"/>
  <c r="AG132" i="2" s="1"/>
  <c r="AE108" i="2"/>
  <c r="AF108" i="2" s="1"/>
  <c r="AG108" i="2" s="1"/>
  <c r="AE92" i="2"/>
  <c r="AF92" i="2" s="1"/>
  <c r="AG92" i="2" s="1"/>
  <c r="AE53" i="2"/>
  <c r="AF53" i="2" s="1"/>
  <c r="AE46" i="2"/>
  <c r="AF46" i="2" s="1"/>
  <c r="AE36" i="2"/>
  <c r="AF36" i="2" s="1"/>
  <c r="AG36" i="2" s="1"/>
  <c r="AE24" i="2"/>
  <c r="AE449" i="2"/>
  <c r="AF449" i="2" s="1"/>
  <c r="AG449" i="2" s="1"/>
  <c r="AE401" i="2"/>
  <c r="AF401" i="2" s="1"/>
  <c r="AE281" i="2"/>
  <c r="AF281" i="2" s="1"/>
  <c r="AG281" i="2" s="1"/>
  <c r="AE161" i="2"/>
  <c r="AF161" i="2" s="1"/>
  <c r="AG161" i="2" s="1"/>
  <c r="AE503" i="2"/>
  <c r="AF503" i="2" s="1"/>
  <c r="AE491" i="2"/>
  <c r="AF491" i="2" s="1"/>
  <c r="AE479" i="2"/>
  <c r="AF479" i="2" s="1"/>
  <c r="AE467" i="2"/>
  <c r="AF467" i="2" s="1"/>
  <c r="AE455" i="2"/>
  <c r="AF455" i="2" s="1"/>
  <c r="AE443" i="2"/>
  <c r="AF443" i="2" s="1"/>
  <c r="AE431" i="2"/>
  <c r="AF431" i="2" s="1"/>
  <c r="AE419" i="2"/>
  <c r="AF419" i="2" s="1"/>
  <c r="AE407" i="2"/>
  <c r="AF407" i="2" s="1"/>
  <c r="AE395" i="2"/>
  <c r="AF395" i="2" s="1"/>
  <c r="AE383" i="2"/>
  <c r="AF383" i="2" s="1"/>
  <c r="AE371" i="2"/>
  <c r="AF371" i="2" s="1"/>
  <c r="AE359" i="2"/>
  <c r="AF359" i="2" s="1"/>
  <c r="AE347" i="2"/>
  <c r="AF347" i="2" s="1"/>
  <c r="AG347" i="2" s="1"/>
  <c r="AE323" i="2"/>
  <c r="AF323" i="2" s="1"/>
  <c r="AG323" i="2" s="1"/>
  <c r="AE311" i="2"/>
  <c r="AE287" i="2"/>
  <c r="AF287" i="2" s="1"/>
  <c r="AG287" i="2" s="1"/>
  <c r="AE275" i="2"/>
  <c r="AF275" i="2" s="1"/>
  <c r="AG275" i="2" s="1"/>
  <c r="AE263" i="2"/>
  <c r="AF263" i="2" s="1"/>
  <c r="AG263" i="2" s="1"/>
  <c r="AE251" i="2"/>
  <c r="AF251" i="2" s="1"/>
  <c r="AG251" i="2" s="1"/>
  <c r="AE239" i="2"/>
  <c r="AE227" i="2"/>
  <c r="AF227" i="2" s="1"/>
  <c r="AG227" i="2" s="1"/>
  <c r="AE215" i="2"/>
  <c r="AF215" i="2" s="1"/>
  <c r="AE203" i="2"/>
  <c r="AF203" i="2" s="1"/>
  <c r="AG203" i="2" s="1"/>
  <c r="AE191" i="2"/>
  <c r="AF191" i="2" s="1"/>
  <c r="AG191" i="2" s="1"/>
  <c r="AE179" i="2"/>
  <c r="AF179" i="2" s="1"/>
  <c r="AG179" i="2" s="1"/>
  <c r="AE155" i="2"/>
  <c r="AF155" i="2" s="1"/>
  <c r="AG155" i="2" s="1"/>
  <c r="AE143" i="2"/>
  <c r="AF143" i="2" s="1"/>
  <c r="AG143" i="2" s="1"/>
  <c r="AE131" i="2"/>
  <c r="AF131" i="2" s="1"/>
  <c r="AG131" i="2" s="1"/>
  <c r="AE119" i="2"/>
  <c r="AF119" i="2" s="1"/>
  <c r="AG119" i="2" s="1"/>
  <c r="AE107" i="2"/>
  <c r="AF107" i="2" s="1"/>
  <c r="AG107" i="2" s="1"/>
  <c r="AE95" i="2"/>
  <c r="AF95" i="2" s="1"/>
  <c r="AG95" i="2" s="1"/>
  <c r="AE83" i="2"/>
  <c r="AF83" i="2" s="1"/>
  <c r="AG83" i="2" s="1"/>
  <c r="AE71" i="2"/>
  <c r="AF71" i="2" s="1"/>
  <c r="AE59" i="2"/>
  <c r="AF59" i="2" s="1"/>
  <c r="AG59" i="2" s="1"/>
  <c r="AE47" i="2"/>
  <c r="AF47" i="2" s="1"/>
  <c r="AG47" i="2" s="1"/>
  <c r="AE35" i="2"/>
  <c r="AF35" i="2" s="1"/>
  <c r="AG35" i="2" s="1"/>
  <c r="AE23" i="2"/>
  <c r="AF23" i="2" s="1"/>
  <c r="AG23" i="2" s="1"/>
  <c r="AE502" i="2"/>
  <c r="AF502" i="2" s="1"/>
  <c r="AG502" i="2" s="1"/>
  <c r="AE490" i="2"/>
  <c r="AE466" i="2"/>
  <c r="AF466" i="2" s="1"/>
  <c r="AG466" i="2" s="1"/>
  <c r="AE454" i="2"/>
  <c r="AF454" i="2" s="1"/>
  <c r="AG454" i="2" s="1"/>
  <c r="AE442" i="2"/>
  <c r="AF442" i="2" s="1"/>
  <c r="AG442" i="2" s="1"/>
  <c r="AE418" i="2"/>
  <c r="AF418" i="2" s="1"/>
  <c r="AG418" i="2" s="1"/>
  <c r="AE406" i="2"/>
  <c r="AF406" i="2" s="1"/>
  <c r="AG406" i="2" s="1"/>
  <c r="AE394" i="2"/>
  <c r="AF394" i="2" s="1"/>
  <c r="AG394" i="2" s="1"/>
  <c r="AE370" i="2"/>
  <c r="AF370" i="2" s="1"/>
  <c r="AG370" i="2" s="1"/>
  <c r="AE358" i="2"/>
  <c r="AF358" i="2" s="1"/>
  <c r="AG358" i="2" s="1"/>
  <c r="AE346" i="2"/>
  <c r="AF346" i="2" s="1"/>
  <c r="AG346" i="2" s="1"/>
  <c r="AE334" i="2"/>
  <c r="AF334" i="2" s="1"/>
  <c r="AG334" i="2" s="1"/>
  <c r="AE322" i="2"/>
  <c r="AF322" i="2" s="1"/>
  <c r="AG322" i="2" s="1"/>
  <c r="AE310" i="2"/>
  <c r="AE298" i="2"/>
  <c r="AF298" i="2" s="1"/>
  <c r="AG298" i="2" s="1"/>
  <c r="AE286" i="2"/>
  <c r="AF286" i="2" s="1"/>
  <c r="AG286" i="2" s="1"/>
  <c r="AE262" i="2"/>
  <c r="AF262" i="2" s="1"/>
  <c r="AG262" i="2" s="1"/>
  <c r="AE250" i="2"/>
  <c r="AF250" i="2" s="1"/>
  <c r="AG250" i="2" s="1"/>
  <c r="AE238" i="2"/>
  <c r="AF238" i="2" s="1"/>
  <c r="AG238" i="2" s="1"/>
  <c r="AE226" i="2"/>
  <c r="AF226" i="2" s="1"/>
  <c r="AG226" i="2" s="1"/>
  <c r="AE214" i="2"/>
  <c r="AF214" i="2" s="1"/>
  <c r="AG214" i="2" s="1"/>
  <c r="AE202" i="2"/>
  <c r="AF202" i="2" s="1"/>
  <c r="AG202" i="2" s="1"/>
  <c r="AE190" i="2"/>
  <c r="AF190" i="2" s="1"/>
  <c r="AE178" i="2"/>
  <c r="AF178" i="2" s="1"/>
  <c r="AE166" i="2"/>
  <c r="AF166" i="2" s="1"/>
  <c r="AE154" i="2"/>
  <c r="AF154" i="2" s="1"/>
  <c r="AE142" i="2"/>
  <c r="AF142" i="2" s="1"/>
  <c r="AE130" i="2"/>
  <c r="AF130" i="2" s="1"/>
  <c r="AE118" i="2"/>
  <c r="AF118" i="2" s="1"/>
  <c r="AE94" i="2"/>
  <c r="AF94" i="2" s="1"/>
  <c r="AE82" i="2"/>
  <c r="AF82" i="2" s="1"/>
  <c r="AE70" i="2"/>
  <c r="AF70" i="2" s="1"/>
  <c r="AE58" i="2"/>
  <c r="AF58" i="2" s="1"/>
  <c r="AE34" i="2"/>
  <c r="AF34" i="2" s="1"/>
  <c r="AE22" i="2"/>
  <c r="AF22" i="2" s="1"/>
  <c r="AE341" i="2"/>
  <c r="AF341" i="2" s="1"/>
  <c r="AG341" i="2" s="1"/>
  <c r="AE125" i="2"/>
  <c r="AF125" i="2" s="1"/>
  <c r="AE501" i="2"/>
  <c r="AF501" i="2" s="1"/>
  <c r="AG501" i="2" s="1"/>
  <c r="AE489" i="2"/>
  <c r="AF489" i="2" s="1"/>
  <c r="AG489" i="2" s="1"/>
  <c r="AE477" i="2"/>
  <c r="AF477" i="2" s="1"/>
  <c r="AG477" i="2" s="1"/>
  <c r="AE453" i="2"/>
  <c r="AF453" i="2" s="1"/>
  <c r="AG453" i="2" s="1"/>
  <c r="AE441" i="2"/>
  <c r="AF441" i="2" s="1"/>
  <c r="AG441" i="2" s="1"/>
  <c r="AE429" i="2"/>
  <c r="AF429" i="2" s="1"/>
  <c r="AG429" i="2" s="1"/>
  <c r="AE405" i="2"/>
  <c r="AF405" i="2" s="1"/>
  <c r="AG405" i="2" s="1"/>
  <c r="AE393" i="2"/>
  <c r="AF393" i="2" s="1"/>
  <c r="AG393" i="2" s="1"/>
  <c r="AE381" i="2"/>
  <c r="AF381" i="2" s="1"/>
  <c r="AG381" i="2" s="1"/>
  <c r="AE357" i="2"/>
  <c r="AF357" i="2" s="1"/>
  <c r="AE345" i="2"/>
  <c r="AF345" i="2" s="1"/>
  <c r="AG345" i="2" s="1"/>
  <c r="AE333" i="2"/>
  <c r="AF333" i="2" s="1"/>
  <c r="AG333" i="2" s="1"/>
  <c r="AE321" i="2"/>
  <c r="AF321" i="2" s="1"/>
  <c r="AG321" i="2" s="1"/>
  <c r="AE309" i="2"/>
  <c r="AF309" i="2" s="1"/>
  <c r="AG309" i="2" s="1"/>
  <c r="AE297" i="2"/>
  <c r="AF297" i="2" s="1"/>
  <c r="AG297" i="2" s="1"/>
  <c r="AE285" i="2"/>
  <c r="AF285" i="2" s="1"/>
  <c r="AG285" i="2" s="1"/>
  <c r="AE273" i="2"/>
  <c r="AF273" i="2" s="1"/>
  <c r="AG273" i="2" s="1"/>
  <c r="AE261" i="2"/>
  <c r="AF261" i="2" s="1"/>
  <c r="AG261" i="2" s="1"/>
  <c r="AE249" i="2"/>
  <c r="AF249" i="2" s="1"/>
  <c r="AG249" i="2" s="1"/>
  <c r="AE237" i="2"/>
  <c r="AF237" i="2" s="1"/>
  <c r="AG237" i="2" s="1"/>
  <c r="AE225" i="2"/>
  <c r="AF225" i="2" s="1"/>
  <c r="AG225" i="2" s="1"/>
  <c r="AE213" i="2"/>
  <c r="AF213" i="2" s="1"/>
  <c r="AG213" i="2" s="1"/>
  <c r="AE201" i="2"/>
  <c r="AF201" i="2" s="1"/>
  <c r="AG201" i="2" s="1"/>
  <c r="AE189" i="2"/>
  <c r="AF189" i="2" s="1"/>
  <c r="AE177" i="2"/>
  <c r="AF177" i="2" s="1"/>
  <c r="AE165" i="2"/>
  <c r="AF165" i="2" s="1"/>
  <c r="AE153" i="2"/>
  <c r="AF153" i="2" s="1"/>
  <c r="AG153" i="2" s="1"/>
  <c r="AE141" i="2"/>
  <c r="AF141" i="2" s="1"/>
  <c r="AE117" i="2"/>
  <c r="AF117" i="2" s="1"/>
  <c r="AE105" i="2"/>
  <c r="AF105" i="2" s="1"/>
  <c r="AG105" i="2" s="1"/>
  <c r="AE93" i="2"/>
  <c r="AF93" i="2" s="1"/>
  <c r="AE81" i="2"/>
  <c r="AF81" i="2" s="1"/>
  <c r="AG81" i="2" s="1"/>
  <c r="AE69" i="2"/>
  <c r="AF69" i="2" s="1"/>
  <c r="AG69" i="2" s="1"/>
  <c r="AE57" i="2"/>
  <c r="AF57" i="2" s="1"/>
  <c r="AG57" i="2" s="1"/>
  <c r="AE45" i="2"/>
  <c r="AF45" i="2" s="1"/>
  <c r="AG45" i="2" s="1"/>
  <c r="AE33" i="2"/>
  <c r="AF33" i="2" s="1"/>
  <c r="AG33" i="2" s="1"/>
  <c r="AE500" i="2"/>
  <c r="AF500" i="2" s="1"/>
  <c r="AG500" i="2" s="1"/>
  <c r="AE488" i="2"/>
  <c r="AF488" i="2" s="1"/>
  <c r="AG488" i="2" s="1"/>
  <c r="AE476" i="2"/>
  <c r="AF476" i="2" s="1"/>
  <c r="AG476" i="2" s="1"/>
  <c r="AE452" i="2"/>
  <c r="AF452" i="2" s="1"/>
  <c r="AG452" i="2" s="1"/>
  <c r="AE440" i="2"/>
  <c r="AF440" i="2" s="1"/>
  <c r="AG440" i="2" s="1"/>
  <c r="AE428" i="2"/>
  <c r="AF428" i="2" s="1"/>
  <c r="AG428" i="2" s="1"/>
  <c r="AE404" i="2"/>
  <c r="AF404" i="2" s="1"/>
  <c r="AG404" i="2" s="1"/>
  <c r="AE392" i="2"/>
  <c r="AF392" i="2" s="1"/>
  <c r="AG392" i="2" s="1"/>
  <c r="AE380" i="2"/>
  <c r="AF380" i="2" s="1"/>
  <c r="AG380" i="2" s="1"/>
  <c r="AE368" i="2"/>
  <c r="AF368" i="2" s="1"/>
  <c r="AG368" i="2" s="1"/>
  <c r="AE356" i="2"/>
  <c r="AF356" i="2" s="1"/>
  <c r="AE344" i="2"/>
  <c r="AF344" i="2" s="1"/>
  <c r="AG344" i="2" s="1"/>
  <c r="AE332" i="2"/>
  <c r="AF332" i="2" s="1"/>
  <c r="AG332" i="2" s="1"/>
  <c r="AE320" i="2"/>
  <c r="AF320" i="2" s="1"/>
  <c r="AG320" i="2" s="1"/>
  <c r="AE308" i="2"/>
  <c r="AF308" i="2" s="1"/>
  <c r="AG308" i="2" s="1"/>
  <c r="AE296" i="2"/>
  <c r="AF296" i="2" s="1"/>
  <c r="AE284" i="2"/>
  <c r="AF284" i="2" s="1"/>
  <c r="AE272" i="2"/>
  <c r="AF272" i="2" s="1"/>
  <c r="AE260" i="2"/>
  <c r="AF260" i="2" s="1"/>
  <c r="AE236" i="2"/>
  <c r="AF236" i="2" s="1"/>
  <c r="AE224" i="2"/>
  <c r="AF224" i="2" s="1"/>
  <c r="AE212" i="2"/>
  <c r="AF212" i="2" s="1"/>
  <c r="AG212" i="2" s="1"/>
  <c r="AE200" i="2"/>
  <c r="AF200" i="2" s="1"/>
  <c r="AG200" i="2" s="1"/>
  <c r="AE188" i="2"/>
  <c r="AF188" i="2" s="1"/>
  <c r="AE176" i="2"/>
  <c r="AF176" i="2" s="1"/>
  <c r="AE152" i="2"/>
  <c r="AF152" i="2" s="1"/>
  <c r="AG152" i="2" s="1"/>
  <c r="AE140" i="2"/>
  <c r="AF140" i="2" s="1"/>
  <c r="AG140" i="2" s="1"/>
  <c r="AE116" i="2"/>
  <c r="AF116" i="2" s="1"/>
  <c r="AG116" i="2" s="1"/>
  <c r="AE104" i="2"/>
  <c r="AF104" i="2" s="1"/>
  <c r="AE56" i="2"/>
  <c r="AF56" i="2" s="1"/>
  <c r="AG56" i="2" s="1"/>
  <c r="AE44" i="2"/>
  <c r="AF44" i="2" s="1"/>
  <c r="AG44" i="2" s="1"/>
  <c r="AE32" i="2"/>
  <c r="AF32" i="2" s="1"/>
  <c r="AG32" i="2" s="1"/>
  <c r="AE499" i="2"/>
  <c r="AF499" i="2" s="1"/>
  <c r="AE487" i="2"/>
  <c r="AF487" i="2" s="1"/>
  <c r="AE475" i="2"/>
  <c r="AF475" i="2" s="1"/>
  <c r="AE463" i="2"/>
  <c r="AF463" i="2" s="1"/>
  <c r="AG463" i="2" s="1"/>
  <c r="AE451" i="2"/>
  <c r="AF451" i="2" s="1"/>
  <c r="AE439" i="2"/>
  <c r="AF439" i="2" s="1"/>
  <c r="AE427" i="2"/>
  <c r="AF427" i="2" s="1"/>
  <c r="AE415" i="2"/>
  <c r="AF415" i="2" s="1"/>
  <c r="AE403" i="2"/>
  <c r="AF403" i="2" s="1"/>
  <c r="AE391" i="2"/>
  <c r="AF391" i="2" s="1"/>
  <c r="AE379" i="2"/>
  <c r="AF379" i="2" s="1"/>
  <c r="AE367" i="2"/>
  <c r="AF367" i="2" s="1"/>
  <c r="AE355" i="2"/>
  <c r="AF355" i="2" s="1"/>
  <c r="AG355" i="2" s="1"/>
  <c r="AE331" i="2"/>
  <c r="AE319" i="2"/>
  <c r="AF319" i="2" s="1"/>
  <c r="AE307" i="2"/>
  <c r="AF307" i="2" s="1"/>
  <c r="AG307" i="2" s="1"/>
  <c r="AE295" i="2"/>
  <c r="AF295" i="2" s="1"/>
  <c r="AG295" i="2" s="1"/>
  <c r="AE283" i="2"/>
  <c r="AF283" i="2" s="1"/>
  <c r="AG283" i="2" s="1"/>
  <c r="AE271" i="2"/>
  <c r="AF271" i="2" s="1"/>
  <c r="AG271" i="2" s="1"/>
  <c r="AE259" i="2"/>
  <c r="AF259" i="2" s="1"/>
  <c r="AG259" i="2" s="1"/>
  <c r="AE247" i="2"/>
  <c r="AF247" i="2" s="1"/>
  <c r="AG247" i="2" s="1"/>
  <c r="AE235" i="2"/>
  <c r="AF235" i="2" s="1"/>
  <c r="AE223" i="2"/>
  <c r="AF223" i="2" s="1"/>
  <c r="AG223" i="2" s="1"/>
  <c r="AE211" i="2"/>
  <c r="AF211" i="2" s="1"/>
  <c r="AG211" i="2" s="1"/>
  <c r="AE199" i="2"/>
  <c r="AF199" i="2" s="1"/>
  <c r="AE187" i="2"/>
  <c r="AF187" i="2" s="1"/>
  <c r="AG187" i="2" s="1"/>
  <c r="AE175" i="2"/>
  <c r="AF175" i="2" s="1"/>
  <c r="AG175" i="2" s="1"/>
  <c r="AE163" i="2"/>
  <c r="AF163" i="2" s="1"/>
  <c r="AE151" i="2"/>
  <c r="AF151" i="2" s="1"/>
  <c r="AE139" i="2"/>
  <c r="AF139" i="2" s="1"/>
  <c r="AG139" i="2" s="1"/>
  <c r="AE127" i="2"/>
  <c r="AF127" i="2" s="1"/>
  <c r="AG127" i="2" s="1"/>
  <c r="AE115" i="2"/>
  <c r="AF115" i="2" s="1"/>
  <c r="AG115" i="2" s="1"/>
  <c r="AE103" i="2"/>
  <c r="AF103" i="2" s="1"/>
  <c r="AE91" i="2"/>
  <c r="AF91" i="2" s="1"/>
  <c r="AG91" i="2" s="1"/>
  <c r="AE79" i="2"/>
  <c r="AF79" i="2" s="1"/>
  <c r="AG79" i="2" s="1"/>
  <c r="AE67" i="2"/>
  <c r="AF67" i="2" s="1"/>
  <c r="AG67" i="2" s="1"/>
  <c r="AE55" i="2"/>
  <c r="AF55" i="2" s="1"/>
  <c r="AG55" i="2" s="1"/>
  <c r="AE43" i="2"/>
  <c r="AF43" i="2" s="1"/>
  <c r="AG43" i="2" s="1"/>
  <c r="AE31" i="2"/>
  <c r="AF31" i="2" s="1"/>
  <c r="AG31" i="2" s="1"/>
  <c r="AE498" i="2"/>
  <c r="AF498" i="2" s="1"/>
  <c r="AG498" i="2" s="1"/>
  <c r="AE486" i="2"/>
  <c r="AF486" i="2" s="1"/>
  <c r="AG486" i="2" s="1"/>
  <c r="AE474" i="2"/>
  <c r="AF474" i="2" s="1"/>
  <c r="AG474" i="2" s="1"/>
  <c r="AE462" i="2"/>
  <c r="AF462" i="2" s="1"/>
  <c r="AG462" i="2" s="1"/>
  <c r="AE450" i="2"/>
  <c r="AF450" i="2" s="1"/>
  <c r="AE438" i="2"/>
  <c r="AF438" i="2" s="1"/>
  <c r="AG438" i="2" s="1"/>
  <c r="AE426" i="2"/>
  <c r="AF426" i="2" s="1"/>
  <c r="AG426" i="2" s="1"/>
  <c r="AE414" i="2"/>
  <c r="AF414" i="2" s="1"/>
  <c r="AG414" i="2" s="1"/>
  <c r="AE402" i="2"/>
  <c r="AF402" i="2" s="1"/>
  <c r="AG402" i="2" s="1"/>
  <c r="AE390" i="2"/>
  <c r="AF390" i="2" s="1"/>
  <c r="AG390" i="2" s="1"/>
  <c r="AE378" i="2"/>
  <c r="AF378" i="2" s="1"/>
  <c r="AG378" i="2" s="1"/>
  <c r="AE366" i="2"/>
  <c r="AF366" i="2" s="1"/>
  <c r="AG366" i="2" s="1"/>
  <c r="AE354" i="2"/>
  <c r="AF354" i="2" s="1"/>
  <c r="AG354" i="2" s="1"/>
  <c r="AE342" i="2"/>
  <c r="AF342" i="2" s="1"/>
  <c r="AG342" i="2" s="1"/>
  <c r="AE330" i="2"/>
  <c r="AF330" i="2" s="1"/>
  <c r="AG330" i="2" s="1"/>
  <c r="AE318" i="2"/>
  <c r="AF318" i="2" s="1"/>
  <c r="AG318" i="2" s="1"/>
  <c r="AE306" i="2"/>
  <c r="AF306" i="2" s="1"/>
  <c r="AG306" i="2" s="1"/>
  <c r="AE294" i="2"/>
  <c r="AF294" i="2" s="1"/>
  <c r="AG294" i="2" s="1"/>
  <c r="AE270" i="2"/>
  <c r="AF270" i="2" s="1"/>
  <c r="AG270" i="2" s="1"/>
  <c r="AE258" i="2"/>
  <c r="AF258" i="2" s="1"/>
  <c r="AG258" i="2" s="1"/>
  <c r="AE246" i="2"/>
  <c r="AF246" i="2" s="1"/>
  <c r="AG246" i="2" s="1"/>
  <c r="AE234" i="2"/>
  <c r="AF234" i="2" s="1"/>
  <c r="AG234" i="2" s="1"/>
  <c r="AE222" i="2"/>
  <c r="AE210" i="2"/>
  <c r="AF210" i="2" s="1"/>
  <c r="AG210" i="2" s="1"/>
  <c r="AE198" i="2"/>
  <c r="AF198" i="2" s="1"/>
  <c r="AG198" i="2" s="1"/>
  <c r="AE186" i="2"/>
  <c r="AF186" i="2" s="1"/>
  <c r="AE174" i="2"/>
  <c r="AF174" i="2" s="1"/>
  <c r="AE162" i="2"/>
  <c r="AF162" i="2" s="1"/>
  <c r="AE150" i="2"/>
  <c r="AF150" i="2" s="1"/>
  <c r="AE138" i="2"/>
  <c r="AF138" i="2" s="1"/>
  <c r="AE126" i="2"/>
  <c r="AF126" i="2" s="1"/>
  <c r="AE114" i="2"/>
  <c r="AF114" i="2" s="1"/>
  <c r="AE102" i="2"/>
  <c r="AF102" i="2" s="1"/>
  <c r="AE90" i="2"/>
  <c r="AF90" i="2" s="1"/>
  <c r="AE78" i="2"/>
  <c r="AF78" i="2" s="1"/>
  <c r="AE66" i="2"/>
  <c r="AF66" i="2" s="1"/>
  <c r="AE54" i="2"/>
  <c r="AF54" i="2" s="1"/>
  <c r="AG54" i="2" s="1"/>
  <c r="AE42" i="2"/>
  <c r="AF42" i="2" s="1"/>
  <c r="AF193" i="2"/>
  <c r="AG193" i="2" s="1"/>
  <c r="AG101" i="2"/>
  <c r="AE417" i="2"/>
  <c r="AF417" i="2" s="1"/>
  <c r="AG417" i="2" s="1"/>
  <c r="AE299" i="2"/>
  <c r="AF299" i="2" s="1"/>
  <c r="AG299" i="2" s="1"/>
  <c r="AE137" i="2"/>
  <c r="AF137" i="2" s="1"/>
  <c r="AE121" i="2"/>
  <c r="AF121" i="2" s="1"/>
  <c r="AE30" i="2"/>
  <c r="AF30" i="2" s="1"/>
  <c r="AE464" i="2"/>
  <c r="AF464" i="2" s="1"/>
  <c r="AG464" i="2" s="1"/>
  <c r="AE416" i="2"/>
  <c r="AF416" i="2" s="1"/>
  <c r="AG416" i="2" s="1"/>
  <c r="AE208" i="2"/>
  <c r="AF208" i="2" s="1"/>
  <c r="AE144" i="2"/>
  <c r="AF144" i="2" s="1"/>
  <c r="AE60" i="2"/>
  <c r="AE382" i="2"/>
  <c r="AF382" i="2" s="1"/>
  <c r="AE257" i="2"/>
  <c r="AE84" i="2"/>
  <c r="AF84" i="2" s="1"/>
  <c r="AF490" i="2"/>
  <c r="AG490" i="2" s="1"/>
  <c r="AE484" i="2"/>
  <c r="AF484" i="2" s="1"/>
  <c r="AG484" i="2" s="1"/>
  <c r="AE436" i="2"/>
  <c r="AF436" i="2" s="1"/>
  <c r="AG436" i="2" s="1"/>
  <c r="AE388" i="2"/>
  <c r="AF388" i="2" s="1"/>
  <c r="AG388" i="2" s="1"/>
  <c r="AE192" i="2"/>
  <c r="AF192" i="2" s="1"/>
  <c r="AE128" i="2"/>
  <c r="AF128" i="2" s="1"/>
  <c r="AE120" i="2"/>
  <c r="AF120" i="2" s="1"/>
  <c r="AG120" i="2" s="1"/>
  <c r="AE112" i="2"/>
  <c r="AF112" i="2" s="1"/>
  <c r="AG112" i="2" s="1"/>
  <c r="AE465" i="2"/>
  <c r="AF465" i="2" s="1"/>
  <c r="AE375" i="2"/>
  <c r="AF375" i="2" s="1"/>
  <c r="AE290" i="2"/>
  <c r="AF290" i="2" s="1"/>
  <c r="AG290" i="2" s="1"/>
  <c r="AE68" i="2"/>
  <c r="AF68" i="2" s="1"/>
  <c r="AG68" i="2" s="1"/>
  <c r="AE504" i="2"/>
  <c r="AF504" i="2" s="1"/>
  <c r="AG504" i="2" s="1"/>
  <c r="AE456" i="2"/>
  <c r="AF456" i="2" s="1"/>
  <c r="AG456" i="2" s="1"/>
  <c r="AE408" i="2"/>
  <c r="AF408" i="2" s="1"/>
  <c r="AG408" i="2" s="1"/>
  <c r="AE324" i="2"/>
  <c r="AF324" i="2" s="1"/>
  <c r="AG324" i="2" s="1"/>
  <c r="AF51" i="2"/>
  <c r="AG51" i="2" s="1"/>
  <c r="AE478" i="2"/>
  <c r="AE274" i="2"/>
  <c r="AF274" i="2" s="1"/>
  <c r="AG274" i="2" s="1"/>
  <c r="AE76" i="2"/>
  <c r="AE288" i="2"/>
  <c r="AE164" i="2"/>
  <c r="AE348" i="2"/>
  <c r="AF348" i="2" s="1"/>
  <c r="AG348" i="2" s="1"/>
  <c r="AF148" i="2"/>
  <c r="AG148" i="2" s="1"/>
  <c r="AE96" i="2"/>
  <c r="AF96" i="2" s="1"/>
  <c r="AF64" i="2"/>
  <c r="AG64" i="2" s="1"/>
  <c r="AE444" i="2"/>
  <c r="AF444" i="2" s="1"/>
  <c r="AG444" i="2" s="1"/>
  <c r="AE231" i="2"/>
  <c r="AF231" i="2" s="1"/>
  <c r="AE38" i="2"/>
  <c r="AF38" i="2" s="1"/>
  <c r="AF413" i="2"/>
  <c r="AG413" i="2" s="1"/>
  <c r="AE372" i="2"/>
  <c r="AF372" i="2" s="1"/>
  <c r="AG372" i="2" s="1"/>
  <c r="AF365" i="2"/>
  <c r="AG365" i="2" s="1"/>
  <c r="AE228" i="2"/>
  <c r="AF228" i="2" s="1"/>
  <c r="AG228" i="2" s="1"/>
  <c r="AF219" i="2"/>
  <c r="AG219" i="2" s="1"/>
  <c r="AE80" i="2"/>
  <c r="AF80" i="2" s="1"/>
  <c r="AE72" i="2"/>
  <c r="AF72" i="2" s="1"/>
  <c r="AG72" i="2" s="1"/>
  <c r="AE492" i="2"/>
  <c r="AF492" i="2" s="1"/>
  <c r="AG492" i="2" s="1"/>
  <c r="AE159" i="2"/>
  <c r="AE129" i="2"/>
  <c r="AF129" i="2" s="1"/>
  <c r="AE113" i="2"/>
  <c r="AF113" i="2" s="1"/>
  <c r="AG113" i="2" s="1"/>
  <c r="AF398" i="2"/>
  <c r="AG398" i="2" s="1"/>
  <c r="AF311" i="2"/>
  <c r="AG311" i="2" s="1"/>
  <c r="AE252" i="2"/>
  <c r="AF252" i="2" s="1"/>
  <c r="AE430" i="2"/>
  <c r="AF430" i="2" s="1"/>
  <c r="AE99" i="2"/>
  <c r="AF99" i="2" s="1"/>
  <c r="AF24" i="2"/>
  <c r="AG24" i="2" s="1"/>
  <c r="AE240" i="2"/>
  <c r="AF240" i="2" s="1"/>
  <c r="AG240" i="2" s="1"/>
  <c r="AE106" i="2"/>
  <c r="AF106" i="2" s="1"/>
  <c r="AE480" i="2"/>
  <c r="AF480" i="2" s="1"/>
  <c r="AG480" i="2" s="1"/>
  <c r="AE432" i="2"/>
  <c r="AF432" i="2" s="1"/>
  <c r="AG432" i="2" s="1"/>
  <c r="AE276" i="2"/>
  <c r="AF276" i="2" s="1"/>
  <c r="AF241" i="2"/>
  <c r="AG241" i="2" s="1"/>
  <c r="AF123" i="2"/>
  <c r="AG123" i="2" s="1"/>
  <c r="AE48" i="2"/>
  <c r="AF48" i="2" s="1"/>
  <c r="AG48" i="2" s="1"/>
  <c r="AF216" i="2"/>
  <c r="AG216" i="2" s="1"/>
  <c r="AE168" i="2"/>
  <c r="AF168" i="2" s="1"/>
  <c r="AE335" i="2"/>
  <c r="AF335" i="2" s="1"/>
  <c r="AF314" i="2"/>
  <c r="AG314" i="2" s="1"/>
  <c r="AG244" i="2"/>
  <c r="AG495" i="2"/>
  <c r="AG487" i="2"/>
  <c r="AG419" i="2"/>
  <c r="AG387" i="2"/>
  <c r="AF242" i="2"/>
  <c r="AG242" i="2" s="1"/>
  <c r="AG260" i="2"/>
  <c r="AG133" i="2"/>
  <c r="AG357" i="2"/>
  <c r="AF310" i="2"/>
  <c r="AG310" i="2" s="1"/>
  <c r="AF222" i="2"/>
  <c r="AG222" i="2" s="1"/>
  <c r="AF331" i="2"/>
  <c r="AG331" i="2" s="1"/>
  <c r="AG221" i="2"/>
  <c r="AG122" i="2"/>
  <c r="AG98" i="2"/>
  <c r="AG172" i="2" l="1"/>
  <c r="AG26" i="2"/>
  <c r="Z182" i="2"/>
  <c r="AG46" i="2"/>
  <c r="AG182" i="2"/>
  <c r="AG130" i="2"/>
  <c r="AG217" i="2"/>
  <c r="AG443" i="2"/>
  <c r="AG61" i="2"/>
  <c r="AG209" i="2"/>
  <c r="Z9" i="2"/>
  <c r="AG280" i="2"/>
  <c r="AG185" i="2"/>
  <c r="AG379" i="2"/>
  <c r="Z417" i="2"/>
  <c r="AG267" i="2"/>
  <c r="AG134" i="2"/>
  <c r="AG169" i="2"/>
  <c r="AG435" i="2"/>
  <c r="AG114" i="2"/>
  <c r="AG232" i="2"/>
  <c r="AG363" i="2"/>
  <c r="Z10" i="2"/>
  <c r="Z282" i="2"/>
  <c r="AG86" i="2"/>
  <c r="AG389" i="2"/>
  <c r="AN16" i="2"/>
  <c r="AN17" i="2" s="1"/>
  <c r="Z8" i="2"/>
  <c r="AG162" i="2"/>
  <c r="Z175" i="2"/>
  <c r="Z162" i="2"/>
  <c r="Z248" i="2"/>
  <c r="AO16" i="2"/>
  <c r="AO17" i="2" s="1"/>
  <c r="AO18" i="2" s="1"/>
  <c r="AO19" i="2" s="1"/>
  <c r="AO20" i="2" s="1"/>
  <c r="AO21" i="2" s="1"/>
  <c r="AO22" i="2" s="1"/>
  <c r="AO23" i="2" s="1"/>
  <c r="AO24" i="2" s="1"/>
  <c r="AO25" i="2" s="1"/>
  <c r="AO26" i="2" s="1"/>
  <c r="AO27" i="2" s="1"/>
  <c r="AO28" i="2" s="1"/>
  <c r="AO29" i="2" s="1"/>
  <c r="AO30" i="2" s="1"/>
  <c r="AO31" i="2" s="1"/>
  <c r="AO32" i="2" s="1"/>
  <c r="Z318" i="2"/>
  <c r="Z441" i="2"/>
  <c r="Z147" i="2"/>
  <c r="Z110" i="2"/>
  <c r="Z339" i="2"/>
  <c r="Z234" i="2"/>
  <c r="Z215" i="2"/>
  <c r="Z179" i="2"/>
  <c r="Z235" i="2"/>
  <c r="Z243" i="2"/>
  <c r="Z465" i="2"/>
  <c r="Z309" i="2"/>
  <c r="Z331" i="2"/>
  <c r="Z290" i="2"/>
  <c r="Z146" i="2"/>
  <c r="Z222" i="2"/>
  <c r="Z326" i="2"/>
  <c r="AG110" i="2"/>
  <c r="AG301" i="2"/>
  <c r="AF167" i="2"/>
  <c r="AG167" i="2" s="1"/>
  <c r="Z305" i="2"/>
  <c r="Z283" i="2"/>
  <c r="AG371" i="2"/>
  <c r="AG256" i="2"/>
  <c r="Z139" i="2"/>
  <c r="Z369" i="2"/>
  <c r="AG173" i="2"/>
  <c r="Z195" i="2"/>
  <c r="Z255" i="2"/>
  <c r="Z299" i="2"/>
  <c r="Z266" i="2"/>
  <c r="Z204" i="2"/>
  <c r="Z142" i="2"/>
  <c r="AG78" i="2"/>
  <c r="Z166" i="2"/>
  <c r="Z263" i="2"/>
  <c r="Z151" i="2"/>
  <c r="AG248" i="2"/>
  <c r="Z138" i="2"/>
  <c r="Z275" i="2"/>
  <c r="Z280" i="2"/>
  <c r="AG235" i="2"/>
  <c r="Z154" i="2"/>
  <c r="Z231" i="2"/>
  <c r="AG272" i="2"/>
  <c r="Z212" i="2"/>
  <c r="AG126" i="2"/>
  <c r="AG431" i="2"/>
  <c r="Z170" i="2"/>
  <c r="AG205" i="2"/>
  <c r="Z295" i="2"/>
  <c r="Z242" i="2"/>
  <c r="AG415" i="2"/>
  <c r="Z317" i="2"/>
  <c r="AG391" i="2"/>
  <c r="AG30" i="2"/>
  <c r="Z302" i="2"/>
  <c r="Z393" i="2"/>
  <c r="AG38" i="2"/>
  <c r="AG170" i="2"/>
  <c r="AG411" i="2"/>
  <c r="AG268" i="2"/>
  <c r="Z232" i="2"/>
  <c r="AG58" i="2"/>
  <c r="AG157" i="2"/>
  <c r="Z345" i="2"/>
  <c r="Z271" i="2"/>
  <c r="Z301" i="2"/>
  <c r="AG255" i="2"/>
  <c r="AG215" i="2"/>
  <c r="AG383" i="2"/>
  <c r="AG197" i="2"/>
  <c r="Z171" i="2"/>
  <c r="Z256" i="2"/>
  <c r="AG174" i="2"/>
  <c r="Z239" i="2"/>
  <c r="Z329" i="2"/>
  <c r="AG439" i="2"/>
  <c r="Z206" i="2"/>
  <c r="Z298" i="2"/>
  <c r="AG165" i="2"/>
  <c r="Z324" i="2"/>
  <c r="Z118" i="2"/>
  <c r="Z114" i="2"/>
  <c r="Z122" i="2"/>
  <c r="Z126" i="2"/>
  <c r="Z131" i="2"/>
  <c r="Z127" i="2"/>
  <c r="Z11" i="2"/>
  <c r="AG181" i="2"/>
  <c r="AG485" i="2"/>
  <c r="Z251" i="2"/>
  <c r="Z218" i="2"/>
  <c r="Z310" i="2"/>
  <c r="Z287" i="2"/>
  <c r="Z336" i="2"/>
  <c r="AF239" i="2"/>
  <c r="AG239" i="2" s="1"/>
  <c r="AG292" i="2"/>
  <c r="AG146" i="2"/>
  <c r="AG279" i="2"/>
  <c r="AG447" i="2"/>
  <c r="AG407" i="2"/>
  <c r="AG82" i="2"/>
  <c r="Z344" i="2"/>
  <c r="Z61" i="2"/>
  <c r="Z349" i="2"/>
  <c r="AG34" i="2"/>
  <c r="AG118" i="2"/>
  <c r="AG427" i="2"/>
  <c r="AG243" i="2"/>
  <c r="Z130" i="2"/>
  <c r="Z203" i="2"/>
  <c r="Z214" i="2"/>
  <c r="Z223" i="2"/>
  <c r="Z334" i="2"/>
  <c r="Z323" i="2"/>
  <c r="AG303" i="2"/>
  <c r="Z259" i="2"/>
  <c r="Z210" i="2"/>
  <c r="Z217" i="2"/>
  <c r="Z247" i="2"/>
  <c r="Z219" i="2"/>
  <c r="Z347" i="2"/>
  <c r="Z475" i="2"/>
  <c r="Z190" i="2"/>
  <c r="Z407" i="2"/>
  <c r="Z205" i="2"/>
  <c r="Z258" i="2"/>
  <c r="AG142" i="2"/>
  <c r="AG208" i="2"/>
  <c r="AG291" i="2"/>
  <c r="AG296" i="2"/>
  <c r="AG94" i="2"/>
  <c r="AG150" i="2"/>
  <c r="AG85" i="2"/>
  <c r="AG399" i="2"/>
  <c r="AG459" i="2"/>
  <c r="Z296" i="2"/>
  <c r="Z155" i="2"/>
  <c r="Z274" i="2"/>
  <c r="AG467" i="2"/>
  <c r="Z208" i="2"/>
  <c r="Z325" i="2"/>
  <c r="AG121" i="2"/>
  <c r="AG451" i="2"/>
  <c r="AG154" i="2"/>
  <c r="AG49" i="2"/>
  <c r="AG102" i="2"/>
  <c r="AG158" i="2"/>
  <c r="AG188" i="2"/>
  <c r="AG483" i="2"/>
  <c r="AG141" i="2"/>
  <c r="AG437" i="2"/>
  <c r="Z321" i="2"/>
  <c r="Z134" i="2"/>
  <c r="Z191" i="2"/>
  <c r="Z333" i="2"/>
  <c r="AG455" i="2"/>
  <c r="AF220" i="2"/>
  <c r="AG220" i="2" s="1"/>
  <c r="Z169" i="2"/>
  <c r="Z76" i="2"/>
  <c r="Z240" i="2"/>
  <c r="AG176" i="2"/>
  <c r="AG471" i="2"/>
  <c r="Z209" i="2"/>
  <c r="Z315" i="2"/>
  <c r="Z311" i="2"/>
  <c r="AG423" i="2"/>
  <c r="AG475" i="2"/>
  <c r="AG129" i="2"/>
  <c r="Z143" i="2"/>
  <c r="Z451" i="2"/>
  <c r="Z96" i="2"/>
  <c r="Z346" i="2"/>
  <c r="Z337" i="2"/>
  <c r="AG177" i="2"/>
  <c r="AG319" i="2"/>
  <c r="AG42" i="2"/>
  <c r="Z65" i="2"/>
  <c r="Z178" i="2"/>
  <c r="Z264" i="2"/>
  <c r="Z159" i="2"/>
  <c r="Z304" i="2"/>
  <c r="Z359" i="2"/>
  <c r="AG166" i="2"/>
  <c r="Z249" i="2"/>
  <c r="Z187" i="2"/>
  <c r="Z174" i="2"/>
  <c r="Z167" i="2"/>
  <c r="Z313" i="2"/>
  <c r="AG356" i="2"/>
  <c r="AG50" i="2"/>
  <c r="Z419" i="2"/>
  <c r="AG479" i="2"/>
  <c r="Z202" i="2"/>
  <c r="Z211" i="2"/>
  <c r="Z183" i="2"/>
  <c r="Z431" i="2"/>
  <c r="AG186" i="2"/>
  <c r="AG151" i="2"/>
  <c r="AG125" i="2"/>
  <c r="Z198" i="2"/>
  <c r="Z381" i="2"/>
  <c r="Z397" i="2"/>
  <c r="Z471" i="2"/>
  <c r="Z405" i="2"/>
  <c r="Z353" i="2"/>
  <c r="Z497" i="2"/>
  <c r="Y288" i="2"/>
  <c r="Z288" i="2" s="1"/>
  <c r="Z355" i="2"/>
  <c r="Y330" i="2"/>
  <c r="Z330" i="2" s="1"/>
  <c r="Z409" i="2"/>
  <c r="Z483" i="2"/>
  <c r="Z453" i="2"/>
  <c r="Z365" i="2"/>
  <c r="Z367" i="2"/>
  <c r="AG66" i="2"/>
  <c r="Z443" i="2"/>
  <c r="Z433" i="2"/>
  <c r="Z495" i="2"/>
  <c r="Z377" i="2"/>
  <c r="Y456" i="2"/>
  <c r="Z456" i="2" s="1"/>
  <c r="Z379" i="2"/>
  <c r="Y343" i="2"/>
  <c r="Z343" i="2" s="1"/>
  <c r="Z455" i="2"/>
  <c r="Z481" i="2"/>
  <c r="Z507" i="2"/>
  <c r="Z389" i="2"/>
  <c r="Y468" i="2"/>
  <c r="Z468" i="2" s="1"/>
  <c r="Z391" i="2"/>
  <c r="Z477" i="2"/>
  <c r="Y363" i="2"/>
  <c r="Z363" i="2" s="1"/>
  <c r="Z467" i="2"/>
  <c r="Z505" i="2"/>
  <c r="Z351" i="2"/>
  <c r="Z429" i="2"/>
  <c r="Y480" i="2"/>
  <c r="Z480" i="2" s="1"/>
  <c r="Z403" i="2"/>
  <c r="Y387" i="2"/>
  <c r="Z387" i="2" s="1"/>
  <c r="Y268" i="2"/>
  <c r="Z268" i="2" s="1"/>
  <c r="Z479" i="2"/>
  <c r="Z375" i="2"/>
  <c r="Z501" i="2"/>
  <c r="Z413" i="2"/>
  <c r="Y492" i="2"/>
  <c r="Z492" i="2" s="1"/>
  <c r="Z415" i="2"/>
  <c r="Y421" i="2"/>
  <c r="Z421" i="2" s="1"/>
  <c r="Y292" i="2"/>
  <c r="Z292" i="2" s="1"/>
  <c r="Z491" i="2"/>
  <c r="Z399" i="2"/>
  <c r="Z425" i="2"/>
  <c r="Y216" i="2"/>
  <c r="Z216" i="2" s="1"/>
  <c r="Y504" i="2"/>
  <c r="Z504" i="2" s="1"/>
  <c r="Y445" i="2"/>
  <c r="Z445" i="2" s="1"/>
  <c r="Z503" i="2"/>
  <c r="Z437" i="2"/>
  <c r="Y228" i="2"/>
  <c r="Z228" i="2" s="1"/>
  <c r="Z439" i="2"/>
  <c r="Z357" i="2"/>
  <c r="Y469" i="2"/>
  <c r="Z469" i="2" s="1"/>
  <c r="Z371" i="2"/>
  <c r="Z423" i="2"/>
  <c r="Z449" i="2"/>
  <c r="Y493" i="2"/>
  <c r="Z493" i="2" s="1"/>
  <c r="Z383" i="2"/>
  <c r="Z361" i="2"/>
  <c r="Z435" i="2"/>
  <c r="Z461" i="2"/>
  <c r="Y252" i="2"/>
  <c r="Z252" i="2" s="1"/>
  <c r="Z463" i="2"/>
  <c r="Y342" i="2"/>
  <c r="Z342" i="2" s="1"/>
  <c r="Z395" i="2"/>
  <c r="Z373" i="2"/>
  <c r="Z447" i="2"/>
  <c r="Z473" i="2"/>
  <c r="Z457" i="2"/>
  <c r="Z385" i="2"/>
  <c r="Z459" i="2"/>
  <c r="Z485" i="2"/>
  <c r="Y276" i="2"/>
  <c r="Z276" i="2" s="1"/>
  <c r="Z487" i="2"/>
  <c r="AG199" i="2"/>
  <c r="AF171" i="2"/>
  <c r="AG171" i="2" s="1"/>
  <c r="AG97" i="2"/>
  <c r="AG499" i="2"/>
  <c r="AG149" i="2"/>
  <c r="AG62" i="2"/>
  <c r="AG503" i="2"/>
  <c r="AG491" i="2"/>
  <c r="AG507" i="2"/>
  <c r="AG22" i="2"/>
  <c r="AG74" i="2"/>
  <c r="AG178" i="2"/>
  <c r="AG339" i="2"/>
  <c r="AG184" i="2"/>
  <c r="AF156" i="2"/>
  <c r="AG156" i="2" s="1"/>
  <c r="AG359" i="2"/>
  <c r="AG109" i="2"/>
  <c r="AG190" i="2"/>
  <c r="AG367" i="2"/>
  <c r="AG90" i="2"/>
  <c r="AG224" i="2"/>
  <c r="AG137" i="2"/>
  <c r="AG236" i="2"/>
  <c r="AG71" i="2"/>
  <c r="AG163" i="2"/>
  <c r="AG450" i="2"/>
  <c r="AG369" i="2"/>
  <c r="AG231" i="2"/>
  <c r="AG138" i="2"/>
  <c r="AG343" i="2"/>
  <c r="AG335" i="2"/>
  <c r="AG351" i="2"/>
  <c r="AF164" i="2"/>
  <c r="AG164" i="2" s="1"/>
  <c r="AG189" i="2"/>
  <c r="AG103" i="2"/>
  <c r="AG104" i="2"/>
  <c r="AG284" i="2"/>
  <c r="AG145" i="2"/>
  <c r="AG252" i="2"/>
  <c r="AG117" i="2"/>
  <c r="AG106" i="2"/>
  <c r="AG93" i="2"/>
  <c r="AG196" i="2"/>
  <c r="AG53" i="2"/>
  <c r="AG401" i="2"/>
  <c r="AG70" i="2"/>
  <c r="AG395" i="2"/>
  <c r="AG195" i="2"/>
  <c r="AG465" i="2"/>
  <c r="AG403" i="2"/>
  <c r="AF21" i="2"/>
  <c r="AG21" i="2" s="1"/>
  <c r="AF60" i="2"/>
  <c r="AG60" i="2" s="1"/>
  <c r="AG99" i="2"/>
  <c r="AG276" i="2"/>
  <c r="AF159" i="2"/>
  <c r="AG159" i="2" s="1"/>
  <c r="AG192" i="2"/>
  <c r="AG168" i="2"/>
  <c r="AF288" i="2"/>
  <c r="AG288" i="2" s="1"/>
  <c r="AG84" i="2"/>
  <c r="AG144" i="2"/>
  <c r="AG430" i="2"/>
  <c r="AG375" i="2"/>
  <c r="AG80" i="2"/>
  <c r="AG128" i="2"/>
  <c r="AG382" i="2"/>
  <c r="AF478" i="2"/>
  <c r="AG478" i="2" s="1"/>
  <c r="AF257" i="2"/>
  <c r="AG257" i="2" s="1"/>
  <c r="AG96" i="2"/>
  <c r="AF76" i="2"/>
  <c r="AG76" i="2" s="1"/>
  <c r="AN18" i="2" l="1"/>
  <c r="AN19" i="2" s="1"/>
  <c r="AN20" i="2" s="1"/>
  <c r="AN21" i="2" s="1"/>
  <c r="AN22" i="2" s="1"/>
  <c r="AN23" i="2" s="1"/>
  <c r="AN24" i="2" s="1"/>
  <c r="AN25" i="2" s="1"/>
  <c r="AP25" i="2" s="1"/>
  <c r="AP17" i="2"/>
  <c r="AQ17" i="2" s="1"/>
  <c r="AP16" i="2"/>
  <c r="AQ16" i="2" s="1"/>
  <c r="AO33" i="2"/>
  <c r="AO34" i="2" s="1"/>
  <c r="AO35" i="2" s="1"/>
  <c r="AO36" i="2" s="1"/>
  <c r="AO37" i="2" s="1"/>
  <c r="AO38" i="2" s="1"/>
  <c r="AO39" i="2" s="1"/>
  <c r="AO40" i="2" s="1"/>
  <c r="AO41" i="2" s="1"/>
  <c r="AO42" i="2" s="1"/>
  <c r="AO43" i="2" s="1"/>
  <c r="AO44" i="2" s="1"/>
  <c r="AO45" i="2" s="1"/>
  <c r="AO46" i="2" s="1"/>
  <c r="AO47" i="2" s="1"/>
  <c r="AO48" i="2" s="1"/>
  <c r="AO49" i="2" s="1"/>
  <c r="AO50" i="2" s="1"/>
  <c r="AO51" i="2" s="1"/>
  <c r="AO52" i="2" s="1"/>
  <c r="AO53" i="2" s="1"/>
  <c r="AO54" i="2" s="1"/>
  <c r="AO55" i="2" s="1"/>
  <c r="AO56" i="2" s="1"/>
  <c r="AO57" i="2" s="1"/>
  <c r="AO58" i="2" s="1"/>
  <c r="AO59" i="2" s="1"/>
  <c r="AO60" i="2" s="1"/>
  <c r="AO61" i="2" s="1"/>
  <c r="AO62" i="2" s="1"/>
  <c r="AO63" i="2" s="1"/>
  <c r="AO64" i="2" s="1"/>
  <c r="AO65" i="2" s="1"/>
  <c r="AO66" i="2" s="1"/>
  <c r="AO67" i="2" s="1"/>
  <c r="AO68" i="2" s="1"/>
  <c r="AO69" i="2" s="1"/>
  <c r="AO70" i="2" s="1"/>
  <c r="AO71" i="2" s="1"/>
  <c r="AO72" i="2" s="1"/>
  <c r="AO73" i="2" s="1"/>
  <c r="AO74" i="2" s="1"/>
  <c r="AO75" i="2" s="1"/>
  <c r="AO76" i="2" s="1"/>
  <c r="AO77" i="2" s="1"/>
  <c r="AO78" i="2" s="1"/>
  <c r="AO79" i="2" s="1"/>
  <c r="AO80" i="2" s="1"/>
  <c r="AO81" i="2" s="1"/>
  <c r="AO82" i="2" s="1"/>
  <c r="AO83" i="2" s="1"/>
  <c r="AO84" i="2" s="1"/>
  <c r="AO85" i="2" s="1"/>
  <c r="AO86" i="2" s="1"/>
  <c r="AO87" i="2" s="1"/>
  <c r="AO88" i="2" s="1"/>
  <c r="AO89" i="2" s="1"/>
  <c r="AN26" i="2"/>
  <c r="AP26" i="2" s="1"/>
  <c r="AP18" i="2"/>
  <c r="AQ18" i="2" s="1"/>
  <c r="AP19" i="2"/>
  <c r="AQ19" i="2" s="1"/>
  <c r="AP24" i="2"/>
  <c r="AQ26" i="2"/>
  <c r="AP23" i="2"/>
  <c r="AQ23" i="2" s="1"/>
  <c r="AQ24" i="2"/>
  <c r="AP21" i="2"/>
  <c r="AQ21" i="2" s="1"/>
  <c r="AQ25" i="2"/>
  <c r="AP20" i="2"/>
  <c r="AQ20" i="2" s="1"/>
  <c r="AP22" i="2"/>
  <c r="AQ22" i="2" s="1"/>
  <c r="AO90" i="2" l="1"/>
  <c r="AO91" i="2" s="1"/>
  <c r="AO92" i="2" s="1"/>
  <c r="AO93" i="2" s="1"/>
  <c r="AO94" i="2" s="1"/>
  <c r="AO95" i="2" s="1"/>
  <c r="AO96" i="2" s="1"/>
  <c r="AO97" i="2" s="1"/>
  <c r="AO98" i="2" s="1"/>
  <c r="AO99" i="2" s="1"/>
  <c r="AO100" i="2" s="1"/>
  <c r="AO101" i="2" s="1"/>
  <c r="AO102" i="2" s="1"/>
  <c r="AO103" i="2" s="1"/>
  <c r="AO104" i="2" s="1"/>
  <c r="AO105" i="2" s="1"/>
  <c r="AO106" i="2" s="1"/>
  <c r="AO107" i="2" s="1"/>
  <c r="AO108" i="2" s="1"/>
  <c r="AO109" i="2" s="1"/>
  <c r="AO110" i="2" s="1"/>
  <c r="AO111" i="2" s="1"/>
  <c r="AO112" i="2" s="1"/>
  <c r="AO113" i="2" s="1"/>
  <c r="AO114" i="2" s="1"/>
  <c r="AO115" i="2" s="1"/>
  <c r="AO116" i="2" s="1"/>
  <c r="AO117" i="2" s="1"/>
  <c r="AO118" i="2" s="1"/>
  <c r="AO119" i="2" s="1"/>
  <c r="AO120" i="2" s="1"/>
  <c r="AO121" i="2" s="1"/>
  <c r="AO122" i="2" s="1"/>
  <c r="AO123" i="2" s="1"/>
  <c r="AO124" i="2" s="1"/>
  <c r="AO125" i="2" s="1"/>
  <c r="AO126" i="2" s="1"/>
  <c r="AO127" i="2" s="1"/>
  <c r="AO128" i="2" s="1"/>
  <c r="AO129" i="2" s="1"/>
  <c r="AO130" i="2" s="1"/>
  <c r="AO131" i="2" s="1"/>
  <c r="AO132" i="2" s="1"/>
  <c r="AO133" i="2" s="1"/>
  <c r="AO134" i="2" s="1"/>
  <c r="AO135" i="2" s="1"/>
  <c r="AO136" i="2" s="1"/>
  <c r="AO137" i="2" s="1"/>
  <c r="AO138" i="2" s="1"/>
  <c r="AO139" i="2" s="1"/>
  <c r="AO140" i="2" s="1"/>
  <c r="AO141" i="2" s="1"/>
  <c r="AO142" i="2" s="1"/>
  <c r="AO143" i="2" s="1"/>
  <c r="AO144" i="2" s="1"/>
  <c r="AO145" i="2" s="1"/>
  <c r="AO146" i="2" s="1"/>
  <c r="AO147" i="2" s="1"/>
  <c r="AO148" i="2" s="1"/>
  <c r="AO149" i="2" s="1"/>
  <c r="AO150" i="2" s="1"/>
  <c r="AO151" i="2" s="1"/>
  <c r="AO152" i="2" s="1"/>
  <c r="AO153" i="2" s="1"/>
  <c r="AO154" i="2" s="1"/>
  <c r="AO155" i="2" s="1"/>
  <c r="AO156" i="2" s="1"/>
  <c r="AO157" i="2" s="1"/>
  <c r="AO158" i="2" s="1"/>
  <c r="AO159" i="2" s="1"/>
  <c r="AO160" i="2" s="1"/>
  <c r="AO161" i="2" s="1"/>
  <c r="AO162" i="2" s="1"/>
  <c r="AO163" i="2" s="1"/>
  <c r="AO164" i="2" s="1"/>
  <c r="AO165" i="2" s="1"/>
  <c r="AO166" i="2" s="1"/>
  <c r="AO167" i="2" s="1"/>
  <c r="AO168" i="2" s="1"/>
  <c r="AO169" i="2" s="1"/>
  <c r="AO170" i="2" s="1"/>
  <c r="AO171" i="2" s="1"/>
  <c r="AO172" i="2" s="1"/>
  <c r="AO173" i="2" s="1"/>
  <c r="AO174" i="2" s="1"/>
  <c r="AO175" i="2" s="1"/>
  <c r="AO176" i="2" s="1"/>
  <c r="AO177" i="2" s="1"/>
  <c r="AO178" i="2" s="1"/>
  <c r="AO179" i="2" s="1"/>
  <c r="AO180" i="2" s="1"/>
  <c r="AO181" i="2" s="1"/>
  <c r="AO182" i="2" s="1"/>
  <c r="AO183" i="2" s="1"/>
  <c r="AO184" i="2" s="1"/>
  <c r="AO185" i="2" s="1"/>
  <c r="AO186" i="2" s="1"/>
  <c r="AO187" i="2" s="1"/>
  <c r="AO188" i="2" s="1"/>
  <c r="AO189" i="2" s="1"/>
  <c r="AO190" i="2" s="1"/>
  <c r="AO191" i="2" s="1"/>
  <c r="AO192" i="2" s="1"/>
  <c r="AO193" i="2" s="1"/>
  <c r="AO194" i="2" s="1"/>
  <c r="AO195" i="2" s="1"/>
  <c r="AO196" i="2" s="1"/>
  <c r="AO197" i="2" s="1"/>
  <c r="AO198" i="2" s="1"/>
  <c r="AO199" i="2" s="1"/>
  <c r="AO200" i="2" s="1"/>
  <c r="AO201" i="2" s="1"/>
  <c r="AO202" i="2" s="1"/>
  <c r="AO203" i="2" s="1"/>
  <c r="AO204" i="2" s="1"/>
  <c r="AO205" i="2" s="1"/>
  <c r="AO206" i="2" s="1"/>
  <c r="AO207" i="2" s="1"/>
  <c r="AO208" i="2" s="1"/>
  <c r="AO209" i="2" s="1"/>
  <c r="AO210" i="2" s="1"/>
  <c r="AO211" i="2" s="1"/>
  <c r="AO212" i="2" s="1"/>
  <c r="AO213" i="2" s="1"/>
  <c r="AO214" i="2" s="1"/>
  <c r="AO215" i="2" s="1"/>
  <c r="AO216" i="2" s="1"/>
  <c r="AO217" i="2" s="1"/>
  <c r="AO218" i="2" s="1"/>
  <c r="AO219" i="2" s="1"/>
  <c r="AO220" i="2" s="1"/>
  <c r="AO221" i="2" s="1"/>
  <c r="AO222" i="2" s="1"/>
  <c r="AO223" i="2" s="1"/>
  <c r="AO224" i="2" s="1"/>
  <c r="AO225" i="2" s="1"/>
  <c r="AO226" i="2" s="1"/>
  <c r="AO227" i="2" s="1"/>
  <c r="AO228" i="2" s="1"/>
  <c r="AO229" i="2" s="1"/>
  <c r="AO230" i="2" s="1"/>
  <c r="AO231" i="2" s="1"/>
  <c r="AO232" i="2" s="1"/>
  <c r="AO233" i="2" s="1"/>
  <c r="AO234" i="2" s="1"/>
  <c r="AO235" i="2" s="1"/>
  <c r="AO236" i="2" s="1"/>
  <c r="AO237" i="2" s="1"/>
  <c r="AO238" i="2" s="1"/>
  <c r="AO239" i="2" s="1"/>
  <c r="AO240" i="2" s="1"/>
  <c r="AO241" i="2" s="1"/>
  <c r="AO242" i="2" s="1"/>
  <c r="AO243" i="2" s="1"/>
  <c r="AO244" i="2" s="1"/>
  <c r="AO245" i="2" s="1"/>
  <c r="AO246" i="2" s="1"/>
  <c r="AO247" i="2" s="1"/>
  <c r="AO248" i="2" s="1"/>
  <c r="AO249" i="2" s="1"/>
  <c r="AO250" i="2" s="1"/>
  <c r="AO251" i="2" s="1"/>
  <c r="AO252" i="2" s="1"/>
  <c r="AO253" i="2" s="1"/>
  <c r="AO254" i="2" s="1"/>
  <c r="AO255" i="2" s="1"/>
  <c r="AO256" i="2" s="1"/>
  <c r="AO257" i="2" s="1"/>
  <c r="AO258" i="2" s="1"/>
  <c r="AO259" i="2" s="1"/>
  <c r="AO260" i="2" s="1"/>
  <c r="AO261" i="2" s="1"/>
  <c r="AO262" i="2" s="1"/>
  <c r="AO263" i="2" s="1"/>
  <c r="AO264" i="2" s="1"/>
  <c r="AO265" i="2" s="1"/>
  <c r="AO266" i="2" s="1"/>
  <c r="AO267" i="2" s="1"/>
  <c r="AO268" i="2" s="1"/>
  <c r="AO269" i="2" s="1"/>
  <c r="AO270" i="2" s="1"/>
  <c r="AO271" i="2" s="1"/>
  <c r="AO272" i="2" s="1"/>
  <c r="AO273" i="2" s="1"/>
  <c r="AO274" i="2" s="1"/>
  <c r="AO275" i="2" s="1"/>
  <c r="AO276" i="2" s="1"/>
  <c r="AO277" i="2" s="1"/>
  <c r="AO278" i="2" s="1"/>
  <c r="AO279" i="2" s="1"/>
  <c r="AO280" i="2" s="1"/>
  <c r="AO281" i="2" s="1"/>
  <c r="AO282" i="2" s="1"/>
  <c r="AO283" i="2" s="1"/>
  <c r="AO284" i="2" s="1"/>
  <c r="AO285" i="2" s="1"/>
  <c r="AO286" i="2" s="1"/>
  <c r="AO287" i="2" s="1"/>
  <c r="AO288" i="2" s="1"/>
  <c r="AO289" i="2" s="1"/>
  <c r="AO290" i="2" s="1"/>
  <c r="AO291" i="2" s="1"/>
  <c r="AO292" i="2" s="1"/>
  <c r="AO293" i="2" s="1"/>
  <c r="AO294" i="2" s="1"/>
  <c r="AO295" i="2" s="1"/>
  <c r="AO296" i="2" s="1"/>
  <c r="AO297" i="2" s="1"/>
  <c r="AO298" i="2" s="1"/>
  <c r="AO299" i="2" s="1"/>
  <c r="AO300" i="2" s="1"/>
  <c r="AO301" i="2" s="1"/>
  <c r="AO302" i="2" s="1"/>
  <c r="AO303" i="2" s="1"/>
  <c r="AO304" i="2" s="1"/>
  <c r="AO305" i="2" s="1"/>
  <c r="AO306" i="2" s="1"/>
  <c r="AO307" i="2" s="1"/>
  <c r="AO308" i="2" s="1"/>
  <c r="AO309" i="2" s="1"/>
  <c r="AO310" i="2" s="1"/>
  <c r="AO311" i="2" s="1"/>
  <c r="AO312" i="2" s="1"/>
  <c r="AO313" i="2" s="1"/>
  <c r="AO314" i="2" s="1"/>
  <c r="AO315" i="2" s="1"/>
  <c r="AO316" i="2" s="1"/>
  <c r="AO317" i="2" s="1"/>
  <c r="AO318" i="2" s="1"/>
  <c r="AO319" i="2" s="1"/>
  <c r="AO320" i="2" s="1"/>
  <c r="AO321" i="2" s="1"/>
  <c r="AO322" i="2" s="1"/>
  <c r="AO323" i="2" s="1"/>
  <c r="AO324" i="2" s="1"/>
  <c r="AO325" i="2" s="1"/>
  <c r="AO326" i="2" s="1"/>
  <c r="AO327" i="2" s="1"/>
  <c r="AO328" i="2" s="1"/>
  <c r="AO329" i="2" s="1"/>
  <c r="AO330" i="2" s="1"/>
  <c r="AO331" i="2" s="1"/>
  <c r="AO332" i="2" s="1"/>
  <c r="AO333" i="2" s="1"/>
  <c r="AO334" i="2" s="1"/>
  <c r="AO335" i="2" s="1"/>
  <c r="AO336" i="2" s="1"/>
  <c r="AO337" i="2" s="1"/>
  <c r="AO338" i="2" s="1"/>
  <c r="AO339" i="2" s="1"/>
  <c r="AO340" i="2" s="1"/>
  <c r="AO341" i="2" s="1"/>
  <c r="AO342" i="2" s="1"/>
  <c r="AO343" i="2" s="1"/>
  <c r="AO344" i="2" s="1"/>
  <c r="AO345" i="2" s="1"/>
  <c r="AO346" i="2" s="1"/>
  <c r="AO347" i="2" s="1"/>
  <c r="AO348" i="2" s="1"/>
  <c r="AO349" i="2" s="1"/>
  <c r="AO350" i="2" s="1"/>
  <c r="AO351" i="2" s="1"/>
  <c r="AO352" i="2" s="1"/>
  <c r="AO353" i="2" s="1"/>
  <c r="AO354" i="2" s="1"/>
  <c r="AO355" i="2" s="1"/>
  <c r="AO356" i="2" s="1"/>
  <c r="AO357" i="2" s="1"/>
  <c r="AO358" i="2" s="1"/>
  <c r="AO359" i="2" s="1"/>
  <c r="AO360" i="2" s="1"/>
  <c r="AO361" i="2" s="1"/>
  <c r="AO362" i="2" s="1"/>
  <c r="AO363" i="2" s="1"/>
  <c r="AO364" i="2" s="1"/>
  <c r="AO365" i="2" s="1"/>
  <c r="AO366" i="2" s="1"/>
  <c r="AO367" i="2" s="1"/>
  <c r="AO368" i="2" s="1"/>
  <c r="AO369" i="2" s="1"/>
  <c r="AO370" i="2" s="1"/>
  <c r="AO371" i="2" s="1"/>
  <c r="AO372" i="2" s="1"/>
  <c r="AO373" i="2" s="1"/>
  <c r="AO374" i="2" s="1"/>
  <c r="AO375" i="2" s="1"/>
  <c r="AO376" i="2" s="1"/>
  <c r="AO377" i="2" s="1"/>
  <c r="AO378" i="2" s="1"/>
  <c r="AO379" i="2" s="1"/>
  <c r="AO380" i="2" s="1"/>
  <c r="AO381" i="2" s="1"/>
  <c r="AO382" i="2" s="1"/>
  <c r="AO383" i="2" s="1"/>
  <c r="AO384" i="2" s="1"/>
  <c r="AO385" i="2" s="1"/>
  <c r="AO386" i="2" s="1"/>
  <c r="AO387" i="2" s="1"/>
  <c r="AO388" i="2" s="1"/>
  <c r="AO389" i="2" s="1"/>
  <c r="AO390" i="2" s="1"/>
  <c r="AO391" i="2" s="1"/>
  <c r="AO392" i="2" s="1"/>
  <c r="AO393" i="2" s="1"/>
  <c r="AO394" i="2" s="1"/>
  <c r="AO395" i="2" s="1"/>
  <c r="AO396" i="2" s="1"/>
  <c r="AO397" i="2" s="1"/>
  <c r="AO398" i="2" s="1"/>
  <c r="AO399" i="2" s="1"/>
  <c r="AO400" i="2" s="1"/>
  <c r="AO401" i="2" s="1"/>
  <c r="AO402" i="2" s="1"/>
  <c r="AO403" i="2" s="1"/>
  <c r="AO404" i="2" s="1"/>
  <c r="AO405" i="2" s="1"/>
  <c r="AO406" i="2" s="1"/>
  <c r="AO407" i="2" s="1"/>
  <c r="AO408" i="2" s="1"/>
  <c r="AO409" i="2" s="1"/>
  <c r="AO410" i="2" s="1"/>
  <c r="AO411" i="2" s="1"/>
  <c r="AO412" i="2" s="1"/>
  <c r="AO413" i="2" s="1"/>
  <c r="AO414" i="2" s="1"/>
  <c r="AO415" i="2" s="1"/>
  <c r="AO416" i="2" s="1"/>
  <c r="AO417" i="2" s="1"/>
  <c r="AO418" i="2" s="1"/>
  <c r="AO419" i="2" s="1"/>
  <c r="AO420" i="2" s="1"/>
  <c r="AO421" i="2" s="1"/>
  <c r="AO422" i="2" s="1"/>
  <c r="AO423" i="2" s="1"/>
  <c r="AO424" i="2" s="1"/>
  <c r="AO425" i="2" s="1"/>
  <c r="AO426" i="2" s="1"/>
  <c r="AO427" i="2" s="1"/>
  <c r="AO428" i="2" s="1"/>
  <c r="AO429" i="2" s="1"/>
  <c r="AO430" i="2" s="1"/>
  <c r="AO431" i="2" s="1"/>
  <c r="AO432" i="2" s="1"/>
  <c r="AO433" i="2" s="1"/>
  <c r="AO434" i="2" s="1"/>
  <c r="AO435" i="2" s="1"/>
  <c r="AO436" i="2" s="1"/>
  <c r="AO437" i="2" s="1"/>
  <c r="AO438" i="2" s="1"/>
  <c r="AO439" i="2" s="1"/>
  <c r="AO440" i="2" s="1"/>
  <c r="AO441" i="2" s="1"/>
  <c r="AO442" i="2" s="1"/>
  <c r="AO443" i="2" s="1"/>
  <c r="AO444" i="2" s="1"/>
  <c r="AO445" i="2" s="1"/>
  <c r="AO446" i="2" s="1"/>
  <c r="AO447" i="2" s="1"/>
  <c r="AO448" i="2" s="1"/>
  <c r="AO449" i="2" s="1"/>
  <c r="AO450" i="2" s="1"/>
  <c r="AO451" i="2" s="1"/>
  <c r="AO452" i="2" s="1"/>
  <c r="AO453" i="2" s="1"/>
  <c r="AO454" i="2" s="1"/>
  <c r="AO455" i="2" s="1"/>
  <c r="AO456" i="2" s="1"/>
  <c r="AO457" i="2" s="1"/>
  <c r="AO458" i="2" s="1"/>
  <c r="AO459" i="2" s="1"/>
  <c r="AO460" i="2" s="1"/>
  <c r="AO461" i="2" s="1"/>
  <c r="AO462" i="2" s="1"/>
  <c r="AO463" i="2" s="1"/>
  <c r="AO464" i="2" s="1"/>
  <c r="AO465" i="2" s="1"/>
  <c r="AO466" i="2" s="1"/>
  <c r="AO467" i="2" s="1"/>
  <c r="AO468" i="2" s="1"/>
  <c r="AO469" i="2" s="1"/>
  <c r="AO470" i="2" s="1"/>
  <c r="AO471" i="2" s="1"/>
  <c r="AO472" i="2" s="1"/>
  <c r="AO473" i="2" s="1"/>
  <c r="AO474" i="2" s="1"/>
  <c r="AO475" i="2" s="1"/>
  <c r="AO476" i="2" s="1"/>
  <c r="AO477" i="2" s="1"/>
  <c r="AO478" i="2" s="1"/>
  <c r="AO479" i="2" s="1"/>
  <c r="AO480" i="2" s="1"/>
  <c r="AO481" i="2" s="1"/>
  <c r="AO482" i="2" s="1"/>
  <c r="AO483" i="2" s="1"/>
  <c r="AO484" i="2" s="1"/>
  <c r="AO485" i="2" s="1"/>
  <c r="AO486" i="2" s="1"/>
  <c r="AO487" i="2" s="1"/>
  <c r="AO488" i="2" s="1"/>
  <c r="AO489" i="2" s="1"/>
  <c r="AO490" i="2" s="1"/>
  <c r="AO491" i="2" s="1"/>
  <c r="AO492" i="2" s="1"/>
  <c r="AO493" i="2" s="1"/>
  <c r="AO494" i="2" s="1"/>
  <c r="AO495" i="2" s="1"/>
  <c r="AO496" i="2" s="1"/>
  <c r="AO497" i="2" s="1"/>
  <c r="AO498" i="2" s="1"/>
  <c r="AO499" i="2" s="1"/>
  <c r="AO500" i="2" s="1"/>
  <c r="AO501" i="2" s="1"/>
  <c r="AO502" i="2" s="1"/>
  <c r="AO503" i="2" s="1"/>
  <c r="AO504" i="2" s="1"/>
  <c r="AO505" i="2" s="1"/>
  <c r="AO506" i="2" s="1"/>
  <c r="AO507" i="2" s="1"/>
  <c r="AN27" i="2"/>
  <c r="AN28" i="2" l="1"/>
  <c r="AP27" i="2"/>
  <c r="AQ27" i="2" s="1"/>
  <c r="AN29" i="2" l="1"/>
  <c r="AP28" i="2"/>
  <c r="AQ28" i="2" s="1"/>
  <c r="AN30" i="2" l="1"/>
  <c r="AP29" i="2"/>
  <c r="AQ29" i="2" s="1"/>
  <c r="AN31" i="2" l="1"/>
  <c r="AP30" i="2"/>
  <c r="AQ30" i="2" s="1"/>
  <c r="AN32" i="2" l="1"/>
  <c r="AP31" i="2"/>
  <c r="AQ31" i="2" s="1"/>
  <c r="AN33" i="2" l="1"/>
  <c r="AP32" i="2"/>
  <c r="AQ32" i="2" s="1"/>
  <c r="AN34" i="2" l="1"/>
  <c r="AP33" i="2"/>
  <c r="AQ33" i="2" s="1"/>
  <c r="AN35" i="2" l="1"/>
  <c r="AP34" i="2"/>
  <c r="AQ34" i="2" s="1"/>
  <c r="AN36" i="2" l="1"/>
  <c r="AP35" i="2"/>
  <c r="AQ35" i="2" s="1"/>
  <c r="AN37" i="2" l="1"/>
  <c r="AP36" i="2"/>
  <c r="AQ36" i="2" s="1"/>
  <c r="AN38" i="2" l="1"/>
  <c r="AP37" i="2"/>
  <c r="AQ37" i="2" s="1"/>
  <c r="AN39" i="2" l="1"/>
  <c r="AP38" i="2"/>
  <c r="AQ38" i="2" s="1"/>
  <c r="AN40" i="2" l="1"/>
  <c r="AP39" i="2"/>
  <c r="AQ39" i="2" s="1"/>
  <c r="AN41" i="2" l="1"/>
  <c r="AP40" i="2"/>
  <c r="AQ40" i="2" s="1"/>
  <c r="AN42" i="2" l="1"/>
  <c r="AP41" i="2"/>
  <c r="AQ41" i="2" s="1"/>
  <c r="AN43" i="2" l="1"/>
  <c r="AP42" i="2"/>
  <c r="AQ42" i="2" s="1"/>
  <c r="AN44" i="2" l="1"/>
  <c r="AP43" i="2"/>
  <c r="AQ43" i="2" s="1"/>
  <c r="AN45" i="2" l="1"/>
  <c r="AP44" i="2"/>
  <c r="AQ44" i="2" s="1"/>
  <c r="AN46" i="2" l="1"/>
  <c r="AP45" i="2"/>
  <c r="AQ45" i="2" s="1"/>
  <c r="AN47" i="2" l="1"/>
  <c r="AP46" i="2"/>
  <c r="AQ46" i="2" s="1"/>
  <c r="AN48" i="2" l="1"/>
  <c r="AP47" i="2"/>
  <c r="AQ47" i="2" s="1"/>
  <c r="AN49" i="2" l="1"/>
  <c r="AP48" i="2"/>
  <c r="AQ48" i="2" s="1"/>
  <c r="AN50" i="2" l="1"/>
  <c r="AP49" i="2"/>
  <c r="AQ49" i="2" s="1"/>
  <c r="AN51" i="2" l="1"/>
  <c r="AP50" i="2"/>
  <c r="AQ50" i="2" s="1"/>
  <c r="AN52" i="2" l="1"/>
  <c r="AP51" i="2"/>
  <c r="AQ51" i="2" s="1"/>
  <c r="AN53" i="2" l="1"/>
  <c r="AP52" i="2"/>
  <c r="AQ52" i="2" s="1"/>
  <c r="AN54" i="2" l="1"/>
  <c r="AP53" i="2"/>
  <c r="AQ53" i="2" s="1"/>
  <c r="AN55" i="2" l="1"/>
  <c r="AP54" i="2"/>
  <c r="AQ54" i="2" s="1"/>
  <c r="AN56" i="2" l="1"/>
  <c r="AP55" i="2"/>
  <c r="AQ55" i="2" s="1"/>
  <c r="AN57" i="2" l="1"/>
  <c r="AP56" i="2"/>
  <c r="AQ56" i="2" s="1"/>
  <c r="AN58" i="2" l="1"/>
  <c r="AP57" i="2"/>
  <c r="AQ57" i="2" s="1"/>
  <c r="AN59" i="2" l="1"/>
  <c r="AP58" i="2"/>
  <c r="AQ58" i="2" s="1"/>
  <c r="AN60" i="2" l="1"/>
  <c r="AP59" i="2"/>
  <c r="AQ59" i="2" s="1"/>
  <c r="AN61" i="2" l="1"/>
  <c r="AP60" i="2"/>
  <c r="AQ60" i="2" s="1"/>
  <c r="AN62" i="2" l="1"/>
  <c r="AP61" i="2"/>
  <c r="AQ61" i="2" s="1"/>
  <c r="AN63" i="2" l="1"/>
  <c r="AP62" i="2"/>
  <c r="AQ62" i="2" s="1"/>
  <c r="AN64" i="2" l="1"/>
  <c r="AP63" i="2"/>
  <c r="AQ63" i="2" s="1"/>
  <c r="AN65" i="2" l="1"/>
  <c r="AP64" i="2"/>
  <c r="AQ64" i="2" s="1"/>
  <c r="AN66" i="2" l="1"/>
  <c r="AP65" i="2"/>
  <c r="AQ65" i="2" s="1"/>
  <c r="AN67" i="2" l="1"/>
  <c r="AP66" i="2"/>
  <c r="AQ66" i="2" s="1"/>
  <c r="AN68" i="2" l="1"/>
  <c r="AP67" i="2"/>
  <c r="AQ67" i="2" s="1"/>
  <c r="AN69" i="2" l="1"/>
  <c r="AP68" i="2"/>
  <c r="AQ68" i="2" s="1"/>
  <c r="AN70" i="2" l="1"/>
  <c r="AP69" i="2"/>
  <c r="AQ69" i="2" s="1"/>
  <c r="AN71" i="2" l="1"/>
  <c r="AP70" i="2"/>
  <c r="AQ70" i="2" s="1"/>
  <c r="AN72" i="2" l="1"/>
  <c r="AP71" i="2"/>
  <c r="AQ71" i="2" s="1"/>
  <c r="AN73" i="2" l="1"/>
  <c r="AP72" i="2"/>
  <c r="AQ72" i="2" s="1"/>
  <c r="AN74" i="2" l="1"/>
  <c r="AP73" i="2"/>
  <c r="AQ73" i="2" s="1"/>
  <c r="AN75" i="2" l="1"/>
  <c r="AP74" i="2"/>
  <c r="AQ74" i="2" s="1"/>
  <c r="AN76" i="2" l="1"/>
  <c r="AP75" i="2"/>
  <c r="AQ75" i="2" s="1"/>
  <c r="AN77" i="2" l="1"/>
  <c r="AP76" i="2"/>
  <c r="AQ76" i="2" s="1"/>
  <c r="AN78" i="2" l="1"/>
  <c r="AP77" i="2"/>
  <c r="AQ77" i="2" s="1"/>
  <c r="AN79" i="2" l="1"/>
  <c r="AP78" i="2"/>
  <c r="AQ78" i="2" s="1"/>
  <c r="AN80" i="2" l="1"/>
  <c r="AP79" i="2"/>
  <c r="AQ79" i="2" s="1"/>
  <c r="AN81" i="2" l="1"/>
  <c r="AP80" i="2"/>
  <c r="AQ80" i="2" s="1"/>
  <c r="AN82" i="2" l="1"/>
  <c r="AP81" i="2"/>
  <c r="AQ81" i="2" s="1"/>
  <c r="AN83" i="2" l="1"/>
  <c r="AP82" i="2"/>
  <c r="AQ82" i="2" s="1"/>
  <c r="AN84" i="2" l="1"/>
  <c r="AP83" i="2"/>
  <c r="AQ83" i="2" s="1"/>
  <c r="AN85" i="2" l="1"/>
  <c r="AP84" i="2"/>
  <c r="AQ84" i="2" s="1"/>
  <c r="AN86" i="2" l="1"/>
  <c r="AP85" i="2"/>
  <c r="AQ85" i="2" s="1"/>
  <c r="AN87" i="2" l="1"/>
  <c r="AP86" i="2"/>
  <c r="AQ86" i="2" s="1"/>
  <c r="AN88" i="2" l="1"/>
  <c r="AP87" i="2"/>
  <c r="AQ87" i="2" s="1"/>
  <c r="AN89" i="2" l="1"/>
  <c r="AP88" i="2"/>
  <c r="AQ88" i="2" s="1"/>
  <c r="AN90" i="2" l="1"/>
  <c r="AP89" i="2"/>
  <c r="AQ89" i="2" s="1"/>
  <c r="AN91" i="2" l="1"/>
  <c r="AP90" i="2"/>
  <c r="AQ90" i="2" s="1"/>
  <c r="AN92" i="2" l="1"/>
  <c r="AP91" i="2"/>
  <c r="AQ91" i="2" s="1"/>
  <c r="AN93" i="2" l="1"/>
  <c r="AP92" i="2"/>
  <c r="AQ92" i="2" s="1"/>
  <c r="AN94" i="2" l="1"/>
  <c r="AP93" i="2"/>
  <c r="AQ93" i="2" s="1"/>
  <c r="AN95" i="2" l="1"/>
  <c r="AP94" i="2"/>
  <c r="AQ94" i="2" s="1"/>
  <c r="AN96" i="2" l="1"/>
  <c r="AP95" i="2"/>
  <c r="AQ95" i="2" s="1"/>
  <c r="AN97" i="2" l="1"/>
  <c r="AP96" i="2"/>
  <c r="AQ96" i="2" s="1"/>
  <c r="AN98" i="2" l="1"/>
  <c r="AP97" i="2"/>
  <c r="AQ97" i="2" s="1"/>
  <c r="AN99" i="2" l="1"/>
  <c r="AP98" i="2"/>
  <c r="AQ98" i="2" s="1"/>
  <c r="AN100" i="2" l="1"/>
  <c r="AP99" i="2"/>
  <c r="AQ99" i="2" s="1"/>
  <c r="AN101" i="2" l="1"/>
  <c r="AP100" i="2"/>
  <c r="AQ100" i="2" s="1"/>
  <c r="AN102" i="2" l="1"/>
  <c r="AP101" i="2"/>
  <c r="AQ101" i="2" s="1"/>
  <c r="AN103" i="2" l="1"/>
  <c r="AP102" i="2"/>
  <c r="AQ102" i="2" s="1"/>
  <c r="AN104" i="2" l="1"/>
  <c r="AP103" i="2"/>
  <c r="AQ103" i="2" s="1"/>
  <c r="AN105" i="2" l="1"/>
  <c r="AP104" i="2"/>
  <c r="AQ104" i="2" s="1"/>
  <c r="AN106" i="2" l="1"/>
  <c r="AP105" i="2"/>
  <c r="AQ105" i="2" s="1"/>
  <c r="AN107" i="2" l="1"/>
  <c r="AP106" i="2"/>
  <c r="AQ106" i="2" s="1"/>
  <c r="AN108" i="2" l="1"/>
  <c r="AP107" i="2"/>
  <c r="AQ107" i="2" s="1"/>
  <c r="AN109" i="2" l="1"/>
  <c r="AP108" i="2"/>
  <c r="AQ108" i="2" s="1"/>
  <c r="AN110" i="2" l="1"/>
  <c r="AP109" i="2"/>
  <c r="AQ109" i="2" s="1"/>
  <c r="AN111" i="2" l="1"/>
  <c r="AP110" i="2"/>
  <c r="AQ110" i="2" s="1"/>
  <c r="AN112" i="2" l="1"/>
  <c r="AP111" i="2"/>
  <c r="AQ111" i="2" s="1"/>
  <c r="AN113" i="2" l="1"/>
  <c r="AP112" i="2"/>
  <c r="AQ112" i="2" s="1"/>
  <c r="AN114" i="2" l="1"/>
  <c r="AP113" i="2"/>
  <c r="AQ113" i="2" s="1"/>
  <c r="AN115" i="2" l="1"/>
  <c r="AP114" i="2"/>
  <c r="AQ114" i="2" s="1"/>
  <c r="AN116" i="2" l="1"/>
  <c r="AP115" i="2"/>
  <c r="AQ115" i="2" s="1"/>
  <c r="AN117" i="2" l="1"/>
  <c r="AP116" i="2"/>
  <c r="AQ116" i="2" s="1"/>
  <c r="AN118" i="2" l="1"/>
  <c r="AP117" i="2"/>
  <c r="AQ117" i="2" s="1"/>
  <c r="AN119" i="2" l="1"/>
  <c r="AP118" i="2"/>
  <c r="AQ118" i="2" s="1"/>
  <c r="AN120" i="2" l="1"/>
  <c r="AP119" i="2"/>
  <c r="AQ119" i="2" s="1"/>
  <c r="AN121" i="2" l="1"/>
  <c r="AP120" i="2"/>
  <c r="AQ120" i="2" s="1"/>
  <c r="AN122" i="2" l="1"/>
  <c r="AP121" i="2"/>
  <c r="AQ121" i="2" s="1"/>
  <c r="AN123" i="2" l="1"/>
  <c r="AP122" i="2"/>
  <c r="AQ122" i="2" s="1"/>
  <c r="AN124" i="2" l="1"/>
  <c r="AP123" i="2"/>
  <c r="AQ123" i="2" s="1"/>
  <c r="AN125" i="2" l="1"/>
  <c r="AP124" i="2"/>
  <c r="AQ124" i="2" s="1"/>
  <c r="AN126" i="2" l="1"/>
  <c r="AP125" i="2"/>
  <c r="AQ125" i="2" s="1"/>
  <c r="AN127" i="2" l="1"/>
  <c r="AP126" i="2"/>
  <c r="AQ126" i="2" s="1"/>
  <c r="AN128" i="2" l="1"/>
  <c r="AP127" i="2"/>
  <c r="AQ127" i="2" s="1"/>
  <c r="AN129" i="2" l="1"/>
  <c r="AP128" i="2"/>
  <c r="AQ128" i="2" s="1"/>
  <c r="AN130" i="2" l="1"/>
  <c r="AP129" i="2"/>
  <c r="AQ129" i="2" s="1"/>
  <c r="AN131" i="2" l="1"/>
  <c r="AP130" i="2"/>
  <c r="AQ130" i="2" s="1"/>
  <c r="AN132" i="2" l="1"/>
  <c r="AP131" i="2"/>
  <c r="AQ131" i="2" s="1"/>
  <c r="AN133" i="2" l="1"/>
  <c r="AP132" i="2"/>
  <c r="AQ132" i="2" s="1"/>
  <c r="AN134" i="2" l="1"/>
  <c r="AP133" i="2"/>
  <c r="AQ133" i="2" s="1"/>
  <c r="AN135" i="2" l="1"/>
  <c r="AP134" i="2"/>
  <c r="AQ134" i="2" s="1"/>
  <c r="AN136" i="2" l="1"/>
  <c r="AP135" i="2"/>
  <c r="AQ135" i="2" s="1"/>
  <c r="AN137" i="2" l="1"/>
  <c r="AP136" i="2"/>
  <c r="AQ136" i="2" s="1"/>
  <c r="AN138" i="2" l="1"/>
  <c r="AP137" i="2"/>
  <c r="AQ137" i="2" s="1"/>
  <c r="AN139" i="2" l="1"/>
  <c r="AP138" i="2"/>
  <c r="AQ138" i="2" s="1"/>
  <c r="AN140" i="2" l="1"/>
  <c r="AP139" i="2"/>
  <c r="AQ139" i="2" s="1"/>
  <c r="AN141" i="2" l="1"/>
  <c r="AP140" i="2"/>
  <c r="AQ140" i="2" s="1"/>
  <c r="AN142" i="2" l="1"/>
  <c r="AP141" i="2"/>
  <c r="AQ141" i="2" s="1"/>
  <c r="AN143" i="2" l="1"/>
  <c r="AP142" i="2"/>
  <c r="AQ142" i="2" s="1"/>
  <c r="AN144" i="2" l="1"/>
  <c r="AP143" i="2"/>
  <c r="AQ143" i="2" s="1"/>
  <c r="AN145" i="2" l="1"/>
  <c r="AP144" i="2"/>
  <c r="AQ144" i="2" s="1"/>
  <c r="AN146" i="2" l="1"/>
  <c r="AP145" i="2"/>
  <c r="AQ145" i="2" s="1"/>
  <c r="AN147" i="2" l="1"/>
  <c r="AP146" i="2"/>
  <c r="AQ146" i="2" s="1"/>
  <c r="AN148" i="2" l="1"/>
  <c r="AP147" i="2"/>
  <c r="AQ147" i="2" s="1"/>
  <c r="AN149" i="2" l="1"/>
  <c r="AP148" i="2"/>
  <c r="AQ148" i="2" s="1"/>
  <c r="AN150" i="2" l="1"/>
  <c r="AP149" i="2"/>
  <c r="AQ149" i="2" s="1"/>
  <c r="AN151" i="2" l="1"/>
  <c r="AP150" i="2"/>
  <c r="AQ150" i="2" s="1"/>
  <c r="AN152" i="2" l="1"/>
  <c r="AP151" i="2"/>
  <c r="AQ151" i="2" s="1"/>
  <c r="AN153" i="2" l="1"/>
  <c r="AP152" i="2"/>
  <c r="AQ152" i="2" s="1"/>
  <c r="AN154" i="2" l="1"/>
  <c r="AP153" i="2"/>
  <c r="AQ153" i="2" s="1"/>
  <c r="AN155" i="2" l="1"/>
  <c r="AP154" i="2"/>
  <c r="AQ154" i="2" s="1"/>
  <c r="AN156" i="2" l="1"/>
  <c r="AP155" i="2"/>
  <c r="AQ155" i="2" s="1"/>
  <c r="AN157" i="2" l="1"/>
  <c r="AP156" i="2"/>
  <c r="AQ156" i="2" s="1"/>
  <c r="AN158" i="2" l="1"/>
  <c r="AP157" i="2"/>
  <c r="AQ157" i="2" s="1"/>
  <c r="AN159" i="2" l="1"/>
  <c r="AP158" i="2"/>
  <c r="AQ158" i="2" s="1"/>
  <c r="AN160" i="2" l="1"/>
  <c r="AP159" i="2"/>
  <c r="AQ159" i="2" s="1"/>
  <c r="AN161" i="2" l="1"/>
  <c r="AP160" i="2"/>
  <c r="AQ160" i="2" s="1"/>
  <c r="AN162" i="2" l="1"/>
  <c r="AP161" i="2"/>
  <c r="AQ161" i="2" s="1"/>
  <c r="AN163" i="2" l="1"/>
  <c r="AP162" i="2"/>
  <c r="AQ162" i="2" s="1"/>
  <c r="AN164" i="2" l="1"/>
  <c r="AP163" i="2"/>
  <c r="AQ163" i="2" s="1"/>
  <c r="AN165" i="2" l="1"/>
  <c r="AP164" i="2"/>
  <c r="AQ164" i="2" s="1"/>
  <c r="AN166" i="2" l="1"/>
  <c r="AP165" i="2"/>
  <c r="AQ165" i="2" s="1"/>
  <c r="AN167" i="2" l="1"/>
  <c r="AP166" i="2"/>
  <c r="AQ166" i="2" s="1"/>
  <c r="AN168" i="2" l="1"/>
  <c r="AP167" i="2"/>
  <c r="AQ167" i="2" s="1"/>
  <c r="AN169" i="2" l="1"/>
  <c r="AP168" i="2"/>
  <c r="AQ168" i="2" s="1"/>
  <c r="AN170" i="2" l="1"/>
  <c r="AP169" i="2"/>
  <c r="AQ169" i="2" s="1"/>
  <c r="AN171" i="2" l="1"/>
  <c r="AP170" i="2"/>
  <c r="AQ170" i="2" s="1"/>
  <c r="AN172" i="2" l="1"/>
  <c r="AP171" i="2"/>
  <c r="AQ171" i="2" s="1"/>
  <c r="AN173" i="2" l="1"/>
  <c r="AP172" i="2"/>
  <c r="AQ172" i="2" s="1"/>
  <c r="AN174" i="2" l="1"/>
  <c r="AP173" i="2"/>
  <c r="AQ173" i="2" s="1"/>
  <c r="AN175" i="2" l="1"/>
  <c r="AP174" i="2"/>
  <c r="AQ174" i="2" s="1"/>
  <c r="AN176" i="2" l="1"/>
  <c r="AP175" i="2"/>
  <c r="AQ175" i="2" s="1"/>
  <c r="AN177" i="2" l="1"/>
  <c r="AP176" i="2"/>
  <c r="AQ176" i="2" s="1"/>
  <c r="AN178" i="2" l="1"/>
  <c r="AP177" i="2"/>
  <c r="AQ177" i="2" s="1"/>
  <c r="AN179" i="2" l="1"/>
  <c r="AP178" i="2"/>
  <c r="AQ178" i="2" s="1"/>
  <c r="AN180" i="2" l="1"/>
  <c r="AP179" i="2"/>
  <c r="AQ179" i="2" s="1"/>
  <c r="AN181" i="2" l="1"/>
  <c r="AP180" i="2"/>
  <c r="AQ180" i="2" s="1"/>
  <c r="AN182" i="2" l="1"/>
  <c r="AP181" i="2"/>
  <c r="AQ181" i="2" s="1"/>
  <c r="AN183" i="2" l="1"/>
  <c r="AP182" i="2"/>
  <c r="AQ182" i="2" s="1"/>
  <c r="AN184" i="2" l="1"/>
  <c r="AP183" i="2"/>
  <c r="AQ183" i="2" s="1"/>
  <c r="AN185" i="2" l="1"/>
  <c r="AP184" i="2"/>
  <c r="AQ184" i="2" s="1"/>
  <c r="AN186" i="2" l="1"/>
  <c r="AP185" i="2"/>
  <c r="AQ185" i="2" s="1"/>
  <c r="AN187" i="2" l="1"/>
  <c r="AP186" i="2"/>
  <c r="AQ186" i="2" s="1"/>
  <c r="AN188" i="2" l="1"/>
  <c r="AP187" i="2"/>
  <c r="AQ187" i="2" s="1"/>
  <c r="AN189" i="2" l="1"/>
  <c r="AP188" i="2"/>
  <c r="AQ188" i="2" s="1"/>
  <c r="AN190" i="2" l="1"/>
  <c r="AP189" i="2"/>
  <c r="AQ189" i="2" s="1"/>
  <c r="AN191" i="2" l="1"/>
  <c r="AP190" i="2"/>
  <c r="AQ190" i="2" s="1"/>
  <c r="AN192" i="2" l="1"/>
  <c r="AP191" i="2"/>
  <c r="AQ191" i="2" s="1"/>
  <c r="AN193" i="2" l="1"/>
  <c r="AP192" i="2"/>
  <c r="AQ192" i="2" s="1"/>
  <c r="AN194" i="2" l="1"/>
  <c r="AP193" i="2"/>
  <c r="AQ193" i="2" s="1"/>
  <c r="AN195" i="2" l="1"/>
  <c r="AP194" i="2"/>
  <c r="AQ194" i="2" s="1"/>
  <c r="AN196" i="2" l="1"/>
  <c r="AP195" i="2"/>
  <c r="AQ195" i="2" s="1"/>
  <c r="AN197" i="2" l="1"/>
  <c r="AP196" i="2"/>
  <c r="AQ196" i="2" s="1"/>
  <c r="AN198" i="2" l="1"/>
  <c r="AP197" i="2"/>
  <c r="AQ197" i="2" s="1"/>
  <c r="AN199" i="2" l="1"/>
  <c r="AP198" i="2"/>
  <c r="AQ198" i="2" s="1"/>
  <c r="AN200" i="2" l="1"/>
  <c r="AP199" i="2"/>
  <c r="AQ199" i="2" s="1"/>
  <c r="AN201" i="2" l="1"/>
  <c r="AP200" i="2"/>
  <c r="AQ200" i="2" s="1"/>
  <c r="AN202" i="2" l="1"/>
  <c r="AP201" i="2"/>
  <c r="AQ201" i="2" s="1"/>
  <c r="AN203" i="2" l="1"/>
  <c r="AP202" i="2"/>
  <c r="AQ202" i="2" s="1"/>
  <c r="AN204" i="2" l="1"/>
  <c r="AP203" i="2"/>
  <c r="AQ203" i="2" s="1"/>
  <c r="AN205" i="2" l="1"/>
  <c r="AP204" i="2"/>
  <c r="AQ204" i="2" s="1"/>
  <c r="AN206" i="2" l="1"/>
  <c r="AP205" i="2"/>
  <c r="AQ205" i="2" s="1"/>
  <c r="AN207" i="2" l="1"/>
  <c r="AP206" i="2"/>
  <c r="AQ206" i="2" s="1"/>
  <c r="AN208" i="2" l="1"/>
  <c r="AP207" i="2"/>
  <c r="AQ207" i="2" s="1"/>
  <c r="AN209" i="2" l="1"/>
  <c r="AP208" i="2"/>
  <c r="AQ208" i="2" s="1"/>
  <c r="AN210" i="2" l="1"/>
  <c r="AP209" i="2"/>
  <c r="AQ209" i="2" s="1"/>
  <c r="AN211" i="2" l="1"/>
  <c r="AP210" i="2"/>
  <c r="AQ210" i="2" s="1"/>
  <c r="AN212" i="2" l="1"/>
  <c r="AP211" i="2"/>
  <c r="AQ211" i="2" s="1"/>
  <c r="AN213" i="2" l="1"/>
  <c r="AP212" i="2"/>
  <c r="AQ212" i="2" s="1"/>
  <c r="AN214" i="2" l="1"/>
  <c r="AP213" i="2"/>
  <c r="AQ213" i="2" s="1"/>
  <c r="AN215" i="2" l="1"/>
  <c r="AP214" i="2"/>
  <c r="AQ214" i="2" s="1"/>
  <c r="AN216" i="2" l="1"/>
  <c r="AP215" i="2"/>
  <c r="AQ215" i="2" s="1"/>
  <c r="AN217" i="2" l="1"/>
  <c r="AP216" i="2"/>
  <c r="AQ216" i="2" s="1"/>
  <c r="AN218" i="2" l="1"/>
  <c r="AP217" i="2"/>
  <c r="AQ217" i="2" s="1"/>
  <c r="AN219" i="2" l="1"/>
  <c r="AP218" i="2"/>
  <c r="AQ218" i="2" s="1"/>
  <c r="AN220" i="2" l="1"/>
  <c r="AP219" i="2"/>
  <c r="AQ219" i="2" s="1"/>
  <c r="AN221" i="2" l="1"/>
  <c r="AP220" i="2"/>
  <c r="AQ220" i="2" s="1"/>
  <c r="AN222" i="2" l="1"/>
  <c r="AP221" i="2"/>
  <c r="AQ221" i="2" s="1"/>
  <c r="AN223" i="2" l="1"/>
  <c r="AP222" i="2"/>
  <c r="AQ222" i="2" s="1"/>
  <c r="AN224" i="2" l="1"/>
  <c r="AP223" i="2"/>
  <c r="AQ223" i="2" s="1"/>
  <c r="AN225" i="2" l="1"/>
  <c r="AP224" i="2"/>
  <c r="AQ224" i="2" s="1"/>
  <c r="AN226" i="2" l="1"/>
  <c r="AP225" i="2"/>
  <c r="AQ225" i="2" s="1"/>
  <c r="AN227" i="2" l="1"/>
  <c r="AP226" i="2"/>
  <c r="AQ226" i="2" s="1"/>
  <c r="AN228" i="2" l="1"/>
  <c r="AP227" i="2"/>
  <c r="AQ227" i="2" s="1"/>
  <c r="AN229" i="2" l="1"/>
  <c r="AP228" i="2"/>
  <c r="AQ228" i="2" s="1"/>
  <c r="AN230" i="2" l="1"/>
  <c r="AP229" i="2"/>
  <c r="AQ229" i="2" s="1"/>
  <c r="AN231" i="2" l="1"/>
  <c r="AP230" i="2"/>
  <c r="AQ230" i="2" s="1"/>
  <c r="AN232" i="2" l="1"/>
  <c r="AP231" i="2"/>
  <c r="AQ231" i="2" s="1"/>
  <c r="AN233" i="2" l="1"/>
  <c r="AP232" i="2"/>
  <c r="AQ232" i="2" s="1"/>
  <c r="AN234" i="2" l="1"/>
  <c r="AP233" i="2"/>
  <c r="AQ233" i="2" s="1"/>
  <c r="AN235" i="2" l="1"/>
  <c r="AP234" i="2"/>
  <c r="AQ234" i="2" s="1"/>
  <c r="AN236" i="2" l="1"/>
  <c r="AP235" i="2"/>
  <c r="AQ235" i="2" s="1"/>
  <c r="AN237" i="2" l="1"/>
  <c r="AP236" i="2"/>
  <c r="AQ236" i="2" s="1"/>
  <c r="AN238" i="2" l="1"/>
  <c r="AP237" i="2"/>
  <c r="AQ237" i="2" s="1"/>
  <c r="AN239" i="2" l="1"/>
  <c r="AP238" i="2"/>
  <c r="AQ238" i="2" s="1"/>
  <c r="AN240" i="2" l="1"/>
  <c r="AP239" i="2"/>
  <c r="AQ239" i="2" s="1"/>
  <c r="AN241" i="2" l="1"/>
  <c r="AP240" i="2"/>
  <c r="AQ240" i="2" s="1"/>
  <c r="AN242" i="2" l="1"/>
  <c r="AP241" i="2"/>
  <c r="AQ241" i="2" s="1"/>
  <c r="AN243" i="2" l="1"/>
  <c r="AP242" i="2"/>
  <c r="AQ242" i="2" s="1"/>
  <c r="AN244" i="2" l="1"/>
  <c r="AP243" i="2"/>
  <c r="AQ243" i="2" s="1"/>
  <c r="AN245" i="2" l="1"/>
  <c r="AP244" i="2"/>
  <c r="AQ244" i="2" s="1"/>
  <c r="AN246" i="2" l="1"/>
  <c r="AP245" i="2"/>
  <c r="AQ245" i="2" s="1"/>
  <c r="AN247" i="2" l="1"/>
  <c r="AP246" i="2"/>
  <c r="AQ246" i="2" s="1"/>
  <c r="AN248" i="2" l="1"/>
  <c r="AP247" i="2"/>
  <c r="AQ247" i="2" s="1"/>
  <c r="AN249" i="2" l="1"/>
  <c r="AP248" i="2"/>
  <c r="AQ248" i="2" s="1"/>
  <c r="AN250" i="2" l="1"/>
  <c r="AP249" i="2"/>
  <c r="AQ249" i="2" s="1"/>
  <c r="AN251" i="2" l="1"/>
  <c r="AP250" i="2"/>
  <c r="AQ250" i="2" s="1"/>
  <c r="AN252" i="2" l="1"/>
  <c r="AP251" i="2"/>
  <c r="AQ251" i="2" s="1"/>
  <c r="AN253" i="2" l="1"/>
  <c r="AP252" i="2"/>
  <c r="AQ252" i="2" s="1"/>
  <c r="AN254" i="2" l="1"/>
  <c r="AP253" i="2"/>
  <c r="AQ253" i="2" s="1"/>
  <c r="AN255" i="2" l="1"/>
  <c r="AP254" i="2"/>
  <c r="AQ254" i="2" s="1"/>
  <c r="AN256" i="2" l="1"/>
  <c r="AP255" i="2"/>
  <c r="AQ255" i="2" s="1"/>
  <c r="AN257" i="2" l="1"/>
  <c r="AP256" i="2"/>
  <c r="AQ256" i="2" s="1"/>
  <c r="AN258" i="2" l="1"/>
  <c r="AP257" i="2"/>
  <c r="AQ257" i="2" s="1"/>
  <c r="AN259" i="2" l="1"/>
  <c r="AP258" i="2"/>
  <c r="AQ258" i="2" s="1"/>
  <c r="AN260" i="2" l="1"/>
  <c r="AP259" i="2"/>
  <c r="AQ259" i="2" s="1"/>
  <c r="AN261" i="2" l="1"/>
  <c r="AP260" i="2"/>
  <c r="AQ260" i="2" s="1"/>
  <c r="AN262" i="2" l="1"/>
  <c r="AP261" i="2"/>
  <c r="AQ261" i="2" s="1"/>
  <c r="AN263" i="2" l="1"/>
  <c r="AP262" i="2"/>
  <c r="AQ262" i="2" s="1"/>
  <c r="AN264" i="2" l="1"/>
  <c r="AP263" i="2"/>
  <c r="AQ263" i="2" s="1"/>
  <c r="AN265" i="2" l="1"/>
  <c r="AP264" i="2"/>
  <c r="AQ264" i="2" s="1"/>
  <c r="AN266" i="2" l="1"/>
  <c r="AP265" i="2"/>
  <c r="AQ265" i="2" s="1"/>
  <c r="AN267" i="2" l="1"/>
  <c r="AP266" i="2"/>
  <c r="AQ266" i="2" s="1"/>
  <c r="AN268" i="2" l="1"/>
  <c r="AP267" i="2"/>
  <c r="AQ267" i="2" s="1"/>
  <c r="AN269" i="2" l="1"/>
  <c r="AP268" i="2"/>
  <c r="AQ268" i="2" s="1"/>
  <c r="AN270" i="2" l="1"/>
  <c r="AP269" i="2"/>
  <c r="AQ269" i="2" s="1"/>
  <c r="AN271" i="2" l="1"/>
  <c r="AP270" i="2"/>
  <c r="AQ270" i="2" s="1"/>
  <c r="AN272" i="2" l="1"/>
  <c r="AP271" i="2"/>
  <c r="AQ271" i="2" s="1"/>
  <c r="AN273" i="2" l="1"/>
  <c r="AP272" i="2"/>
  <c r="AQ272" i="2" s="1"/>
  <c r="AN274" i="2" l="1"/>
  <c r="AP273" i="2"/>
  <c r="AQ273" i="2" s="1"/>
  <c r="AN275" i="2" l="1"/>
  <c r="AP274" i="2"/>
  <c r="AQ274" i="2" s="1"/>
  <c r="AN276" i="2" l="1"/>
  <c r="AP275" i="2"/>
  <c r="AQ275" i="2" s="1"/>
  <c r="AN277" i="2" l="1"/>
  <c r="AP276" i="2"/>
  <c r="AQ276" i="2" s="1"/>
  <c r="AN278" i="2" l="1"/>
  <c r="AP277" i="2"/>
  <c r="AQ277" i="2" s="1"/>
  <c r="AN279" i="2" l="1"/>
  <c r="AP278" i="2"/>
  <c r="AQ278" i="2" s="1"/>
  <c r="AN280" i="2" l="1"/>
  <c r="AP279" i="2"/>
  <c r="AQ279" i="2" s="1"/>
  <c r="AN281" i="2" l="1"/>
  <c r="AP280" i="2"/>
  <c r="AQ280" i="2" s="1"/>
  <c r="AN282" i="2" l="1"/>
  <c r="AP281" i="2"/>
  <c r="AQ281" i="2" s="1"/>
  <c r="AN283" i="2" l="1"/>
  <c r="AP282" i="2"/>
  <c r="AQ282" i="2" s="1"/>
  <c r="AN284" i="2" l="1"/>
  <c r="AP283" i="2"/>
  <c r="AQ283" i="2" s="1"/>
  <c r="AN285" i="2" l="1"/>
  <c r="AP284" i="2"/>
  <c r="AQ284" i="2" s="1"/>
  <c r="AN286" i="2" l="1"/>
  <c r="AP285" i="2"/>
  <c r="AQ285" i="2" s="1"/>
  <c r="AN287" i="2" l="1"/>
  <c r="AP286" i="2"/>
  <c r="AQ286" i="2" s="1"/>
  <c r="AN288" i="2" l="1"/>
  <c r="AP287" i="2"/>
  <c r="AQ287" i="2" s="1"/>
  <c r="AN289" i="2" l="1"/>
  <c r="AP288" i="2"/>
  <c r="AQ288" i="2" s="1"/>
  <c r="AN290" i="2" l="1"/>
  <c r="AP289" i="2"/>
  <c r="AQ289" i="2" s="1"/>
  <c r="AN291" i="2" l="1"/>
  <c r="AP290" i="2"/>
  <c r="AQ290" i="2" s="1"/>
  <c r="AN292" i="2" l="1"/>
  <c r="AP291" i="2"/>
  <c r="AQ291" i="2" s="1"/>
  <c r="AN293" i="2" l="1"/>
  <c r="AP292" i="2"/>
  <c r="AQ292" i="2" s="1"/>
  <c r="AN294" i="2" l="1"/>
  <c r="AP293" i="2"/>
  <c r="AQ293" i="2" s="1"/>
  <c r="AN295" i="2" l="1"/>
  <c r="AP294" i="2"/>
  <c r="AQ294" i="2" s="1"/>
  <c r="AN296" i="2" l="1"/>
  <c r="AP295" i="2"/>
  <c r="AQ295" i="2" s="1"/>
  <c r="AN297" i="2" l="1"/>
  <c r="AP296" i="2"/>
  <c r="AQ296" i="2" s="1"/>
  <c r="AN298" i="2" l="1"/>
  <c r="AP297" i="2"/>
  <c r="AQ297" i="2" s="1"/>
  <c r="AN299" i="2" l="1"/>
  <c r="AP298" i="2"/>
  <c r="AQ298" i="2" s="1"/>
  <c r="AN300" i="2" l="1"/>
  <c r="AP299" i="2"/>
  <c r="AQ299" i="2" s="1"/>
  <c r="AN301" i="2" l="1"/>
  <c r="AP300" i="2"/>
  <c r="AQ300" i="2" s="1"/>
  <c r="AN302" i="2" l="1"/>
  <c r="AP301" i="2"/>
  <c r="AQ301" i="2" s="1"/>
  <c r="AN303" i="2" l="1"/>
  <c r="AP302" i="2"/>
  <c r="AQ302" i="2" s="1"/>
  <c r="AN304" i="2" l="1"/>
  <c r="AP303" i="2"/>
  <c r="AQ303" i="2" s="1"/>
  <c r="AN305" i="2" l="1"/>
  <c r="AP304" i="2"/>
  <c r="AQ304" i="2" s="1"/>
  <c r="AN306" i="2" l="1"/>
  <c r="AP305" i="2"/>
  <c r="AQ305" i="2" s="1"/>
  <c r="AN307" i="2" l="1"/>
  <c r="AP306" i="2"/>
  <c r="AQ306" i="2" s="1"/>
  <c r="AN308" i="2" l="1"/>
  <c r="AP307" i="2"/>
  <c r="AQ307" i="2" s="1"/>
  <c r="AN309" i="2" l="1"/>
  <c r="AP308" i="2"/>
  <c r="AQ308" i="2" s="1"/>
  <c r="AN310" i="2" l="1"/>
  <c r="AP309" i="2"/>
  <c r="AQ309" i="2" s="1"/>
  <c r="AN311" i="2" l="1"/>
  <c r="AP310" i="2"/>
  <c r="AQ310" i="2" s="1"/>
  <c r="AN312" i="2" l="1"/>
  <c r="AP311" i="2"/>
  <c r="AQ311" i="2" s="1"/>
  <c r="AN313" i="2" l="1"/>
  <c r="AP312" i="2"/>
  <c r="AQ312" i="2" s="1"/>
  <c r="AN314" i="2" l="1"/>
  <c r="AP313" i="2"/>
  <c r="AQ313" i="2" s="1"/>
  <c r="AN315" i="2" l="1"/>
  <c r="AP314" i="2"/>
  <c r="AQ314" i="2" s="1"/>
  <c r="AN316" i="2" l="1"/>
  <c r="AP315" i="2"/>
  <c r="AQ315" i="2" s="1"/>
  <c r="AN317" i="2" l="1"/>
  <c r="AP316" i="2"/>
  <c r="AQ316" i="2" s="1"/>
  <c r="AN318" i="2" l="1"/>
  <c r="AP317" i="2"/>
  <c r="AQ317" i="2" s="1"/>
  <c r="AN319" i="2" l="1"/>
  <c r="AP318" i="2"/>
  <c r="AQ318" i="2" s="1"/>
  <c r="AN320" i="2" l="1"/>
  <c r="AP319" i="2"/>
  <c r="AQ319" i="2" s="1"/>
  <c r="AN321" i="2" l="1"/>
  <c r="AP320" i="2"/>
  <c r="AQ320" i="2" s="1"/>
  <c r="AN322" i="2" l="1"/>
  <c r="AP321" i="2"/>
  <c r="AQ321" i="2" s="1"/>
  <c r="AN323" i="2" l="1"/>
  <c r="AP322" i="2"/>
  <c r="AQ322" i="2" s="1"/>
  <c r="AN324" i="2" l="1"/>
  <c r="AP323" i="2"/>
  <c r="AQ323" i="2" s="1"/>
  <c r="AN325" i="2" l="1"/>
  <c r="AP324" i="2"/>
  <c r="AQ324" i="2" s="1"/>
  <c r="AN326" i="2" l="1"/>
  <c r="AP325" i="2"/>
  <c r="AQ325" i="2" s="1"/>
  <c r="AN327" i="2" l="1"/>
  <c r="AP326" i="2"/>
  <c r="AQ326" i="2" s="1"/>
  <c r="AN328" i="2" l="1"/>
  <c r="AP327" i="2"/>
  <c r="AQ327" i="2" s="1"/>
  <c r="AN329" i="2" l="1"/>
  <c r="AP328" i="2"/>
  <c r="AQ328" i="2" s="1"/>
  <c r="AN330" i="2" l="1"/>
  <c r="AP329" i="2"/>
  <c r="AQ329" i="2" s="1"/>
  <c r="AN331" i="2" l="1"/>
  <c r="AP330" i="2"/>
  <c r="AQ330" i="2" s="1"/>
  <c r="AN332" i="2" l="1"/>
  <c r="AP331" i="2"/>
  <c r="AQ331" i="2" s="1"/>
  <c r="AN333" i="2" l="1"/>
  <c r="AP332" i="2"/>
  <c r="AQ332" i="2" s="1"/>
  <c r="AN334" i="2" l="1"/>
  <c r="AP333" i="2"/>
  <c r="AQ333" i="2" s="1"/>
  <c r="AN335" i="2" l="1"/>
  <c r="AP334" i="2"/>
  <c r="AQ334" i="2" s="1"/>
  <c r="AN336" i="2" l="1"/>
  <c r="AP335" i="2"/>
  <c r="AQ335" i="2" s="1"/>
  <c r="AN337" i="2" l="1"/>
  <c r="AP336" i="2"/>
  <c r="AQ336" i="2" s="1"/>
  <c r="AN338" i="2" l="1"/>
  <c r="AP337" i="2"/>
  <c r="AQ337" i="2" s="1"/>
  <c r="AN339" i="2" l="1"/>
  <c r="AP338" i="2"/>
  <c r="AQ338" i="2" s="1"/>
  <c r="AN340" i="2" l="1"/>
  <c r="AP339" i="2"/>
  <c r="AQ339" i="2" s="1"/>
  <c r="AN341" i="2" l="1"/>
  <c r="AP340" i="2"/>
  <c r="AQ340" i="2" s="1"/>
  <c r="AN342" i="2" l="1"/>
  <c r="AP341" i="2"/>
  <c r="AQ341" i="2" s="1"/>
  <c r="AN343" i="2" l="1"/>
  <c r="AP342" i="2"/>
  <c r="AQ342" i="2" s="1"/>
  <c r="AN344" i="2" l="1"/>
  <c r="AP343" i="2"/>
  <c r="AQ343" i="2" s="1"/>
  <c r="AN345" i="2" l="1"/>
  <c r="AP344" i="2"/>
  <c r="AQ344" i="2" s="1"/>
  <c r="AN346" i="2" l="1"/>
  <c r="AP345" i="2"/>
  <c r="AQ345" i="2" s="1"/>
  <c r="AN347" i="2" l="1"/>
  <c r="AP346" i="2"/>
  <c r="AQ346" i="2" s="1"/>
  <c r="AN348" i="2" l="1"/>
  <c r="AP347" i="2"/>
  <c r="AQ347" i="2" s="1"/>
  <c r="AN349" i="2" l="1"/>
  <c r="AP348" i="2"/>
  <c r="AQ348" i="2" s="1"/>
  <c r="AN350" i="2" l="1"/>
  <c r="AP349" i="2"/>
  <c r="AQ349" i="2" s="1"/>
  <c r="AN351" i="2" l="1"/>
  <c r="AP350" i="2"/>
  <c r="AQ350" i="2" s="1"/>
  <c r="AN352" i="2" l="1"/>
  <c r="AP351" i="2"/>
  <c r="AQ351" i="2" s="1"/>
  <c r="AN353" i="2" l="1"/>
  <c r="AP352" i="2"/>
  <c r="AQ352" i="2" s="1"/>
  <c r="AN354" i="2" l="1"/>
  <c r="AP353" i="2"/>
  <c r="AQ353" i="2" s="1"/>
  <c r="AN355" i="2" l="1"/>
  <c r="AP354" i="2"/>
  <c r="AQ354" i="2" s="1"/>
  <c r="AN356" i="2" l="1"/>
  <c r="AP355" i="2"/>
  <c r="AQ355" i="2" s="1"/>
  <c r="AN357" i="2" l="1"/>
  <c r="AP356" i="2"/>
  <c r="AQ356" i="2" s="1"/>
  <c r="AN358" i="2" l="1"/>
  <c r="AP357" i="2"/>
  <c r="AQ357" i="2" s="1"/>
  <c r="AN359" i="2" l="1"/>
  <c r="AP358" i="2"/>
  <c r="AQ358" i="2" s="1"/>
  <c r="AN360" i="2" l="1"/>
  <c r="AP359" i="2"/>
  <c r="AQ359" i="2" s="1"/>
  <c r="AN361" i="2" l="1"/>
  <c r="AP360" i="2"/>
  <c r="AQ360" i="2" s="1"/>
  <c r="AN362" i="2" l="1"/>
  <c r="AP361" i="2"/>
  <c r="AQ361" i="2" s="1"/>
  <c r="AN363" i="2" l="1"/>
  <c r="AP362" i="2"/>
  <c r="AQ362" i="2" s="1"/>
  <c r="AN364" i="2" l="1"/>
  <c r="AP363" i="2"/>
  <c r="AQ363" i="2" s="1"/>
  <c r="AN365" i="2" l="1"/>
  <c r="AP364" i="2"/>
  <c r="AQ364" i="2" s="1"/>
  <c r="AN366" i="2" l="1"/>
  <c r="AP365" i="2"/>
  <c r="AQ365" i="2" s="1"/>
  <c r="AN367" i="2" l="1"/>
  <c r="AP366" i="2"/>
  <c r="AQ366" i="2" s="1"/>
  <c r="AN368" i="2" l="1"/>
  <c r="AP367" i="2"/>
  <c r="AQ367" i="2" s="1"/>
  <c r="AN369" i="2" l="1"/>
  <c r="AP368" i="2"/>
  <c r="AQ368" i="2" s="1"/>
  <c r="AN370" i="2" l="1"/>
  <c r="AP369" i="2"/>
  <c r="AQ369" i="2" s="1"/>
  <c r="AN371" i="2" l="1"/>
  <c r="AP370" i="2"/>
  <c r="AQ370" i="2" s="1"/>
  <c r="AN372" i="2" l="1"/>
  <c r="AP371" i="2"/>
  <c r="AQ371" i="2" s="1"/>
  <c r="AN373" i="2" l="1"/>
  <c r="AP372" i="2"/>
  <c r="AQ372" i="2" s="1"/>
  <c r="AN374" i="2" l="1"/>
  <c r="AP373" i="2"/>
  <c r="AQ373" i="2" s="1"/>
  <c r="AN375" i="2" l="1"/>
  <c r="AP374" i="2"/>
  <c r="AQ374" i="2" s="1"/>
  <c r="AN376" i="2" l="1"/>
  <c r="AP375" i="2"/>
  <c r="AQ375" i="2" s="1"/>
  <c r="AN377" i="2" l="1"/>
  <c r="AP376" i="2"/>
  <c r="AQ376" i="2" s="1"/>
  <c r="AN378" i="2" l="1"/>
  <c r="AP377" i="2"/>
  <c r="AQ377" i="2" s="1"/>
  <c r="AN379" i="2" l="1"/>
  <c r="AP378" i="2"/>
  <c r="AQ378" i="2" s="1"/>
  <c r="AN380" i="2" l="1"/>
  <c r="AP379" i="2"/>
  <c r="AQ379" i="2" s="1"/>
  <c r="AN381" i="2" l="1"/>
  <c r="AP380" i="2"/>
  <c r="AQ380" i="2" s="1"/>
  <c r="AN382" i="2" l="1"/>
  <c r="AP381" i="2"/>
  <c r="AQ381" i="2" s="1"/>
  <c r="AN383" i="2" l="1"/>
  <c r="AP382" i="2"/>
  <c r="AQ382" i="2" s="1"/>
  <c r="AN384" i="2" l="1"/>
  <c r="AP383" i="2"/>
  <c r="AQ383" i="2" s="1"/>
  <c r="AN385" i="2" l="1"/>
  <c r="AP384" i="2"/>
  <c r="AQ384" i="2" s="1"/>
  <c r="AN386" i="2" l="1"/>
  <c r="AP385" i="2"/>
  <c r="AQ385" i="2" s="1"/>
  <c r="AN387" i="2" l="1"/>
  <c r="AP386" i="2"/>
  <c r="AQ386" i="2" s="1"/>
  <c r="AN388" i="2" l="1"/>
  <c r="AP387" i="2"/>
  <c r="AQ387" i="2" s="1"/>
  <c r="AN389" i="2" l="1"/>
  <c r="AP388" i="2"/>
  <c r="AQ388" i="2" s="1"/>
  <c r="AN390" i="2" l="1"/>
  <c r="AP389" i="2"/>
  <c r="AQ389" i="2" s="1"/>
  <c r="AN391" i="2" l="1"/>
  <c r="AP390" i="2"/>
  <c r="AQ390" i="2" s="1"/>
  <c r="AN392" i="2" l="1"/>
  <c r="AP391" i="2"/>
  <c r="AQ391" i="2" s="1"/>
  <c r="AN393" i="2" l="1"/>
  <c r="AP392" i="2"/>
  <c r="AQ392" i="2" s="1"/>
  <c r="AN394" i="2" l="1"/>
  <c r="AP393" i="2"/>
  <c r="AQ393" i="2" s="1"/>
  <c r="AN395" i="2" l="1"/>
  <c r="AP394" i="2"/>
  <c r="AQ394" i="2" s="1"/>
  <c r="AN396" i="2" l="1"/>
  <c r="AP395" i="2"/>
  <c r="AQ395" i="2" s="1"/>
  <c r="AN397" i="2" l="1"/>
  <c r="AP396" i="2"/>
  <c r="AQ396" i="2" s="1"/>
  <c r="AN398" i="2" l="1"/>
  <c r="AP397" i="2"/>
  <c r="AQ397" i="2" s="1"/>
  <c r="AN399" i="2" l="1"/>
  <c r="AP398" i="2"/>
  <c r="AQ398" i="2" s="1"/>
  <c r="AN400" i="2" l="1"/>
  <c r="AP399" i="2"/>
  <c r="AQ399" i="2" s="1"/>
  <c r="AN401" i="2" l="1"/>
  <c r="AP400" i="2"/>
  <c r="AQ400" i="2" s="1"/>
  <c r="AN402" i="2" l="1"/>
  <c r="AP401" i="2"/>
  <c r="AQ401" i="2" s="1"/>
  <c r="AN403" i="2" l="1"/>
  <c r="AP402" i="2"/>
  <c r="AQ402" i="2" s="1"/>
  <c r="AN404" i="2" l="1"/>
  <c r="AP403" i="2"/>
  <c r="AQ403" i="2" s="1"/>
  <c r="AN405" i="2" l="1"/>
  <c r="AP404" i="2"/>
  <c r="AQ404" i="2" s="1"/>
  <c r="AN406" i="2" l="1"/>
  <c r="AP405" i="2"/>
  <c r="AQ405" i="2" s="1"/>
  <c r="AN407" i="2" l="1"/>
  <c r="AP406" i="2"/>
  <c r="AQ406" i="2" s="1"/>
  <c r="AN408" i="2" l="1"/>
  <c r="AP407" i="2"/>
  <c r="AQ407" i="2" s="1"/>
  <c r="AN409" i="2" l="1"/>
  <c r="AP408" i="2"/>
  <c r="AQ408" i="2" s="1"/>
  <c r="AN410" i="2" l="1"/>
  <c r="AP409" i="2"/>
  <c r="AQ409" i="2" s="1"/>
  <c r="AN411" i="2" l="1"/>
  <c r="AP410" i="2"/>
  <c r="AQ410" i="2" s="1"/>
  <c r="AN412" i="2" l="1"/>
  <c r="AP411" i="2"/>
  <c r="AQ411" i="2" s="1"/>
  <c r="AN413" i="2" l="1"/>
  <c r="AP412" i="2"/>
  <c r="AQ412" i="2" s="1"/>
  <c r="AN414" i="2" l="1"/>
  <c r="AP413" i="2"/>
  <c r="AQ413" i="2" s="1"/>
  <c r="AN415" i="2" l="1"/>
  <c r="AP414" i="2"/>
  <c r="AQ414" i="2" s="1"/>
  <c r="AN416" i="2" l="1"/>
  <c r="AP415" i="2"/>
  <c r="AQ415" i="2" s="1"/>
  <c r="AN417" i="2" l="1"/>
  <c r="AP416" i="2"/>
  <c r="AQ416" i="2" s="1"/>
  <c r="AN418" i="2" l="1"/>
  <c r="AP417" i="2"/>
  <c r="AQ417" i="2" s="1"/>
  <c r="AN419" i="2" l="1"/>
  <c r="AP418" i="2"/>
  <c r="AQ418" i="2" s="1"/>
  <c r="AN420" i="2" l="1"/>
  <c r="AP419" i="2"/>
  <c r="AQ419" i="2" s="1"/>
  <c r="AN421" i="2" l="1"/>
  <c r="AP420" i="2"/>
  <c r="AQ420" i="2" s="1"/>
  <c r="AN422" i="2" l="1"/>
  <c r="AP421" i="2"/>
  <c r="AQ421" i="2" s="1"/>
  <c r="AN423" i="2" l="1"/>
  <c r="AP422" i="2"/>
  <c r="AQ422" i="2" s="1"/>
  <c r="AN424" i="2" l="1"/>
  <c r="AP423" i="2"/>
  <c r="AQ423" i="2" s="1"/>
  <c r="AN425" i="2" l="1"/>
  <c r="AP424" i="2"/>
  <c r="AQ424" i="2" s="1"/>
  <c r="AN426" i="2" l="1"/>
  <c r="AP425" i="2"/>
  <c r="AQ425" i="2" s="1"/>
  <c r="AN427" i="2" l="1"/>
  <c r="AP426" i="2"/>
  <c r="AQ426" i="2" s="1"/>
  <c r="AN428" i="2" l="1"/>
  <c r="AP427" i="2"/>
  <c r="AQ427" i="2" s="1"/>
  <c r="AN429" i="2" l="1"/>
  <c r="AP428" i="2"/>
  <c r="AQ428" i="2" s="1"/>
  <c r="AN430" i="2" l="1"/>
  <c r="AP429" i="2"/>
  <c r="AQ429" i="2" s="1"/>
  <c r="AN431" i="2" l="1"/>
  <c r="AP430" i="2"/>
  <c r="AQ430" i="2" s="1"/>
  <c r="AN432" i="2" l="1"/>
  <c r="AP431" i="2"/>
  <c r="AQ431" i="2" s="1"/>
  <c r="AN433" i="2" l="1"/>
  <c r="AP432" i="2"/>
  <c r="AQ432" i="2" s="1"/>
  <c r="AN434" i="2" l="1"/>
  <c r="AP433" i="2"/>
  <c r="AQ433" i="2" s="1"/>
  <c r="AN435" i="2" l="1"/>
  <c r="AP434" i="2"/>
  <c r="AQ434" i="2" s="1"/>
  <c r="AN436" i="2" l="1"/>
  <c r="AP435" i="2"/>
  <c r="AQ435" i="2" s="1"/>
  <c r="AN437" i="2" l="1"/>
  <c r="AP436" i="2"/>
  <c r="AQ436" i="2" s="1"/>
  <c r="AN438" i="2" l="1"/>
  <c r="AP437" i="2"/>
  <c r="AQ437" i="2" s="1"/>
  <c r="AN439" i="2" l="1"/>
  <c r="AP438" i="2"/>
  <c r="AQ438" i="2" s="1"/>
  <c r="AN440" i="2" l="1"/>
  <c r="AP439" i="2"/>
  <c r="AQ439" i="2" s="1"/>
  <c r="AN441" i="2" l="1"/>
  <c r="AP440" i="2"/>
  <c r="AQ440" i="2" s="1"/>
  <c r="AN442" i="2" l="1"/>
  <c r="AP441" i="2"/>
  <c r="AQ441" i="2" s="1"/>
  <c r="AN443" i="2" l="1"/>
  <c r="AP442" i="2"/>
  <c r="AQ442" i="2" s="1"/>
  <c r="AN444" i="2" l="1"/>
  <c r="AP443" i="2"/>
  <c r="AQ443" i="2" s="1"/>
  <c r="AN445" i="2" l="1"/>
  <c r="AP444" i="2"/>
  <c r="AQ444" i="2" s="1"/>
  <c r="AN446" i="2" l="1"/>
  <c r="AP445" i="2"/>
  <c r="AQ445" i="2" s="1"/>
  <c r="AN447" i="2" l="1"/>
  <c r="AP446" i="2"/>
  <c r="AQ446" i="2" s="1"/>
  <c r="AN448" i="2" l="1"/>
  <c r="AP447" i="2"/>
  <c r="AQ447" i="2" s="1"/>
  <c r="AN449" i="2" l="1"/>
  <c r="AP448" i="2"/>
  <c r="AQ448" i="2" s="1"/>
  <c r="AN450" i="2" l="1"/>
  <c r="AP449" i="2"/>
  <c r="AQ449" i="2" s="1"/>
  <c r="AN451" i="2" l="1"/>
  <c r="AP450" i="2"/>
  <c r="AQ450" i="2" s="1"/>
  <c r="AN452" i="2" l="1"/>
  <c r="AP451" i="2"/>
  <c r="AQ451" i="2" s="1"/>
  <c r="AN453" i="2" l="1"/>
  <c r="AP452" i="2"/>
  <c r="AQ452" i="2" s="1"/>
  <c r="AN454" i="2" l="1"/>
  <c r="AP453" i="2"/>
  <c r="AQ453" i="2" s="1"/>
  <c r="AN455" i="2" l="1"/>
  <c r="AP454" i="2"/>
  <c r="AQ454" i="2" s="1"/>
  <c r="AN456" i="2" l="1"/>
  <c r="AP455" i="2"/>
  <c r="AQ455" i="2" s="1"/>
  <c r="AN457" i="2" l="1"/>
  <c r="AP456" i="2"/>
  <c r="AQ456" i="2" s="1"/>
  <c r="AN458" i="2" l="1"/>
  <c r="AP457" i="2"/>
  <c r="AQ457" i="2" s="1"/>
  <c r="AN459" i="2" l="1"/>
  <c r="AP458" i="2"/>
  <c r="AQ458" i="2" s="1"/>
  <c r="AN460" i="2" l="1"/>
  <c r="AP459" i="2"/>
  <c r="AQ459" i="2" s="1"/>
  <c r="AN461" i="2" l="1"/>
  <c r="AP460" i="2"/>
  <c r="AQ460" i="2" s="1"/>
  <c r="AN462" i="2" l="1"/>
  <c r="AP461" i="2"/>
  <c r="AQ461" i="2" s="1"/>
  <c r="AN463" i="2" l="1"/>
  <c r="AP462" i="2"/>
  <c r="AQ462" i="2" s="1"/>
  <c r="AN464" i="2" l="1"/>
  <c r="AP463" i="2"/>
  <c r="AQ463" i="2" s="1"/>
  <c r="AN465" i="2" l="1"/>
  <c r="AP464" i="2"/>
  <c r="AQ464" i="2" s="1"/>
  <c r="AN466" i="2" l="1"/>
  <c r="AP465" i="2"/>
  <c r="AQ465" i="2" s="1"/>
  <c r="AN467" i="2" l="1"/>
  <c r="AP466" i="2"/>
  <c r="AQ466" i="2" s="1"/>
  <c r="AN468" i="2" l="1"/>
  <c r="AP467" i="2"/>
  <c r="AQ467" i="2" s="1"/>
  <c r="AN469" i="2" l="1"/>
  <c r="AP468" i="2"/>
  <c r="AQ468" i="2" s="1"/>
  <c r="AN470" i="2" l="1"/>
  <c r="AP469" i="2"/>
  <c r="AQ469" i="2" s="1"/>
  <c r="AN471" i="2" l="1"/>
  <c r="AP470" i="2"/>
  <c r="AQ470" i="2" s="1"/>
  <c r="AN472" i="2" l="1"/>
  <c r="AP471" i="2"/>
  <c r="AQ471" i="2" s="1"/>
  <c r="AN473" i="2" l="1"/>
  <c r="AP472" i="2"/>
  <c r="AQ472" i="2" s="1"/>
  <c r="AN474" i="2" l="1"/>
  <c r="AP473" i="2"/>
  <c r="AQ473" i="2" s="1"/>
  <c r="AN475" i="2" l="1"/>
  <c r="AP474" i="2"/>
  <c r="AQ474" i="2" s="1"/>
  <c r="AN476" i="2" l="1"/>
  <c r="AP475" i="2"/>
  <c r="AQ475" i="2" s="1"/>
  <c r="AN477" i="2" l="1"/>
  <c r="AP476" i="2"/>
  <c r="AQ476" i="2" s="1"/>
  <c r="AN478" i="2" l="1"/>
  <c r="AP477" i="2"/>
  <c r="AQ477" i="2" s="1"/>
  <c r="AN479" i="2" l="1"/>
  <c r="AP478" i="2"/>
  <c r="AQ478" i="2" s="1"/>
  <c r="AN480" i="2" l="1"/>
  <c r="AP479" i="2"/>
  <c r="AQ479" i="2" s="1"/>
  <c r="AN481" i="2" l="1"/>
  <c r="AP480" i="2"/>
  <c r="AQ480" i="2" s="1"/>
  <c r="AN482" i="2" l="1"/>
  <c r="AP481" i="2"/>
  <c r="AQ481" i="2" s="1"/>
  <c r="AN483" i="2" l="1"/>
  <c r="AP482" i="2"/>
  <c r="AQ482" i="2" s="1"/>
  <c r="AN484" i="2" l="1"/>
  <c r="AP483" i="2"/>
  <c r="AQ483" i="2" s="1"/>
  <c r="AN485" i="2" l="1"/>
  <c r="AP484" i="2"/>
  <c r="AQ484" i="2" s="1"/>
  <c r="AN486" i="2" l="1"/>
  <c r="AP485" i="2"/>
  <c r="AQ485" i="2" s="1"/>
  <c r="AN487" i="2" l="1"/>
  <c r="AP486" i="2"/>
  <c r="AQ486" i="2" s="1"/>
  <c r="AN488" i="2" l="1"/>
  <c r="AP487" i="2"/>
  <c r="AQ487" i="2" s="1"/>
  <c r="AN489" i="2" l="1"/>
  <c r="AP488" i="2"/>
  <c r="AQ488" i="2" s="1"/>
  <c r="AN490" i="2" l="1"/>
  <c r="AP489" i="2"/>
  <c r="AQ489" i="2" s="1"/>
  <c r="AN491" i="2" l="1"/>
  <c r="AP490" i="2"/>
  <c r="AQ490" i="2" s="1"/>
  <c r="AN492" i="2" l="1"/>
  <c r="AP491" i="2"/>
  <c r="AQ491" i="2" s="1"/>
  <c r="AN493" i="2" l="1"/>
  <c r="AP492" i="2"/>
  <c r="AQ492" i="2" s="1"/>
  <c r="AN494" i="2" l="1"/>
  <c r="AP493" i="2"/>
  <c r="AQ493" i="2" s="1"/>
  <c r="AN495" i="2" l="1"/>
  <c r="AP494" i="2"/>
  <c r="AQ494" i="2" s="1"/>
  <c r="AN496" i="2" l="1"/>
  <c r="AP495" i="2"/>
  <c r="AQ495" i="2" s="1"/>
  <c r="AN497" i="2" l="1"/>
  <c r="AP496" i="2"/>
  <c r="AQ496" i="2" s="1"/>
  <c r="AN498" i="2" l="1"/>
  <c r="AP497" i="2"/>
  <c r="AQ497" i="2" s="1"/>
  <c r="AN499" i="2" l="1"/>
  <c r="AP498" i="2"/>
  <c r="AQ498" i="2" s="1"/>
  <c r="AN500" i="2" l="1"/>
  <c r="AP499" i="2"/>
  <c r="AQ499" i="2" s="1"/>
  <c r="AN501" i="2" l="1"/>
  <c r="AP500" i="2"/>
  <c r="AQ500" i="2" s="1"/>
  <c r="AN502" i="2" l="1"/>
  <c r="AP501" i="2"/>
  <c r="AQ501" i="2" s="1"/>
  <c r="AN503" i="2" l="1"/>
  <c r="AP502" i="2"/>
  <c r="AQ502" i="2" s="1"/>
  <c r="AN504" i="2" l="1"/>
  <c r="AP503" i="2"/>
  <c r="AQ503" i="2" s="1"/>
  <c r="AN505" i="2" l="1"/>
  <c r="AP504" i="2"/>
  <c r="AQ504" i="2" s="1"/>
  <c r="AN506" i="2" l="1"/>
  <c r="AP505" i="2"/>
  <c r="AQ505" i="2" s="1"/>
  <c r="AN507" i="2" l="1"/>
  <c r="AP507" i="2" s="1"/>
  <c r="AQ507" i="2" s="1"/>
  <c r="AP506" i="2"/>
  <c r="AQ506" i="2" s="1"/>
</calcChain>
</file>

<file path=xl/sharedStrings.xml><?xml version="1.0" encoding="utf-8"?>
<sst xmlns="http://schemas.openxmlformats.org/spreadsheetml/2006/main" count="36" uniqueCount="29">
  <si>
    <t>Date</t>
  </si>
  <si>
    <t>CompanyId</t>
  </si>
  <si>
    <t>Open</t>
  </si>
  <si>
    <t>Close</t>
  </si>
  <si>
    <t>High</t>
  </si>
  <si>
    <t>Low</t>
  </si>
  <si>
    <t>SMA(7)</t>
  </si>
  <si>
    <t>Id</t>
  </si>
  <si>
    <t>Volume</t>
  </si>
  <si>
    <t>LastModifiedDate</t>
  </si>
  <si>
    <t>SMA(14)</t>
  </si>
  <si>
    <t>CCI-TypicalPrice</t>
  </si>
  <si>
    <t>CCI-TPMovingAverage(7)</t>
  </si>
  <si>
    <t>CCI-MeanDeviation(7)</t>
  </si>
  <si>
    <t>CCI(7)</t>
  </si>
  <si>
    <t>CCI-TPMovingAverage(20)</t>
  </si>
  <si>
    <t>CCI-MeanDeviation(20)</t>
  </si>
  <si>
    <t>CCI(20)</t>
  </si>
  <si>
    <t>RSI-Change</t>
  </si>
  <si>
    <t>RSI-Gain</t>
  </si>
  <si>
    <t>Loss</t>
  </si>
  <si>
    <t>RS</t>
  </si>
  <si>
    <t>Avg Gain (14)</t>
  </si>
  <si>
    <t>Avg Loss(14)</t>
  </si>
  <si>
    <t>RSI(14)</t>
  </si>
  <si>
    <t>Stochastic %K (14)</t>
  </si>
  <si>
    <t>Stochastic %D (3)</t>
  </si>
  <si>
    <t>EMA(7)</t>
  </si>
  <si>
    <t>Smoothing Const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</si>
</sst>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14" fontId="0" fillId="0" borderId="0" xfId="0" applyNumberFormat="1"/>
    <xf numFmtId="47" fontId="0" fillId="0" borderId="0" xfId="0" applyNumberFormat="1"/>
    <xf numFmtId="2" fontId="0" fillId="0" borderId="0" xfId="0" applyNumberFormat="1"/>
    <xf numFmtId="0" fontId="0" fillId="2" borderId="0" xfId="0" applyFill="1"/>
    <xf numFmtId="2" fontId="2" fillId="3" borderId="0" xfId="0" applyNumberFormat="1" applyFont="1" applyFill="1" applyBorder="1" applyAlignment="1">
      <alignment horizontal="center"/>
    </xf>
    <xf numFmtId="0" fontId="0" fillId="0" borderId="0" xfId="0" applyFont="1"/>
    <xf numFmtId="47" fontId="0" fillId="0" borderId="0" xfId="0" applyNumberFormat="1" applyFont="1"/>
    <xf numFmtId="2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4" fontId="0" fillId="0" borderId="1" xfId="0" applyNumberFormat="1" applyBorder="1"/>
    <xf numFmtId="14" fontId="0" fillId="0" borderId="1" xfId="0" applyNumberFormat="1" applyFont="1" applyBorder="1"/>
    <xf numFmtId="0" fontId="0" fillId="0" borderId="1" xfId="0" applyBorder="1"/>
    <xf numFmtId="0" fontId="1" fillId="2" borderId="1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0" fillId="0" borderId="0" xfId="0" applyNumberFormat="1"/>
    <xf numFmtId="0" fontId="0" fillId="2" borderId="1" xfId="0" applyNumberFormat="1" applyFill="1" applyBorder="1"/>
    <xf numFmtId="0" fontId="0" fillId="4" borderId="1" xfId="0" applyNumberFormat="1" applyFill="1" applyBorder="1"/>
    <xf numFmtId="0" fontId="0" fillId="2" borderId="1" xfId="0" applyNumberFormat="1" applyFont="1" applyFill="1" applyBorder="1"/>
    <xf numFmtId="0" fontId="0" fillId="4" borderId="1" xfId="0" applyNumberFormat="1" applyFont="1" applyFill="1" applyBorder="1"/>
    <xf numFmtId="0" fontId="0" fillId="0" borderId="0" xfId="0" applyNumberFormat="1" applyFont="1"/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2" fontId="0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right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Fill="1"/>
    <xf numFmtId="47" fontId="0" fillId="0" borderId="0" xfId="0" applyNumberFormat="1" applyFill="1"/>
    <xf numFmtId="0" fontId="0" fillId="0" borderId="0" xfId="0" applyNumberFormat="1" applyFill="1"/>
    <xf numFmtId="164" fontId="0" fillId="0" borderId="1" xfId="0" applyNumberForma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2" fontId="1" fillId="6" borderId="1" xfId="0" applyNumberFormat="1" applyFont="1" applyFill="1" applyBorder="1" applyAlignment="1">
      <alignment horizontal="center"/>
    </xf>
    <xf numFmtId="2" fontId="0" fillId="6" borderId="1" xfId="0" applyNumberFormat="1" applyFill="1" applyBorder="1"/>
    <xf numFmtId="2" fontId="1" fillId="2" borderId="1" xfId="0" applyNumberFormat="1" applyFont="1" applyFill="1" applyBorder="1" applyAlignment="1">
      <alignment horizontal="center"/>
    </xf>
    <xf numFmtId="2" fontId="0" fillId="2" borderId="1" xfId="0" applyNumberFormat="1" applyFill="1" applyBorder="1"/>
    <xf numFmtId="14" fontId="0" fillId="0" borderId="0" xfId="0" applyNumberFormat="1" applyFont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507"/>
  <sheetViews>
    <sheetView tabSelected="1" topLeftCell="E1" workbookViewId="0">
      <selection activeCell="P9" sqref="P9"/>
    </sheetView>
  </sheetViews>
  <sheetFormatPr defaultRowHeight="15" x14ac:dyDescent="0.25"/>
  <cols>
    <col min="1" max="1" width="6" bestFit="1" customWidth="1"/>
    <col min="2" max="2" width="11" bestFit="1" customWidth="1"/>
    <col min="3" max="3" width="10.7109375" style="1" bestFit="1" customWidth="1"/>
    <col min="4" max="8" width="8" bestFit="1" customWidth="1"/>
    <col min="9" max="9" width="16.85546875" bestFit="1" customWidth="1"/>
    <col min="10" max="10" width="16.85546875" customWidth="1"/>
    <col min="11" max="11" width="10.7109375" style="13" bestFit="1" customWidth="1"/>
    <col min="12" max="12" width="16.85546875" style="48" customWidth="1"/>
    <col min="13" max="13" width="16.85546875" style="46" customWidth="1"/>
    <col min="14" max="14" width="16.85546875" customWidth="1"/>
    <col min="15" max="15" width="10.7109375" style="1" bestFit="1" customWidth="1"/>
    <col min="16" max="16" width="16.140625" bestFit="1" customWidth="1"/>
    <col min="17" max="17" width="13.140625" style="3" customWidth="1"/>
    <col min="18" max="18" width="16.85546875" customWidth="1"/>
    <col min="19" max="19" width="10.7109375" style="13" bestFit="1" customWidth="1"/>
    <col min="20" max="20" width="9.140625" style="17"/>
    <col min="21" max="21" width="9.140625" style="18"/>
    <col min="22" max="22" width="13.42578125" style="16" customWidth="1"/>
    <col min="23" max="23" width="15.42578125" style="30" bestFit="1" customWidth="1"/>
    <col min="24" max="24" width="23.5703125" style="30" bestFit="1" customWidth="1"/>
    <col min="25" max="25" width="21" style="30" bestFit="1" customWidth="1"/>
    <col min="26" max="26" width="9.28515625" style="31" bestFit="1" customWidth="1"/>
    <col min="27" max="27" width="10.7109375" style="27" bestFit="1" customWidth="1"/>
    <col min="30" max="30" width="15.28515625" style="22" bestFit="1" customWidth="1"/>
    <col min="31" max="31" width="24.5703125" style="23" bestFit="1" customWidth="1"/>
    <col min="32" max="32" width="22.140625" style="23" bestFit="1" customWidth="1"/>
    <col min="33" max="33" width="7.28515625" style="24" bestFit="1" customWidth="1"/>
    <col min="34" max="34" width="10.7109375" style="27" bestFit="1" customWidth="1"/>
    <col min="37" max="37" width="11" style="27" bestFit="1" customWidth="1"/>
    <col min="38" max="38" width="8.42578125" style="27" bestFit="1" customWidth="1"/>
    <col min="39" max="39" width="6" style="27" bestFit="1" customWidth="1"/>
    <col min="40" max="41" width="12" style="38" bestFit="1" customWidth="1"/>
    <col min="42" max="42" width="12" style="27" bestFit="1" customWidth="1"/>
    <col min="43" max="43" width="12" style="35" bestFit="1" customWidth="1"/>
    <col min="44" max="44" width="10.7109375" style="25" bestFit="1" customWidth="1"/>
    <col min="46" max="46" width="12" bestFit="1" customWidth="1"/>
  </cols>
  <sheetData>
    <row r="1" spans="1:44" x14ac:dyDescent="0.25">
      <c r="A1" t="s">
        <v>7</v>
      </c>
      <c r="B1" t="s">
        <v>1</v>
      </c>
      <c r="C1" s="2" t="s">
        <v>0</v>
      </c>
      <c r="D1" t="s">
        <v>2</v>
      </c>
      <c r="E1" t="s">
        <v>4</v>
      </c>
      <c r="F1" t="s">
        <v>5</v>
      </c>
      <c r="G1" t="s">
        <v>3</v>
      </c>
      <c r="H1" t="s">
        <v>8</v>
      </c>
      <c r="I1" s="2" t="s">
        <v>9</v>
      </c>
      <c r="J1" s="2"/>
      <c r="K1" s="44" t="s">
        <v>0</v>
      </c>
      <c r="L1" s="47" t="s">
        <v>25</v>
      </c>
      <c r="M1" s="45" t="s">
        <v>26</v>
      </c>
      <c r="O1" s="1" t="s">
        <v>0</v>
      </c>
      <c r="P1" t="s">
        <v>28</v>
      </c>
      <c r="Q1" s="3" t="s">
        <v>27</v>
      </c>
      <c r="S1" s="9" t="s">
        <v>0</v>
      </c>
      <c r="T1" s="14" t="s">
        <v>6</v>
      </c>
      <c r="U1" s="15" t="s">
        <v>10</v>
      </c>
      <c r="W1" s="28" t="s">
        <v>11</v>
      </c>
      <c r="X1" s="28" t="s">
        <v>12</v>
      </c>
      <c r="Y1" s="28" t="s">
        <v>13</v>
      </c>
      <c r="Z1" s="29" t="s">
        <v>14</v>
      </c>
      <c r="AA1" s="9" t="s">
        <v>0</v>
      </c>
      <c r="AD1" s="10" t="s">
        <v>11</v>
      </c>
      <c r="AE1" s="10" t="s">
        <v>15</v>
      </c>
      <c r="AF1" s="10" t="s">
        <v>16</v>
      </c>
      <c r="AG1" s="8" t="s">
        <v>17</v>
      </c>
      <c r="AH1" s="9" t="s">
        <v>0</v>
      </c>
      <c r="AK1" s="9" t="s">
        <v>18</v>
      </c>
      <c r="AL1" s="9" t="s">
        <v>19</v>
      </c>
      <c r="AM1" s="9" t="s">
        <v>20</v>
      </c>
      <c r="AN1" s="37" t="s">
        <v>22</v>
      </c>
      <c r="AO1" s="37" t="s">
        <v>23</v>
      </c>
      <c r="AP1" s="9" t="s">
        <v>21</v>
      </c>
      <c r="AQ1" s="34" t="s">
        <v>24</v>
      </c>
      <c r="AR1" s="33" t="s">
        <v>0</v>
      </c>
    </row>
    <row r="2" spans="1:44" x14ac:dyDescent="0.25">
      <c r="A2">
        <v>1005</v>
      </c>
      <c r="B2">
        <v>3</v>
      </c>
      <c r="C2" s="2">
        <v>42975</v>
      </c>
      <c r="D2" s="5">
        <v>916</v>
      </c>
      <c r="E2" s="5">
        <v>919.25</v>
      </c>
      <c r="F2" s="5">
        <v>911.87</v>
      </c>
      <c r="G2" s="3">
        <v>913.81</v>
      </c>
      <c r="H2">
        <v>1086484</v>
      </c>
      <c r="I2" s="2">
        <v>43704.859579895834</v>
      </c>
      <c r="J2" s="2"/>
      <c r="K2" s="11">
        <v>42975</v>
      </c>
      <c r="N2" s="2"/>
      <c r="O2" s="1">
        <v>42975</v>
      </c>
      <c r="R2" s="2"/>
      <c r="S2" s="11">
        <f t="shared" ref="S2:S65" si="0">C2</f>
        <v>42975</v>
      </c>
      <c r="W2" s="30">
        <f t="shared" ref="W2:W65" si="1">AVERAGE(E2,F2,G2)</f>
        <v>914.97666666666657</v>
      </c>
      <c r="AA2" s="25">
        <f t="shared" ref="AA2:AA65" si="2">S2</f>
        <v>42975</v>
      </c>
      <c r="AD2" s="22">
        <f t="shared" ref="AD2:AD65" si="3">AVERAGE(E2,F2,G2)</f>
        <v>914.97666666666657</v>
      </c>
      <c r="AH2" s="25">
        <v>42975</v>
      </c>
      <c r="AK2" s="22"/>
      <c r="AR2" s="25">
        <v>42975</v>
      </c>
    </row>
    <row r="3" spans="1:44" x14ac:dyDescent="0.25">
      <c r="A3">
        <v>1006</v>
      </c>
      <c r="B3">
        <v>3</v>
      </c>
      <c r="C3" s="2">
        <v>42976</v>
      </c>
      <c r="D3" s="5">
        <v>905.1</v>
      </c>
      <c r="E3" s="5">
        <v>923.33</v>
      </c>
      <c r="F3" s="5">
        <v>905</v>
      </c>
      <c r="G3" s="3">
        <v>921.29</v>
      </c>
      <c r="H3">
        <v>1185564</v>
      </c>
      <c r="I3" s="2">
        <v>43704.859579895834</v>
      </c>
      <c r="J3" s="2"/>
      <c r="K3" s="11">
        <v>42976</v>
      </c>
      <c r="N3" s="2"/>
      <c r="O3" s="1">
        <v>42976</v>
      </c>
      <c r="R3" s="2"/>
      <c r="S3" s="11">
        <f t="shared" si="0"/>
        <v>42976</v>
      </c>
      <c r="W3" s="30">
        <f t="shared" si="1"/>
        <v>916.54</v>
      </c>
      <c r="AA3" s="25">
        <f t="shared" si="2"/>
        <v>42976</v>
      </c>
      <c r="AD3" s="22">
        <f t="shared" si="3"/>
        <v>916.54</v>
      </c>
      <c r="AH3" s="25">
        <v>42976</v>
      </c>
      <c r="AK3" s="22">
        <f t="shared" ref="AK3:AK66" si="4">G3-G2</f>
        <v>7.4800000000000182</v>
      </c>
      <c r="AL3" s="27">
        <f>IF(AK3&gt;0,AK3,0)</f>
        <v>7.4800000000000182</v>
      </c>
      <c r="AM3" s="27">
        <f>IF(AK3&lt;0,-AK3,0)</f>
        <v>0</v>
      </c>
      <c r="AR3" s="25">
        <v>42976</v>
      </c>
    </row>
    <row r="4" spans="1:44" x14ac:dyDescent="0.25">
      <c r="A4">
        <v>1007</v>
      </c>
      <c r="B4">
        <v>3</v>
      </c>
      <c r="C4" s="2">
        <v>42977</v>
      </c>
      <c r="D4" s="5">
        <v>920.05</v>
      </c>
      <c r="E4" s="5">
        <v>930.82</v>
      </c>
      <c r="F4" s="5">
        <v>919.65</v>
      </c>
      <c r="G4" s="3">
        <v>929.57</v>
      </c>
      <c r="H4">
        <v>1301225</v>
      </c>
      <c r="I4" s="2">
        <v>43704.859579895834</v>
      </c>
      <c r="J4" s="2"/>
      <c r="K4" s="11">
        <v>42977</v>
      </c>
      <c r="N4" s="2"/>
      <c r="O4" s="1">
        <v>42977</v>
      </c>
      <c r="R4" s="2"/>
      <c r="S4" s="11">
        <f t="shared" si="0"/>
        <v>42977</v>
      </c>
      <c r="W4" s="30">
        <f t="shared" si="1"/>
        <v>926.68</v>
      </c>
      <c r="AA4" s="25">
        <f t="shared" si="2"/>
        <v>42977</v>
      </c>
      <c r="AD4" s="22">
        <f t="shared" si="3"/>
        <v>926.68</v>
      </c>
      <c r="AH4" s="25">
        <v>42977</v>
      </c>
      <c r="AK4" s="22">
        <f t="shared" si="4"/>
        <v>8.2800000000000864</v>
      </c>
      <c r="AL4" s="27">
        <f t="shared" ref="AL4:AL67" si="5">IF(AK4&gt;0,AK4,0)</f>
        <v>8.2800000000000864</v>
      </c>
      <c r="AM4" s="27">
        <f t="shared" ref="AM4:AM16" si="6">IF(AK4&lt;0,-AK4,0)</f>
        <v>0</v>
      </c>
      <c r="AR4" s="25">
        <v>42977</v>
      </c>
    </row>
    <row r="5" spans="1:44" x14ac:dyDescent="0.25">
      <c r="A5">
        <v>1008</v>
      </c>
      <c r="B5">
        <v>3</v>
      </c>
      <c r="C5" s="2">
        <v>42978</v>
      </c>
      <c r="D5" s="5">
        <v>931.76</v>
      </c>
      <c r="E5" s="5">
        <v>941.98</v>
      </c>
      <c r="F5" s="5">
        <v>931.76</v>
      </c>
      <c r="G5" s="3">
        <v>939.33</v>
      </c>
      <c r="H5">
        <v>1582579</v>
      </c>
      <c r="I5" s="2">
        <v>43704.859579895834</v>
      </c>
      <c r="J5" s="2"/>
      <c r="K5" s="11">
        <v>42978</v>
      </c>
      <c r="N5" s="2"/>
      <c r="O5" s="1">
        <v>42978</v>
      </c>
      <c r="R5" s="2"/>
      <c r="S5" s="11">
        <f t="shared" si="0"/>
        <v>42978</v>
      </c>
      <c r="W5" s="30">
        <f t="shared" si="1"/>
        <v>937.69</v>
      </c>
      <c r="AA5" s="25">
        <f t="shared" si="2"/>
        <v>42978</v>
      </c>
      <c r="AD5" s="22">
        <f t="shared" si="3"/>
        <v>937.69</v>
      </c>
      <c r="AH5" s="25">
        <v>42978</v>
      </c>
      <c r="AK5" s="22">
        <f t="shared" si="4"/>
        <v>9.7599999999999909</v>
      </c>
      <c r="AL5" s="27">
        <f t="shared" si="5"/>
        <v>9.7599999999999909</v>
      </c>
      <c r="AM5" s="27">
        <f t="shared" si="6"/>
        <v>0</v>
      </c>
      <c r="AR5" s="25">
        <v>42978</v>
      </c>
    </row>
    <row r="6" spans="1:44" x14ac:dyDescent="0.25">
      <c r="A6">
        <v>1009</v>
      </c>
      <c r="B6">
        <v>3</v>
      </c>
      <c r="C6" s="2">
        <v>42979</v>
      </c>
      <c r="D6" s="5">
        <v>941.13</v>
      </c>
      <c r="E6" s="5">
        <v>942.48</v>
      </c>
      <c r="F6" s="5">
        <v>935.15</v>
      </c>
      <c r="G6" s="3">
        <v>937.34</v>
      </c>
      <c r="H6">
        <v>947374</v>
      </c>
      <c r="I6" s="2">
        <v>43704.85958005787</v>
      </c>
      <c r="J6" s="2"/>
      <c r="K6" s="11">
        <v>42979</v>
      </c>
      <c r="N6" s="2"/>
      <c r="O6" s="1">
        <v>42979</v>
      </c>
      <c r="R6" s="2"/>
      <c r="S6" s="11">
        <f t="shared" si="0"/>
        <v>42979</v>
      </c>
      <c r="W6" s="30">
        <f t="shared" si="1"/>
        <v>938.32333333333338</v>
      </c>
      <c r="AA6" s="25">
        <f t="shared" si="2"/>
        <v>42979</v>
      </c>
      <c r="AD6" s="22">
        <f t="shared" si="3"/>
        <v>938.32333333333338</v>
      </c>
      <c r="AH6" s="25">
        <v>42979</v>
      </c>
      <c r="AK6" s="22">
        <f t="shared" si="4"/>
        <v>-1.9900000000000091</v>
      </c>
      <c r="AL6" s="27">
        <f t="shared" si="5"/>
        <v>0</v>
      </c>
      <c r="AM6" s="27">
        <f t="shared" si="6"/>
        <v>1.9900000000000091</v>
      </c>
      <c r="AR6" s="25">
        <v>42979</v>
      </c>
    </row>
    <row r="7" spans="1:44" x14ac:dyDescent="0.25">
      <c r="A7">
        <v>1010</v>
      </c>
      <c r="B7">
        <v>3</v>
      </c>
      <c r="C7" s="2">
        <v>42983</v>
      </c>
      <c r="D7" s="5">
        <v>933.08</v>
      </c>
      <c r="E7" s="5">
        <v>937</v>
      </c>
      <c r="F7" s="5">
        <v>921.96</v>
      </c>
      <c r="G7" s="3">
        <v>928.45</v>
      </c>
      <c r="H7">
        <v>1348292</v>
      </c>
      <c r="I7" s="2">
        <v>43704.85958005787</v>
      </c>
      <c r="J7" s="2"/>
      <c r="K7" s="11">
        <v>42983</v>
      </c>
      <c r="N7" s="2"/>
      <c r="O7" s="1">
        <v>42983</v>
      </c>
      <c r="R7" s="2"/>
      <c r="S7" s="11">
        <f t="shared" si="0"/>
        <v>42983</v>
      </c>
      <c r="W7" s="30">
        <f t="shared" si="1"/>
        <v>929.13666666666666</v>
      </c>
      <c r="AA7" s="25">
        <f t="shared" si="2"/>
        <v>42983</v>
      </c>
      <c r="AD7" s="22">
        <f t="shared" si="3"/>
        <v>929.13666666666666</v>
      </c>
      <c r="AH7" s="25">
        <v>42983</v>
      </c>
      <c r="AK7" s="22">
        <f t="shared" si="4"/>
        <v>-8.8899999999999864</v>
      </c>
      <c r="AL7" s="27">
        <f t="shared" si="5"/>
        <v>0</v>
      </c>
      <c r="AM7" s="27">
        <f t="shared" si="6"/>
        <v>8.8899999999999864</v>
      </c>
      <c r="AR7" s="25">
        <v>42983</v>
      </c>
    </row>
    <row r="8" spans="1:44" x14ac:dyDescent="0.25">
      <c r="A8">
        <v>1011</v>
      </c>
      <c r="B8">
        <v>3</v>
      </c>
      <c r="C8" s="2">
        <v>42984</v>
      </c>
      <c r="D8" s="5">
        <v>930.15</v>
      </c>
      <c r="E8" s="5">
        <v>930.92</v>
      </c>
      <c r="F8" s="5">
        <v>919.27</v>
      </c>
      <c r="G8" s="3">
        <v>927.81</v>
      </c>
      <c r="H8">
        <v>1527650</v>
      </c>
      <c r="I8" s="2">
        <v>43704.85958005787</v>
      </c>
      <c r="J8" s="2"/>
      <c r="K8" s="11">
        <v>42984</v>
      </c>
      <c r="N8" s="2"/>
      <c r="O8" s="1">
        <v>42984</v>
      </c>
      <c r="P8">
        <f>2/(7+1)</f>
        <v>0.25</v>
      </c>
      <c r="Q8" s="3">
        <f>AVERAGE(G2:G8)</f>
        <v>928.22857142857151</v>
      </c>
      <c r="R8" s="2"/>
      <c r="S8" s="11">
        <f t="shared" si="0"/>
        <v>42984</v>
      </c>
      <c r="T8" s="17">
        <f t="shared" ref="T8:T71" si="7">AVERAGE(G2:G8)</f>
        <v>928.22857142857151</v>
      </c>
      <c r="W8" s="30">
        <f t="shared" si="1"/>
        <v>926</v>
      </c>
      <c r="X8" s="30">
        <f>AVERAGE(W2:W8)</f>
        <v>927.04952380952375</v>
      </c>
      <c r="Y8" s="30">
        <f>(ABS(X8-W2)+ABS(X8-W3)+ABS(X8-W4)+ABS(X8-W5)+ABS(X8-W6)+ABS(X8-W7)+ABS(X8-W8))/7</f>
        <v>6.8575510204081933</v>
      </c>
      <c r="Z8" s="31">
        <f>(W8-X8)/(Y8*0.015)</f>
        <v>-10.203096376537793</v>
      </c>
      <c r="AA8" s="25">
        <f t="shared" si="2"/>
        <v>42984</v>
      </c>
      <c r="AD8" s="22">
        <f t="shared" si="3"/>
        <v>926</v>
      </c>
      <c r="AH8" s="25">
        <v>42984</v>
      </c>
      <c r="AK8" s="22">
        <f t="shared" si="4"/>
        <v>-0.64000000000010004</v>
      </c>
      <c r="AL8" s="27">
        <f t="shared" si="5"/>
        <v>0</v>
      </c>
      <c r="AM8" s="27">
        <f t="shared" si="6"/>
        <v>0.64000000000010004</v>
      </c>
      <c r="AR8" s="25">
        <v>42984</v>
      </c>
    </row>
    <row r="9" spans="1:44" x14ac:dyDescent="0.25">
      <c r="A9">
        <v>1012</v>
      </c>
      <c r="B9">
        <v>3</v>
      </c>
      <c r="C9" s="2">
        <v>42985</v>
      </c>
      <c r="D9" s="5">
        <v>931.73</v>
      </c>
      <c r="E9" s="5">
        <v>936.41</v>
      </c>
      <c r="F9" s="5">
        <v>923.62</v>
      </c>
      <c r="G9" s="3">
        <v>935.95</v>
      </c>
      <c r="H9">
        <v>1212743</v>
      </c>
      <c r="I9" s="2">
        <v>43704.85958005787</v>
      </c>
      <c r="J9" s="2"/>
      <c r="K9" s="11">
        <v>42985</v>
      </c>
      <c r="N9" s="2"/>
      <c r="O9" s="1">
        <v>42985</v>
      </c>
      <c r="P9">
        <f t="shared" ref="P9:P72" si="8">2/(7+1)</f>
        <v>0.25</v>
      </c>
      <c r="Q9" s="3">
        <f>((G9 - Q8)*P9)+Q8</f>
        <v>930.15892857142865</v>
      </c>
      <c r="R9" s="2"/>
      <c r="S9" s="11">
        <f t="shared" si="0"/>
        <v>42985</v>
      </c>
      <c r="T9" s="17">
        <f t="shared" si="7"/>
        <v>931.39142857142872</v>
      </c>
      <c r="W9" s="30">
        <f t="shared" si="1"/>
        <v>931.99333333333334</v>
      </c>
      <c r="X9" s="30">
        <f t="shared" ref="X9:X72" si="9">AVERAGE(W3:W9)</f>
        <v>929.48047619047611</v>
      </c>
      <c r="Y9" s="30">
        <f t="shared" ref="Y9:Y72" si="10">(ABS(X9-W3)+ABS(X9-W4)+ABS(X9-W5)+ABS(X9-W6)+ABS(X9-W7)+ABS(X9-W8)+ABS(X9-W9))/7</f>
        <v>5.5900680272109025</v>
      </c>
      <c r="Z9" s="31">
        <f>(W9-X9)/(Y9*0.015)</f>
        <v>29.968116435856551</v>
      </c>
      <c r="AA9" s="25">
        <f t="shared" si="2"/>
        <v>42985</v>
      </c>
      <c r="AD9" s="22">
        <f t="shared" si="3"/>
        <v>931.99333333333334</v>
      </c>
      <c r="AH9" s="25">
        <v>42985</v>
      </c>
      <c r="AK9" s="22">
        <f t="shared" si="4"/>
        <v>8.1400000000001</v>
      </c>
      <c r="AL9" s="27">
        <f t="shared" si="5"/>
        <v>8.1400000000001</v>
      </c>
      <c r="AM9" s="27">
        <f t="shared" si="6"/>
        <v>0</v>
      </c>
      <c r="AR9" s="25">
        <v>42985</v>
      </c>
    </row>
    <row r="10" spans="1:44" x14ac:dyDescent="0.25">
      <c r="A10">
        <v>1013</v>
      </c>
      <c r="B10">
        <v>3</v>
      </c>
      <c r="C10" s="2">
        <v>42986</v>
      </c>
      <c r="D10" s="5">
        <v>936.49</v>
      </c>
      <c r="E10" s="5">
        <v>936.99</v>
      </c>
      <c r="F10" s="5">
        <v>924.88</v>
      </c>
      <c r="G10" s="3">
        <v>926.5</v>
      </c>
      <c r="H10">
        <v>1011538</v>
      </c>
      <c r="I10" s="2">
        <v>43704.85958005787</v>
      </c>
      <c r="J10" s="2"/>
      <c r="K10" s="11">
        <v>42986</v>
      </c>
      <c r="N10" s="2"/>
      <c r="O10" s="1">
        <v>42986</v>
      </c>
      <c r="P10">
        <f t="shared" si="8"/>
        <v>0.25</v>
      </c>
      <c r="Q10" s="3">
        <f t="shared" ref="Q10:Q44" si="11">((G10 - Q9)*P10)+Q9</f>
        <v>929.24419642857151</v>
      </c>
      <c r="R10" s="2"/>
      <c r="S10" s="11">
        <f t="shared" si="0"/>
        <v>42986</v>
      </c>
      <c r="T10" s="17">
        <f t="shared" si="7"/>
        <v>932.13571428571424</v>
      </c>
      <c r="W10" s="30">
        <f t="shared" si="1"/>
        <v>929.45666666666659</v>
      </c>
      <c r="X10" s="30">
        <f t="shared" si="9"/>
        <v>931.32571428571441</v>
      </c>
      <c r="Y10" s="30">
        <f t="shared" si="10"/>
        <v>4.0084353741497125</v>
      </c>
      <c r="Z10" s="31">
        <f>(W10-X10)/(Y10*0.015)</f>
        <v>-31.085239743853762</v>
      </c>
      <c r="AA10" s="25">
        <f t="shared" si="2"/>
        <v>42986</v>
      </c>
      <c r="AD10" s="22">
        <f t="shared" si="3"/>
        <v>929.45666666666659</v>
      </c>
      <c r="AH10" s="25">
        <v>42986</v>
      </c>
      <c r="AK10" s="22">
        <f t="shared" si="4"/>
        <v>-9.4500000000000455</v>
      </c>
      <c r="AL10" s="27">
        <f t="shared" si="5"/>
        <v>0</v>
      </c>
      <c r="AM10" s="27">
        <f t="shared" si="6"/>
        <v>9.4500000000000455</v>
      </c>
      <c r="AR10" s="25">
        <v>42986</v>
      </c>
    </row>
    <row r="11" spans="1:44" x14ac:dyDescent="0.25">
      <c r="A11">
        <v>1014</v>
      </c>
      <c r="B11">
        <v>3</v>
      </c>
      <c r="C11" s="2">
        <v>42989</v>
      </c>
      <c r="D11" s="5">
        <v>934.25</v>
      </c>
      <c r="E11" s="5">
        <v>938.38</v>
      </c>
      <c r="F11" s="5">
        <v>926.92</v>
      </c>
      <c r="G11" s="3">
        <v>929.08</v>
      </c>
      <c r="H11">
        <v>1266991</v>
      </c>
      <c r="I11" s="2">
        <v>43704.85958005787</v>
      </c>
      <c r="J11" s="2"/>
      <c r="K11" s="11">
        <v>42989</v>
      </c>
      <c r="N11" s="2"/>
      <c r="O11" s="1">
        <v>42989</v>
      </c>
      <c r="P11">
        <f t="shared" si="8"/>
        <v>0.25</v>
      </c>
      <c r="Q11" s="3">
        <f t="shared" si="11"/>
        <v>929.20314732142867</v>
      </c>
      <c r="R11" s="2"/>
      <c r="S11" s="11">
        <f t="shared" si="0"/>
        <v>42989</v>
      </c>
      <c r="T11" s="17">
        <f t="shared" si="7"/>
        <v>932.06571428571431</v>
      </c>
      <c r="W11" s="30">
        <f t="shared" si="1"/>
        <v>931.46</v>
      </c>
      <c r="X11" s="30">
        <f t="shared" si="9"/>
        <v>932.00857142857149</v>
      </c>
      <c r="Y11" s="30">
        <f t="shared" si="10"/>
        <v>3.4274829931973239</v>
      </c>
      <c r="Z11" s="31">
        <f t="shared" ref="Z11:Z72" si="12">(W11-X11)/(Y11*0.015)</f>
        <v>-10.670053985392453</v>
      </c>
      <c r="AA11" s="25">
        <f t="shared" si="2"/>
        <v>42989</v>
      </c>
      <c r="AD11" s="22">
        <f t="shared" si="3"/>
        <v>931.46</v>
      </c>
      <c r="AH11" s="25">
        <v>42989</v>
      </c>
      <c r="AK11" s="22">
        <f t="shared" si="4"/>
        <v>2.5800000000000409</v>
      </c>
      <c r="AL11" s="27">
        <f t="shared" si="5"/>
        <v>2.5800000000000409</v>
      </c>
      <c r="AM11" s="27">
        <f t="shared" si="6"/>
        <v>0</v>
      </c>
      <c r="AR11" s="25">
        <v>42989</v>
      </c>
    </row>
    <row r="12" spans="1:44" x14ac:dyDescent="0.25">
      <c r="A12">
        <v>1015</v>
      </c>
      <c r="B12">
        <v>3</v>
      </c>
      <c r="C12" s="2">
        <v>42990</v>
      </c>
      <c r="D12" s="5">
        <v>932.59</v>
      </c>
      <c r="E12" s="5">
        <v>933.48</v>
      </c>
      <c r="F12" s="5">
        <v>923.86</v>
      </c>
      <c r="G12" s="3">
        <v>932.07</v>
      </c>
      <c r="H12">
        <v>1134397</v>
      </c>
      <c r="I12" s="2">
        <v>43704.85958005787</v>
      </c>
      <c r="J12" s="2"/>
      <c r="K12" s="11">
        <v>42990</v>
      </c>
      <c r="N12" s="2"/>
      <c r="O12" s="1">
        <v>42990</v>
      </c>
      <c r="P12">
        <f t="shared" si="8"/>
        <v>0.25</v>
      </c>
      <c r="Q12" s="3">
        <f t="shared" si="11"/>
        <v>929.91986049107152</v>
      </c>
      <c r="R12" s="2"/>
      <c r="S12" s="11">
        <f t="shared" si="0"/>
        <v>42990</v>
      </c>
      <c r="T12" s="17">
        <f t="shared" si="7"/>
        <v>931.02857142857135</v>
      </c>
      <c r="W12" s="30">
        <f t="shared" si="1"/>
        <v>929.8033333333334</v>
      </c>
      <c r="X12" s="30">
        <f t="shared" si="9"/>
        <v>930.88190476190471</v>
      </c>
      <c r="Y12" s="30">
        <f t="shared" si="10"/>
        <v>2.6088435374149737</v>
      </c>
      <c r="Z12" s="31">
        <f t="shared" si="12"/>
        <v>-27.561929595824747</v>
      </c>
      <c r="AA12" s="25">
        <f t="shared" si="2"/>
        <v>42990</v>
      </c>
      <c r="AD12" s="22">
        <f t="shared" si="3"/>
        <v>929.8033333333334</v>
      </c>
      <c r="AH12" s="25">
        <v>42990</v>
      </c>
      <c r="AK12" s="22">
        <f t="shared" si="4"/>
        <v>2.9900000000000091</v>
      </c>
      <c r="AL12" s="27">
        <f t="shared" si="5"/>
        <v>2.9900000000000091</v>
      </c>
      <c r="AM12" s="27">
        <f t="shared" si="6"/>
        <v>0</v>
      </c>
      <c r="AR12" s="25">
        <v>42990</v>
      </c>
    </row>
    <row r="13" spans="1:44" x14ac:dyDescent="0.25">
      <c r="A13">
        <v>1016</v>
      </c>
      <c r="B13">
        <v>3</v>
      </c>
      <c r="C13" s="2">
        <v>42991</v>
      </c>
      <c r="D13" s="5">
        <v>930.66</v>
      </c>
      <c r="E13" s="5">
        <v>937.25</v>
      </c>
      <c r="F13" s="5">
        <v>929.86</v>
      </c>
      <c r="G13" s="3">
        <v>935.09</v>
      </c>
      <c r="H13">
        <v>1102631</v>
      </c>
      <c r="I13" s="2">
        <v>43704.85958005787</v>
      </c>
      <c r="J13" s="2"/>
      <c r="K13" s="11">
        <v>42991</v>
      </c>
      <c r="N13" s="2"/>
      <c r="O13" s="1">
        <v>42991</v>
      </c>
      <c r="P13">
        <f t="shared" si="8"/>
        <v>0.25</v>
      </c>
      <c r="Q13" s="3">
        <f t="shared" si="11"/>
        <v>931.21239536830365</v>
      </c>
      <c r="R13" s="2"/>
      <c r="S13" s="11">
        <f t="shared" si="0"/>
        <v>42991</v>
      </c>
      <c r="T13" s="17">
        <f t="shared" si="7"/>
        <v>930.7071428571428</v>
      </c>
      <c r="W13" s="30">
        <f t="shared" si="1"/>
        <v>934.06666666666672</v>
      </c>
      <c r="X13" s="30">
        <f t="shared" si="9"/>
        <v>930.27380952380952</v>
      </c>
      <c r="Y13" s="30">
        <f t="shared" si="10"/>
        <v>1.9138775510204238</v>
      </c>
      <c r="Z13" s="31">
        <f t="shared" si="12"/>
        <v>132.11772232885573</v>
      </c>
      <c r="AA13" s="25">
        <f t="shared" si="2"/>
        <v>42991</v>
      </c>
      <c r="AD13" s="22">
        <f t="shared" si="3"/>
        <v>934.06666666666672</v>
      </c>
      <c r="AH13" s="25">
        <v>42991</v>
      </c>
      <c r="AK13" s="22">
        <f t="shared" si="4"/>
        <v>3.0199999999999818</v>
      </c>
      <c r="AL13" s="27">
        <f t="shared" si="5"/>
        <v>3.0199999999999818</v>
      </c>
      <c r="AM13" s="27">
        <f t="shared" si="6"/>
        <v>0</v>
      </c>
      <c r="AR13" s="25">
        <v>42991</v>
      </c>
    </row>
    <row r="14" spans="1:44" x14ac:dyDescent="0.25">
      <c r="A14">
        <v>1017</v>
      </c>
      <c r="B14">
        <v>3</v>
      </c>
      <c r="C14" s="2">
        <v>42992</v>
      </c>
      <c r="D14" s="5">
        <v>931.25</v>
      </c>
      <c r="E14" s="5">
        <v>932.77</v>
      </c>
      <c r="F14" s="5">
        <v>924</v>
      </c>
      <c r="G14" s="3">
        <v>925.11</v>
      </c>
      <c r="H14">
        <v>1397644</v>
      </c>
      <c r="I14" s="2">
        <v>43704.85958005787</v>
      </c>
      <c r="J14" s="2"/>
      <c r="K14" s="11">
        <v>42992</v>
      </c>
      <c r="N14" s="2"/>
      <c r="O14" s="1">
        <v>42992</v>
      </c>
      <c r="P14">
        <f t="shared" si="8"/>
        <v>0.25</v>
      </c>
      <c r="Q14" s="3">
        <f t="shared" si="11"/>
        <v>929.68679652622768</v>
      </c>
      <c r="R14" s="2"/>
      <c r="S14" s="11">
        <f t="shared" si="0"/>
        <v>42992</v>
      </c>
      <c r="T14" s="17">
        <f t="shared" si="7"/>
        <v>930.2299999999999</v>
      </c>
      <c r="W14" s="30">
        <f t="shared" si="1"/>
        <v>927.29333333333341</v>
      </c>
      <c r="X14" s="30">
        <f t="shared" si="9"/>
        <v>930.01047619047608</v>
      </c>
      <c r="Y14" s="30">
        <f t="shared" si="10"/>
        <v>2.1395918367346831</v>
      </c>
      <c r="Z14" s="31">
        <f t="shared" si="12"/>
        <v>-84.662342617316426</v>
      </c>
      <c r="AA14" s="25">
        <f t="shared" si="2"/>
        <v>42992</v>
      </c>
      <c r="AD14" s="22">
        <f t="shared" si="3"/>
        <v>927.29333333333341</v>
      </c>
      <c r="AH14" s="25">
        <v>42992</v>
      </c>
      <c r="AK14" s="22">
        <f t="shared" si="4"/>
        <v>-9.9800000000000182</v>
      </c>
      <c r="AL14" s="27">
        <f t="shared" si="5"/>
        <v>0</v>
      </c>
      <c r="AM14" s="27">
        <f t="shared" si="6"/>
        <v>9.9800000000000182</v>
      </c>
      <c r="AR14" s="25">
        <v>42992</v>
      </c>
    </row>
    <row r="15" spans="1:44" x14ac:dyDescent="0.25">
      <c r="A15">
        <v>1018</v>
      </c>
      <c r="B15">
        <v>3</v>
      </c>
      <c r="C15" s="2">
        <v>42993</v>
      </c>
      <c r="D15" s="5">
        <v>924.66</v>
      </c>
      <c r="E15" s="5">
        <v>926.49</v>
      </c>
      <c r="F15" s="5">
        <v>916.36</v>
      </c>
      <c r="G15" s="3">
        <v>920.29</v>
      </c>
      <c r="H15">
        <v>2505430</v>
      </c>
      <c r="I15" s="2">
        <v>43704.85958005787</v>
      </c>
      <c r="J15" s="2"/>
      <c r="K15" s="11">
        <v>42993</v>
      </c>
      <c r="L15" s="48">
        <f>((G15-MIN(F2:F15))/(MAX(E2:E15)-MIN(F2:F15))*100)</f>
        <v>40.795090715047913</v>
      </c>
      <c r="N15" s="2"/>
      <c r="O15" s="1">
        <v>42993</v>
      </c>
      <c r="P15">
        <f t="shared" si="8"/>
        <v>0.25</v>
      </c>
      <c r="Q15" s="3">
        <f t="shared" si="11"/>
        <v>927.33759739467075</v>
      </c>
      <c r="R15" s="2"/>
      <c r="S15" s="11">
        <f t="shared" si="0"/>
        <v>42993</v>
      </c>
      <c r="T15" s="17">
        <f t="shared" si="7"/>
        <v>929.15571428571434</v>
      </c>
      <c r="U15" s="18">
        <f t="shared" ref="U15:U78" si="13">AVERAGE(G2:G15)</f>
        <v>928.69214285714281</v>
      </c>
      <c r="W15" s="30">
        <f t="shared" si="1"/>
        <v>921.04666666666662</v>
      </c>
      <c r="X15" s="30">
        <f t="shared" si="9"/>
        <v>929.30285714285696</v>
      </c>
      <c r="Y15" s="30">
        <f t="shared" si="10"/>
        <v>2.9330612244898799</v>
      </c>
      <c r="Z15" s="31">
        <f t="shared" si="12"/>
        <v>-187.65810062775543</v>
      </c>
      <c r="AA15" s="25">
        <f t="shared" si="2"/>
        <v>42993</v>
      </c>
      <c r="AD15" s="22">
        <f t="shared" si="3"/>
        <v>921.04666666666662</v>
      </c>
      <c r="AH15" s="25">
        <v>42993</v>
      </c>
      <c r="AK15" s="22">
        <f t="shared" si="4"/>
        <v>-4.82000000000005</v>
      </c>
      <c r="AL15" s="27">
        <f t="shared" si="5"/>
        <v>0</v>
      </c>
      <c r="AM15" s="27">
        <f t="shared" si="6"/>
        <v>4.82000000000005</v>
      </c>
      <c r="AR15" s="25">
        <v>42993</v>
      </c>
    </row>
    <row r="16" spans="1:44" x14ac:dyDescent="0.25">
      <c r="A16">
        <v>1019</v>
      </c>
      <c r="B16">
        <v>3</v>
      </c>
      <c r="C16" s="2">
        <v>42996</v>
      </c>
      <c r="D16" s="5">
        <v>920.01</v>
      </c>
      <c r="E16" s="5">
        <v>922.08</v>
      </c>
      <c r="F16" s="5">
        <v>910.6</v>
      </c>
      <c r="G16" s="3">
        <v>915</v>
      </c>
      <c r="H16">
        <v>1306922</v>
      </c>
      <c r="I16" s="2">
        <v>43704.85958005787</v>
      </c>
      <c r="J16" s="2"/>
      <c r="K16" s="11">
        <v>42996</v>
      </c>
      <c r="L16" s="48">
        <f>((G16-MIN(F3:F16))/(MAX(E3:E16)-MIN(F3:F16))*100)</f>
        <v>26.680896478121653</v>
      </c>
      <c r="N16" s="2"/>
      <c r="O16" s="1">
        <v>42996</v>
      </c>
      <c r="P16">
        <f t="shared" si="8"/>
        <v>0.25</v>
      </c>
      <c r="Q16" s="3">
        <f t="shared" si="11"/>
        <v>924.25319804600304</v>
      </c>
      <c r="R16" s="2"/>
      <c r="S16" s="11">
        <f t="shared" si="0"/>
        <v>42996</v>
      </c>
      <c r="T16" s="17">
        <f t="shared" si="7"/>
        <v>926.16285714285721</v>
      </c>
      <c r="U16" s="18">
        <f t="shared" si="13"/>
        <v>928.77714285714296</v>
      </c>
      <c r="W16" s="30">
        <f t="shared" si="1"/>
        <v>915.89333333333343</v>
      </c>
      <c r="X16" s="30">
        <f t="shared" si="9"/>
        <v>927.00285714285724</v>
      </c>
      <c r="Y16" s="30">
        <f t="shared" si="10"/>
        <v>4.8759183673469124</v>
      </c>
      <c r="Z16" s="31">
        <f t="shared" si="12"/>
        <v>-151.89649720036539</v>
      </c>
      <c r="AA16" s="25">
        <f t="shared" si="2"/>
        <v>42996</v>
      </c>
      <c r="AD16" s="22">
        <f t="shared" si="3"/>
        <v>915.89333333333343</v>
      </c>
      <c r="AH16" s="25">
        <v>42996</v>
      </c>
      <c r="AK16" s="22">
        <f t="shared" si="4"/>
        <v>-5.2899999999999636</v>
      </c>
      <c r="AL16" s="27">
        <f t="shared" si="5"/>
        <v>0</v>
      </c>
      <c r="AM16" s="27">
        <f t="shared" si="6"/>
        <v>5.2899999999999636</v>
      </c>
      <c r="AN16" s="38">
        <f>AVERAGE(AL3:AL16)</f>
        <v>3.0178571428571592</v>
      </c>
      <c r="AO16" s="38">
        <f>AVERAGE(AM3:AM16)</f>
        <v>2.9328571428571553</v>
      </c>
      <c r="AP16" s="27">
        <f>AN16/AO16</f>
        <v>1.0289819775937665</v>
      </c>
      <c r="AQ16" s="35">
        <f>IF(AO16=0,100,100-(100/(1+AP16)))</f>
        <v>50.714199975993317</v>
      </c>
      <c r="AR16" s="25">
        <v>42996</v>
      </c>
    </row>
    <row r="17" spans="1:44" x14ac:dyDescent="0.25">
      <c r="A17">
        <v>1020</v>
      </c>
      <c r="B17">
        <v>3</v>
      </c>
      <c r="C17" s="2">
        <v>42997</v>
      </c>
      <c r="D17" s="5">
        <v>917.42</v>
      </c>
      <c r="E17" s="5">
        <v>922.42</v>
      </c>
      <c r="F17" s="5">
        <v>912.55</v>
      </c>
      <c r="G17" s="3">
        <v>921.81</v>
      </c>
      <c r="H17">
        <v>936654</v>
      </c>
      <c r="I17" s="2">
        <v>43704.85958005787</v>
      </c>
      <c r="J17" s="2"/>
      <c r="K17" s="11">
        <v>42997</v>
      </c>
      <c r="L17" s="48">
        <f t="shared" ref="L17:L79" si="14">((G17-MIN(F4:F17))/(MAX(E4:E17)-MIN(F4:F17))*100)</f>
        <v>35.163111668757601</v>
      </c>
      <c r="M17" s="46">
        <f>AVERAGE(L15:L17)</f>
        <v>34.213032953975727</v>
      </c>
      <c r="N17" s="2"/>
      <c r="O17" s="1">
        <v>42997</v>
      </c>
      <c r="P17">
        <f t="shared" si="8"/>
        <v>0.25</v>
      </c>
      <c r="Q17" s="3">
        <f t="shared" si="11"/>
        <v>923.64239853450226</v>
      </c>
      <c r="R17" s="2"/>
      <c r="S17" s="11">
        <f t="shared" si="0"/>
        <v>42997</v>
      </c>
      <c r="T17" s="17">
        <f t="shared" si="7"/>
        <v>925.49285714285725</v>
      </c>
      <c r="U17" s="18">
        <f t="shared" si="13"/>
        <v>928.81428571428569</v>
      </c>
      <c r="W17" s="30">
        <f t="shared" si="1"/>
        <v>918.92666666666662</v>
      </c>
      <c r="X17" s="30">
        <f t="shared" si="9"/>
        <v>925.49857142857138</v>
      </c>
      <c r="Y17" s="30">
        <f t="shared" si="10"/>
        <v>5.8940136054422156</v>
      </c>
      <c r="Z17" s="31">
        <f t="shared" si="12"/>
        <v>-74.334233589559616</v>
      </c>
      <c r="AA17" s="25">
        <f t="shared" si="2"/>
        <v>42997</v>
      </c>
      <c r="AD17" s="22">
        <f t="shared" si="3"/>
        <v>918.92666666666662</v>
      </c>
      <c r="AH17" s="25">
        <v>42997</v>
      </c>
      <c r="AK17" s="22">
        <f t="shared" si="4"/>
        <v>6.8099999999999454</v>
      </c>
      <c r="AL17" s="27">
        <f t="shared" si="5"/>
        <v>6.8099999999999454</v>
      </c>
      <c r="AM17" s="27">
        <f t="shared" ref="AM17:AM80" si="15">IF(AK17&lt;0,-AK17,0)</f>
        <v>0</v>
      </c>
      <c r="AN17" s="38">
        <f>((AN16*13)+AL17)/14</f>
        <v>3.2887244897959294</v>
      </c>
      <c r="AO17" s="38">
        <f>((AO16*13)+AM17)/14</f>
        <v>2.7233673469387871</v>
      </c>
      <c r="AP17" s="27">
        <f>AN17/AO17</f>
        <v>1.2075948892802266</v>
      </c>
      <c r="AQ17" s="35">
        <f t="shared" ref="AQ17:AQ80" si="16">IF(AO17=0,100,100-(100/(1+AP17)))</f>
        <v>54.701833889185885</v>
      </c>
      <c r="AR17" s="25">
        <v>42997</v>
      </c>
    </row>
    <row r="18" spans="1:44" x14ac:dyDescent="0.25">
      <c r="A18">
        <v>1021</v>
      </c>
      <c r="B18">
        <v>3</v>
      </c>
      <c r="C18" s="2">
        <v>42998</v>
      </c>
      <c r="D18" s="5">
        <v>922.98</v>
      </c>
      <c r="E18" s="5">
        <v>933.88</v>
      </c>
      <c r="F18" s="5">
        <v>922</v>
      </c>
      <c r="G18" s="3">
        <v>931.58</v>
      </c>
      <c r="H18">
        <v>1669763</v>
      </c>
      <c r="I18" s="2">
        <v>43704.85958005787</v>
      </c>
      <c r="J18" s="2"/>
      <c r="K18" s="11">
        <v>42998</v>
      </c>
      <c r="L18" s="48">
        <f t="shared" si="14"/>
        <v>65.809284818067823</v>
      </c>
      <c r="M18" s="46">
        <f t="shared" ref="M18:M81" si="17">AVERAGE(L16:L18)</f>
        <v>42.551097654982357</v>
      </c>
      <c r="N18" s="2"/>
      <c r="O18" s="1">
        <v>42998</v>
      </c>
      <c r="P18">
        <f t="shared" si="8"/>
        <v>0.25</v>
      </c>
      <c r="Q18" s="3">
        <f t="shared" si="11"/>
        <v>925.62679890087668</v>
      </c>
      <c r="R18" s="2"/>
      <c r="S18" s="11">
        <f t="shared" si="0"/>
        <v>42998</v>
      </c>
      <c r="T18" s="17">
        <f t="shared" si="7"/>
        <v>925.8499999999998</v>
      </c>
      <c r="U18" s="18">
        <f t="shared" si="13"/>
        <v>928.95785714285716</v>
      </c>
      <c r="W18" s="30">
        <f t="shared" si="1"/>
        <v>929.15333333333331</v>
      </c>
      <c r="X18" s="30">
        <f t="shared" si="9"/>
        <v>925.16904761904766</v>
      </c>
      <c r="Y18" s="30">
        <f t="shared" si="10"/>
        <v>5.6115646258503569</v>
      </c>
      <c r="Z18" s="31">
        <f t="shared" si="12"/>
        <v>47.334222329978452</v>
      </c>
      <c r="AA18" s="25">
        <f t="shared" si="2"/>
        <v>42998</v>
      </c>
      <c r="AD18" s="22">
        <f t="shared" si="3"/>
        <v>929.15333333333331</v>
      </c>
      <c r="AH18" s="25">
        <v>42998</v>
      </c>
      <c r="AK18" s="22">
        <f t="shared" si="4"/>
        <v>9.7700000000000955</v>
      </c>
      <c r="AL18" s="27">
        <f t="shared" si="5"/>
        <v>9.7700000000000955</v>
      </c>
      <c r="AM18" s="27">
        <f t="shared" si="15"/>
        <v>0</v>
      </c>
      <c r="AN18" s="38">
        <f t="shared" ref="AN18:AN81" si="18">((AN17*13)+AL18)/14</f>
        <v>3.7516727405247985</v>
      </c>
      <c r="AO18" s="38">
        <f t="shared" ref="AO18:AO81" si="19">((AO17*13)+AM18)/14</f>
        <v>2.528841107871731</v>
      </c>
      <c r="AP18" s="27">
        <f t="shared" ref="AP18:AP80" si="20">AN18/AO18</f>
        <v>1.4835541580080533</v>
      </c>
      <c r="AQ18" s="35">
        <f t="shared" si="16"/>
        <v>59.735124085151632</v>
      </c>
      <c r="AR18" s="25">
        <v>42998</v>
      </c>
    </row>
    <row r="19" spans="1:44" x14ac:dyDescent="0.25">
      <c r="A19">
        <v>1022</v>
      </c>
      <c r="B19">
        <v>3</v>
      </c>
      <c r="C19" s="2">
        <v>42999</v>
      </c>
      <c r="D19" s="5">
        <v>933</v>
      </c>
      <c r="E19" s="5">
        <v>936.53</v>
      </c>
      <c r="F19" s="5">
        <v>923.83</v>
      </c>
      <c r="G19" s="3">
        <v>932.45</v>
      </c>
      <c r="H19">
        <v>1290607</v>
      </c>
      <c r="I19" s="2">
        <v>43704.85958005787</v>
      </c>
      <c r="J19" s="2"/>
      <c r="K19" s="11">
        <v>42999</v>
      </c>
      <c r="L19" s="48">
        <f t="shared" si="14"/>
        <v>68.538268506900963</v>
      </c>
      <c r="M19" s="46">
        <f t="shared" si="17"/>
        <v>56.503554997908793</v>
      </c>
      <c r="N19" s="2"/>
      <c r="O19" s="1">
        <v>42999</v>
      </c>
      <c r="P19">
        <f t="shared" si="8"/>
        <v>0.25</v>
      </c>
      <c r="Q19" s="3">
        <f t="shared" si="11"/>
        <v>927.33259917565749</v>
      </c>
      <c r="R19" s="2"/>
      <c r="S19" s="11">
        <f t="shared" si="0"/>
        <v>42999</v>
      </c>
      <c r="T19" s="17">
        <f t="shared" si="7"/>
        <v>925.90428571428561</v>
      </c>
      <c r="U19" s="18">
        <f t="shared" si="13"/>
        <v>928.46642857142854</v>
      </c>
      <c r="W19" s="30">
        <f t="shared" si="1"/>
        <v>930.93666666666684</v>
      </c>
      <c r="X19" s="30">
        <f t="shared" si="9"/>
        <v>925.33095238095234</v>
      </c>
      <c r="Y19" s="30">
        <f t="shared" si="10"/>
        <v>5.7503401360544659</v>
      </c>
      <c r="Z19" s="31">
        <f t="shared" si="12"/>
        <v>64.989944398440386</v>
      </c>
      <c r="AA19" s="25">
        <f t="shared" si="2"/>
        <v>42999</v>
      </c>
      <c r="AD19" s="22">
        <f t="shared" si="3"/>
        <v>930.93666666666684</v>
      </c>
      <c r="AH19" s="25">
        <v>42999</v>
      </c>
      <c r="AK19" s="22">
        <f t="shared" si="4"/>
        <v>0.87000000000000455</v>
      </c>
      <c r="AL19" s="27">
        <f t="shared" si="5"/>
        <v>0.87000000000000455</v>
      </c>
      <c r="AM19" s="27">
        <f t="shared" si="15"/>
        <v>0</v>
      </c>
      <c r="AN19" s="38">
        <f t="shared" si="18"/>
        <v>3.545838973344456</v>
      </c>
      <c r="AO19" s="38">
        <f t="shared" si="19"/>
        <v>2.3482096001666073</v>
      </c>
      <c r="AP19" s="27">
        <f t="shared" si="20"/>
        <v>1.5100180891402863</v>
      </c>
      <c r="AQ19" s="35">
        <f t="shared" si="16"/>
        <v>60.159649672384916</v>
      </c>
      <c r="AR19" s="25">
        <v>42999</v>
      </c>
    </row>
    <row r="20" spans="1:44" x14ac:dyDescent="0.25">
      <c r="A20">
        <v>1023</v>
      </c>
      <c r="B20">
        <v>3</v>
      </c>
      <c r="C20" s="2">
        <v>43000</v>
      </c>
      <c r="D20" s="5">
        <v>927.75</v>
      </c>
      <c r="E20" s="5">
        <v>934.73</v>
      </c>
      <c r="F20" s="5">
        <v>926.48</v>
      </c>
      <c r="G20" s="3">
        <v>928.53</v>
      </c>
      <c r="H20">
        <v>1052704</v>
      </c>
      <c r="I20" s="2">
        <v>43704.85958005787</v>
      </c>
      <c r="J20" s="2"/>
      <c r="K20" s="11">
        <v>43000</v>
      </c>
      <c r="L20" s="48">
        <f t="shared" si="14"/>
        <v>64.542836573074041</v>
      </c>
      <c r="M20" s="46">
        <f t="shared" si="17"/>
        <v>66.296796632680937</v>
      </c>
      <c r="N20" s="2"/>
      <c r="O20" s="1">
        <v>43000</v>
      </c>
      <c r="P20">
        <f t="shared" si="8"/>
        <v>0.25</v>
      </c>
      <c r="Q20" s="3">
        <f t="shared" si="11"/>
        <v>927.63194938174308</v>
      </c>
      <c r="R20" s="2"/>
      <c r="S20" s="11">
        <f t="shared" si="0"/>
        <v>43000</v>
      </c>
      <c r="T20" s="17">
        <f t="shared" si="7"/>
        <v>924.96714285714279</v>
      </c>
      <c r="U20" s="18">
        <f t="shared" si="13"/>
        <v>927.83714285714279</v>
      </c>
      <c r="W20" s="30">
        <f t="shared" si="1"/>
        <v>929.9133333333333</v>
      </c>
      <c r="X20" s="30">
        <f t="shared" si="9"/>
        <v>924.73761904761898</v>
      </c>
      <c r="Y20" s="30">
        <f t="shared" si="10"/>
        <v>5.2417687074830281</v>
      </c>
      <c r="Z20" s="31">
        <f t="shared" si="12"/>
        <v>65.826563189451562</v>
      </c>
      <c r="AA20" s="25">
        <f t="shared" si="2"/>
        <v>43000</v>
      </c>
      <c r="AD20" s="22">
        <f t="shared" si="3"/>
        <v>929.9133333333333</v>
      </c>
      <c r="AH20" s="25">
        <v>43000</v>
      </c>
      <c r="AK20" s="22">
        <f t="shared" si="4"/>
        <v>-3.9200000000000728</v>
      </c>
      <c r="AL20" s="27">
        <f t="shared" si="5"/>
        <v>0</v>
      </c>
      <c r="AM20" s="27">
        <f t="shared" si="15"/>
        <v>3.9200000000000728</v>
      </c>
      <c r="AN20" s="38">
        <f t="shared" si="18"/>
        <v>3.2925647609627089</v>
      </c>
      <c r="AO20" s="38">
        <f t="shared" si="19"/>
        <v>2.4604803430118549</v>
      </c>
      <c r="AP20" s="27">
        <f t="shared" si="20"/>
        <v>1.3381796649236002</v>
      </c>
      <c r="AQ20" s="35">
        <f t="shared" si="16"/>
        <v>57.23168689722246</v>
      </c>
      <c r="AR20" s="25">
        <v>43000</v>
      </c>
    </row>
    <row r="21" spans="1:44" x14ac:dyDescent="0.25">
      <c r="A21">
        <v>1024</v>
      </c>
      <c r="B21">
        <v>3</v>
      </c>
      <c r="C21" s="2">
        <v>43003</v>
      </c>
      <c r="D21" s="5">
        <v>925.45</v>
      </c>
      <c r="E21" s="5">
        <v>926.4</v>
      </c>
      <c r="F21" s="5">
        <v>909.7</v>
      </c>
      <c r="G21" s="3">
        <v>920.97</v>
      </c>
      <c r="H21">
        <v>1856822</v>
      </c>
      <c r="I21" s="2">
        <v>43704.85958005787</v>
      </c>
      <c r="J21" s="2"/>
      <c r="K21" s="11">
        <v>43003</v>
      </c>
      <c r="L21" s="48">
        <f t="shared" si="14"/>
        <v>39.295676429567649</v>
      </c>
      <c r="M21" s="46">
        <f t="shared" si="17"/>
        <v>57.458927169847549</v>
      </c>
      <c r="N21" s="2"/>
      <c r="O21" s="1">
        <v>43003</v>
      </c>
      <c r="P21">
        <f t="shared" si="8"/>
        <v>0.25</v>
      </c>
      <c r="Q21" s="3">
        <f t="shared" si="11"/>
        <v>925.96646203630735</v>
      </c>
      <c r="R21" s="2"/>
      <c r="S21" s="11">
        <f t="shared" si="0"/>
        <v>43003</v>
      </c>
      <c r="T21" s="17">
        <f t="shared" si="7"/>
        <v>924.37571428571425</v>
      </c>
      <c r="U21" s="18">
        <f t="shared" si="13"/>
        <v>927.30285714285708</v>
      </c>
      <c r="W21" s="30">
        <f t="shared" si="1"/>
        <v>919.0233333333332</v>
      </c>
      <c r="X21" s="30">
        <f t="shared" si="9"/>
        <v>923.55619047619052</v>
      </c>
      <c r="Y21" s="30">
        <f t="shared" si="10"/>
        <v>5.5242176870748709</v>
      </c>
      <c r="Z21" s="31">
        <f t="shared" si="12"/>
        <v>-54.702854468883395</v>
      </c>
      <c r="AA21" s="25">
        <f t="shared" si="2"/>
        <v>43003</v>
      </c>
      <c r="AD21" s="22">
        <f t="shared" si="3"/>
        <v>919.0233333333332</v>
      </c>
      <c r="AE21" s="23">
        <f>AVERAGE(AD2:AD21)</f>
        <v>926.91566666666699</v>
      </c>
      <c r="AF21" s="23">
        <f>(ABS(AD2-AE21)+ABS(AD3-AE21)+ABS(AD4-AE21)+ABS(AD5-AE21)+ABS(AD6-AE21)+ABS(AD7-AE21)+ABS(AD8-AE21)+ABS(AD9-AE21)+ABS(AD10-AE21)+ABS(AD11-AE21)+ABS(AD12-AE21)+ABS(AD13-AE21)+ABS(AD14-AE21)+ABS(AD15-AE21)+ABS(AD16-AE21)+ABS(AD17-AE21)+ABS(AD18-AE21)+ABS(AD19-AE21)+ABS(AD20-AE21)+ABS(AD21-AE21))/20</f>
        <v>5.6238666666666344</v>
      </c>
      <c r="AG21" s="24">
        <f>(AD21-AE21)/(AF21*0.015)</f>
        <v>-93.557615559091488</v>
      </c>
      <c r="AH21" s="25">
        <v>43003</v>
      </c>
      <c r="AK21" s="22">
        <f t="shared" si="4"/>
        <v>-7.5599999999999454</v>
      </c>
      <c r="AL21" s="27">
        <f t="shared" si="5"/>
        <v>0</v>
      </c>
      <c r="AM21" s="27">
        <f t="shared" si="15"/>
        <v>7.5599999999999454</v>
      </c>
      <c r="AN21" s="38">
        <f t="shared" si="18"/>
        <v>3.0573815637510866</v>
      </c>
      <c r="AO21" s="38">
        <f t="shared" si="19"/>
        <v>2.8247317470824327</v>
      </c>
      <c r="AP21" s="27">
        <f t="shared" si="20"/>
        <v>1.0823617382106991</v>
      </c>
      <c r="AQ21" s="35">
        <f t="shared" si="16"/>
        <v>51.977604003650917</v>
      </c>
      <c r="AR21" s="25">
        <v>43003</v>
      </c>
    </row>
    <row r="22" spans="1:44" x14ac:dyDescent="0.25">
      <c r="A22">
        <v>1025</v>
      </c>
      <c r="B22">
        <v>3</v>
      </c>
      <c r="C22" s="2">
        <v>43004</v>
      </c>
      <c r="D22" s="5">
        <v>923.72</v>
      </c>
      <c r="E22" s="5">
        <v>930.82</v>
      </c>
      <c r="F22" s="5">
        <v>921.14</v>
      </c>
      <c r="G22" s="3">
        <v>924.86</v>
      </c>
      <c r="H22">
        <v>1666861</v>
      </c>
      <c r="I22" s="2">
        <v>43704.85958005787</v>
      </c>
      <c r="J22" s="2"/>
      <c r="K22" s="11">
        <v>43004</v>
      </c>
      <c r="L22" s="48">
        <f t="shared" si="14"/>
        <v>52.859135285913503</v>
      </c>
      <c r="M22" s="46">
        <f t="shared" si="17"/>
        <v>52.2325494295184</v>
      </c>
      <c r="N22" s="2"/>
      <c r="O22" s="1">
        <v>43004</v>
      </c>
      <c r="P22">
        <f t="shared" si="8"/>
        <v>0.25</v>
      </c>
      <c r="Q22" s="3">
        <f t="shared" si="11"/>
        <v>925.68984652723054</v>
      </c>
      <c r="R22" s="2"/>
      <c r="S22" s="11">
        <f t="shared" si="0"/>
        <v>43004</v>
      </c>
      <c r="T22" s="17">
        <f t="shared" si="7"/>
        <v>925.02857142857135</v>
      </c>
      <c r="U22" s="18">
        <f t="shared" si="13"/>
        <v>927.0921428571429</v>
      </c>
      <c r="W22" s="30">
        <f t="shared" si="1"/>
        <v>925.60666666666668</v>
      </c>
      <c r="X22" s="30">
        <f t="shared" si="9"/>
        <v>924.20761904761912</v>
      </c>
      <c r="Y22" s="30">
        <f t="shared" si="10"/>
        <v>5.3655782312925373</v>
      </c>
      <c r="Z22" s="31">
        <f t="shared" si="12"/>
        <v>17.38299904488942</v>
      </c>
      <c r="AA22" s="25">
        <f t="shared" si="2"/>
        <v>43004</v>
      </c>
      <c r="AD22" s="22">
        <f t="shared" si="3"/>
        <v>925.60666666666668</v>
      </c>
      <c r="AE22" s="23">
        <f t="shared" ref="AE22:AE85" si="21">AVERAGE(AD3:AD22)</f>
        <v>927.44716666666659</v>
      </c>
      <c r="AF22" s="23">
        <f t="shared" ref="AF22:AF85" si="22">(ABS(AD3-AE22)+ABS(AD4-AE22)+ABS(AD5-AE22)+ABS(AD6-AE22)+ABS(AD7-AE22)+ABS(AD8-AE22)+ABS(AD9-AE22)+ABS(AD10-AE22)+ABS(AD11-AE22)+ABS(AD12-AE22)+ABS(AD13-AE22)+ABS(AD14-AE22)+ABS(AD15-AE22)+ABS(AD16-AE22)+ABS(AD17-AE22)+ABS(AD18-AE22)+ABS(AD19-AE22)+ABS(AD20-AE22)+ABS(AD21-AE22)+ABS(AD22-AE22))/20</f>
        <v>5.0014500000000286</v>
      </c>
      <c r="AG22" s="24">
        <f t="shared" ref="AG22:AG85" si="23">(AD22-AE22)/(AF22*0.015)</f>
        <v>-24.532885463214278</v>
      </c>
      <c r="AH22" s="25">
        <v>43004</v>
      </c>
      <c r="AK22" s="22">
        <f t="shared" si="4"/>
        <v>3.8899999999999864</v>
      </c>
      <c r="AL22" s="27">
        <f t="shared" si="5"/>
        <v>3.8899999999999864</v>
      </c>
      <c r="AM22" s="27">
        <f t="shared" si="15"/>
        <v>0</v>
      </c>
      <c r="AN22" s="38">
        <f t="shared" si="18"/>
        <v>3.1168543091974366</v>
      </c>
      <c r="AO22" s="38">
        <f t="shared" si="19"/>
        <v>2.6229651937194016</v>
      </c>
      <c r="AP22" s="27">
        <f t="shared" si="20"/>
        <v>1.1882941934039517</v>
      </c>
      <c r="AQ22" s="35">
        <f t="shared" si="16"/>
        <v>54.302305283528966</v>
      </c>
      <c r="AR22" s="25">
        <v>43004</v>
      </c>
    </row>
    <row r="23" spans="1:44" x14ac:dyDescent="0.25">
      <c r="A23">
        <v>1026</v>
      </c>
      <c r="B23">
        <v>3</v>
      </c>
      <c r="C23" s="2">
        <v>43005</v>
      </c>
      <c r="D23" s="5">
        <v>927.74</v>
      </c>
      <c r="E23" s="5">
        <v>949.9</v>
      </c>
      <c r="F23" s="5">
        <v>927.74</v>
      </c>
      <c r="G23" s="3">
        <v>944.49</v>
      </c>
      <c r="H23">
        <v>2239441</v>
      </c>
      <c r="I23" s="2">
        <v>43704.85958005787</v>
      </c>
      <c r="J23" s="2"/>
      <c r="K23" s="11">
        <v>43005</v>
      </c>
      <c r="L23" s="48">
        <f t="shared" si="14"/>
        <v>86.542288557213993</v>
      </c>
      <c r="M23" s="46">
        <f t="shared" si="17"/>
        <v>59.565700090898382</v>
      </c>
      <c r="N23" s="2"/>
      <c r="O23" s="1">
        <v>43005</v>
      </c>
      <c r="P23">
        <f t="shared" si="8"/>
        <v>0.25</v>
      </c>
      <c r="Q23" s="3">
        <f t="shared" si="11"/>
        <v>930.38988489542294</v>
      </c>
      <c r="R23" s="2"/>
      <c r="S23" s="11">
        <f t="shared" si="0"/>
        <v>43005</v>
      </c>
      <c r="T23" s="17">
        <f t="shared" si="7"/>
        <v>929.24142857142851</v>
      </c>
      <c r="U23" s="18">
        <f t="shared" si="13"/>
        <v>927.70214285714303</v>
      </c>
      <c r="W23" s="30">
        <f t="shared" si="1"/>
        <v>940.71</v>
      </c>
      <c r="X23" s="30">
        <f t="shared" si="9"/>
        <v>927.75285714285724</v>
      </c>
      <c r="Y23" s="30">
        <f t="shared" si="10"/>
        <v>5.6291156462585343</v>
      </c>
      <c r="Z23" s="31">
        <f t="shared" si="12"/>
        <v>153.4538599120205</v>
      </c>
      <c r="AA23" s="25">
        <f t="shared" si="2"/>
        <v>43005</v>
      </c>
      <c r="AD23" s="22">
        <f t="shared" si="3"/>
        <v>940.71</v>
      </c>
      <c r="AE23" s="23">
        <f t="shared" si="21"/>
        <v>928.65566666666678</v>
      </c>
      <c r="AF23" s="23">
        <f t="shared" si="22"/>
        <v>4.8775333333333322</v>
      </c>
      <c r="AG23" s="24">
        <f t="shared" si="23"/>
        <v>164.75996519187657</v>
      </c>
      <c r="AH23" s="25">
        <v>43005</v>
      </c>
      <c r="AK23" s="22">
        <f t="shared" si="4"/>
        <v>19.629999999999995</v>
      </c>
      <c r="AL23" s="27">
        <f t="shared" si="5"/>
        <v>19.629999999999995</v>
      </c>
      <c r="AM23" s="27">
        <f t="shared" si="15"/>
        <v>0</v>
      </c>
      <c r="AN23" s="38">
        <f t="shared" si="18"/>
        <v>4.2963647156833336</v>
      </c>
      <c r="AO23" s="38">
        <f t="shared" si="19"/>
        <v>2.4356105370251586</v>
      </c>
      <c r="AP23" s="27">
        <f t="shared" si="20"/>
        <v>1.7639785385929927</v>
      </c>
      <c r="AQ23" s="35">
        <f t="shared" si="16"/>
        <v>63.820269005813209</v>
      </c>
      <c r="AR23" s="25">
        <v>43005</v>
      </c>
    </row>
    <row r="24" spans="1:44" x14ac:dyDescent="0.25">
      <c r="A24">
        <v>1027</v>
      </c>
      <c r="B24">
        <v>3</v>
      </c>
      <c r="C24" s="2">
        <v>43006</v>
      </c>
      <c r="D24" s="5">
        <v>941.36</v>
      </c>
      <c r="E24" s="5">
        <v>950.69</v>
      </c>
      <c r="F24" s="5">
        <v>940.55</v>
      </c>
      <c r="G24" s="3">
        <v>949.5</v>
      </c>
      <c r="H24">
        <v>1020312</v>
      </c>
      <c r="I24" s="2">
        <v>43704.85958005787</v>
      </c>
      <c r="J24" s="2"/>
      <c r="K24" s="11">
        <v>43006</v>
      </c>
      <c r="L24" s="48">
        <f t="shared" si="14"/>
        <v>97.096852890948881</v>
      </c>
      <c r="M24" s="46">
        <f t="shared" si="17"/>
        <v>78.832758911358795</v>
      </c>
      <c r="N24" s="2"/>
      <c r="O24" s="1">
        <v>43006</v>
      </c>
      <c r="P24">
        <f t="shared" si="8"/>
        <v>0.25</v>
      </c>
      <c r="Q24" s="3">
        <f t="shared" si="11"/>
        <v>935.16741367156715</v>
      </c>
      <c r="R24" s="2"/>
      <c r="S24" s="11">
        <f t="shared" si="0"/>
        <v>43006</v>
      </c>
      <c r="T24" s="17">
        <f t="shared" si="7"/>
        <v>933.19714285714292</v>
      </c>
      <c r="U24" s="18">
        <f t="shared" si="13"/>
        <v>929.34500000000014</v>
      </c>
      <c r="W24" s="30">
        <f t="shared" si="1"/>
        <v>946.9133333333333</v>
      </c>
      <c r="X24" s="30">
        <f t="shared" si="9"/>
        <v>931.7509523809523</v>
      </c>
      <c r="Y24" s="30">
        <f t="shared" si="10"/>
        <v>6.8918367346938441</v>
      </c>
      <c r="Z24" s="31">
        <f t="shared" si="12"/>
        <v>146.6699568979711</v>
      </c>
      <c r="AA24" s="25">
        <f t="shared" si="2"/>
        <v>43006</v>
      </c>
      <c r="AD24" s="22">
        <f t="shared" si="3"/>
        <v>946.9133333333333</v>
      </c>
      <c r="AE24" s="23">
        <f t="shared" si="21"/>
        <v>929.66733333333343</v>
      </c>
      <c r="AF24" s="23">
        <f t="shared" si="22"/>
        <v>5.513666666666694</v>
      </c>
      <c r="AG24" s="24">
        <f t="shared" si="23"/>
        <v>208.52427301855732</v>
      </c>
      <c r="AH24" s="25">
        <v>43006</v>
      </c>
      <c r="AK24" s="22">
        <f t="shared" si="4"/>
        <v>5.0099999999999909</v>
      </c>
      <c r="AL24" s="27">
        <f t="shared" si="5"/>
        <v>5.0099999999999909</v>
      </c>
      <c r="AM24" s="27">
        <f t="shared" si="15"/>
        <v>0</v>
      </c>
      <c r="AN24" s="38">
        <f t="shared" si="18"/>
        <v>4.3473386645630949</v>
      </c>
      <c r="AO24" s="38">
        <f t="shared" si="19"/>
        <v>2.2616383558090756</v>
      </c>
      <c r="AP24" s="27">
        <f t="shared" si="20"/>
        <v>1.9222077010662846</v>
      </c>
      <c r="AQ24" s="35">
        <f t="shared" si="16"/>
        <v>65.779297630517163</v>
      </c>
      <c r="AR24" s="25">
        <v>43006</v>
      </c>
    </row>
    <row r="25" spans="1:44" x14ac:dyDescent="0.25">
      <c r="A25">
        <v>1028</v>
      </c>
      <c r="B25">
        <v>3</v>
      </c>
      <c r="C25" s="2">
        <v>43007</v>
      </c>
      <c r="D25" s="5">
        <v>952</v>
      </c>
      <c r="E25" s="5">
        <v>959.79</v>
      </c>
      <c r="F25" s="5">
        <v>951.51</v>
      </c>
      <c r="G25" s="3">
        <v>959.11</v>
      </c>
      <c r="H25">
        <v>1580994</v>
      </c>
      <c r="I25" s="2">
        <v>43704.85958005787</v>
      </c>
      <c r="J25" s="2"/>
      <c r="K25" s="11">
        <v>43007</v>
      </c>
      <c r="L25" s="48">
        <f t="shared" si="14"/>
        <v>98.642443601517371</v>
      </c>
      <c r="M25" s="46">
        <f t="shared" si="17"/>
        <v>94.093861683226748</v>
      </c>
      <c r="N25" s="2"/>
      <c r="O25" s="1">
        <v>43007</v>
      </c>
      <c r="P25">
        <f t="shared" si="8"/>
        <v>0.25</v>
      </c>
      <c r="Q25" s="3">
        <f t="shared" si="11"/>
        <v>941.15306025367533</v>
      </c>
      <c r="R25" s="2"/>
      <c r="S25" s="11">
        <f t="shared" si="0"/>
        <v>43007</v>
      </c>
      <c r="T25" s="17">
        <f t="shared" si="7"/>
        <v>937.13</v>
      </c>
      <c r="U25" s="18">
        <f t="shared" si="13"/>
        <v>931.4899999999999</v>
      </c>
      <c r="W25" s="30">
        <f t="shared" si="1"/>
        <v>956.80333333333328</v>
      </c>
      <c r="X25" s="30">
        <f t="shared" si="9"/>
        <v>935.70095238095234</v>
      </c>
      <c r="Y25" s="30">
        <f t="shared" si="10"/>
        <v>10.663945578231278</v>
      </c>
      <c r="Z25" s="31">
        <f t="shared" si="12"/>
        <v>131.92353491536966</v>
      </c>
      <c r="AA25" s="25">
        <f t="shared" si="2"/>
        <v>43007</v>
      </c>
      <c r="AD25" s="22">
        <f t="shared" si="3"/>
        <v>956.80333333333328</v>
      </c>
      <c r="AE25" s="23">
        <f t="shared" si="21"/>
        <v>930.62299999999993</v>
      </c>
      <c r="AF25" s="23">
        <f t="shared" si="22"/>
        <v>6.6222666666666727</v>
      </c>
      <c r="AG25" s="24">
        <f t="shared" si="23"/>
        <v>263.55863383467221</v>
      </c>
      <c r="AH25" s="25">
        <v>43007</v>
      </c>
      <c r="AK25" s="22">
        <f t="shared" si="4"/>
        <v>9.6100000000000136</v>
      </c>
      <c r="AL25" s="27">
        <f t="shared" si="5"/>
        <v>9.6100000000000136</v>
      </c>
      <c r="AM25" s="27">
        <f t="shared" si="15"/>
        <v>0</v>
      </c>
      <c r="AN25" s="38">
        <f t="shared" si="18"/>
        <v>4.7232430456657317</v>
      </c>
      <c r="AO25" s="38">
        <f t="shared" si="19"/>
        <v>2.10009275896557</v>
      </c>
      <c r="AP25" s="27">
        <f t="shared" si="20"/>
        <v>2.2490640118164262</v>
      </c>
      <c r="AQ25" s="35">
        <f t="shared" si="16"/>
        <v>69.221905251385351</v>
      </c>
      <c r="AR25" s="25">
        <v>43007</v>
      </c>
    </row>
    <row r="26" spans="1:44" x14ac:dyDescent="0.25">
      <c r="A26">
        <v>1029</v>
      </c>
      <c r="B26">
        <v>3</v>
      </c>
      <c r="C26" s="2">
        <v>43010</v>
      </c>
      <c r="D26" s="5">
        <v>959.98</v>
      </c>
      <c r="E26" s="5">
        <v>962.54</v>
      </c>
      <c r="F26" s="5">
        <v>947.84</v>
      </c>
      <c r="G26" s="3">
        <v>953.27</v>
      </c>
      <c r="H26">
        <v>1283444</v>
      </c>
      <c r="I26" s="2">
        <v>43704.85958005787</v>
      </c>
      <c r="J26" s="2"/>
      <c r="K26" s="11">
        <v>43010</v>
      </c>
      <c r="L26" s="48">
        <f t="shared" si="14"/>
        <v>82.456472369417114</v>
      </c>
      <c r="M26" s="46">
        <f t="shared" si="17"/>
        <v>92.731922953961131</v>
      </c>
      <c r="N26" s="2"/>
      <c r="O26" s="1">
        <v>43010</v>
      </c>
      <c r="P26">
        <f t="shared" si="8"/>
        <v>0.25</v>
      </c>
      <c r="Q26" s="3">
        <f t="shared" si="11"/>
        <v>944.18229519025647</v>
      </c>
      <c r="R26" s="2"/>
      <c r="S26" s="11">
        <f t="shared" si="0"/>
        <v>43010</v>
      </c>
      <c r="T26" s="17">
        <f t="shared" si="7"/>
        <v>940.10428571428565</v>
      </c>
      <c r="U26" s="18">
        <f t="shared" si="13"/>
        <v>933.00428571428563</v>
      </c>
      <c r="W26" s="30">
        <f t="shared" si="1"/>
        <v>954.55000000000007</v>
      </c>
      <c r="X26" s="30">
        <f t="shared" si="9"/>
        <v>939.07428571428568</v>
      </c>
      <c r="Y26" s="30">
        <f t="shared" si="10"/>
        <v>12.194149659863976</v>
      </c>
      <c r="Z26" s="31">
        <f t="shared" si="12"/>
        <v>84.607316991531931</v>
      </c>
      <c r="AA26" s="25">
        <f t="shared" si="2"/>
        <v>43010</v>
      </c>
      <c r="AD26" s="22">
        <f t="shared" si="3"/>
        <v>954.55000000000007</v>
      </c>
      <c r="AE26" s="23">
        <f t="shared" si="21"/>
        <v>931.43433333333326</v>
      </c>
      <c r="AF26" s="23">
        <f t="shared" si="22"/>
        <v>7.6456333333333131</v>
      </c>
      <c r="AG26" s="24">
        <f t="shared" si="23"/>
        <v>201.55876920304726</v>
      </c>
      <c r="AH26" s="25">
        <v>43010</v>
      </c>
      <c r="AK26" s="22">
        <f t="shared" si="4"/>
        <v>-5.8400000000000318</v>
      </c>
      <c r="AL26" s="27">
        <f t="shared" si="5"/>
        <v>0</v>
      </c>
      <c r="AM26" s="27">
        <f t="shared" si="15"/>
        <v>5.8400000000000318</v>
      </c>
      <c r="AN26" s="38">
        <f>((AN25*13)+AL26)/14</f>
        <v>4.3858685424038937</v>
      </c>
      <c r="AO26" s="38">
        <f t="shared" si="19"/>
        <v>2.3672289904680315</v>
      </c>
      <c r="AP26" s="27">
        <f t="shared" si="20"/>
        <v>1.8527436762831937</v>
      </c>
      <c r="AQ26" s="35">
        <f t="shared" si="16"/>
        <v>64.946026931417535</v>
      </c>
      <c r="AR26" s="25">
        <v>43010</v>
      </c>
    </row>
    <row r="27" spans="1:44" x14ac:dyDescent="0.25">
      <c r="A27">
        <v>1030</v>
      </c>
      <c r="B27">
        <v>3</v>
      </c>
      <c r="C27" s="2">
        <v>43011</v>
      </c>
      <c r="D27" s="5">
        <v>954</v>
      </c>
      <c r="E27" s="5">
        <v>958</v>
      </c>
      <c r="F27" s="5">
        <v>949.14</v>
      </c>
      <c r="G27" s="36">
        <v>957.79</v>
      </c>
      <c r="H27">
        <v>888346</v>
      </c>
      <c r="I27" s="2">
        <v>43704.85958005787</v>
      </c>
      <c r="J27" s="2"/>
      <c r="K27" s="11">
        <v>43011</v>
      </c>
      <c r="L27" s="48">
        <f t="shared" si="14"/>
        <v>91.010598031794075</v>
      </c>
      <c r="M27" s="46">
        <f t="shared" si="17"/>
        <v>90.703171334242867</v>
      </c>
      <c r="N27" s="2"/>
      <c r="O27" s="1">
        <v>43011</v>
      </c>
      <c r="P27">
        <f t="shared" si="8"/>
        <v>0.25</v>
      </c>
      <c r="Q27" s="3">
        <f t="shared" si="11"/>
        <v>947.58422139269237</v>
      </c>
      <c r="R27" s="2"/>
      <c r="S27" s="11">
        <f t="shared" si="0"/>
        <v>43011</v>
      </c>
      <c r="T27" s="17">
        <f t="shared" si="7"/>
        <v>944.2842857142856</v>
      </c>
      <c r="U27" s="18">
        <f t="shared" si="13"/>
        <v>934.62571428571448</v>
      </c>
      <c r="W27" s="30">
        <f t="shared" si="1"/>
        <v>954.97666666666657</v>
      </c>
      <c r="X27" s="30">
        <f>AVERAGE(W21:W27)</f>
        <v>942.65476190476204</v>
      </c>
      <c r="Y27" s="30">
        <f>(ABS(X27-W21)+ABS(X27-W22)+ABS(X27-W23)+ABS(X27-W24)+ABS(X27-W25)+ABS(X27-W26)+ABS(X27-W27))/7</f>
        <v>12.178367346938753</v>
      </c>
      <c r="Z27" s="31">
        <f t="shared" si="12"/>
        <v>67.452417393764264</v>
      </c>
      <c r="AA27" s="25">
        <f t="shared" si="2"/>
        <v>43011</v>
      </c>
      <c r="AD27" s="22">
        <f t="shared" si="3"/>
        <v>954.97666666666657</v>
      </c>
      <c r="AE27" s="23">
        <f t="shared" si="21"/>
        <v>932.72633333333329</v>
      </c>
      <c r="AF27" s="23">
        <f t="shared" si="22"/>
        <v>9.166199999999975</v>
      </c>
      <c r="AG27" s="24">
        <f t="shared" si="23"/>
        <v>161.82884461996866</v>
      </c>
      <c r="AH27" s="25">
        <v>43011</v>
      </c>
      <c r="AK27" s="22">
        <f t="shared" si="4"/>
        <v>4.5199999999999818</v>
      </c>
      <c r="AL27" s="27">
        <f t="shared" si="5"/>
        <v>4.5199999999999818</v>
      </c>
      <c r="AM27" s="27">
        <f t="shared" si="15"/>
        <v>0</v>
      </c>
      <c r="AN27" s="38">
        <f t="shared" si="18"/>
        <v>4.3954493608036147</v>
      </c>
      <c r="AO27" s="38">
        <f t="shared" si="19"/>
        <v>2.1981412054346006</v>
      </c>
      <c r="AP27" s="27">
        <f t="shared" si="20"/>
        <v>1.9996210206771399</v>
      </c>
      <c r="AQ27" s="35">
        <f t="shared" si="16"/>
        <v>66.662455253288698</v>
      </c>
      <c r="AR27" s="25">
        <v>43011</v>
      </c>
    </row>
    <row r="28" spans="1:44" x14ac:dyDescent="0.25">
      <c r="A28">
        <v>1031</v>
      </c>
      <c r="B28">
        <v>3</v>
      </c>
      <c r="C28" s="2">
        <v>43012</v>
      </c>
      <c r="D28" s="5">
        <v>957</v>
      </c>
      <c r="E28" s="5">
        <v>960.39</v>
      </c>
      <c r="F28" s="5">
        <v>950.69</v>
      </c>
      <c r="G28" s="36">
        <v>951.68</v>
      </c>
      <c r="H28">
        <v>952391</v>
      </c>
      <c r="I28" s="2">
        <v>43704.85958005787</v>
      </c>
      <c r="J28" s="2"/>
      <c r="K28" s="11">
        <v>43012</v>
      </c>
      <c r="L28" s="48">
        <f t="shared" si="14"/>
        <v>79.44738834216497</v>
      </c>
      <c r="M28" s="46">
        <f t="shared" si="17"/>
        <v>84.304819581125386</v>
      </c>
      <c r="N28" s="2"/>
      <c r="O28" s="1">
        <v>43012</v>
      </c>
      <c r="P28">
        <f t="shared" si="8"/>
        <v>0.25</v>
      </c>
      <c r="Q28" s="3">
        <f t="shared" si="11"/>
        <v>948.60816604451929</v>
      </c>
      <c r="R28" s="2"/>
      <c r="S28" s="11">
        <f t="shared" si="0"/>
        <v>43012</v>
      </c>
      <c r="T28" s="17">
        <f t="shared" si="7"/>
        <v>948.67142857142858</v>
      </c>
      <c r="U28" s="18">
        <f t="shared" si="13"/>
        <v>936.52357142857159</v>
      </c>
      <c r="W28" s="30">
        <f t="shared" si="1"/>
        <v>954.25333333333322</v>
      </c>
      <c r="X28" s="30">
        <f t="shared" si="9"/>
        <v>947.68761904761891</v>
      </c>
      <c r="Y28" s="30">
        <f t="shared" si="10"/>
        <v>8.5236734693877452</v>
      </c>
      <c r="Z28" s="31">
        <f t="shared" si="12"/>
        <v>51.352774984437325</v>
      </c>
      <c r="AA28" s="25">
        <f t="shared" si="2"/>
        <v>43012</v>
      </c>
      <c r="AD28" s="22">
        <f t="shared" si="3"/>
        <v>954.25333333333322</v>
      </c>
      <c r="AE28" s="23">
        <f t="shared" si="21"/>
        <v>934.1389999999999</v>
      </c>
      <c r="AF28" s="23">
        <f t="shared" si="22"/>
        <v>10.337266666666608</v>
      </c>
      <c r="AG28" s="24">
        <f t="shared" si="23"/>
        <v>129.72051498676913</v>
      </c>
      <c r="AH28" s="25">
        <v>43012</v>
      </c>
      <c r="AK28" s="22">
        <f t="shared" si="4"/>
        <v>-6.1100000000000136</v>
      </c>
      <c r="AL28" s="27">
        <f t="shared" si="5"/>
        <v>0</v>
      </c>
      <c r="AM28" s="27">
        <f t="shared" si="15"/>
        <v>6.1100000000000136</v>
      </c>
      <c r="AN28" s="38">
        <f t="shared" si="18"/>
        <v>4.0814886921747853</v>
      </c>
      <c r="AO28" s="38">
        <f t="shared" si="19"/>
        <v>2.4775596907607018</v>
      </c>
      <c r="AP28" s="27">
        <f t="shared" si="20"/>
        <v>1.6473825867426906</v>
      </c>
      <c r="AQ28" s="35">
        <f t="shared" si="16"/>
        <v>62.22684227781415</v>
      </c>
      <c r="AR28" s="25">
        <v>43012</v>
      </c>
    </row>
    <row r="29" spans="1:44" x14ac:dyDescent="0.25">
      <c r="A29">
        <v>1032</v>
      </c>
      <c r="B29">
        <v>3</v>
      </c>
      <c r="C29" s="2">
        <v>43013</v>
      </c>
      <c r="D29" s="5">
        <v>955.49</v>
      </c>
      <c r="E29" s="5">
        <v>970.91</v>
      </c>
      <c r="F29" s="5">
        <v>955.18</v>
      </c>
      <c r="G29" s="36">
        <v>969.96</v>
      </c>
      <c r="H29">
        <v>1213816</v>
      </c>
      <c r="I29" s="2">
        <v>43704.85958005787</v>
      </c>
      <c r="J29" s="2"/>
      <c r="K29" s="11">
        <v>43013</v>
      </c>
      <c r="L29" s="48">
        <f t="shared" si="14"/>
        <v>98.447966018624527</v>
      </c>
      <c r="M29" s="46">
        <f t="shared" si="17"/>
        <v>89.635317464194529</v>
      </c>
      <c r="N29" s="2"/>
      <c r="O29" s="1">
        <v>43013</v>
      </c>
      <c r="P29">
        <f t="shared" si="8"/>
        <v>0.25</v>
      </c>
      <c r="Q29" s="3">
        <f t="shared" si="11"/>
        <v>953.94612453338948</v>
      </c>
      <c r="R29" s="2"/>
      <c r="S29" s="11">
        <f t="shared" si="0"/>
        <v>43013</v>
      </c>
      <c r="T29" s="17">
        <f t="shared" si="7"/>
        <v>955.11428571428576</v>
      </c>
      <c r="U29" s="18">
        <f t="shared" si="13"/>
        <v>940.07142857142856</v>
      </c>
      <c r="W29" s="30">
        <f t="shared" si="1"/>
        <v>965.35</v>
      </c>
      <c r="X29" s="30">
        <f t="shared" si="9"/>
        <v>953.36523809523817</v>
      </c>
      <c r="Y29" s="30">
        <f t="shared" si="10"/>
        <v>5.4591836734693322</v>
      </c>
      <c r="Z29" s="31">
        <f t="shared" si="12"/>
        <v>146.3559709241961</v>
      </c>
      <c r="AA29" s="25">
        <f t="shared" si="2"/>
        <v>43013</v>
      </c>
      <c r="AD29" s="22">
        <f t="shared" si="3"/>
        <v>965.35</v>
      </c>
      <c r="AE29" s="23">
        <f t="shared" si="21"/>
        <v>935.80683333333332</v>
      </c>
      <c r="AF29" s="23">
        <f t="shared" si="22"/>
        <v>12.290883333333312</v>
      </c>
      <c r="AG29" s="24">
        <f t="shared" si="23"/>
        <v>160.24433647522898</v>
      </c>
      <c r="AH29" s="25">
        <v>43013</v>
      </c>
      <c r="AK29" s="22">
        <f t="shared" si="4"/>
        <v>18.280000000000086</v>
      </c>
      <c r="AL29" s="27">
        <f t="shared" si="5"/>
        <v>18.280000000000086</v>
      </c>
      <c r="AM29" s="27">
        <f t="shared" si="15"/>
        <v>0</v>
      </c>
      <c r="AN29" s="38">
        <f t="shared" si="18"/>
        <v>5.0956680713051634</v>
      </c>
      <c r="AO29" s="38">
        <f t="shared" si="19"/>
        <v>2.3005911414206515</v>
      </c>
      <c r="AP29" s="27">
        <f t="shared" si="20"/>
        <v>2.214938577985877</v>
      </c>
      <c r="AQ29" s="35">
        <f t="shared" si="16"/>
        <v>68.895206681476054</v>
      </c>
      <c r="AR29" s="25">
        <v>43013</v>
      </c>
    </row>
    <row r="30" spans="1:44" x14ac:dyDescent="0.25">
      <c r="A30">
        <v>1033</v>
      </c>
      <c r="B30">
        <v>3</v>
      </c>
      <c r="C30" s="2">
        <v>43014</v>
      </c>
      <c r="D30" s="5">
        <v>966.7</v>
      </c>
      <c r="E30" s="5">
        <v>979.46</v>
      </c>
      <c r="F30" s="5">
        <v>963.36</v>
      </c>
      <c r="G30" s="36">
        <v>978.89</v>
      </c>
      <c r="H30">
        <v>1173882</v>
      </c>
      <c r="I30" s="2">
        <v>43704.85958005787</v>
      </c>
      <c r="J30" s="2"/>
      <c r="K30" s="11">
        <v>43014</v>
      </c>
      <c r="L30" s="48">
        <f t="shared" si="14"/>
        <v>99.182912844036636</v>
      </c>
      <c r="M30" s="46">
        <f t="shared" si="17"/>
        <v>92.359422401608711</v>
      </c>
      <c r="N30" s="2"/>
      <c r="O30" s="1">
        <v>43014</v>
      </c>
      <c r="P30">
        <f t="shared" si="8"/>
        <v>0.25</v>
      </c>
      <c r="Q30" s="3">
        <f t="shared" si="11"/>
        <v>960.18209340004205</v>
      </c>
      <c r="R30" s="2"/>
      <c r="S30" s="11">
        <f t="shared" si="0"/>
        <v>43014</v>
      </c>
      <c r="T30" s="17">
        <f t="shared" si="7"/>
        <v>960.02857142857158</v>
      </c>
      <c r="U30" s="18">
        <f t="shared" si="13"/>
        <v>944.63499999999999</v>
      </c>
      <c r="W30" s="30">
        <f t="shared" si="1"/>
        <v>973.90333333333331</v>
      </c>
      <c r="X30" s="30">
        <f t="shared" si="9"/>
        <v>958.107142857143</v>
      </c>
      <c r="Y30" s="30">
        <f t="shared" si="10"/>
        <v>6.5825850340136993</v>
      </c>
      <c r="Z30" s="31">
        <f t="shared" si="12"/>
        <v>159.97960674079491</v>
      </c>
      <c r="AA30" s="25">
        <f t="shared" si="2"/>
        <v>43014</v>
      </c>
      <c r="AD30" s="22">
        <f t="shared" si="3"/>
        <v>973.90333333333331</v>
      </c>
      <c r="AE30" s="23">
        <f t="shared" si="21"/>
        <v>938.02916666666647</v>
      </c>
      <c r="AF30" s="23">
        <f t="shared" si="22"/>
        <v>14.322666666666606</v>
      </c>
      <c r="AG30" s="24">
        <f t="shared" si="23"/>
        <v>166.98085396884653</v>
      </c>
      <c r="AH30" s="25">
        <v>43014</v>
      </c>
      <c r="AK30" s="22">
        <f t="shared" si="4"/>
        <v>8.92999999999995</v>
      </c>
      <c r="AL30" s="27">
        <f t="shared" si="5"/>
        <v>8.92999999999995</v>
      </c>
      <c r="AM30" s="27">
        <f t="shared" si="15"/>
        <v>0</v>
      </c>
      <c r="AN30" s="38">
        <f t="shared" si="18"/>
        <v>5.3695489233547908</v>
      </c>
      <c r="AO30" s="38">
        <f t="shared" si="19"/>
        <v>2.1362632027477479</v>
      </c>
      <c r="AP30" s="27">
        <f t="shared" si="20"/>
        <v>2.5135240435018775</v>
      </c>
      <c r="AQ30" s="35">
        <f t="shared" si="16"/>
        <v>71.538546837342409</v>
      </c>
      <c r="AR30" s="25">
        <v>43014</v>
      </c>
    </row>
    <row r="31" spans="1:44" s="6" customFormat="1" x14ac:dyDescent="0.25">
      <c r="A31" s="6">
        <v>1034</v>
      </c>
      <c r="B31" s="6">
        <v>3</v>
      </c>
      <c r="C31" s="7">
        <v>43017</v>
      </c>
      <c r="D31" s="5">
        <v>980</v>
      </c>
      <c r="E31" s="5">
        <v>985.43</v>
      </c>
      <c r="F31" s="5">
        <v>976.11</v>
      </c>
      <c r="G31" s="36">
        <v>977</v>
      </c>
      <c r="H31" s="6">
        <v>891355</v>
      </c>
      <c r="I31" s="7">
        <v>43704.85958005787</v>
      </c>
      <c r="J31" s="7"/>
      <c r="K31" s="12">
        <v>43017</v>
      </c>
      <c r="L31" s="48">
        <f t="shared" si="14"/>
        <v>88.868348078700706</v>
      </c>
      <c r="M31" s="46">
        <f t="shared" si="17"/>
        <v>95.499742313787294</v>
      </c>
      <c r="N31" s="7"/>
      <c r="O31" s="49">
        <v>43017</v>
      </c>
      <c r="P31">
        <f t="shared" si="8"/>
        <v>0.25</v>
      </c>
      <c r="Q31" s="3">
        <f t="shared" si="11"/>
        <v>964.38657005003154</v>
      </c>
      <c r="R31" s="7"/>
      <c r="S31" s="12">
        <f t="shared" si="0"/>
        <v>43017</v>
      </c>
      <c r="T31" s="19">
        <f t="shared" si="7"/>
        <v>963.9571428571428</v>
      </c>
      <c r="U31" s="20">
        <f t="shared" si="13"/>
        <v>948.57714285714269</v>
      </c>
      <c r="V31" s="21"/>
      <c r="W31" s="32">
        <f t="shared" si="1"/>
        <v>979.51333333333332</v>
      </c>
      <c r="X31" s="30">
        <f t="shared" si="9"/>
        <v>962.76428571428573</v>
      </c>
      <c r="Y31" s="30">
        <f t="shared" si="10"/>
        <v>8.7068027210884633</v>
      </c>
      <c r="Z31" s="31">
        <f t="shared" si="12"/>
        <v>128.24491496731449</v>
      </c>
      <c r="AA31" s="26">
        <f t="shared" si="2"/>
        <v>43017</v>
      </c>
      <c r="AD31" s="23">
        <f t="shared" si="3"/>
        <v>979.51333333333332</v>
      </c>
      <c r="AE31" s="23">
        <f t="shared" si="21"/>
        <v>940.43183333333332</v>
      </c>
      <c r="AF31" s="23">
        <f t="shared" si="22"/>
        <v>16.308683333333313</v>
      </c>
      <c r="AG31" s="24">
        <f t="shared" si="23"/>
        <v>159.75742983543554</v>
      </c>
      <c r="AH31" s="26">
        <v>43017</v>
      </c>
      <c r="AK31" s="22">
        <f t="shared" si="4"/>
        <v>-1.8899999999999864</v>
      </c>
      <c r="AL31" s="27">
        <f t="shared" si="5"/>
        <v>0</v>
      </c>
      <c r="AM31" s="27">
        <f t="shared" si="15"/>
        <v>1.8899999999999864</v>
      </c>
      <c r="AN31" s="38">
        <f t="shared" si="18"/>
        <v>4.9860097145437345</v>
      </c>
      <c r="AO31" s="38">
        <f t="shared" si="19"/>
        <v>2.1186729739800509</v>
      </c>
      <c r="AP31" s="27">
        <f t="shared" si="20"/>
        <v>2.3533644766219979</v>
      </c>
      <c r="AQ31" s="35">
        <f t="shared" si="16"/>
        <v>70.179203394933467</v>
      </c>
      <c r="AR31" s="26">
        <v>43017</v>
      </c>
    </row>
    <row r="32" spans="1:44" x14ac:dyDescent="0.25">
      <c r="A32">
        <v>1035</v>
      </c>
      <c r="B32">
        <v>3</v>
      </c>
      <c r="C32" s="2">
        <v>43018</v>
      </c>
      <c r="D32">
        <v>980</v>
      </c>
      <c r="E32">
        <v>981.57</v>
      </c>
      <c r="F32">
        <v>966.08</v>
      </c>
      <c r="G32" s="36">
        <v>972.6</v>
      </c>
      <c r="H32">
        <v>968362</v>
      </c>
      <c r="I32" s="2">
        <v>43704.85958005787</v>
      </c>
      <c r="J32" s="2"/>
      <c r="K32" s="11">
        <v>43018</v>
      </c>
      <c r="L32" s="48">
        <f t="shared" si="14"/>
        <v>83.058233196883734</v>
      </c>
      <c r="M32" s="46">
        <f t="shared" si="17"/>
        <v>90.369831373207035</v>
      </c>
      <c r="N32" s="2"/>
      <c r="O32" s="1">
        <v>43018</v>
      </c>
      <c r="P32">
        <f t="shared" si="8"/>
        <v>0.25</v>
      </c>
      <c r="Q32" s="3">
        <f t="shared" si="11"/>
        <v>966.43992753752366</v>
      </c>
      <c r="R32" s="2"/>
      <c r="S32" s="11">
        <f t="shared" si="0"/>
        <v>43018</v>
      </c>
      <c r="T32" s="17">
        <f t="shared" si="7"/>
        <v>965.88428571428574</v>
      </c>
      <c r="U32" s="18">
        <f t="shared" si="13"/>
        <v>951.50714285714287</v>
      </c>
      <c r="W32" s="30">
        <f t="shared" si="1"/>
        <v>973.41666666666663</v>
      </c>
      <c r="X32" s="30">
        <f t="shared" si="9"/>
        <v>965.13761904761907</v>
      </c>
      <c r="Y32" s="30">
        <f t="shared" si="10"/>
        <v>9.0379591836734789</v>
      </c>
      <c r="Z32" s="31">
        <f t="shared" si="12"/>
        <v>61.068709950974728</v>
      </c>
      <c r="AA32" s="25">
        <f t="shared" si="2"/>
        <v>43018</v>
      </c>
      <c r="AD32" s="22">
        <f t="shared" si="3"/>
        <v>973.41666666666663</v>
      </c>
      <c r="AE32" s="23">
        <f t="shared" si="21"/>
        <v>942.61249999999995</v>
      </c>
      <c r="AF32" s="23">
        <f t="shared" si="22"/>
        <v>17.616749999999975</v>
      </c>
      <c r="AG32" s="24">
        <f t="shared" si="23"/>
        <v>116.57150786104785</v>
      </c>
      <c r="AH32" s="25">
        <v>43018</v>
      </c>
      <c r="AK32" s="22">
        <f t="shared" si="4"/>
        <v>-4.3999999999999773</v>
      </c>
      <c r="AL32" s="27">
        <f t="shared" si="5"/>
        <v>0</v>
      </c>
      <c r="AM32" s="27">
        <f t="shared" si="15"/>
        <v>4.3999999999999773</v>
      </c>
      <c r="AN32" s="38">
        <f t="shared" si="18"/>
        <v>4.6298661635048957</v>
      </c>
      <c r="AO32" s="38">
        <f t="shared" si="19"/>
        <v>2.2816249044100458</v>
      </c>
      <c r="AP32" s="27">
        <f t="shared" si="20"/>
        <v>2.0291968914592595</v>
      </c>
      <c r="AQ32" s="35">
        <f t="shared" si="16"/>
        <v>66.987949749338725</v>
      </c>
      <c r="AR32" s="25">
        <v>43018</v>
      </c>
    </row>
    <row r="33" spans="1:44" x14ac:dyDescent="0.25">
      <c r="A33">
        <v>1036</v>
      </c>
      <c r="B33">
        <v>3</v>
      </c>
      <c r="C33" s="2">
        <v>43019</v>
      </c>
      <c r="D33">
        <v>973.72</v>
      </c>
      <c r="E33">
        <v>990.71</v>
      </c>
      <c r="F33">
        <v>972.25</v>
      </c>
      <c r="G33" s="36">
        <v>989.25</v>
      </c>
      <c r="H33">
        <v>1693274</v>
      </c>
      <c r="I33" s="2">
        <v>43704.85958005787</v>
      </c>
      <c r="J33" s="2"/>
      <c r="K33" s="11">
        <v>43019</v>
      </c>
      <c r="L33" s="48">
        <f t="shared" si="14"/>
        <v>98.197753363782198</v>
      </c>
      <c r="M33" s="46">
        <f t="shared" si="17"/>
        <v>90.041444879788898</v>
      </c>
      <c r="N33" s="2"/>
      <c r="O33" s="1">
        <v>43019</v>
      </c>
      <c r="P33">
        <f t="shared" si="8"/>
        <v>0.25</v>
      </c>
      <c r="Q33" s="3">
        <f t="shared" si="11"/>
        <v>972.14244565314277</v>
      </c>
      <c r="R33" s="2"/>
      <c r="S33" s="11">
        <f t="shared" si="0"/>
        <v>43019</v>
      </c>
      <c r="T33" s="17">
        <f t="shared" si="7"/>
        <v>971.02428571428572</v>
      </c>
      <c r="U33" s="18">
        <f t="shared" si="13"/>
        <v>955.56428571428569</v>
      </c>
      <c r="W33" s="30">
        <f t="shared" si="1"/>
        <v>984.07</v>
      </c>
      <c r="X33" s="30">
        <f t="shared" si="9"/>
        <v>969.35476190476186</v>
      </c>
      <c r="Y33" s="30">
        <f t="shared" si="10"/>
        <v>9.5669387755102342</v>
      </c>
      <c r="Z33" s="31">
        <f t="shared" si="12"/>
        <v>102.54229655228026</v>
      </c>
      <c r="AA33" s="25">
        <f t="shared" si="2"/>
        <v>43019</v>
      </c>
      <c r="AD33" s="22">
        <f t="shared" si="3"/>
        <v>984.07</v>
      </c>
      <c r="AE33" s="23">
        <f t="shared" si="21"/>
        <v>945.11266666666688</v>
      </c>
      <c r="AF33" s="23">
        <f t="shared" si="22"/>
        <v>19.262333333333316</v>
      </c>
      <c r="AG33" s="24">
        <f t="shared" si="23"/>
        <v>134.8307866244422</v>
      </c>
      <c r="AH33" s="25">
        <v>43019</v>
      </c>
      <c r="AK33" s="22">
        <f t="shared" si="4"/>
        <v>16.649999999999977</v>
      </c>
      <c r="AL33" s="27">
        <f t="shared" si="5"/>
        <v>16.649999999999977</v>
      </c>
      <c r="AM33" s="27">
        <f t="shared" si="15"/>
        <v>0</v>
      </c>
      <c r="AN33" s="38">
        <f t="shared" si="18"/>
        <v>5.488447151825973</v>
      </c>
      <c r="AO33" s="38">
        <f>((AO32*13)+AM33)/14</f>
        <v>2.1186516969521856</v>
      </c>
      <c r="AP33" s="27">
        <f t="shared" si="20"/>
        <v>2.5905377272354162</v>
      </c>
      <c r="AQ33" s="35">
        <f t="shared" si="16"/>
        <v>72.149018448833743</v>
      </c>
      <c r="AR33" s="25">
        <v>43019</v>
      </c>
    </row>
    <row r="34" spans="1:44" x14ac:dyDescent="0.25">
      <c r="A34">
        <v>1037</v>
      </c>
      <c r="B34">
        <v>3</v>
      </c>
      <c r="C34" s="2">
        <v>43020</v>
      </c>
      <c r="D34">
        <v>987.45</v>
      </c>
      <c r="E34">
        <v>994.12</v>
      </c>
      <c r="F34">
        <v>985</v>
      </c>
      <c r="G34" s="36">
        <v>987.83</v>
      </c>
      <c r="H34">
        <v>1262793</v>
      </c>
      <c r="I34" s="2">
        <v>43704.85958005787</v>
      </c>
      <c r="J34" s="2"/>
      <c r="K34" s="11">
        <v>43020</v>
      </c>
      <c r="L34" s="48">
        <f t="shared" si="14"/>
        <v>92.549158967069459</v>
      </c>
      <c r="M34" s="46">
        <f t="shared" si="17"/>
        <v>91.268381842578449</v>
      </c>
      <c r="N34" s="2"/>
      <c r="O34" s="1">
        <v>43020</v>
      </c>
      <c r="P34">
        <f t="shared" si="8"/>
        <v>0.25</v>
      </c>
      <c r="Q34" s="3">
        <f t="shared" si="11"/>
        <v>976.06433423985709</v>
      </c>
      <c r="R34" s="2"/>
      <c r="S34" s="11">
        <f t="shared" si="0"/>
        <v>43020</v>
      </c>
      <c r="T34" s="17">
        <f t="shared" si="7"/>
        <v>975.31571428571431</v>
      </c>
      <c r="U34" s="18">
        <f t="shared" si="13"/>
        <v>959.8</v>
      </c>
      <c r="W34" s="30">
        <f t="shared" si="1"/>
        <v>988.98333333333323</v>
      </c>
      <c r="X34" s="30">
        <f t="shared" si="9"/>
        <v>974.21285714285716</v>
      </c>
      <c r="Y34" s="30">
        <f t="shared" si="10"/>
        <v>8.5508843537415125</v>
      </c>
      <c r="Z34" s="31">
        <f t="shared" si="12"/>
        <v>115.15749388746463</v>
      </c>
      <c r="AA34" s="25">
        <f t="shared" si="2"/>
        <v>43020</v>
      </c>
      <c r="AD34" s="22">
        <f t="shared" si="3"/>
        <v>988.98333333333323</v>
      </c>
      <c r="AE34" s="23">
        <f t="shared" si="21"/>
        <v>948.19716666666682</v>
      </c>
      <c r="AF34" s="23">
        <f t="shared" si="22"/>
        <v>20.384833333333319</v>
      </c>
      <c r="AG34" s="24">
        <f t="shared" si="23"/>
        <v>133.38729502053471</v>
      </c>
      <c r="AH34" s="25">
        <v>43020</v>
      </c>
      <c r="AK34" s="22">
        <f t="shared" si="4"/>
        <v>-1.4199999999999591</v>
      </c>
      <c r="AL34" s="27">
        <f t="shared" si="5"/>
        <v>0</v>
      </c>
      <c r="AM34" s="27">
        <f t="shared" si="15"/>
        <v>1.4199999999999591</v>
      </c>
      <c r="AN34" s="38">
        <f t="shared" si="18"/>
        <v>5.0964152124098314</v>
      </c>
      <c r="AO34" s="38">
        <f t="shared" si="19"/>
        <v>2.0687480043127406</v>
      </c>
      <c r="AP34" s="27">
        <f t="shared" si="20"/>
        <v>2.4635263462660899</v>
      </c>
      <c r="AQ34" s="35">
        <f t="shared" si="16"/>
        <v>71.127691837018475</v>
      </c>
      <c r="AR34" s="25">
        <v>43020</v>
      </c>
    </row>
    <row r="35" spans="1:44" x14ac:dyDescent="0.25">
      <c r="A35">
        <v>1038</v>
      </c>
      <c r="B35">
        <v>3</v>
      </c>
      <c r="C35" s="2">
        <v>43021</v>
      </c>
      <c r="D35">
        <v>992</v>
      </c>
      <c r="E35">
        <v>997.21</v>
      </c>
      <c r="F35">
        <v>989</v>
      </c>
      <c r="G35">
        <v>989.68</v>
      </c>
      <c r="H35">
        <v>1169777</v>
      </c>
      <c r="I35" s="2">
        <v>43704.85958005787</v>
      </c>
      <c r="J35" s="2"/>
      <c r="K35" s="11">
        <v>43021</v>
      </c>
      <c r="L35" s="48">
        <f t="shared" si="14"/>
        <v>90.101222558170008</v>
      </c>
      <c r="M35" s="46">
        <f t="shared" si="17"/>
        <v>93.616044963007241</v>
      </c>
      <c r="N35" s="2"/>
      <c r="O35" s="1">
        <v>43021</v>
      </c>
      <c r="P35">
        <f t="shared" si="8"/>
        <v>0.25</v>
      </c>
      <c r="Q35" s="3">
        <f t="shared" si="11"/>
        <v>979.46825067989278</v>
      </c>
      <c r="R35" s="2"/>
      <c r="S35" s="11">
        <f t="shared" si="0"/>
        <v>43021</v>
      </c>
      <c r="T35" s="17">
        <f t="shared" si="7"/>
        <v>980.74428571428575</v>
      </c>
      <c r="U35" s="18">
        <f t="shared" si="13"/>
        <v>964.70785714285716</v>
      </c>
      <c r="W35" s="30">
        <f t="shared" si="1"/>
        <v>991.96333333333325</v>
      </c>
      <c r="X35" s="30">
        <f t="shared" si="9"/>
        <v>979.6</v>
      </c>
      <c r="Y35" s="30">
        <f t="shared" si="10"/>
        <v>7.4904761904761825</v>
      </c>
      <c r="Z35" s="31">
        <f t="shared" si="12"/>
        <v>110.03602458147833</v>
      </c>
      <c r="AA35" s="25">
        <f t="shared" si="2"/>
        <v>43021</v>
      </c>
      <c r="AD35" s="22">
        <f t="shared" si="3"/>
        <v>991.96333333333325</v>
      </c>
      <c r="AE35" s="23">
        <f t="shared" si="21"/>
        <v>951.74300000000017</v>
      </c>
      <c r="AF35" s="23">
        <f t="shared" si="22"/>
        <v>20.861033333333296</v>
      </c>
      <c r="AG35" s="24">
        <f t="shared" si="23"/>
        <v>128.53416763737548</v>
      </c>
      <c r="AH35" s="25">
        <v>43021</v>
      </c>
      <c r="AK35" s="22">
        <f t="shared" si="4"/>
        <v>1.8499999999999091</v>
      </c>
      <c r="AL35" s="27">
        <f t="shared" si="5"/>
        <v>1.8499999999999091</v>
      </c>
      <c r="AM35" s="27">
        <f t="shared" si="15"/>
        <v>0</v>
      </c>
      <c r="AN35" s="38">
        <f t="shared" si="18"/>
        <v>4.8645284115234082</v>
      </c>
      <c r="AO35" s="38">
        <f t="shared" si="19"/>
        <v>1.9209802897189736</v>
      </c>
      <c r="AP35" s="27">
        <f t="shared" si="20"/>
        <v>2.5323156294513858</v>
      </c>
      <c r="AQ35" s="35">
        <f t="shared" si="16"/>
        <v>71.689959083432399</v>
      </c>
      <c r="AR35" s="25">
        <v>43021</v>
      </c>
    </row>
    <row r="36" spans="1:44" x14ac:dyDescent="0.25">
      <c r="A36">
        <v>1039</v>
      </c>
      <c r="B36">
        <v>3</v>
      </c>
      <c r="C36" s="2">
        <v>43024</v>
      </c>
      <c r="D36">
        <v>992.1</v>
      </c>
      <c r="E36">
        <v>993.91</v>
      </c>
      <c r="F36">
        <v>984</v>
      </c>
      <c r="G36">
        <v>992</v>
      </c>
      <c r="H36">
        <v>910543</v>
      </c>
      <c r="I36" s="2">
        <v>43704.85958005787</v>
      </c>
      <c r="J36" s="2"/>
      <c r="K36" s="11">
        <v>43024</v>
      </c>
      <c r="L36" s="48">
        <f t="shared" si="14"/>
        <v>92.500359867568676</v>
      </c>
      <c r="M36" s="46">
        <f t="shared" si="17"/>
        <v>91.716913797602729</v>
      </c>
      <c r="N36" s="2"/>
      <c r="O36" s="1">
        <v>43024</v>
      </c>
      <c r="P36">
        <f t="shared" si="8"/>
        <v>0.25</v>
      </c>
      <c r="Q36" s="3">
        <f t="shared" si="11"/>
        <v>982.60118800991961</v>
      </c>
      <c r="R36" s="2"/>
      <c r="S36" s="11">
        <f t="shared" si="0"/>
        <v>43024</v>
      </c>
      <c r="T36" s="17">
        <f t="shared" si="7"/>
        <v>983.89285714285711</v>
      </c>
      <c r="U36" s="18">
        <f t="shared" si="13"/>
        <v>969.50357142857149</v>
      </c>
      <c r="W36" s="30">
        <f t="shared" si="1"/>
        <v>989.96999999999991</v>
      </c>
      <c r="X36" s="30">
        <f t="shared" si="9"/>
        <v>983.11714285714277</v>
      </c>
      <c r="Y36" s="30">
        <f t="shared" si="10"/>
        <v>6.4337414965986328</v>
      </c>
      <c r="Z36" s="31">
        <f t="shared" si="12"/>
        <v>71.00955845034693</v>
      </c>
      <c r="AA36" s="25">
        <f t="shared" si="2"/>
        <v>43024</v>
      </c>
      <c r="AD36" s="22">
        <f t="shared" si="3"/>
        <v>989.96999999999991</v>
      </c>
      <c r="AE36" s="23">
        <f t="shared" si="21"/>
        <v>955.44683333333342</v>
      </c>
      <c r="AF36" s="23">
        <f t="shared" si="22"/>
        <v>20.495183333333337</v>
      </c>
      <c r="AG36" s="24">
        <f t="shared" si="23"/>
        <v>112.29684589848019</v>
      </c>
      <c r="AH36" s="25">
        <v>43024</v>
      </c>
      <c r="AK36" s="22">
        <f t="shared" si="4"/>
        <v>2.32000000000005</v>
      </c>
      <c r="AL36" s="27">
        <f t="shared" si="5"/>
        <v>2.32000000000005</v>
      </c>
      <c r="AM36" s="27">
        <f t="shared" si="15"/>
        <v>0</v>
      </c>
      <c r="AN36" s="38">
        <f t="shared" si="18"/>
        <v>4.6827763821288828</v>
      </c>
      <c r="AO36" s="38">
        <f t="shared" si="19"/>
        <v>1.783767411881904</v>
      </c>
      <c r="AP36" s="27">
        <f t="shared" si="20"/>
        <v>2.6252169150172313</v>
      </c>
      <c r="AQ36" s="35">
        <f t="shared" si="16"/>
        <v>72.415443725379205</v>
      </c>
      <c r="AR36" s="25">
        <v>43024</v>
      </c>
    </row>
    <row r="37" spans="1:44" x14ac:dyDescent="0.25">
      <c r="A37">
        <v>1040</v>
      </c>
      <c r="B37">
        <v>3</v>
      </c>
      <c r="C37" s="2">
        <v>43025</v>
      </c>
      <c r="D37">
        <v>990.29</v>
      </c>
      <c r="E37">
        <v>996.44</v>
      </c>
      <c r="F37">
        <v>988.59</v>
      </c>
      <c r="G37">
        <v>992.18</v>
      </c>
      <c r="H37">
        <v>1290186</v>
      </c>
      <c r="I37" s="2">
        <v>43704.85958005787</v>
      </c>
      <c r="J37" s="2"/>
      <c r="K37" s="11">
        <v>43025</v>
      </c>
      <c r="L37" s="48">
        <f t="shared" si="14"/>
        <v>91.122484998234938</v>
      </c>
      <c r="M37" s="46">
        <f t="shared" si="17"/>
        <v>91.241355807991212</v>
      </c>
      <c r="N37" s="2"/>
      <c r="O37" s="1">
        <v>43025</v>
      </c>
      <c r="P37">
        <f t="shared" si="8"/>
        <v>0.25</v>
      </c>
      <c r="Q37" s="3">
        <f t="shared" si="11"/>
        <v>984.9958910074397</v>
      </c>
      <c r="R37" s="2"/>
      <c r="S37" s="11">
        <f t="shared" si="0"/>
        <v>43025</v>
      </c>
      <c r="T37" s="17">
        <f t="shared" si="7"/>
        <v>985.79142857142858</v>
      </c>
      <c r="U37" s="18">
        <f t="shared" si="13"/>
        <v>972.91000000000008</v>
      </c>
      <c r="W37" s="30">
        <f t="shared" si="1"/>
        <v>992.40333333333331</v>
      </c>
      <c r="X37" s="30">
        <f t="shared" si="9"/>
        <v>985.7600000000001</v>
      </c>
      <c r="Y37" s="30">
        <f t="shared" si="10"/>
        <v>5.7942857142856576</v>
      </c>
      <c r="Z37" s="31">
        <f t="shared" si="12"/>
        <v>76.435459127766066</v>
      </c>
      <c r="AA37" s="25">
        <f t="shared" si="2"/>
        <v>43025</v>
      </c>
      <c r="AD37" s="22">
        <f t="shared" si="3"/>
        <v>992.40333333333331</v>
      </c>
      <c r="AE37" s="23">
        <f t="shared" si="21"/>
        <v>959.12066666666669</v>
      </c>
      <c r="AF37" s="23">
        <f t="shared" si="22"/>
        <v>20.74873333333333</v>
      </c>
      <c r="AG37" s="24">
        <f t="shared" si="23"/>
        <v>106.93879037328101</v>
      </c>
      <c r="AH37" s="25">
        <v>43025</v>
      </c>
      <c r="AK37" s="22">
        <f t="shared" si="4"/>
        <v>0.17999999999994998</v>
      </c>
      <c r="AL37" s="27">
        <f t="shared" si="5"/>
        <v>0.17999999999994998</v>
      </c>
      <c r="AM37" s="27">
        <f t="shared" si="15"/>
        <v>0</v>
      </c>
      <c r="AN37" s="38">
        <f t="shared" si="18"/>
        <v>4.3611494976911018</v>
      </c>
      <c r="AO37" s="38">
        <f t="shared" si="19"/>
        <v>1.6563554538903396</v>
      </c>
      <c r="AP37" s="27">
        <f t="shared" si="20"/>
        <v>2.6329792240233933</v>
      </c>
      <c r="AQ37" s="35">
        <f t="shared" si="16"/>
        <v>72.474381538231427</v>
      </c>
      <c r="AR37" s="25">
        <v>43025</v>
      </c>
    </row>
    <row r="38" spans="1:44" x14ac:dyDescent="0.25">
      <c r="A38">
        <v>1041</v>
      </c>
      <c r="B38">
        <v>3</v>
      </c>
      <c r="C38" s="2">
        <v>43026</v>
      </c>
      <c r="D38">
        <v>991.77</v>
      </c>
      <c r="E38">
        <v>996.72</v>
      </c>
      <c r="F38">
        <v>986.97</v>
      </c>
      <c r="G38">
        <v>992.81</v>
      </c>
      <c r="H38">
        <v>1057581</v>
      </c>
      <c r="I38" s="2">
        <v>43704.85958005787</v>
      </c>
      <c r="J38" s="2"/>
      <c r="K38" s="11">
        <v>43026</v>
      </c>
      <c r="L38" s="48">
        <f t="shared" si="14"/>
        <v>91.087705084058953</v>
      </c>
      <c r="M38" s="46">
        <f t="shared" si="17"/>
        <v>91.570183316620856</v>
      </c>
      <c r="N38" s="2"/>
      <c r="O38" s="1">
        <v>43026</v>
      </c>
      <c r="P38">
        <f t="shared" si="8"/>
        <v>0.25</v>
      </c>
      <c r="Q38" s="3">
        <f t="shared" si="11"/>
        <v>986.94941825557976</v>
      </c>
      <c r="R38" s="2"/>
      <c r="S38" s="11">
        <f t="shared" si="0"/>
        <v>43026</v>
      </c>
      <c r="T38" s="17">
        <f t="shared" si="7"/>
        <v>988.05000000000007</v>
      </c>
      <c r="U38" s="18">
        <f t="shared" si="13"/>
        <v>976.00357142857138</v>
      </c>
      <c r="W38" s="30">
        <f t="shared" si="1"/>
        <v>992.16666666666663</v>
      </c>
      <c r="X38" s="30">
        <f t="shared" si="9"/>
        <v>987.56761904761902</v>
      </c>
      <c r="Y38" s="30">
        <f t="shared" si="10"/>
        <v>5.0424489795918008</v>
      </c>
      <c r="Z38" s="31">
        <f t="shared" si="12"/>
        <v>60.804417822388032</v>
      </c>
      <c r="AA38" s="25">
        <f t="shared" si="2"/>
        <v>43026</v>
      </c>
      <c r="AD38" s="22">
        <f t="shared" si="3"/>
        <v>992.16666666666663</v>
      </c>
      <c r="AE38" s="23">
        <f t="shared" si="21"/>
        <v>962.27133333333336</v>
      </c>
      <c r="AF38" s="23">
        <f t="shared" si="22"/>
        <v>20.902666666666658</v>
      </c>
      <c r="AG38" s="24">
        <f t="shared" si="23"/>
        <v>95.347749356807043</v>
      </c>
      <c r="AH38" s="25">
        <v>43026</v>
      </c>
      <c r="AK38" s="22">
        <f t="shared" si="4"/>
        <v>0.62999999999999545</v>
      </c>
      <c r="AL38" s="27">
        <f t="shared" si="5"/>
        <v>0.62999999999999545</v>
      </c>
      <c r="AM38" s="27">
        <f t="shared" si="15"/>
        <v>0</v>
      </c>
      <c r="AN38" s="38">
        <f t="shared" si="18"/>
        <v>4.0946388192845946</v>
      </c>
      <c r="AO38" s="38">
        <f t="shared" si="19"/>
        <v>1.5380443500410297</v>
      </c>
      <c r="AP38" s="27">
        <f t="shared" si="20"/>
        <v>2.6622371579697059</v>
      </c>
      <c r="AQ38" s="35">
        <f t="shared" si="16"/>
        <v>72.694286118969245</v>
      </c>
      <c r="AR38" s="25">
        <v>43026</v>
      </c>
    </row>
    <row r="39" spans="1:44" x14ac:dyDescent="0.25">
      <c r="A39">
        <v>1042</v>
      </c>
      <c r="B39">
        <v>3</v>
      </c>
      <c r="C39" s="2">
        <v>43027</v>
      </c>
      <c r="D39">
        <v>986</v>
      </c>
      <c r="E39">
        <v>988.88</v>
      </c>
      <c r="F39">
        <v>978.39</v>
      </c>
      <c r="G39">
        <v>984.45</v>
      </c>
      <c r="H39">
        <v>1313575</v>
      </c>
      <c r="I39" s="2">
        <v>43704.85958005787</v>
      </c>
      <c r="J39" s="2"/>
      <c r="K39" s="11">
        <v>43027</v>
      </c>
      <c r="L39" s="48">
        <f t="shared" si="14"/>
        <v>74.154344743771532</v>
      </c>
      <c r="M39" s="46">
        <f t="shared" si="17"/>
        <v>85.454844942021808</v>
      </c>
      <c r="N39" s="2"/>
      <c r="O39" s="1">
        <v>43027</v>
      </c>
      <c r="P39">
        <f t="shared" si="8"/>
        <v>0.25</v>
      </c>
      <c r="Q39" s="3">
        <f t="shared" si="11"/>
        <v>986.32456369168483</v>
      </c>
      <c r="R39" s="2"/>
      <c r="S39" s="11">
        <f t="shared" si="0"/>
        <v>43027</v>
      </c>
      <c r="T39" s="17">
        <f t="shared" si="7"/>
        <v>989.74285714285713</v>
      </c>
      <c r="U39" s="18">
        <f t="shared" si="13"/>
        <v>977.81357142857155</v>
      </c>
      <c r="W39" s="30">
        <f t="shared" si="1"/>
        <v>983.90666666666675</v>
      </c>
      <c r="X39" s="30">
        <f t="shared" si="9"/>
        <v>989.0661904761904</v>
      </c>
      <c r="Y39" s="30">
        <f t="shared" si="10"/>
        <v>2.9253061224489523</v>
      </c>
      <c r="Z39" s="31">
        <f t="shared" si="12"/>
        <v>-117.5836782785271</v>
      </c>
      <c r="AA39" s="25">
        <f t="shared" si="2"/>
        <v>43027</v>
      </c>
      <c r="AD39" s="22">
        <f t="shared" si="3"/>
        <v>983.90666666666675</v>
      </c>
      <c r="AE39" s="23">
        <f t="shared" si="21"/>
        <v>964.91983333333314</v>
      </c>
      <c r="AF39" s="23">
        <f t="shared" si="22"/>
        <v>20.152850000000022</v>
      </c>
      <c r="AG39" s="24">
        <f t="shared" si="23"/>
        <v>62.809423425912748</v>
      </c>
      <c r="AH39" s="25">
        <v>43027</v>
      </c>
      <c r="AK39" s="22">
        <f t="shared" si="4"/>
        <v>-8.3599999999999</v>
      </c>
      <c r="AL39" s="27">
        <f t="shared" si="5"/>
        <v>0</v>
      </c>
      <c r="AM39" s="27">
        <f t="shared" si="15"/>
        <v>8.3599999999999</v>
      </c>
      <c r="AN39" s="38">
        <f t="shared" si="18"/>
        <v>3.8021646179071236</v>
      </c>
      <c r="AO39" s="38">
        <f t="shared" si="19"/>
        <v>2.0253268964666633</v>
      </c>
      <c r="AP39" s="27">
        <f t="shared" si="20"/>
        <v>1.8773091023183905</v>
      </c>
      <c r="AQ39" s="35">
        <f t="shared" si="16"/>
        <v>65.245305094463077</v>
      </c>
      <c r="AR39" s="25">
        <v>43027</v>
      </c>
    </row>
    <row r="40" spans="1:44" x14ac:dyDescent="0.25">
      <c r="A40">
        <v>1043</v>
      </c>
      <c r="B40">
        <v>3</v>
      </c>
      <c r="C40" s="2">
        <v>43028</v>
      </c>
      <c r="D40">
        <v>989.44</v>
      </c>
      <c r="E40">
        <v>991</v>
      </c>
      <c r="F40">
        <v>984.58</v>
      </c>
      <c r="G40">
        <v>988.2</v>
      </c>
      <c r="H40">
        <v>1183186</v>
      </c>
      <c r="I40" s="2">
        <v>43704.85958005787</v>
      </c>
      <c r="J40" s="2"/>
      <c r="K40" s="11">
        <v>43028</v>
      </c>
      <c r="L40" s="48">
        <f t="shared" si="14"/>
        <v>81.256500936134842</v>
      </c>
      <c r="M40" s="46">
        <f t="shared" si="17"/>
        <v>82.166183587988442</v>
      </c>
      <c r="N40" s="2"/>
      <c r="O40" s="1">
        <v>43028</v>
      </c>
      <c r="P40">
        <f t="shared" si="8"/>
        <v>0.25</v>
      </c>
      <c r="Q40" s="3">
        <f t="shared" si="11"/>
        <v>986.79342276876366</v>
      </c>
      <c r="R40" s="2"/>
      <c r="S40" s="11">
        <f t="shared" si="0"/>
        <v>43028</v>
      </c>
      <c r="T40" s="17">
        <f t="shared" si="7"/>
        <v>989.59285714285704</v>
      </c>
      <c r="U40" s="18">
        <f t="shared" si="13"/>
        <v>980.30857142857155</v>
      </c>
      <c r="W40" s="30">
        <f t="shared" si="1"/>
        <v>987.92666666666662</v>
      </c>
      <c r="X40" s="30">
        <f t="shared" si="9"/>
        <v>989.61714285714277</v>
      </c>
      <c r="Y40" s="30">
        <f t="shared" si="10"/>
        <v>2.2956462585033899</v>
      </c>
      <c r="Z40" s="31">
        <f t="shared" si="12"/>
        <v>-49.092238092414881</v>
      </c>
      <c r="AA40" s="25">
        <f t="shared" si="2"/>
        <v>43028</v>
      </c>
      <c r="AD40" s="22">
        <f t="shared" si="3"/>
        <v>987.92666666666662</v>
      </c>
      <c r="AE40" s="23">
        <f t="shared" si="21"/>
        <v>967.82049999999981</v>
      </c>
      <c r="AF40" s="23">
        <f t="shared" si="22"/>
        <v>19.21978333333335</v>
      </c>
      <c r="AG40" s="24">
        <f t="shared" si="23"/>
        <v>69.741218611263548</v>
      </c>
      <c r="AH40" s="25">
        <v>43028</v>
      </c>
      <c r="AK40" s="22">
        <f t="shared" si="4"/>
        <v>3.75</v>
      </c>
      <c r="AL40" s="27">
        <f t="shared" si="5"/>
        <v>3.75</v>
      </c>
      <c r="AM40" s="27">
        <f t="shared" si="15"/>
        <v>0</v>
      </c>
      <c r="AN40" s="38">
        <f t="shared" si="18"/>
        <v>3.7984385737709006</v>
      </c>
      <c r="AO40" s="38">
        <f t="shared" si="19"/>
        <v>1.8806606895761873</v>
      </c>
      <c r="AP40" s="27">
        <f t="shared" si="20"/>
        <v>2.0197362527032405</v>
      </c>
      <c r="AQ40" s="35">
        <f t="shared" si="16"/>
        <v>66.884525126828237</v>
      </c>
      <c r="AR40" s="25">
        <v>43028</v>
      </c>
    </row>
    <row r="41" spans="1:44" x14ac:dyDescent="0.25">
      <c r="A41">
        <v>1044</v>
      </c>
      <c r="B41">
        <v>3</v>
      </c>
      <c r="C41" s="2">
        <v>43031</v>
      </c>
      <c r="D41">
        <v>989.52</v>
      </c>
      <c r="E41">
        <v>989.52</v>
      </c>
      <c r="F41">
        <v>966.12</v>
      </c>
      <c r="G41">
        <v>968.45</v>
      </c>
      <c r="H41">
        <v>1478448</v>
      </c>
      <c r="I41" s="2">
        <v>43704.85958005787</v>
      </c>
      <c r="J41" s="2"/>
      <c r="K41" s="11">
        <v>43031</v>
      </c>
      <c r="L41" s="48">
        <f t="shared" si="14"/>
        <v>38.177128116938945</v>
      </c>
      <c r="M41" s="46">
        <f t="shared" si="17"/>
        <v>64.529324598948435</v>
      </c>
      <c r="N41" s="2"/>
      <c r="O41" s="1">
        <v>43031</v>
      </c>
      <c r="P41">
        <f t="shared" si="8"/>
        <v>0.25</v>
      </c>
      <c r="Q41" s="3">
        <f t="shared" si="11"/>
        <v>982.20756707657279</v>
      </c>
      <c r="R41" s="2"/>
      <c r="S41" s="11">
        <f t="shared" si="0"/>
        <v>43031</v>
      </c>
      <c r="T41" s="17">
        <f t="shared" si="7"/>
        <v>986.82428571428568</v>
      </c>
      <c r="U41" s="18">
        <f t="shared" si="13"/>
        <v>981.07</v>
      </c>
      <c r="W41" s="30">
        <f t="shared" si="1"/>
        <v>974.69666666666672</v>
      </c>
      <c r="X41" s="30">
        <f t="shared" si="9"/>
        <v>987.57619047619039</v>
      </c>
      <c r="Y41" s="30">
        <f t="shared" si="10"/>
        <v>4.7282993197278689</v>
      </c>
      <c r="Z41" s="31">
        <f t="shared" si="12"/>
        <v>-181.59487430341642</v>
      </c>
      <c r="AA41" s="25">
        <f t="shared" si="2"/>
        <v>43031</v>
      </c>
      <c r="AD41" s="22">
        <f t="shared" si="3"/>
        <v>974.69666666666672</v>
      </c>
      <c r="AE41" s="23">
        <f t="shared" si="21"/>
        <v>970.6041666666664</v>
      </c>
      <c r="AF41" s="23">
        <f t="shared" si="22"/>
        <v>16.567000000000046</v>
      </c>
      <c r="AG41" s="24">
        <f t="shared" si="23"/>
        <v>16.468481519487746</v>
      </c>
      <c r="AH41" s="25">
        <v>43031</v>
      </c>
      <c r="AK41" s="22">
        <f t="shared" si="4"/>
        <v>-19.75</v>
      </c>
      <c r="AL41" s="27">
        <f t="shared" si="5"/>
        <v>0</v>
      </c>
      <c r="AM41" s="27">
        <f t="shared" si="15"/>
        <v>19.75</v>
      </c>
      <c r="AN41" s="38">
        <f t="shared" si="18"/>
        <v>3.5271215327872651</v>
      </c>
      <c r="AO41" s="38">
        <f t="shared" si="19"/>
        <v>3.1570420688921739</v>
      </c>
      <c r="AP41" s="27">
        <f t="shared" si="20"/>
        <v>1.1172234819236839</v>
      </c>
      <c r="AQ41" s="35">
        <f t="shared" si="16"/>
        <v>52.768330384687978</v>
      </c>
      <c r="AR41" s="25">
        <v>43031</v>
      </c>
    </row>
    <row r="42" spans="1:44" x14ac:dyDescent="0.25">
      <c r="A42">
        <v>1045</v>
      </c>
      <c r="B42">
        <v>3</v>
      </c>
      <c r="C42" s="2">
        <v>43032</v>
      </c>
      <c r="D42">
        <v>970</v>
      </c>
      <c r="E42">
        <v>972.23</v>
      </c>
      <c r="F42">
        <v>961</v>
      </c>
      <c r="G42">
        <v>970.54</v>
      </c>
      <c r="H42">
        <v>1212153</v>
      </c>
      <c r="I42" s="2">
        <v>43704.85958005787</v>
      </c>
      <c r="J42" s="2"/>
      <c r="K42" s="11">
        <v>43032</v>
      </c>
      <c r="L42" s="48">
        <f t="shared" si="14"/>
        <v>36.545324768022795</v>
      </c>
      <c r="M42" s="46">
        <f t="shared" si="17"/>
        <v>51.992984607032191</v>
      </c>
      <c r="N42" s="2"/>
      <c r="O42" s="1">
        <v>43032</v>
      </c>
      <c r="P42">
        <f t="shared" si="8"/>
        <v>0.25</v>
      </c>
      <c r="Q42" s="3">
        <f t="shared" si="11"/>
        <v>979.29067530742964</v>
      </c>
      <c r="R42" s="2"/>
      <c r="S42" s="11">
        <f t="shared" si="0"/>
        <v>43032</v>
      </c>
      <c r="T42" s="17">
        <f t="shared" si="7"/>
        <v>984.08999999999992</v>
      </c>
      <c r="U42" s="18">
        <f t="shared" si="13"/>
        <v>982.41714285714284</v>
      </c>
      <c r="W42" s="30">
        <f t="shared" si="1"/>
        <v>967.92333333333329</v>
      </c>
      <c r="X42" s="30">
        <f t="shared" si="9"/>
        <v>984.1419047619047</v>
      </c>
      <c r="Y42" s="30">
        <f t="shared" si="10"/>
        <v>7.3997278911564308</v>
      </c>
      <c r="Z42" s="31">
        <f t="shared" si="12"/>
        <v>-146.11862910936281</v>
      </c>
      <c r="AA42" s="25">
        <f t="shared" si="2"/>
        <v>43032</v>
      </c>
      <c r="AD42" s="22">
        <f t="shared" si="3"/>
        <v>967.92333333333329</v>
      </c>
      <c r="AE42" s="23">
        <f t="shared" si="21"/>
        <v>972.71999999999991</v>
      </c>
      <c r="AF42" s="23">
        <f t="shared" si="22"/>
        <v>14.028000000000015</v>
      </c>
      <c r="AG42" s="24">
        <f t="shared" si="23"/>
        <v>-22.795678484301014</v>
      </c>
      <c r="AH42" s="25">
        <v>43032</v>
      </c>
      <c r="AK42" s="22">
        <f t="shared" si="4"/>
        <v>2.0899999999999181</v>
      </c>
      <c r="AL42" s="27">
        <f t="shared" si="5"/>
        <v>2.0899999999999181</v>
      </c>
      <c r="AM42" s="27">
        <f t="shared" si="15"/>
        <v>0</v>
      </c>
      <c r="AN42" s="38">
        <f t="shared" si="18"/>
        <v>3.4244699947310262</v>
      </c>
      <c r="AO42" s="38">
        <f t="shared" si="19"/>
        <v>2.9315390639713041</v>
      </c>
      <c r="AP42" s="27">
        <f t="shared" si="20"/>
        <v>1.1681474884022038</v>
      </c>
      <c r="AQ42" s="35">
        <f t="shared" si="16"/>
        <v>53.877676433491125</v>
      </c>
      <c r="AR42" s="25">
        <v>43032</v>
      </c>
    </row>
    <row r="43" spans="1:44" x14ac:dyDescent="0.25">
      <c r="A43">
        <v>1046</v>
      </c>
      <c r="B43">
        <v>3</v>
      </c>
      <c r="C43" s="2">
        <v>43033</v>
      </c>
      <c r="D43">
        <v>968.37</v>
      </c>
      <c r="E43">
        <v>976.09</v>
      </c>
      <c r="F43">
        <v>960.52</v>
      </c>
      <c r="G43">
        <v>973.33</v>
      </c>
      <c r="H43">
        <v>1211262</v>
      </c>
      <c r="I43" s="2">
        <v>43704.85958005787</v>
      </c>
      <c r="J43" s="2"/>
      <c r="K43" s="11">
        <v>43033</v>
      </c>
      <c r="L43" s="48">
        <f t="shared" si="14"/>
        <v>34.914145543745001</v>
      </c>
      <c r="M43" s="46">
        <f t="shared" si="17"/>
        <v>36.545532809568918</v>
      </c>
      <c r="N43" s="2"/>
      <c r="O43" s="1">
        <v>43033</v>
      </c>
      <c r="P43">
        <f t="shared" si="8"/>
        <v>0.25</v>
      </c>
      <c r="Q43" s="3">
        <f t="shared" si="11"/>
        <v>977.80050648057227</v>
      </c>
      <c r="R43" s="2"/>
      <c r="S43" s="11">
        <f t="shared" si="0"/>
        <v>43033</v>
      </c>
      <c r="T43" s="17">
        <f t="shared" si="7"/>
        <v>981.42285714285697</v>
      </c>
      <c r="U43" s="18">
        <f t="shared" si="13"/>
        <v>982.65785714285721</v>
      </c>
      <c r="W43" s="30">
        <f t="shared" si="1"/>
        <v>969.98</v>
      </c>
      <c r="X43" s="30">
        <f t="shared" si="9"/>
        <v>981.28619047619054</v>
      </c>
      <c r="Y43" s="30">
        <f t="shared" si="10"/>
        <v>8.9310204081632492</v>
      </c>
      <c r="Z43" s="31">
        <f t="shared" si="12"/>
        <v>-84.396406826826421</v>
      </c>
      <c r="AA43" s="25">
        <f t="shared" si="2"/>
        <v>43033</v>
      </c>
      <c r="AD43" s="22">
        <f t="shared" si="3"/>
        <v>969.98</v>
      </c>
      <c r="AE43" s="23">
        <f t="shared" si="21"/>
        <v>974.18349999999987</v>
      </c>
      <c r="AF43" s="23">
        <f t="shared" si="22"/>
        <v>12.376500000000004</v>
      </c>
      <c r="AG43" s="24">
        <f t="shared" si="23"/>
        <v>-22.642373315018236</v>
      </c>
      <c r="AH43" s="25">
        <v>43033</v>
      </c>
      <c r="AK43" s="22">
        <f t="shared" si="4"/>
        <v>2.7900000000000773</v>
      </c>
      <c r="AL43" s="27">
        <f t="shared" si="5"/>
        <v>2.7900000000000773</v>
      </c>
      <c r="AM43" s="27">
        <f t="shared" si="15"/>
        <v>0</v>
      </c>
      <c r="AN43" s="38">
        <f t="shared" si="18"/>
        <v>3.3791507093931012</v>
      </c>
      <c r="AO43" s="38">
        <f t="shared" si="19"/>
        <v>2.7221434165447822</v>
      </c>
      <c r="AP43" s="27">
        <f t="shared" si="20"/>
        <v>1.2413566048192488</v>
      </c>
      <c r="AQ43" s="35">
        <f t="shared" si="16"/>
        <v>55.384163419160885</v>
      </c>
      <c r="AR43" s="25">
        <v>43033</v>
      </c>
    </row>
    <row r="44" spans="1:44" x14ac:dyDescent="0.25">
      <c r="A44">
        <v>1047</v>
      </c>
      <c r="B44">
        <v>3</v>
      </c>
      <c r="C44" s="2">
        <v>43034</v>
      </c>
      <c r="D44">
        <v>980</v>
      </c>
      <c r="E44">
        <v>987.6</v>
      </c>
      <c r="F44">
        <v>972.2</v>
      </c>
      <c r="G44">
        <v>972.56</v>
      </c>
      <c r="H44">
        <v>2042149</v>
      </c>
      <c r="I44" s="2">
        <v>43704.85958005787</v>
      </c>
      <c r="J44" s="2"/>
      <c r="K44" s="11">
        <v>43034</v>
      </c>
      <c r="L44" s="48">
        <f t="shared" si="14"/>
        <v>32.815481057508713</v>
      </c>
      <c r="M44" s="46">
        <f t="shared" si="17"/>
        <v>34.758317123092176</v>
      </c>
      <c r="N44" s="2"/>
      <c r="O44" s="1">
        <v>43034</v>
      </c>
      <c r="P44">
        <f t="shared" si="8"/>
        <v>0.25</v>
      </c>
      <c r="Q44" s="3">
        <f t="shared" si="11"/>
        <v>976.49037986042913</v>
      </c>
      <c r="R44" s="2"/>
      <c r="S44" s="11">
        <f t="shared" si="0"/>
        <v>43034</v>
      </c>
      <c r="T44" s="17">
        <f t="shared" si="7"/>
        <v>978.62</v>
      </c>
      <c r="U44" s="18">
        <f t="shared" si="13"/>
        <v>982.20571428571441</v>
      </c>
      <c r="W44" s="30">
        <f t="shared" si="1"/>
        <v>977.45333333333338</v>
      </c>
      <c r="X44" s="30">
        <f t="shared" si="9"/>
        <v>979.15047619047618</v>
      </c>
      <c r="Y44" s="30">
        <f t="shared" si="10"/>
        <v>7.5853061224489693</v>
      </c>
      <c r="Z44" s="31">
        <f t="shared" si="12"/>
        <v>-14.9160568230732</v>
      </c>
      <c r="AA44" s="25">
        <f t="shared" si="2"/>
        <v>43034</v>
      </c>
      <c r="AD44" s="22">
        <f t="shared" si="3"/>
        <v>977.45333333333338</v>
      </c>
      <c r="AE44" s="23">
        <f t="shared" si="21"/>
        <v>975.71049999999991</v>
      </c>
      <c r="AF44" s="23">
        <f t="shared" si="22"/>
        <v>11.125166666666667</v>
      </c>
      <c r="AG44" s="24">
        <f t="shared" si="23"/>
        <v>10.443788607412413</v>
      </c>
      <c r="AH44" s="25">
        <v>43034</v>
      </c>
      <c r="AK44" s="22">
        <f t="shared" si="4"/>
        <v>-0.7700000000000955</v>
      </c>
      <c r="AL44" s="27">
        <f t="shared" si="5"/>
        <v>0</v>
      </c>
      <c r="AM44" s="27">
        <f t="shared" si="15"/>
        <v>0.7700000000000955</v>
      </c>
      <c r="AN44" s="38">
        <f t="shared" si="18"/>
        <v>3.1377828015793083</v>
      </c>
      <c r="AO44" s="38">
        <f t="shared" si="19"/>
        <v>2.5827046010773045</v>
      </c>
      <c r="AP44" s="27">
        <f t="shared" si="20"/>
        <v>1.214921288431696</v>
      </c>
      <c r="AQ44" s="35">
        <f t="shared" si="16"/>
        <v>54.851668760289755</v>
      </c>
      <c r="AR44" s="25">
        <v>43034</v>
      </c>
    </row>
    <row r="45" spans="1:44" x14ac:dyDescent="0.25">
      <c r="A45">
        <v>1048</v>
      </c>
      <c r="B45">
        <v>3</v>
      </c>
      <c r="C45" s="2">
        <v>43035</v>
      </c>
      <c r="D45">
        <v>1009.19</v>
      </c>
      <c r="E45">
        <v>1048.3900000000001</v>
      </c>
      <c r="F45">
        <v>1008.2</v>
      </c>
      <c r="G45">
        <v>1019.27</v>
      </c>
      <c r="H45">
        <v>5167689</v>
      </c>
      <c r="I45" s="2">
        <v>43704.85958005787</v>
      </c>
      <c r="J45" s="2"/>
      <c r="K45" s="11">
        <v>43035</v>
      </c>
      <c r="L45" s="48">
        <f t="shared" si="14"/>
        <v>66.860134289290912</v>
      </c>
      <c r="M45" s="46">
        <f t="shared" si="17"/>
        <v>44.863253630181539</v>
      </c>
      <c r="N45" s="2"/>
      <c r="O45" s="1">
        <v>43035</v>
      </c>
      <c r="P45">
        <f t="shared" si="8"/>
        <v>0.25</v>
      </c>
      <c r="Q45" s="3">
        <f t="shared" ref="Q30:Q93" si="24">(G45*P45)+(Q44*(1-P45))</f>
        <v>987.18528489532184</v>
      </c>
      <c r="R45" s="2"/>
      <c r="S45" s="11">
        <f t="shared" si="0"/>
        <v>43035</v>
      </c>
      <c r="T45" s="17">
        <f t="shared" si="7"/>
        <v>982.4000000000002</v>
      </c>
      <c r="U45" s="18">
        <f t="shared" si="13"/>
        <v>985.22500000000014</v>
      </c>
      <c r="W45" s="30">
        <f t="shared" si="1"/>
        <v>1025.2866666666666</v>
      </c>
      <c r="X45" s="30">
        <f t="shared" si="9"/>
        <v>983.88190476190482</v>
      </c>
      <c r="Y45" s="30">
        <f t="shared" si="10"/>
        <v>12.992653061224489</v>
      </c>
      <c r="Z45" s="31">
        <f t="shared" si="12"/>
        <v>212.45217949791919</v>
      </c>
      <c r="AA45" s="25">
        <f t="shared" si="2"/>
        <v>43035</v>
      </c>
      <c r="AD45" s="22">
        <f t="shared" si="3"/>
        <v>1025.2866666666666</v>
      </c>
      <c r="AE45" s="23">
        <f t="shared" si="21"/>
        <v>979.13466666666659</v>
      </c>
      <c r="AF45" s="23">
        <f t="shared" si="22"/>
        <v>12.484333333333325</v>
      </c>
      <c r="AG45" s="24">
        <f t="shared" si="23"/>
        <v>246.45288761914972</v>
      </c>
      <c r="AH45" s="25">
        <v>43035</v>
      </c>
      <c r="AK45" s="22">
        <f t="shared" si="4"/>
        <v>46.710000000000036</v>
      </c>
      <c r="AL45" s="27">
        <f t="shared" si="5"/>
        <v>46.710000000000036</v>
      </c>
      <c r="AM45" s="27">
        <f t="shared" si="15"/>
        <v>0</v>
      </c>
      <c r="AN45" s="38">
        <f t="shared" si="18"/>
        <v>6.2500840300379314</v>
      </c>
      <c r="AO45" s="38">
        <f t="shared" si="19"/>
        <v>2.3982257010003538</v>
      </c>
      <c r="AP45" s="27">
        <f t="shared" si="20"/>
        <v>2.6061283670802466</v>
      </c>
      <c r="AQ45" s="35">
        <f t="shared" si="16"/>
        <v>72.269428644614109</v>
      </c>
      <c r="AR45" s="25">
        <v>43035</v>
      </c>
    </row>
    <row r="46" spans="1:44" x14ac:dyDescent="0.25">
      <c r="A46">
        <v>1049</v>
      </c>
      <c r="B46">
        <v>3</v>
      </c>
      <c r="C46" s="2">
        <v>43038</v>
      </c>
      <c r="D46">
        <v>1014</v>
      </c>
      <c r="E46">
        <v>1024.97</v>
      </c>
      <c r="F46">
        <v>1007.5</v>
      </c>
      <c r="G46">
        <v>1017.11</v>
      </c>
      <c r="H46">
        <v>2085062</v>
      </c>
      <c r="I46" s="2">
        <v>43704.85958005787</v>
      </c>
      <c r="J46" s="2"/>
      <c r="K46" s="11">
        <v>43038</v>
      </c>
      <c r="L46" s="48">
        <f t="shared" si="14"/>
        <v>64.401957437122974</v>
      </c>
      <c r="M46" s="46">
        <f t="shared" si="17"/>
        <v>54.692524261307533</v>
      </c>
      <c r="N46" s="2"/>
      <c r="O46" s="1">
        <v>43038</v>
      </c>
      <c r="P46">
        <f t="shared" si="8"/>
        <v>0.25</v>
      </c>
      <c r="Q46" s="3">
        <f t="shared" si="24"/>
        <v>994.66646367149144</v>
      </c>
      <c r="R46" s="2"/>
      <c r="S46" s="11">
        <f t="shared" si="0"/>
        <v>43038</v>
      </c>
      <c r="T46" s="17">
        <f t="shared" si="7"/>
        <v>987.06571428571431</v>
      </c>
      <c r="U46" s="18">
        <f t="shared" si="13"/>
        <v>988.40428571428572</v>
      </c>
      <c r="W46" s="30">
        <f t="shared" si="1"/>
        <v>1016.5266666666666</v>
      </c>
      <c r="X46" s="30">
        <f t="shared" si="9"/>
        <v>988.54190476190468</v>
      </c>
      <c r="Y46" s="30">
        <f t="shared" si="10"/>
        <v>18.494149659863897</v>
      </c>
      <c r="Z46" s="31">
        <f t="shared" si="12"/>
        <v>100.87788992535532</v>
      </c>
      <c r="AA46" s="25">
        <f t="shared" si="2"/>
        <v>43038</v>
      </c>
      <c r="AD46" s="22">
        <f t="shared" si="3"/>
        <v>1016.5266666666666</v>
      </c>
      <c r="AE46" s="23">
        <f t="shared" si="21"/>
        <v>982.23350000000028</v>
      </c>
      <c r="AF46" s="23">
        <f t="shared" si="22"/>
        <v>13.086833333333328</v>
      </c>
      <c r="AG46" s="24">
        <f t="shared" si="23"/>
        <v>174.69551669829158</v>
      </c>
      <c r="AH46" s="25">
        <v>43038</v>
      </c>
      <c r="AK46" s="22">
        <f t="shared" si="4"/>
        <v>-2.1599999999999682</v>
      </c>
      <c r="AL46" s="27">
        <f t="shared" si="5"/>
        <v>0</v>
      </c>
      <c r="AM46" s="27">
        <f t="shared" si="15"/>
        <v>2.1599999999999682</v>
      </c>
      <c r="AN46" s="38">
        <f t="shared" si="18"/>
        <v>5.8036494564637939</v>
      </c>
      <c r="AO46" s="38">
        <f t="shared" si="19"/>
        <v>2.3812095795003261</v>
      </c>
      <c r="AP46" s="27">
        <f t="shared" si="20"/>
        <v>2.4372694896018494</v>
      </c>
      <c r="AQ46" s="35">
        <f t="shared" si="16"/>
        <v>70.907140012585003</v>
      </c>
      <c r="AR46" s="25">
        <v>43038</v>
      </c>
    </row>
    <row r="47" spans="1:44" x14ac:dyDescent="0.25">
      <c r="A47">
        <v>1050</v>
      </c>
      <c r="B47">
        <v>3</v>
      </c>
      <c r="C47" s="2">
        <v>43039</v>
      </c>
      <c r="D47">
        <v>1015.22</v>
      </c>
      <c r="E47">
        <v>1024</v>
      </c>
      <c r="F47">
        <v>1010.42</v>
      </c>
      <c r="G47">
        <v>1016.64</v>
      </c>
      <c r="H47">
        <v>1331391</v>
      </c>
      <c r="I47" s="2">
        <v>43704.85958005787</v>
      </c>
      <c r="J47" s="2"/>
      <c r="K47" s="11">
        <v>43039</v>
      </c>
      <c r="L47" s="48">
        <f t="shared" si="14"/>
        <v>63.867076362808618</v>
      </c>
      <c r="M47" s="46">
        <f t="shared" si="17"/>
        <v>65.043056029740839</v>
      </c>
      <c r="N47" s="2"/>
      <c r="O47" s="1">
        <v>43039</v>
      </c>
      <c r="P47">
        <f t="shared" si="8"/>
        <v>0.25</v>
      </c>
      <c r="Q47" s="3">
        <f t="shared" si="24"/>
        <v>1000.1598477536186</v>
      </c>
      <c r="R47" s="2"/>
      <c r="S47" s="11">
        <f t="shared" si="0"/>
        <v>43039</v>
      </c>
      <c r="T47" s="17">
        <f t="shared" si="7"/>
        <v>991.12857142857138</v>
      </c>
      <c r="U47" s="18">
        <f t="shared" si="13"/>
        <v>990.36071428571427</v>
      </c>
      <c r="W47" s="30">
        <f t="shared" si="1"/>
        <v>1017.02</v>
      </c>
      <c r="X47" s="30">
        <f t="shared" si="9"/>
        <v>992.69809523809533</v>
      </c>
      <c r="Y47" s="30">
        <f t="shared" si="10"/>
        <v>23.068299319727885</v>
      </c>
      <c r="Z47" s="31">
        <f t="shared" si="12"/>
        <v>70.289547356169678</v>
      </c>
      <c r="AA47" s="25">
        <f t="shared" si="2"/>
        <v>43039</v>
      </c>
      <c r="AD47" s="22">
        <f t="shared" si="3"/>
        <v>1017.02</v>
      </c>
      <c r="AE47" s="23">
        <f t="shared" si="21"/>
        <v>985.3356666666665</v>
      </c>
      <c r="AF47" s="23">
        <f t="shared" si="22"/>
        <v>13.422566666666626</v>
      </c>
      <c r="AG47" s="24">
        <f t="shared" si="23"/>
        <v>157.36847812680429</v>
      </c>
      <c r="AH47" s="25">
        <v>43039</v>
      </c>
      <c r="AK47" s="22">
        <f t="shared" si="4"/>
        <v>-0.47000000000002728</v>
      </c>
      <c r="AL47" s="27">
        <f t="shared" si="5"/>
        <v>0</v>
      </c>
      <c r="AM47" s="27">
        <f t="shared" si="15"/>
        <v>0.47000000000002728</v>
      </c>
      <c r="AN47" s="38">
        <f t="shared" si="18"/>
        <v>5.3891030667163804</v>
      </c>
      <c r="AO47" s="38">
        <f t="shared" si="19"/>
        <v>2.244694609536019</v>
      </c>
      <c r="AP47" s="27">
        <f t="shared" si="20"/>
        <v>2.4008179303421211</v>
      </c>
      <c r="AQ47" s="35">
        <f t="shared" si="16"/>
        <v>70.595309114375311</v>
      </c>
      <c r="AR47" s="25">
        <v>43039</v>
      </c>
    </row>
    <row r="48" spans="1:44" x14ac:dyDescent="0.25">
      <c r="A48">
        <v>1051</v>
      </c>
      <c r="B48">
        <v>3</v>
      </c>
      <c r="C48" s="2">
        <v>43040</v>
      </c>
      <c r="D48">
        <v>1017.21</v>
      </c>
      <c r="E48">
        <v>1029.67</v>
      </c>
      <c r="F48">
        <v>1016.95</v>
      </c>
      <c r="G48">
        <v>1025.5</v>
      </c>
      <c r="H48">
        <v>1373444</v>
      </c>
      <c r="I48" s="2">
        <v>43704.85958005787</v>
      </c>
      <c r="J48" s="2"/>
      <c r="K48" s="11">
        <v>43040</v>
      </c>
      <c r="L48" s="48">
        <f t="shared" si="14"/>
        <v>73.950153636053187</v>
      </c>
      <c r="M48" s="46">
        <f t="shared" si="17"/>
        <v>67.406395811994926</v>
      </c>
      <c r="N48" s="2"/>
      <c r="O48" s="1">
        <v>43040</v>
      </c>
      <c r="P48">
        <f t="shared" si="8"/>
        <v>0.25</v>
      </c>
      <c r="Q48" s="3">
        <f t="shared" si="24"/>
        <v>1006.4948858152139</v>
      </c>
      <c r="R48" s="2"/>
      <c r="S48" s="11">
        <f t="shared" si="0"/>
        <v>43040</v>
      </c>
      <c r="T48" s="17">
        <f t="shared" si="7"/>
        <v>999.27857142857135</v>
      </c>
      <c r="U48" s="18">
        <f t="shared" si="13"/>
        <v>993.05142857142857</v>
      </c>
      <c r="W48" s="30">
        <f t="shared" si="1"/>
        <v>1024.04</v>
      </c>
      <c r="X48" s="30">
        <f t="shared" si="9"/>
        <v>999.74714285714288</v>
      </c>
      <c r="Y48" s="30">
        <f t="shared" si="10"/>
        <v>23.967074829931953</v>
      </c>
      <c r="Z48" s="31">
        <f t="shared" si="12"/>
        <v>67.572860727301531</v>
      </c>
      <c r="AA48" s="25">
        <f t="shared" si="2"/>
        <v>43040</v>
      </c>
      <c r="AD48" s="22">
        <f t="shared" si="3"/>
        <v>1024.04</v>
      </c>
      <c r="AE48" s="23">
        <f t="shared" si="21"/>
        <v>988.82500000000016</v>
      </c>
      <c r="AF48" s="23">
        <f t="shared" si="22"/>
        <v>13.893499999999989</v>
      </c>
      <c r="AG48" s="24">
        <f t="shared" si="23"/>
        <v>168.9759000011988</v>
      </c>
      <c r="AH48" s="25">
        <v>43040</v>
      </c>
      <c r="AK48" s="22">
        <f t="shared" si="4"/>
        <v>8.8600000000000136</v>
      </c>
      <c r="AL48" s="27">
        <f t="shared" si="5"/>
        <v>8.8600000000000136</v>
      </c>
      <c r="AM48" s="27">
        <f t="shared" si="15"/>
        <v>0</v>
      </c>
      <c r="AN48" s="38">
        <f t="shared" si="18"/>
        <v>5.63702427623664</v>
      </c>
      <c r="AO48" s="38">
        <f t="shared" si="19"/>
        <v>2.0843592802834463</v>
      </c>
      <c r="AP48" s="27">
        <f t="shared" si="20"/>
        <v>2.7044398389274216</v>
      </c>
      <c r="AQ48" s="35">
        <f t="shared" si="16"/>
        <v>73.005365359380789</v>
      </c>
      <c r="AR48" s="25">
        <v>43040</v>
      </c>
    </row>
    <row r="49" spans="1:44" x14ac:dyDescent="0.25">
      <c r="A49">
        <v>1052</v>
      </c>
      <c r="B49">
        <v>3</v>
      </c>
      <c r="C49" s="2">
        <v>43041</v>
      </c>
      <c r="D49">
        <v>1021.76</v>
      </c>
      <c r="E49">
        <v>1028.0899999999999</v>
      </c>
      <c r="F49">
        <v>1013.01</v>
      </c>
      <c r="G49">
        <v>1025.58</v>
      </c>
      <c r="H49">
        <v>1048970</v>
      </c>
      <c r="I49" s="2">
        <v>43704.85958005787</v>
      </c>
      <c r="J49" s="2"/>
      <c r="K49" s="11">
        <v>43041</v>
      </c>
      <c r="L49" s="48">
        <f t="shared" si="14"/>
        <v>74.041197223170428</v>
      </c>
      <c r="M49" s="46">
        <f t="shared" si="17"/>
        <v>70.619475740677416</v>
      </c>
      <c r="N49" s="2"/>
      <c r="O49" s="1">
        <v>43041</v>
      </c>
      <c r="P49">
        <f t="shared" si="8"/>
        <v>0.25</v>
      </c>
      <c r="Q49" s="3">
        <f t="shared" si="24"/>
        <v>1011.2661643614105</v>
      </c>
      <c r="R49" s="2"/>
      <c r="S49" s="11">
        <f t="shared" si="0"/>
        <v>43041</v>
      </c>
      <c r="T49" s="17">
        <f t="shared" si="7"/>
        <v>1007.1414285714285</v>
      </c>
      <c r="U49" s="18">
        <f t="shared" si="13"/>
        <v>995.61571428571426</v>
      </c>
      <c r="W49" s="30">
        <f t="shared" si="1"/>
        <v>1022.2266666666666</v>
      </c>
      <c r="X49" s="30">
        <f t="shared" si="9"/>
        <v>1007.5047619047618</v>
      </c>
      <c r="Y49" s="30">
        <f t="shared" si="10"/>
        <v>19.307482993197272</v>
      </c>
      <c r="Z49" s="31">
        <f t="shared" si="12"/>
        <v>50.833157165339479</v>
      </c>
      <c r="AA49" s="25">
        <f t="shared" si="2"/>
        <v>43041</v>
      </c>
      <c r="AD49" s="22">
        <f t="shared" si="3"/>
        <v>1022.2266666666666</v>
      </c>
      <c r="AE49" s="23">
        <f t="shared" si="21"/>
        <v>991.66883333333317</v>
      </c>
      <c r="AF49" s="23">
        <f t="shared" si="22"/>
        <v>14.828266666666622</v>
      </c>
      <c r="AG49" s="24">
        <f t="shared" si="23"/>
        <v>137.38550396240288</v>
      </c>
      <c r="AH49" s="25">
        <v>43041</v>
      </c>
      <c r="AK49" s="22">
        <f t="shared" si="4"/>
        <v>7.999999999992724E-2</v>
      </c>
      <c r="AL49" s="27">
        <f t="shared" si="5"/>
        <v>7.999999999992724E-2</v>
      </c>
      <c r="AM49" s="27">
        <f t="shared" si="15"/>
        <v>0</v>
      </c>
      <c r="AN49" s="38">
        <f t="shared" si="18"/>
        <v>5.2400939707911602</v>
      </c>
      <c r="AO49" s="38">
        <f t="shared" si="19"/>
        <v>1.9354764745489146</v>
      </c>
      <c r="AP49" s="27">
        <f t="shared" si="20"/>
        <v>2.7073922311623164</v>
      </c>
      <c r="AQ49" s="35">
        <f t="shared" si="16"/>
        <v>73.026862612632527</v>
      </c>
      <c r="AR49" s="25">
        <v>43041</v>
      </c>
    </row>
    <row r="50" spans="1:44" x14ac:dyDescent="0.25">
      <c r="A50">
        <v>1053</v>
      </c>
      <c r="B50">
        <v>3</v>
      </c>
      <c r="C50" s="2">
        <v>43042</v>
      </c>
      <c r="D50">
        <v>1022.11</v>
      </c>
      <c r="E50">
        <v>1032.6500000000001</v>
      </c>
      <c r="F50">
        <v>1020.31</v>
      </c>
      <c r="G50">
        <v>1032.48</v>
      </c>
      <c r="H50">
        <v>1076350</v>
      </c>
      <c r="I50" s="2">
        <v>43704.85958005787</v>
      </c>
      <c r="J50" s="2"/>
      <c r="K50" s="11">
        <v>43042</v>
      </c>
      <c r="L50" s="48">
        <f t="shared" si="14"/>
        <v>81.893706612040447</v>
      </c>
      <c r="M50" s="46">
        <f t="shared" si="17"/>
        <v>76.628352490421364</v>
      </c>
      <c r="N50" s="2"/>
      <c r="O50" s="1">
        <v>43042</v>
      </c>
      <c r="P50">
        <f t="shared" si="8"/>
        <v>0.25</v>
      </c>
      <c r="Q50" s="3">
        <f t="shared" si="24"/>
        <v>1016.5696232710578</v>
      </c>
      <c r="R50" s="2"/>
      <c r="S50" s="11">
        <f t="shared" si="0"/>
        <v>43042</v>
      </c>
      <c r="T50" s="17">
        <f t="shared" si="7"/>
        <v>1015.5914285714285</v>
      </c>
      <c r="U50" s="18">
        <f t="shared" si="13"/>
        <v>998.50714285714275</v>
      </c>
      <c r="W50" s="30">
        <f t="shared" si="1"/>
        <v>1028.48</v>
      </c>
      <c r="X50" s="30">
        <f t="shared" si="9"/>
        <v>1015.8619047619047</v>
      </c>
      <c r="Y50" s="30">
        <f t="shared" si="10"/>
        <v>10.973877551020403</v>
      </c>
      <c r="Z50" s="31">
        <f t="shared" si="12"/>
        <v>76.655343136039789</v>
      </c>
      <c r="AA50" s="25">
        <f t="shared" si="2"/>
        <v>43042</v>
      </c>
      <c r="AD50" s="22">
        <f t="shared" si="3"/>
        <v>1028.48</v>
      </c>
      <c r="AE50" s="23">
        <f t="shared" si="21"/>
        <v>994.39766666666651</v>
      </c>
      <c r="AF50" s="23">
        <f t="shared" si="22"/>
        <v>16.71939999999994</v>
      </c>
      <c r="AG50" s="24">
        <f t="shared" si="23"/>
        <v>135.89934779690512</v>
      </c>
      <c r="AH50" s="25">
        <v>43042</v>
      </c>
      <c r="AK50" s="22">
        <f t="shared" si="4"/>
        <v>6.9000000000000909</v>
      </c>
      <c r="AL50" s="27">
        <f t="shared" si="5"/>
        <v>6.9000000000000909</v>
      </c>
      <c r="AM50" s="27">
        <f t="shared" si="15"/>
        <v>0</v>
      </c>
      <c r="AN50" s="38">
        <f t="shared" si="18"/>
        <v>5.3586586871632269</v>
      </c>
      <c r="AO50" s="38">
        <f t="shared" si="19"/>
        <v>1.7972281549382778</v>
      </c>
      <c r="AP50" s="27">
        <f t="shared" si="20"/>
        <v>2.9816240483653336</v>
      </c>
      <c r="AQ50" s="35">
        <f t="shared" si="16"/>
        <v>74.884620249102809</v>
      </c>
      <c r="AR50" s="25">
        <v>43042</v>
      </c>
    </row>
    <row r="51" spans="1:44" x14ac:dyDescent="0.25">
      <c r="A51">
        <v>1054</v>
      </c>
      <c r="B51">
        <v>3</v>
      </c>
      <c r="C51" s="2">
        <v>43045</v>
      </c>
      <c r="D51">
        <v>1028.99</v>
      </c>
      <c r="E51">
        <v>1034.8699999999999</v>
      </c>
      <c r="F51">
        <v>1025</v>
      </c>
      <c r="G51">
        <v>1025.9000000000001</v>
      </c>
      <c r="H51">
        <v>1125185</v>
      </c>
      <c r="I51" s="2">
        <v>43704.85958005787</v>
      </c>
      <c r="J51" s="2"/>
      <c r="K51" s="11">
        <v>43045</v>
      </c>
      <c r="L51" s="48">
        <f t="shared" si="14"/>
        <v>74.405371571639947</v>
      </c>
      <c r="M51" s="46">
        <f t="shared" si="17"/>
        <v>76.780091802283607</v>
      </c>
      <c r="N51" s="2"/>
      <c r="O51" s="1">
        <v>43045</v>
      </c>
      <c r="P51">
        <f t="shared" si="8"/>
        <v>0.25</v>
      </c>
      <c r="Q51" s="3">
        <f t="shared" si="24"/>
        <v>1018.9022174532934</v>
      </c>
      <c r="R51" s="2"/>
      <c r="S51" s="11">
        <f t="shared" si="0"/>
        <v>43045</v>
      </c>
      <c r="T51" s="17">
        <f t="shared" si="7"/>
        <v>1023.2114285714285</v>
      </c>
      <c r="U51" s="18">
        <f t="shared" si="13"/>
        <v>1000.9157142857142</v>
      </c>
      <c r="W51" s="30">
        <f t="shared" si="1"/>
        <v>1028.5899999999999</v>
      </c>
      <c r="X51" s="30">
        <f t="shared" si="9"/>
        <v>1023.1671428571428</v>
      </c>
      <c r="Y51" s="30">
        <f t="shared" si="10"/>
        <v>3.9223129251700715</v>
      </c>
      <c r="Z51" s="31">
        <f t="shared" si="12"/>
        <v>92.171077734224866</v>
      </c>
      <c r="AA51" s="25">
        <f t="shared" si="2"/>
        <v>43045</v>
      </c>
      <c r="AD51" s="22">
        <f t="shared" si="3"/>
        <v>1028.5899999999999</v>
      </c>
      <c r="AE51" s="23">
        <f t="shared" si="21"/>
        <v>996.85149999999999</v>
      </c>
      <c r="AF51" s="23">
        <f t="shared" si="22"/>
        <v>18.420949999999994</v>
      </c>
      <c r="AG51" s="24">
        <f t="shared" si="23"/>
        <v>114.86378281250403</v>
      </c>
      <c r="AH51" s="25">
        <v>43045</v>
      </c>
      <c r="AK51" s="22">
        <f t="shared" si="4"/>
        <v>-6.5799999999999272</v>
      </c>
      <c r="AL51" s="27">
        <f t="shared" si="5"/>
        <v>0</v>
      </c>
      <c r="AM51" s="27">
        <f t="shared" si="15"/>
        <v>6.5799999999999272</v>
      </c>
      <c r="AN51" s="38">
        <f t="shared" si="18"/>
        <v>4.9758973523658536</v>
      </c>
      <c r="AO51" s="38">
        <f t="shared" si="19"/>
        <v>2.1388547152998241</v>
      </c>
      <c r="AP51" s="27">
        <f t="shared" si="20"/>
        <v>2.3264307373342716</v>
      </c>
      <c r="AQ51" s="35">
        <f t="shared" si="16"/>
        <v>69.937747725317791</v>
      </c>
      <c r="AR51" s="25">
        <v>43045</v>
      </c>
    </row>
    <row r="52" spans="1:44" x14ac:dyDescent="0.25">
      <c r="A52">
        <v>1055</v>
      </c>
      <c r="B52">
        <v>3</v>
      </c>
      <c r="C52" s="2">
        <v>43046</v>
      </c>
      <c r="D52">
        <v>1027.27</v>
      </c>
      <c r="E52">
        <v>1033.97</v>
      </c>
      <c r="F52">
        <v>1025.1300000000001</v>
      </c>
      <c r="G52">
        <v>1033.33</v>
      </c>
      <c r="H52">
        <v>1112331</v>
      </c>
      <c r="I52" s="2">
        <v>43704.85958005787</v>
      </c>
      <c r="J52" s="2"/>
      <c r="K52" s="11">
        <v>43046</v>
      </c>
      <c r="L52" s="48">
        <f t="shared" si="14"/>
        <v>82.861044725162003</v>
      </c>
      <c r="M52" s="46">
        <f t="shared" si="17"/>
        <v>79.720040969614132</v>
      </c>
      <c r="N52" s="2"/>
      <c r="O52" s="1">
        <v>43046</v>
      </c>
      <c r="P52">
        <f t="shared" si="8"/>
        <v>0.25</v>
      </c>
      <c r="Q52" s="3">
        <f t="shared" si="24"/>
        <v>1022.50916308997</v>
      </c>
      <c r="R52" s="2"/>
      <c r="S52" s="11">
        <f t="shared" si="0"/>
        <v>43046</v>
      </c>
      <c r="T52" s="17">
        <f t="shared" si="7"/>
        <v>1025.2199999999998</v>
      </c>
      <c r="U52" s="18">
        <f t="shared" si="13"/>
        <v>1003.8100000000001</v>
      </c>
      <c r="W52" s="30">
        <f t="shared" si="1"/>
        <v>1030.8100000000002</v>
      </c>
      <c r="X52" s="30">
        <f t="shared" si="9"/>
        <v>1023.9561904761905</v>
      </c>
      <c r="Y52" s="30">
        <f t="shared" si="10"/>
        <v>4.5986394557823393</v>
      </c>
      <c r="Z52" s="31">
        <f t="shared" si="12"/>
        <v>99.35996055226984</v>
      </c>
      <c r="AA52" s="25">
        <f t="shared" si="2"/>
        <v>43046</v>
      </c>
      <c r="AD52" s="22">
        <f t="shared" si="3"/>
        <v>1030.8100000000002</v>
      </c>
      <c r="AE52" s="23">
        <f t="shared" si="21"/>
        <v>999.72116666666659</v>
      </c>
      <c r="AF52" s="23">
        <f t="shared" si="22"/>
        <v>19.521066666666655</v>
      </c>
      <c r="AG52" s="24">
        <f t="shared" si="23"/>
        <v>106.17190772817607</v>
      </c>
      <c r="AH52" s="25">
        <v>43046</v>
      </c>
      <c r="AK52" s="22">
        <f t="shared" si="4"/>
        <v>7.4299999999998363</v>
      </c>
      <c r="AL52" s="27">
        <f t="shared" si="5"/>
        <v>7.4299999999998363</v>
      </c>
      <c r="AM52" s="27">
        <f t="shared" si="15"/>
        <v>0</v>
      </c>
      <c r="AN52" s="38">
        <f t="shared" si="18"/>
        <v>5.1511903986254239</v>
      </c>
      <c r="AO52" s="38">
        <f t="shared" si="19"/>
        <v>1.9860793784926938</v>
      </c>
      <c r="AP52" s="27">
        <f t="shared" si="20"/>
        <v>2.5936477939440898</v>
      </c>
      <c r="AQ52" s="35">
        <f t="shared" si="16"/>
        <v>72.173121648560809</v>
      </c>
      <c r="AR52" s="25">
        <v>43046</v>
      </c>
    </row>
    <row r="53" spans="1:44" x14ac:dyDescent="0.25">
      <c r="A53">
        <v>1056</v>
      </c>
      <c r="B53">
        <v>3</v>
      </c>
      <c r="C53" s="2">
        <v>43047</v>
      </c>
      <c r="D53">
        <v>1030.52</v>
      </c>
      <c r="E53">
        <v>1043.52</v>
      </c>
      <c r="F53">
        <v>1028.45</v>
      </c>
      <c r="G53">
        <v>1039.8499999999999</v>
      </c>
      <c r="H53">
        <v>1088716</v>
      </c>
      <c r="I53" s="2">
        <v>43704.85958005787</v>
      </c>
      <c r="J53" s="2"/>
      <c r="K53" s="11">
        <v>43047</v>
      </c>
      <c r="L53" s="48">
        <f t="shared" si="14"/>
        <v>90.281097075224565</v>
      </c>
      <c r="M53" s="46">
        <f t="shared" si="17"/>
        <v>82.515837790675505</v>
      </c>
      <c r="N53" s="2"/>
      <c r="O53" s="1">
        <v>43047</v>
      </c>
      <c r="P53">
        <f t="shared" si="8"/>
        <v>0.25</v>
      </c>
      <c r="Q53" s="3">
        <f t="shared" si="24"/>
        <v>1026.8443723174773</v>
      </c>
      <c r="R53" s="2"/>
      <c r="S53" s="11">
        <f t="shared" si="0"/>
        <v>43047</v>
      </c>
      <c r="T53" s="17">
        <f t="shared" si="7"/>
        <v>1028.4685714285715</v>
      </c>
      <c r="U53" s="18">
        <f t="shared" si="13"/>
        <v>1007.7671428571429</v>
      </c>
      <c r="W53" s="30">
        <f t="shared" si="1"/>
        <v>1037.2733333333333</v>
      </c>
      <c r="X53" s="30">
        <f t="shared" si="9"/>
        <v>1026.92</v>
      </c>
      <c r="Y53" s="30">
        <f t="shared" si="10"/>
        <v>4.9923809523809757</v>
      </c>
      <c r="Z53" s="31">
        <f t="shared" si="12"/>
        <v>138.25511891135508</v>
      </c>
      <c r="AA53" s="25">
        <f t="shared" si="2"/>
        <v>43047</v>
      </c>
      <c r="AD53" s="22">
        <f t="shared" si="3"/>
        <v>1037.2733333333333</v>
      </c>
      <c r="AE53" s="23">
        <f t="shared" si="21"/>
        <v>1002.3813333333335</v>
      </c>
      <c r="AF53" s="23">
        <f t="shared" si="22"/>
        <v>20.882133333333353</v>
      </c>
      <c r="AG53" s="24">
        <f t="shared" si="23"/>
        <v>111.39347193134735</v>
      </c>
      <c r="AH53" s="25">
        <v>43047</v>
      </c>
      <c r="AK53" s="22">
        <f t="shared" si="4"/>
        <v>6.5199999999999818</v>
      </c>
      <c r="AL53" s="27">
        <f t="shared" si="5"/>
        <v>6.5199999999999818</v>
      </c>
      <c r="AM53" s="27">
        <f t="shared" si="15"/>
        <v>0</v>
      </c>
      <c r="AN53" s="38">
        <f t="shared" si="18"/>
        <v>5.2489625130093218</v>
      </c>
      <c r="AO53" s="38">
        <f t="shared" si="19"/>
        <v>1.8442165657432157</v>
      </c>
      <c r="AP53" s="27">
        <f t="shared" si="20"/>
        <v>2.8461746903862131</v>
      </c>
      <c r="AQ53" s="35">
        <f t="shared" si="16"/>
        <v>74.000140906247154</v>
      </c>
      <c r="AR53" s="25">
        <v>43047</v>
      </c>
    </row>
    <row r="54" spans="1:44" x14ac:dyDescent="0.25">
      <c r="A54">
        <v>1057</v>
      </c>
      <c r="B54">
        <v>3</v>
      </c>
      <c r="C54" s="2">
        <v>43048</v>
      </c>
      <c r="D54">
        <v>1033.99</v>
      </c>
      <c r="E54">
        <v>1033.99</v>
      </c>
      <c r="F54">
        <v>1019.67</v>
      </c>
      <c r="G54">
        <v>1031.26</v>
      </c>
      <c r="H54">
        <v>1245246</v>
      </c>
      <c r="I54" s="2">
        <v>43704.85958005787</v>
      </c>
      <c r="J54" s="2"/>
      <c r="K54" s="11">
        <v>43048</v>
      </c>
      <c r="L54" s="48">
        <f t="shared" si="14"/>
        <v>80.505291908501093</v>
      </c>
      <c r="M54" s="46">
        <f t="shared" si="17"/>
        <v>84.54914456962922</v>
      </c>
      <c r="N54" s="2"/>
      <c r="O54" s="1">
        <v>43048</v>
      </c>
      <c r="P54">
        <f t="shared" si="8"/>
        <v>0.25</v>
      </c>
      <c r="Q54" s="3">
        <f t="shared" si="24"/>
        <v>1027.9482792381079</v>
      </c>
      <c r="R54" s="2"/>
      <c r="S54" s="11">
        <f t="shared" si="0"/>
        <v>43048</v>
      </c>
      <c r="T54" s="17">
        <f t="shared" si="7"/>
        <v>1030.5571428571427</v>
      </c>
      <c r="U54" s="18">
        <f t="shared" si="13"/>
        <v>1010.842857142857</v>
      </c>
      <c r="W54" s="30">
        <f t="shared" si="1"/>
        <v>1028.3066666666666</v>
      </c>
      <c r="X54" s="30">
        <f t="shared" si="9"/>
        <v>1028.5323809523809</v>
      </c>
      <c r="Y54" s="30">
        <f t="shared" si="10"/>
        <v>3.1646258503401605</v>
      </c>
      <c r="Z54" s="31">
        <f t="shared" si="12"/>
        <v>-4.7549441100599337</v>
      </c>
      <c r="AA54" s="25">
        <f t="shared" si="2"/>
        <v>43048</v>
      </c>
      <c r="AD54" s="22">
        <f t="shared" si="3"/>
        <v>1028.3066666666666</v>
      </c>
      <c r="AE54" s="23">
        <f t="shared" si="21"/>
        <v>1004.3475000000001</v>
      </c>
      <c r="AF54" s="23">
        <f t="shared" si="22"/>
        <v>21.508499999999998</v>
      </c>
      <c r="AG54" s="24">
        <f t="shared" si="23"/>
        <v>74.262630019655901</v>
      </c>
      <c r="AH54" s="25">
        <v>43048</v>
      </c>
      <c r="AK54" s="22">
        <f t="shared" si="4"/>
        <v>-8.5899999999999181</v>
      </c>
      <c r="AL54" s="27">
        <f t="shared" si="5"/>
        <v>0</v>
      </c>
      <c r="AM54" s="27">
        <f t="shared" si="15"/>
        <v>8.5899999999999181</v>
      </c>
      <c r="AN54" s="38">
        <f t="shared" si="18"/>
        <v>4.8740366192229416</v>
      </c>
      <c r="AO54" s="38">
        <f t="shared" si="19"/>
        <v>2.326058239618694</v>
      </c>
      <c r="AP54" s="27">
        <f t="shared" si="20"/>
        <v>2.0954060978378308</v>
      </c>
      <c r="AQ54" s="35">
        <f t="shared" si="16"/>
        <v>67.694061186397832</v>
      </c>
      <c r="AR54" s="25">
        <v>43048</v>
      </c>
    </row>
    <row r="55" spans="1:44" x14ac:dyDescent="0.25">
      <c r="A55">
        <v>1058</v>
      </c>
      <c r="B55">
        <v>3</v>
      </c>
      <c r="C55" s="2">
        <v>43049</v>
      </c>
      <c r="D55">
        <v>1026.46</v>
      </c>
      <c r="E55">
        <v>1030.76</v>
      </c>
      <c r="F55">
        <v>1025.28</v>
      </c>
      <c r="G55">
        <v>1028.07</v>
      </c>
      <c r="H55">
        <v>720676</v>
      </c>
      <c r="I55" s="2">
        <v>43704.85958005787</v>
      </c>
      <c r="J55" s="2"/>
      <c r="K55" s="11">
        <v>43049</v>
      </c>
      <c r="L55" s="48">
        <f t="shared" si="14"/>
        <v>76.874928872197415</v>
      </c>
      <c r="M55" s="46">
        <f t="shared" si="17"/>
        <v>82.55377261864102</v>
      </c>
      <c r="N55" s="2"/>
      <c r="O55" s="1">
        <v>43049</v>
      </c>
      <c r="P55">
        <f t="shared" si="8"/>
        <v>0.25</v>
      </c>
      <c r="Q55" s="3">
        <f t="shared" si="24"/>
        <v>1027.9787094285809</v>
      </c>
      <c r="R55" s="2"/>
      <c r="S55" s="11">
        <f t="shared" si="0"/>
        <v>43049</v>
      </c>
      <c r="T55" s="17">
        <f t="shared" si="7"/>
        <v>1030.9242857142856</v>
      </c>
      <c r="U55" s="18">
        <f t="shared" si="13"/>
        <v>1015.1014285714285</v>
      </c>
      <c r="W55" s="30">
        <f t="shared" si="1"/>
        <v>1028.0366666666666</v>
      </c>
      <c r="X55" s="30">
        <f t="shared" si="9"/>
        <v>1029.1033333333332</v>
      </c>
      <c r="Y55" s="30">
        <f t="shared" si="10"/>
        <v>2.8219047619047779</v>
      </c>
      <c r="Z55" s="31">
        <f t="shared" si="12"/>
        <v>-25.199685003935876</v>
      </c>
      <c r="AA55" s="25">
        <f t="shared" si="2"/>
        <v>43049</v>
      </c>
      <c r="AD55" s="22">
        <f t="shared" si="3"/>
        <v>1028.0366666666666</v>
      </c>
      <c r="AE55" s="23">
        <f t="shared" si="21"/>
        <v>1006.1511666666668</v>
      </c>
      <c r="AF55" s="23">
        <f t="shared" si="22"/>
        <v>21.893383333333315</v>
      </c>
      <c r="AG55" s="24">
        <f t="shared" si="23"/>
        <v>66.642661443373342</v>
      </c>
      <c r="AH55" s="25">
        <v>43049</v>
      </c>
      <c r="AK55" s="22">
        <f t="shared" si="4"/>
        <v>-3.1900000000000546</v>
      </c>
      <c r="AL55" s="27">
        <f t="shared" si="5"/>
        <v>0</v>
      </c>
      <c r="AM55" s="27">
        <f t="shared" si="15"/>
        <v>3.1900000000000546</v>
      </c>
      <c r="AN55" s="38">
        <f t="shared" si="18"/>
        <v>4.5258911464213032</v>
      </c>
      <c r="AO55" s="38">
        <f t="shared" si="19"/>
        <v>2.3877683653602197</v>
      </c>
      <c r="AP55" s="27">
        <f t="shared" si="20"/>
        <v>1.8954481565629275</v>
      </c>
      <c r="AQ55" s="35">
        <f t="shared" si="16"/>
        <v>65.463032113582699</v>
      </c>
      <c r="AR55" s="25">
        <v>43049</v>
      </c>
    </row>
    <row r="56" spans="1:44" x14ac:dyDescent="0.25">
      <c r="A56">
        <v>1059</v>
      </c>
      <c r="B56">
        <v>3</v>
      </c>
      <c r="C56" s="2">
        <v>43052</v>
      </c>
      <c r="D56">
        <v>1023.42</v>
      </c>
      <c r="E56">
        <v>1031.58</v>
      </c>
      <c r="F56">
        <v>1022.57</v>
      </c>
      <c r="G56">
        <v>1025.75</v>
      </c>
      <c r="H56">
        <v>885779</v>
      </c>
      <c r="I56" s="2">
        <v>43704.85958005787</v>
      </c>
      <c r="J56" s="2"/>
      <c r="K56" s="11">
        <v>43052</v>
      </c>
      <c r="L56" s="48">
        <f t="shared" si="14"/>
        <v>74.234664845794839</v>
      </c>
      <c r="M56" s="46">
        <f t="shared" si="17"/>
        <v>77.204961875497773</v>
      </c>
      <c r="N56" s="2"/>
      <c r="O56" s="1">
        <v>43052</v>
      </c>
      <c r="P56">
        <f t="shared" si="8"/>
        <v>0.25</v>
      </c>
      <c r="Q56" s="3">
        <f t="shared" si="24"/>
        <v>1027.4215320714356</v>
      </c>
      <c r="R56" s="2"/>
      <c r="S56" s="11">
        <f t="shared" si="0"/>
        <v>43052</v>
      </c>
      <c r="T56" s="17">
        <f t="shared" si="7"/>
        <v>1030.9485714285713</v>
      </c>
      <c r="U56" s="18">
        <f t="shared" si="13"/>
        <v>1019.045</v>
      </c>
      <c r="W56" s="30">
        <f t="shared" si="1"/>
        <v>1026.6333333333334</v>
      </c>
      <c r="X56" s="30">
        <f t="shared" si="9"/>
        <v>1029.7328571428573</v>
      </c>
      <c r="Y56" s="30">
        <f t="shared" si="10"/>
        <v>2.4621768707483755</v>
      </c>
      <c r="Z56" s="31">
        <f t="shared" si="12"/>
        <v>-83.923670589966463</v>
      </c>
      <c r="AA56" s="25">
        <f t="shared" si="2"/>
        <v>43052</v>
      </c>
      <c r="AD56" s="22">
        <f t="shared" si="3"/>
        <v>1026.6333333333334</v>
      </c>
      <c r="AE56" s="23">
        <f t="shared" si="21"/>
        <v>1007.9843333333336</v>
      </c>
      <c r="AF56" s="23">
        <f t="shared" si="22"/>
        <v>21.741799999999948</v>
      </c>
      <c r="AG56" s="24">
        <f t="shared" si="23"/>
        <v>57.183244564233966</v>
      </c>
      <c r="AH56" s="25">
        <v>43052</v>
      </c>
      <c r="AK56" s="22">
        <f t="shared" si="4"/>
        <v>-2.3199999999999363</v>
      </c>
      <c r="AL56" s="27">
        <f t="shared" si="5"/>
        <v>0</v>
      </c>
      <c r="AM56" s="27">
        <f t="shared" si="15"/>
        <v>2.3199999999999363</v>
      </c>
      <c r="AN56" s="38">
        <f t="shared" si="18"/>
        <v>4.2026132073912104</v>
      </c>
      <c r="AO56" s="38">
        <f t="shared" si="19"/>
        <v>2.3829277678344849</v>
      </c>
      <c r="AP56" s="27">
        <f t="shared" si="20"/>
        <v>1.7636343258572151</v>
      </c>
      <c r="AQ56" s="35">
        <f t="shared" si="16"/>
        <v>63.815762793081419</v>
      </c>
      <c r="AR56" s="25">
        <v>43052</v>
      </c>
    </row>
    <row r="57" spans="1:44" x14ac:dyDescent="0.25">
      <c r="A57">
        <v>1060</v>
      </c>
      <c r="B57">
        <v>3</v>
      </c>
      <c r="C57" s="2">
        <v>43053</v>
      </c>
      <c r="D57">
        <v>1022.59</v>
      </c>
      <c r="E57">
        <v>1026.81</v>
      </c>
      <c r="F57">
        <v>1014.15</v>
      </c>
      <c r="G57">
        <v>1026</v>
      </c>
      <c r="H57">
        <v>959222</v>
      </c>
      <c r="I57" s="2">
        <v>43704.85958005787</v>
      </c>
      <c r="J57" s="2"/>
      <c r="K57" s="11">
        <v>43053</v>
      </c>
      <c r="L57" s="48">
        <f t="shared" si="14"/>
        <v>70.612941330883203</v>
      </c>
      <c r="M57" s="46">
        <f t="shared" si="17"/>
        <v>73.907511682958486</v>
      </c>
      <c r="N57" s="2"/>
      <c r="O57" s="1">
        <v>43053</v>
      </c>
      <c r="P57">
        <f t="shared" si="8"/>
        <v>0.25</v>
      </c>
      <c r="Q57" s="3">
        <f t="shared" si="24"/>
        <v>1027.0661490535767</v>
      </c>
      <c r="R57" s="2"/>
      <c r="S57" s="11">
        <f t="shared" si="0"/>
        <v>43053</v>
      </c>
      <c r="T57" s="17">
        <f t="shared" si="7"/>
        <v>1030.0228571428572</v>
      </c>
      <c r="U57" s="18">
        <f t="shared" si="13"/>
        <v>1022.8071428571428</v>
      </c>
      <c r="W57" s="30">
        <f t="shared" si="1"/>
        <v>1022.32</v>
      </c>
      <c r="X57" s="30">
        <f t="shared" si="9"/>
        <v>1028.8528571428571</v>
      </c>
      <c r="Y57" s="30">
        <f t="shared" si="10"/>
        <v>2.9650340136054671</v>
      </c>
      <c r="Z57" s="31">
        <f t="shared" si="12"/>
        <v>-146.88661496810676</v>
      </c>
      <c r="AA57" s="25">
        <f t="shared" si="2"/>
        <v>43053</v>
      </c>
      <c r="AD57" s="22">
        <f t="shared" si="3"/>
        <v>1022.32</v>
      </c>
      <c r="AE57" s="23">
        <f t="shared" si="21"/>
        <v>1009.4801666666666</v>
      </c>
      <c r="AF57" s="23">
        <f t="shared" si="22"/>
        <v>21.230783333333346</v>
      </c>
      <c r="AG57" s="24">
        <f t="shared" si="23"/>
        <v>40.318290448800958</v>
      </c>
      <c r="AH57" s="25">
        <v>43053</v>
      </c>
      <c r="AK57" s="22">
        <f t="shared" si="4"/>
        <v>0.25</v>
      </c>
      <c r="AL57" s="27">
        <f t="shared" si="5"/>
        <v>0.25</v>
      </c>
      <c r="AM57" s="27">
        <f t="shared" si="15"/>
        <v>0</v>
      </c>
      <c r="AN57" s="38">
        <f t="shared" si="18"/>
        <v>3.9202836925775526</v>
      </c>
      <c r="AO57" s="38">
        <f t="shared" si="19"/>
        <v>2.2127186415605933</v>
      </c>
      <c r="AP57" s="27">
        <f t="shared" si="20"/>
        <v>1.7717045533690818</v>
      </c>
      <c r="AQ57" s="35">
        <f t="shared" si="16"/>
        <v>63.921118548350584</v>
      </c>
      <c r="AR57" s="25">
        <v>43053</v>
      </c>
    </row>
    <row r="58" spans="1:44" x14ac:dyDescent="0.25">
      <c r="A58">
        <v>1061</v>
      </c>
      <c r="B58">
        <v>3</v>
      </c>
      <c r="C58" s="2">
        <v>43054</v>
      </c>
      <c r="D58">
        <v>1019.21</v>
      </c>
      <c r="E58">
        <v>1024.0899999999999</v>
      </c>
      <c r="F58">
        <v>1015.42</v>
      </c>
      <c r="G58">
        <v>1020.91</v>
      </c>
      <c r="H58">
        <v>853992</v>
      </c>
      <c r="I58" s="2">
        <v>43704.85958005787</v>
      </c>
      <c r="J58" s="2"/>
      <c r="K58" s="11">
        <v>43054</v>
      </c>
      <c r="L58" s="48">
        <f t="shared" si="14"/>
        <v>32.795304475421702</v>
      </c>
      <c r="M58" s="46">
        <f t="shared" si="17"/>
        <v>59.214303550699903</v>
      </c>
      <c r="N58" s="2"/>
      <c r="O58" s="1">
        <v>43054</v>
      </c>
      <c r="P58">
        <f t="shared" si="8"/>
        <v>0.25</v>
      </c>
      <c r="Q58" s="3">
        <f t="shared" si="24"/>
        <v>1025.5271117901825</v>
      </c>
      <c r="R58" s="2"/>
      <c r="S58" s="11">
        <f t="shared" si="0"/>
        <v>43054</v>
      </c>
      <c r="T58" s="17">
        <f t="shared" si="7"/>
        <v>1029.31</v>
      </c>
      <c r="U58" s="18">
        <f t="shared" si="13"/>
        <v>1026.2607142857144</v>
      </c>
      <c r="W58" s="30">
        <f t="shared" si="1"/>
        <v>1020.1399999999999</v>
      </c>
      <c r="X58" s="30">
        <f t="shared" si="9"/>
        <v>1027.6457142857143</v>
      </c>
      <c r="Y58" s="30">
        <f t="shared" si="10"/>
        <v>3.9553741496598604</v>
      </c>
      <c r="Z58" s="31">
        <f t="shared" si="12"/>
        <v>-126.50660429279363</v>
      </c>
      <c r="AA58" s="25">
        <f t="shared" si="2"/>
        <v>43054</v>
      </c>
      <c r="AD58" s="22">
        <f t="shared" si="3"/>
        <v>1020.1399999999999</v>
      </c>
      <c r="AE58" s="23">
        <f t="shared" si="21"/>
        <v>1010.8788333333334</v>
      </c>
      <c r="AF58" s="23">
        <f t="shared" si="22"/>
        <v>20.338633333333281</v>
      </c>
      <c r="AG58" s="24">
        <f t="shared" si="23"/>
        <v>30.356568260622112</v>
      </c>
      <c r="AH58" s="25">
        <v>43054</v>
      </c>
      <c r="AK58" s="22">
        <f t="shared" si="4"/>
        <v>-5.0900000000000318</v>
      </c>
      <c r="AL58" s="27">
        <f t="shared" si="5"/>
        <v>0</v>
      </c>
      <c r="AM58" s="27">
        <f t="shared" si="15"/>
        <v>5.0900000000000318</v>
      </c>
      <c r="AN58" s="38">
        <f t="shared" si="18"/>
        <v>3.640263428822013</v>
      </c>
      <c r="AO58" s="38">
        <f t="shared" si="19"/>
        <v>2.4182387385919819</v>
      </c>
      <c r="AP58" s="27">
        <f t="shared" si="20"/>
        <v>1.5053366612353396</v>
      </c>
      <c r="AQ58" s="35">
        <f t="shared" si="16"/>
        <v>60.085204696325455</v>
      </c>
      <c r="AR58" s="25">
        <v>43054</v>
      </c>
    </row>
    <row r="59" spans="1:44" x14ac:dyDescent="0.25">
      <c r="A59">
        <v>1062</v>
      </c>
      <c r="B59">
        <v>3</v>
      </c>
      <c r="C59" s="2">
        <v>43055</v>
      </c>
      <c r="D59">
        <v>1022.52</v>
      </c>
      <c r="E59">
        <v>1035.92</v>
      </c>
      <c r="F59">
        <v>1022.52</v>
      </c>
      <c r="G59">
        <v>1032.5</v>
      </c>
      <c r="H59">
        <v>1129688</v>
      </c>
      <c r="I59" s="2">
        <v>43704.85958005787</v>
      </c>
      <c r="J59" s="2"/>
      <c r="K59" s="11">
        <v>43055</v>
      </c>
      <c r="L59" s="48">
        <f t="shared" si="14"/>
        <v>69.405885619100545</v>
      </c>
      <c r="M59" s="46">
        <f t="shared" si="17"/>
        <v>57.604710475135143</v>
      </c>
      <c r="N59" s="2"/>
      <c r="O59" s="1">
        <v>43055</v>
      </c>
      <c r="P59">
        <f t="shared" si="8"/>
        <v>0.25</v>
      </c>
      <c r="Q59" s="3">
        <f t="shared" si="24"/>
        <v>1027.2703338426368</v>
      </c>
      <c r="R59" s="2"/>
      <c r="S59" s="11">
        <f t="shared" si="0"/>
        <v>43055</v>
      </c>
      <c r="T59" s="17">
        <f t="shared" si="7"/>
        <v>1029.1914285714286</v>
      </c>
      <c r="U59" s="18">
        <f t="shared" si="13"/>
        <v>1027.2057142857143</v>
      </c>
      <c r="W59" s="30">
        <f t="shared" si="1"/>
        <v>1030.3133333333333</v>
      </c>
      <c r="X59" s="30">
        <f t="shared" si="9"/>
        <v>1027.5747619047618</v>
      </c>
      <c r="Y59" s="30">
        <f t="shared" si="10"/>
        <v>3.8945578231292433</v>
      </c>
      <c r="Z59" s="31">
        <f t="shared" si="12"/>
        <v>46.878602620088735</v>
      </c>
      <c r="AA59" s="25">
        <f t="shared" si="2"/>
        <v>43055</v>
      </c>
      <c r="AD59" s="22">
        <f t="shared" si="3"/>
        <v>1030.3133333333333</v>
      </c>
      <c r="AE59" s="23">
        <f t="shared" si="21"/>
        <v>1013.1991666666665</v>
      </c>
      <c r="AF59" s="23">
        <f t="shared" si="22"/>
        <v>18.801583333333383</v>
      </c>
      <c r="AG59" s="24">
        <f t="shared" si="23"/>
        <v>60.6834235296378</v>
      </c>
      <c r="AH59" s="25">
        <v>43055</v>
      </c>
      <c r="AK59" s="22">
        <f t="shared" si="4"/>
        <v>11.590000000000032</v>
      </c>
      <c r="AL59" s="27">
        <f t="shared" si="5"/>
        <v>11.590000000000032</v>
      </c>
      <c r="AM59" s="27">
        <f t="shared" si="15"/>
        <v>0</v>
      </c>
      <c r="AN59" s="38">
        <f t="shared" si="18"/>
        <v>4.2081017553347291</v>
      </c>
      <c r="AO59" s="38">
        <f t="shared" si="19"/>
        <v>2.2455074001211259</v>
      </c>
      <c r="AP59" s="27">
        <f t="shared" si="20"/>
        <v>1.8740093019099995</v>
      </c>
      <c r="AQ59" s="35">
        <f t="shared" si="16"/>
        <v>65.205401411351602</v>
      </c>
      <c r="AR59" s="25">
        <v>43055</v>
      </c>
    </row>
    <row r="60" spans="1:44" x14ac:dyDescent="0.25">
      <c r="A60">
        <v>1063</v>
      </c>
      <c r="B60">
        <v>3</v>
      </c>
      <c r="C60" s="2">
        <v>43056</v>
      </c>
      <c r="D60">
        <v>1034.01</v>
      </c>
      <c r="E60">
        <v>1034.42</v>
      </c>
      <c r="F60">
        <v>1017.75</v>
      </c>
      <c r="G60">
        <v>1019.09</v>
      </c>
      <c r="H60">
        <v>1397064</v>
      </c>
      <c r="I60" s="2">
        <v>43704.85958005787</v>
      </c>
      <c r="J60" s="2"/>
      <c r="K60" s="11">
        <v>43056</v>
      </c>
      <c r="L60" s="48">
        <f t="shared" si="14"/>
        <v>26.193353474320443</v>
      </c>
      <c r="M60" s="46">
        <f t="shared" si="17"/>
        <v>42.798181189614233</v>
      </c>
      <c r="N60" s="2"/>
      <c r="O60" s="1">
        <v>43056</v>
      </c>
      <c r="P60">
        <f t="shared" si="8"/>
        <v>0.25</v>
      </c>
      <c r="Q60" s="3">
        <f t="shared" si="24"/>
        <v>1025.2252503819775</v>
      </c>
      <c r="R60" s="2"/>
      <c r="S60" s="11">
        <f t="shared" si="0"/>
        <v>43056</v>
      </c>
      <c r="T60" s="17">
        <f t="shared" si="7"/>
        <v>1026.2257142857143</v>
      </c>
      <c r="U60" s="18">
        <f t="shared" si="13"/>
        <v>1027.3471428571429</v>
      </c>
      <c r="W60" s="30">
        <f t="shared" si="1"/>
        <v>1023.7533333333334</v>
      </c>
      <c r="X60" s="30">
        <f t="shared" si="9"/>
        <v>1025.6433333333332</v>
      </c>
      <c r="Y60" s="30">
        <f t="shared" si="10"/>
        <v>3.0619047619047706</v>
      </c>
      <c r="Z60" s="31">
        <f t="shared" si="12"/>
        <v>-41.150855365468978</v>
      </c>
      <c r="AA60" s="25">
        <f t="shared" si="2"/>
        <v>43056</v>
      </c>
      <c r="AD60" s="22">
        <f t="shared" si="3"/>
        <v>1023.7533333333334</v>
      </c>
      <c r="AE60" s="23">
        <f t="shared" si="21"/>
        <v>1014.9904999999999</v>
      </c>
      <c r="AF60" s="23">
        <f t="shared" si="22"/>
        <v>16.990866666666726</v>
      </c>
      <c r="AG60" s="24">
        <f t="shared" si="23"/>
        <v>34.382524467394362</v>
      </c>
      <c r="AH60" s="25">
        <v>43056</v>
      </c>
      <c r="AK60" s="22">
        <f t="shared" si="4"/>
        <v>-13.409999999999968</v>
      </c>
      <c r="AL60" s="27">
        <f t="shared" si="5"/>
        <v>0</v>
      </c>
      <c r="AM60" s="27">
        <f t="shared" si="15"/>
        <v>13.409999999999968</v>
      </c>
      <c r="AN60" s="38">
        <f t="shared" si="18"/>
        <v>3.9075230585251055</v>
      </c>
      <c r="AO60" s="38">
        <f t="shared" si="19"/>
        <v>3.0429711572553293</v>
      </c>
      <c r="AP60" s="27">
        <f t="shared" si="20"/>
        <v>1.2841143923459257</v>
      </c>
      <c r="AQ60" s="35">
        <f t="shared" si="16"/>
        <v>56.219355591339777</v>
      </c>
      <c r="AR60" s="25">
        <v>43056</v>
      </c>
    </row>
    <row r="61" spans="1:44" x14ac:dyDescent="0.25">
      <c r="A61">
        <v>1064</v>
      </c>
      <c r="B61">
        <v>3</v>
      </c>
      <c r="C61" s="2">
        <v>43059</v>
      </c>
      <c r="D61">
        <v>1020.26</v>
      </c>
      <c r="E61">
        <v>1022.61</v>
      </c>
      <c r="F61">
        <v>1017.5</v>
      </c>
      <c r="G61">
        <v>1018.38</v>
      </c>
      <c r="H61">
        <v>953470</v>
      </c>
      <c r="I61" s="2">
        <v>43704.859580243057</v>
      </c>
      <c r="J61" s="2"/>
      <c r="K61" s="11">
        <v>43059</v>
      </c>
      <c r="L61" s="48">
        <f t="shared" si="14"/>
        <v>17.600786627335321</v>
      </c>
      <c r="M61" s="46">
        <f t="shared" si="17"/>
        <v>37.733341906918774</v>
      </c>
      <c r="N61" s="2"/>
      <c r="O61" s="1">
        <v>43059</v>
      </c>
      <c r="P61">
        <f t="shared" si="8"/>
        <v>0.25</v>
      </c>
      <c r="Q61" s="3">
        <f t="shared" si="24"/>
        <v>1023.5139377864832</v>
      </c>
      <c r="R61" s="2"/>
      <c r="S61" s="11">
        <f t="shared" si="0"/>
        <v>43059</v>
      </c>
      <c r="T61" s="17">
        <f t="shared" si="7"/>
        <v>1024.3857142857144</v>
      </c>
      <c r="U61" s="18">
        <f t="shared" si="13"/>
        <v>1027.4714285714285</v>
      </c>
      <c r="W61" s="30">
        <f t="shared" si="1"/>
        <v>1019.4966666666668</v>
      </c>
      <c r="X61" s="30">
        <f t="shared" si="9"/>
        <v>1024.3847619047619</v>
      </c>
      <c r="Y61" s="30">
        <f t="shared" si="10"/>
        <v>3.379727891156449</v>
      </c>
      <c r="Z61" s="31">
        <f t="shared" si="12"/>
        <v>-96.419897212939844</v>
      </c>
      <c r="AA61" s="25">
        <f t="shared" si="2"/>
        <v>43059</v>
      </c>
      <c r="AD61" s="22">
        <f t="shared" si="3"/>
        <v>1019.4966666666668</v>
      </c>
      <c r="AE61" s="23">
        <f t="shared" si="21"/>
        <v>1017.2304999999999</v>
      </c>
      <c r="AF61" s="23">
        <f t="shared" si="22"/>
        <v>13.724916666666724</v>
      </c>
      <c r="AG61" s="24">
        <f t="shared" si="23"/>
        <v>11.007555196652712</v>
      </c>
      <c r="AH61" s="25">
        <v>43059</v>
      </c>
      <c r="AK61" s="22">
        <f t="shared" si="4"/>
        <v>-0.71000000000003638</v>
      </c>
      <c r="AL61" s="27">
        <f t="shared" si="5"/>
        <v>0</v>
      </c>
      <c r="AM61" s="27">
        <f t="shared" si="15"/>
        <v>0.71000000000003638</v>
      </c>
      <c r="AN61" s="38">
        <f t="shared" si="18"/>
        <v>3.628414268630455</v>
      </c>
      <c r="AO61" s="38">
        <f t="shared" si="19"/>
        <v>2.8763303603085224</v>
      </c>
      <c r="AP61" s="27">
        <f t="shared" si="20"/>
        <v>1.2614734102522431</v>
      </c>
      <c r="AQ61" s="35">
        <f t="shared" si="16"/>
        <v>55.781041003331516</v>
      </c>
      <c r="AR61" s="25">
        <v>43059</v>
      </c>
    </row>
    <row r="62" spans="1:44" x14ac:dyDescent="0.25">
      <c r="A62">
        <v>1065</v>
      </c>
      <c r="B62">
        <v>3</v>
      </c>
      <c r="C62" s="2">
        <v>43060</v>
      </c>
      <c r="D62">
        <v>1023.31</v>
      </c>
      <c r="E62">
        <v>1035.1099999999999</v>
      </c>
      <c r="F62">
        <v>1022.66</v>
      </c>
      <c r="G62">
        <v>1034.49</v>
      </c>
      <c r="H62">
        <v>1096999</v>
      </c>
      <c r="I62" s="2">
        <v>43704.859580243057</v>
      </c>
      <c r="J62" s="2"/>
      <c r="K62" s="11">
        <v>43060</v>
      </c>
      <c r="L62" s="48">
        <f t="shared" si="14"/>
        <v>70.403146509341283</v>
      </c>
      <c r="M62" s="46">
        <f t="shared" si="17"/>
        <v>38.065762203665685</v>
      </c>
      <c r="N62" s="2"/>
      <c r="O62" s="1">
        <v>43060</v>
      </c>
      <c r="P62">
        <f t="shared" si="8"/>
        <v>0.25</v>
      </c>
      <c r="Q62" s="3">
        <f t="shared" si="24"/>
        <v>1026.2579533398623</v>
      </c>
      <c r="R62" s="2"/>
      <c r="S62" s="11">
        <f t="shared" si="0"/>
        <v>43060</v>
      </c>
      <c r="T62" s="17">
        <f t="shared" si="7"/>
        <v>1025.3028571428572</v>
      </c>
      <c r="U62" s="18">
        <f t="shared" si="13"/>
        <v>1028.1135714285713</v>
      </c>
      <c r="W62" s="30">
        <f t="shared" si="1"/>
        <v>1030.7533333333333</v>
      </c>
      <c r="X62" s="30">
        <f t="shared" si="9"/>
        <v>1024.7728571428572</v>
      </c>
      <c r="Y62" s="30">
        <f t="shared" si="10"/>
        <v>3.8232653061224449</v>
      </c>
      <c r="Z62" s="31">
        <f t="shared" si="12"/>
        <v>104.28217263916933</v>
      </c>
      <c r="AA62" s="25">
        <f t="shared" si="2"/>
        <v>43060</v>
      </c>
      <c r="AD62" s="22">
        <f t="shared" si="3"/>
        <v>1030.7533333333333</v>
      </c>
      <c r="AE62" s="23">
        <f t="shared" si="21"/>
        <v>1020.372</v>
      </c>
      <c r="AF62" s="23">
        <f t="shared" si="22"/>
        <v>10.161533333333352</v>
      </c>
      <c r="AG62" s="24">
        <f t="shared" si="23"/>
        <v>68.108706253868206</v>
      </c>
      <c r="AH62" s="25">
        <v>43060</v>
      </c>
      <c r="AK62" s="22">
        <f t="shared" si="4"/>
        <v>16.110000000000014</v>
      </c>
      <c r="AL62" s="27">
        <f t="shared" si="5"/>
        <v>16.110000000000014</v>
      </c>
      <c r="AM62" s="27">
        <f t="shared" si="15"/>
        <v>0</v>
      </c>
      <c r="AN62" s="38">
        <f t="shared" si="18"/>
        <v>4.5199561065854237</v>
      </c>
      <c r="AO62" s="38">
        <f t="shared" si="19"/>
        <v>2.6708781917150568</v>
      </c>
      <c r="AP62" s="27">
        <f t="shared" si="20"/>
        <v>1.6923108364155741</v>
      </c>
      <c r="AQ62" s="35">
        <f t="shared" si="16"/>
        <v>62.857186232947875</v>
      </c>
      <c r="AR62" s="25">
        <v>43060</v>
      </c>
    </row>
    <row r="63" spans="1:44" x14ac:dyDescent="0.25">
      <c r="A63">
        <v>1066</v>
      </c>
      <c r="B63">
        <v>3</v>
      </c>
      <c r="C63" s="2">
        <v>43061</v>
      </c>
      <c r="D63">
        <v>1035</v>
      </c>
      <c r="E63">
        <v>1039.71</v>
      </c>
      <c r="F63">
        <v>1031.43</v>
      </c>
      <c r="G63">
        <v>1035.96</v>
      </c>
      <c r="H63">
        <v>746878</v>
      </c>
      <c r="I63" s="2">
        <v>43704.859580243057</v>
      </c>
      <c r="J63" s="2"/>
      <c r="K63" s="11">
        <v>43061</v>
      </c>
      <c r="L63" s="48">
        <f t="shared" si="14"/>
        <v>74.259448416751965</v>
      </c>
      <c r="M63" s="46">
        <f t="shared" si="17"/>
        <v>54.087793851142862</v>
      </c>
      <c r="N63" s="2"/>
      <c r="O63" s="1">
        <v>43061</v>
      </c>
      <c r="P63">
        <f t="shared" si="8"/>
        <v>0.25</v>
      </c>
      <c r="Q63" s="3">
        <f t="shared" si="24"/>
        <v>1028.6834650048968</v>
      </c>
      <c r="R63" s="2"/>
      <c r="S63" s="11">
        <f t="shared" si="0"/>
        <v>43061</v>
      </c>
      <c r="T63" s="17">
        <f t="shared" si="7"/>
        <v>1026.7614285714285</v>
      </c>
      <c r="U63" s="18">
        <f t="shared" si="13"/>
        <v>1028.8549999999998</v>
      </c>
      <c r="W63" s="30">
        <f t="shared" si="1"/>
        <v>1035.7</v>
      </c>
      <c r="X63" s="30">
        <f t="shared" si="9"/>
        <v>1026.0680952380951</v>
      </c>
      <c r="Y63" s="30">
        <f t="shared" si="10"/>
        <v>5.3035374149659447</v>
      </c>
      <c r="Z63" s="31">
        <f t="shared" si="12"/>
        <v>121.0752246821132</v>
      </c>
      <c r="AA63" s="25">
        <f t="shared" si="2"/>
        <v>43061</v>
      </c>
      <c r="AD63" s="22">
        <f t="shared" si="3"/>
        <v>1035.7</v>
      </c>
      <c r="AE63" s="23">
        <f t="shared" si="21"/>
        <v>1023.658</v>
      </c>
      <c r="AF63" s="23">
        <f t="shared" si="22"/>
        <v>7.0422666666666718</v>
      </c>
      <c r="AG63" s="24">
        <f t="shared" si="23"/>
        <v>113.99738720487743</v>
      </c>
      <c r="AH63" s="25">
        <v>43061</v>
      </c>
      <c r="AK63" s="22">
        <f t="shared" si="4"/>
        <v>1.4700000000000273</v>
      </c>
      <c r="AL63" s="27">
        <f t="shared" si="5"/>
        <v>1.4700000000000273</v>
      </c>
      <c r="AM63" s="27">
        <f t="shared" si="15"/>
        <v>0</v>
      </c>
      <c r="AN63" s="38">
        <f t="shared" si="18"/>
        <v>4.3021020989721812</v>
      </c>
      <c r="AO63" s="38">
        <f t="shared" si="19"/>
        <v>2.480101178021124</v>
      </c>
      <c r="AP63" s="27">
        <f t="shared" si="20"/>
        <v>1.7346478188461787</v>
      </c>
      <c r="AQ63" s="35">
        <f t="shared" si="16"/>
        <v>63.432219933098118</v>
      </c>
      <c r="AR63" s="25">
        <v>43061</v>
      </c>
    </row>
    <row r="64" spans="1:44" x14ac:dyDescent="0.25">
      <c r="A64">
        <v>1067</v>
      </c>
      <c r="B64">
        <v>3</v>
      </c>
      <c r="C64" s="2">
        <v>43063</v>
      </c>
      <c r="D64">
        <v>1035.8699999999999</v>
      </c>
      <c r="E64">
        <v>1043.18</v>
      </c>
      <c r="F64">
        <v>1035</v>
      </c>
      <c r="G64">
        <v>1040.6099999999999</v>
      </c>
      <c r="H64">
        <v>536996</v>
      </c>
      <c r="I64" s="2">
        <v>43704.859580243057</v>
      </c>
      <c r="J64" s="2"/>
      <c r="K64" s="11">
        <v>43063</v>
      </c>
      <c r="L64" s="48">
        <f t="shared" si="14"/>
        <v>90.09193054136847</v>
      </c>
      <c r="M64" s="46">
        <f t="shared" si="17"/>
        <v>78.251508489153906</v>
      </c>
      <c r="N64" s="2"/>
      <c r="O64" s="1">
        <v>43063</v>
      </c>
      <c r="P64">
        <f t="shared" si="8"/>
        <v>0.25</v>
      </c>
      <c r="Q64" s="3">
        <f t="shared" si="24"/>
        <v>1031.6650987536725</v>
      </c>
      <c r="R64" s="2"/>
      <c r="S64" s="11">
        <f t="shared" si="0"/>
        <v>43063</v>
      </c>
      <c r="T64" s="17">
        <f t="shared" si="7"/>
        <v>1028.8485714285714</v>
      </c>
      <c r="U64" s="18">
        <f t="shared" si="13"/>
        <v>1029.4357142857141</v>
      </c>
      <c r="W64" s="30">
        <f t="shared" si="1"/>
        <v>1039.5966666666666</v>
      </c>
      <c r="X64" s="30">
        <f t="shared" si="9"/>
        <v>1028.5361904761905</v>
      </c>
      <c r="Y64" s="30">
        <f t="shared" si="10"/>
        <v>6.3481632653060842</v>
      </c>
      <c r="Z64" s="31">
        <f t="shared" si="12"/>
        <v>116.15408245640266</v>
      </c>
      <c r="AA64" s="25">
        <f t="shared" si="2"/>
        <v>43063</v>
      </c>
      <c r="AD64" s="22">
        <f t="shared" si="3"/>
        <v>1039.5966666666666</v>
      </c>
      <c r="AE64" s="23">
        <f t="shared" si="21"/>
        <v>1026.7651666666666</v>
      </c>
      <c r="AF64" s="23">
        <f t="shared" si="22"/>
        <v>5.0208333333333259</v>
      </c>
      <c r="AG64" s="24">
        <f t="shared" si="23"/>
        <v>170.37676348547751</v>
      </c>
      <c r="AH64" s="25">
        <v>43063</v>
      </c>
      <c r="AK64" s="22">
        <f t="shared" si="4"/>
        <v>4.6499999999998636</v>
      </c>
      <c r="AL64" s="27">
        <f t="shared" si="5"/>
        <v>4.6499999999998636</v>
      </c>
      <c r="AM64" s="27">
        <f t="shared" si="15"/>
        <v>0</v>
      </c>
      <c r="AN64" s="38">
        <f t="shared" si="18"/>
        <v>4.3269519490455872</v>
      </c>
      <c r="AO64" s="38">
        <f t="shared" si="19"/>
        <v>2.3029510938767577</v>
      </c>
      <c r="AP64" s="27">
        <f t="shared" si="20"/>
        <v>1.8788727040493305</v>
      </c>
      <c r="AQ64" s="35">
        <f t="shared" si="16"/>
        <v>65.264181407068406</v>
      </c>
      <c r="AR64" s="25">
        <v>43063</v>
      </c>
    </row>
    <row r="65" spans="1:44" x14ac:dyDescent="0.25">
      <c r="A65">
        <v>1068</v>
      </c>
      <c r="B65">
        <v>3</v>
      </c>
      <c r="C65" s="2">
        <v>43066</v>
      </c>
      <c r="D65">
        <v>1040</v>
      </c>
      <c r="E65">
        <v>1055.46</v>
      </c>
      <c r="F65">
        <v>1038.44</v>
      </c>
      <c r="G65">
        <v>1054.21</v>
      </c>
      <c r="H65">
        <v>1307881</v>
      </c>
      <c r="I65" s="2">
        <v>43704.859580243057</v>
      </c>
      <c r="J65" s="2"/>
      <c r="K65" s="11">
        <v>43066</v>
      </c>
      <c r="L65" s="48">
        <f t="shared" si="14"/>
        <v>96.974098281287823</v>
      </c>
      <c r="M65" s="46">
        <f t="shared" si="17"/>
        <v>87.108492413136091</v>
      </c>
      <c r="N65" s="2"/>
      <c r="O65" s="1">
        <v>43066</v>
      </c>
      <c r="P65">
        <f t="shared" si="8"/>
        <v>0.25</v>
      </c>
      <c r="Q65" s="3">
        <f t="shared" si="24"/>
        <v>1037.3013240652544</v>
      </c>
      <c r="R65" s="2"/>
      <c r="S65" s="11">
        <f t="shared" si="0"/>
        <v>43066</v>
      </c>
      <c r="T65" s="17">
        <f t="shared" si="7"/>
        <v>1033.6057142857142</v>
      </c>
      <c r="U65" s="18">
        <f t="shared" si="13"/>
        <v>1031.4578571428569</v>
      </c>
      <c r="W65" s="30">
        <f t="shared" si="1"/>
        <v>1049.3700000000001</v>
      </c>
      <c r="X65" s="30">
        <f t="shared" si="9"/>
        <v>1032.7119047619046</v>
      </c>
      <c r="Y65" s="30">
        <f t="shared" si="10"/>
        <v>7.5802721088435066</v>
      </c>
      <c r="Z65" s="31">
        <f t="shared" si="12"/>
        <v>146.50393371025433</v>
      </c>
      <c r="AA65" s="25">
        <f t="shared" si="2"/>
        <v>43066</v>
      </c>
      <c r="AD65" s="22">
        <f t="shared" si="3"/>
        <v>1049.3700000000001</v>
      </c>
      <c r="AE65" s="23">
        <f t="shared" si="21"/>
        <v>1027.9693333333335</v>
      </c>
      <c r="AF65" s="23">
        <f t="shared" si="22"/>
        <v>5.9567333333333181</v>
      </c>
      <c r="AG65" s="24">
        <f t="shared" si="23"/>
        <v>239.51233524713459</v>
      </c>
      <c r="AH65" s="25">
        <v>43066</v>
      </c>
      <c r="AK65" s="22">
        <f t="shared" si="4"/>
        <v>13.600000000000136</v>
      </c>
      <c r="AL65" s="27">
        <f t="shared" si="5"/>
        <v>13.600000000000136</v>
      </c>
      <c r="AM65" s="27">
        <f t="shared" si="15"/>
        <v>0</v>
      </c>
      <c r="AN65" s="38">
        <f t="shared" si="18"/>
        <v>4.9893125241137692</v>
      </c>
      <c r="AO65" s="38">
        <f t="shared" si="19"/>
        <v>2.138454587171275</v>
      </c>
      <c r="AP65" s="27">
        <f t="shared" si="20"/>
        <v>2.3331393399911189</v>
      </c>
      <c r="AQ65" s="35">
        <f t="shared" si="16"/>
        <v>69.998253958303934</v>
      </c>
      <c r="AR65" s="25">
        <v>43066</v>
      </c>
    </row>
    <row r="66" spans="1:44" x14ac:dyDescent="0.25">
      <c r="A66">
        <v>1069</v>
      </c>
      <c r="B66">
        <v>3</v>
      </c>
      <c r="C66" s="2">
        <v>43067</v>
      </c>
      <c r="D66">
        <v>1055.0899999999999</v>
      </c>
      <c r="E66">
        <v>1062.3800000000001</v>
      </c>
      <c r="F66">
        <v>1040</v>
      </c>
      <c r="G66">
        <v>1047.4100000000001</v>
      </c>
      <c r="H66">
        <v>1424394</v>
      </c>
      <c r="I66" s="2">
        <v>43704.859580243057</v>
      </c>
      <c r="J66" s="2"/>
      <c r="K66" s="11">
        <v>43067</v>
      </c>
      <c r="L66" s="48">
        <f t="shared" si="14"/>
        <v>68.961227451793519</v>
      </c>
      <c r="M66" s="46">
        <f t="shared" si="17"/>
        <v>85.342418758149918</v>
      </c>
      <c r="N66" s="2"/>
      <c r="O66" s="1">
        <v>43067</v>
      </c>
      <c r="P66">
        <f t="shared" si="8"/>
        <v>0.25</v>
      </c>
      <c r="Q66" s="3">
        <f t="shared" si="24"/>
        <v>1039.8284930489408</v>
      </c>
      <c r="R66" s="2"/>
      <c r="S66" s="11">
        <f t="shared" ref="S66:S129" si="25">C66</f>
        <v>43067</v>
      </c>
      <c r="T66" s="17">
        <f t="shared" si="7"/>
        <v>1035.7357142857143</v>
      </c>
      <c r="U66" s="18">
        <f t="shared" si="13"/>
        <v>1032.4635714285712</v>
      </c>
      <c r="W66" s="30">
        <f t="shared" ref="W66:W129" si="26">AVERAGE(E66,F66,G66)</f>
        <v>1049.93</v>
      </c>
      <c r="X66" s="30">
        <f t="shared" si="9"/>
        <v>1035.5142857142857</v>
      </c>
      <c r="Y66" s="30">
        <f t="shared" si="10"/>
        <v>9.2970068027210733</v>
      </c>
      <c r="Z66" s="31">
        <f t="shared" si="12"/>
        <v>103.37172376450665</v>
      </c>
      <c r="AA66" s="25">
        <f t="shared" ref="AA66:AA129" si="27">S66</f>
        <v>43067</v>
      </c>
      <c r="AD66" s="22">
        <f t="shared" ref="AD66:AD129" si="28">AVERAGE(E66,F66,G66)</f>
        <v>1049.93</v>
      </c>
      <c r="AE66" s="23">
        <f t="shared" si="21"/>
        <v>1029.6395</v>
      </c>
      <c r="AF66" s="23">
        <f t="shared" si="22"/>
        <v>6.6630666666666798</v>
      </c>
      <c r="AG66" s="24">
        <f t="shared" si="23"/>
        <v>203.01462789906577</v>
      </c>
      <c r="AH66" s="25">
        <v>43067</v>
      </c>
      <c r="AK66" s="22">
        <f t="shared" si="4"/>
        <v>-6.7999999999999545</v>
      </c>
      <c r="AL66" s="27">
        <f t="shared" si="5"/>
        <v>0</v>
      </c>
      <c r="AM66" s="27">
        <f t="shared" si="15"/>
        <v>6.7999999999999545</v>
      </c>
      <c r="AN66" s="38">
        <f t="shared" si="18"/>
        <v>4.6329330581056425</v>
      </c>
      <c r="AO66" s="38">
        <f t="shared" si="19"/>
        <v>2.471422116659038</v>
      </c>
      <c r="AP66" s="27">
        <f t="shared" si="20"/>
        <v>1.8746020871451199</v>
      </c>
      <c r="AQ66" s="35">
        <f t="shared" si="16"/>
        <v>65.212576569401321</v>
      </c>
      <c r="AR66" s="25">
        <v>43067</v>
      </c>
    </row>
    <row r="67" spans="1:44" x14ac:dyDescent="0.25">
      <c r="A67">
        <v>1070</v>
      </c>
      <c r="B67">
        <v>3</v>
      </c>
      <c r="C67" s="2">
        <v>43068</v>
      </c>
      <c r="D67">
        <v>1042.68</v>
      </c>
      <c r="E67">
        <v>1044.08</v>
      </c>
      <c r="F67">
        <v>1015.65</v>
      </c>
      <c r="G67">
        <v>1021.66</v>
      </c>
      <c r="H67">
        <v>2459426</v>
      </c>
      <c r="I67" s="2">
        <v>43704.859580243057</v>
      </c>
      <c r="J67" s="2"/>
      <c r="K67" s="11">
        <v>43068</v>
      </c>
      <c r="L67" s="48">
        <f t="shared" si="14"/>
        <v>15.571221231598528</v>
      </c>
      <c r="M67" s="46">
        <f t="shared" si="17"/>
        <v>60.502182321559964</v>
      </c>
      <c r="N67" s="2"/>
      <c r="O67" s="1">
        <v>43068</v>
      </c>
      <c r="P67">
        <f t="shared" si="8"/>
        <v>0.25</v>
      </c>
      <c r="Q67" s="3">
        <f t="shared" si="24"/>
        <v>1035.2863697867056</v>
      </c>
      <c r="R67" s="2"/>
      <c r="S67" s="11">
        <f t="shared" si="25"/>
        <v>43068</v>
      </c>
      <c r="T67" s="17">
        <f t="shared" si="7"/>
        <v>1036.1028571428571</v>
      </c>
      <c r="U67" s="18">
        <f t="shared" si="13"/>
        <v>1031.1642857142856</v>
      </c>
      <c r="W67" s="30">
        <f t="shared" si="26"/>
        <v>1027.1299999999999</v>
      </c>
      <c r="X67" s="30">
        <f t="shared" si="9"/>
        <v>1035.9966666666667</v>
      </c>
      <c r="Y67" s="30">
        <f t="shared" si="10"/>
        <v>8.8304761904761992</v>
      </c>
      <c r="Z67" s="31">
        <f t="shared" si="12"/>
        <v>-66.939890710383352</v>
      </c>
      <c r="AA67" s="25">
        <f t="shared" si="27"/>
        <v>43068</v>
      </c>
      <c r="AD67" s="22">
        <f t="shared" si="28"/>
        <v>1027.1299999999999</v>
      </c>
      <c r="AE67" s="23">
        <f t="shared" si="21"/>
        <v>1030.145</v>
      </c>
      <c r="AF67" s="23">
        <f t="shared" si="22"/>
        <v>6.2586666666666817</v>
      </c>
      <c r="AG67" s="24">
        <f t="shared" si="23"/>
        <v>-32.115466553047433</v>
      </c>
      <c r="AH67" s="25">
        <v>43068</v>
      </c>
      <c r="AK67" s="22">
        <f t="shared" ref="AK67:AK130" si="29">G67-G66</f>
        <v>-25.750000000000114</v>
      </c>
      <c r="AL67" s="27">
        <f t="shared" si="5"/>
        <v>0</v>
      </c>
      <c r="AM67" s="27">
        <f t="shared" si="15"/>
        <v>25.750000000000114</v>
      </c>
      <c r="AN67" s="38">
        <f t="shared" si="18"/>
        <v>4.3020092682409539</v>
      </c>
      <c r="AO67" s="38">
        <f t="shared" si="19"/>
        <v>4.1341776797548295</v>
      </c>
      <c r="AP67" s="27">
        <f t="shared" si="20"/>
        <v>1.0405961237002463</v>
      </c>
      <c r="AQ67" s="35">
        <f t="shared" si="16"/>
        <v>50.994712359509748</v>
      </c>
      <c r="AR67" s="25">
        <v>43068</v>
      </c>
    </row>
    <row r="68" spans="1:44" x14ac:dyDescent="0.25">
      <c r="A68">
        <v>1071</v>
      </c>
      <c r="B68">
        <v>3</v>
      </c>
      <c r="C68" s="2">
        <v>43069</v>
      </c>
      <c r="D68">
        <v>1022.37</v>
      </c>
      <c r="E68">
        <v>1028.49</v>
      </c>
      <c r="F68">
        <v>1015</v>
      </c>
      <c r="G68">
        <v>1021.41</v>
      </c>
      <c r="H68">
        <v>1724031</v>
      </c>
      <c r="I68" s="2">
        <v>43704.859580243057</v>
      </c>
      <c r="J68" s="2"/>
      <c r="K68" s="11">
        <v>43069</v>
      </c>
      <c r="L68" s="48">
        <f t="shared" si="14"/>
        <v>15.052871656645181</v>
      </c>
      <c r="M68" s="46">
        <f t="shared" si="17"/>
        <v>33.195106780012409</v>
      </c>
      <c r="N68" s="2"/>
      <c r="O68" s="1">
        <v>43069</v>
      </c>
      <c r="P68">
        <f t="shared" si="8"/>
        <v>0.25</v>
      </c>
      <c r="Q68" s="3">
        <f t="shared" si="24"/>
        <v>1031.8172773400292</v>
      </c>
      <c r="R68" s="2"/>
      <c r="S68" s="11">
        <f t="shared" si="25"/>
        <v>43069</v>
      </c>
      <c r="T68" s="17">
        <f t="shared" si="7"/>
        <v>1036.5357142857142</v>
      </c>
      <c r="U68" s="18">
        <f t="shared" si="13"/>
        <v>1030.4607142857144</v>
      </c>
      <c r="W68" s="30">
        <f t="shared" si="26"/>
        <v>1021.6333333333333</v>
      </c>
      <c r="X68" s="30">
        <f t="shared" si="9"/>
        <v>1036.3019047619048</v>
      </c>
      <c r="Y68" s="30">
        <f t="shared" si="10"/>
        <v>8.5688435374149936</v>
      </c>
      <c r="Z68" s="31">
        <f t="shared" si="12"/>
        <v>-114.12330702910384</v>
      </c>
      <c r="AA68" s="25">
        <f t="shared" si="27"/>
        <v>43069</v>
      </c>
      <c r="AD68" s="22">
        <f t="shared" si="28"/>
        <v>1021.6333333333333</v>
      </c>
      <c r="AE68" s="23">
        <f t="shared" si="21"/>
        <v>1030.0246666666667</v>
      </c>
      <c r="AF68" s="23">
        <f t="shared" si="22"/>
        <v>6.3549333333333546</v>
      </c>
      <c r="AG68" s="24">
        <f t="shared" si="23"/>
        <v>-88.029597303232521</v>
      </c>
      <c r="AH68" s="25">
        <v>43069</v>
      </c>
      <c r="AK68" s="22">
        <f t="shared" si="29"/>
        <v>-0.25</v>
      </c>
      <c r="AL68" s="27">
        <f t="shared" ref="AL68:AL131" si="30">IF(AK68&gt;0,AK68,0)</f>
        <v>0</v>
      </c>
      <c r="AM68" s="27">
        <f t="shared" si="15"/>
        <v>0.25</v>
      </c>
      <c r="AN68" s="38">
        <f t="shared" si="18"/>
        <v>3.9947228919380287</v>
      </c>
      <c r="AO68" s="38">
        <f t="shared" si="19"/>
        <v>3.8567364169151985</v>
      </c>
      <c r="AP68" s="27">
        <f t="shared" si="20"/>
        <v>1.0357780413558046</v>
      </c>
      <c r="AQ68" s="35">
        <f t="shared" si="16"/>
        <v>50.878731389891037</v>
      </c>
      <c r="AR68" s="25">
        <v>43069</v>
      </c>
    </row>
    <row r="69" spans="1:44" x14ac:dyDescent="0.25">
      <c r="A69">
        <v>1072</v>
      </c>
      <c r="B69">
        <v>3</v>
      </c>
      <c r="C69" s="2">
        <v>43070</v>
      </c>
      <c r="D69">
        <v>1015.8</v>
      </c>
      <c r="E69">
        <v>1022.49</v>
      </c>
      <c r="F69">
        <v>1002.02</v>
      </c>
      <c r="G69">
        <v>1010.17</v>
      </c>
      <c r="H69">
        <v>1909566</v>
      </c>
      <c r="I69" s="2">
        <v>43704.859580243057</v>
      </c>
      <c r="J69" s="2"/>
      <c r="K69" s="11">
        <v>43070</v>
      </c>
      <c r="L69" s="48">
        <f t="shared" si="14"/>
        <v>13.502319416832274</v>
      </c>
      <c r="M69" s="46">
        <f t="shared" si="17"/>
        <v>14.708804101691994</v>
      </c>
      <c r="N69" s="2"/>
      <c r="O69" s="1">
        <v>43070</v>
      </c>
      <c r="P69">
        <f t="shared" si="8"/>
        <v>0.25</v>
      </c>
      <c r="Q69" s="3">
        <f t="shared" si="24"/>
        <v>1026.405458005022</v>
      </c>
      <c r="R69" s="2"/>
      <c r="S69" s="11">
        <f t="shared" si="25"/>
        <v>43070</v>
      </c>
      <c r="T69" s="17">
        <f t="shared" si="7"/>
        <v>1033.0614285714285</v>
      </c>
      <c r="U69" s="18">
        <f t="shared" si="13"/>
        <v>1029.1821428571429</v>
      </c>
      <c r="W69" s="30">
        <f t="shared" si="26"/>
        <v>1011.56</v>
      </c>
      <c r="X69" s="30">
        <f t="shared" si="9"/>
        <v>1033.56</v>
      </c>
      <c r="Y69" s="30">
        <f t="shared" si="10"/>
        <v>11.530476190476245</v>
      </c>
      <c r="Z69" s="31">
        <f t="shared" si="12"/>
        <v>-127.19914099281348</v>
      </c>
      <c r="AA69" s="25">
        <f t="shared" si="27"/>
        <v>43070</v>
      </c>
      <c r="AD69" s="22">
        <f t="shared" si="28"/>
        <v>1011.56</v>
      </c>
      <c r="AE69" s="23">
        <f t="shared" si="21"/>
        <v>1029.4913333333336</v>
      </c>
      <c r="AF69" s="23">
        <f t="shared" si="22"/>
        <v>6.7816000000000711</v>
      </c>
      <c r="AG69" s="24">
        <f t="shared" si="23"/>
        <v>-176.2743633098726</v>
      </c>
      <c r="AH69" s="25">
        <v>43070</v>
      </c>
      <c r="AK69" s="22">
        <f t="shared" si="29"/>
        <v>-11.240000000000009</v>
      </c>
      <c r="AL69" s="27">
        <f t="shared" si="30"/>
        <v>0</v>
      </c>
      <c r="AM69" s="27">
        <f t="shared" si="15"/>
        <v>11.240000000000009</v>
      </c>
      <c r="AN69" s="38">
        <f t="shared" si="18"/>
        <v>3.7093855425138833</v>
      </c>
      <c r="AO69" s="38">
        <f t="shared" si="19"/>
        <v>4.3841123871355423</v>
      </c>
      <c r="AP69" s="27">
        <f t="shared" si="20"/>
        <v>0.84609727464981643</v>
      </c>
      <c r="AQ69" s="35">
        <f t="shared" si="16"/>
        <v>45.831673458827431</v>
      </c>
      <c r="AR69" s="25">
        <v>43070</v>
      </c>
    </row>
    <row r="70" spans="1:44" x14ac:dyDescent="0.25">
      <c r="A70">
        <v>1073</v>
      </c>
      <c r="B70">
        <v>3</v>
      </c>
      <c r="C70" s="2">
        <v>43073</v>
      </c>
      <c r="D70">
        <v>1012.66</v>
      </c>
      <c r="E70">
        <v>1016.1</v>
      </c>
      <c r="F70">
        <v>995.57</v>
      </c>
      <c r="G70">
        <v>998.68</v>
      </c>
      <c r="H70">
        <v>1906439</v>
      </c>
      <c r="I70" s="2">
        <v>43704.859580243057</v>
      </c>
      <c r="J70" s="2"/>
      <c r="K70" s="11">
        <v>43073</v>
      </c>
      <c r="L70" s="48">
        <f t="shared" si="14"/>
        <v>4.6549917676992925</v>
      </c>
      <c r="M70" s="46">
        <f t="shared" si="17"/>
        <v>11.070060947058915</v>
      </c>
      <c r="N70" s="2"/>
      <c r="O70" s="1">
        <v>43073</v>
      </c>
      <c r="P70">
        <f t="shared" si="8"/>
        <v>0.25</v>
      </c>
      <c r="Q70" s="3">
        <f t="shared" si="24"/>
        <v>1019.4740935037664</v>
      </c>
      <c r="R70" s="2"/>
      <c r="S70" s="11">
        <f t="shared" si="25"/>
        <v>43073</v>
      </c>
      <c r="T70" s="17">
        <f t="shared" si="7"/>
        <v>1027.7357142857143</v>
      </c>
      <c r="U70" s="18">
        <f t="shared" si="13"/>
        <v>1027.2485714285715</v>
      </c>
      <c r="W70" s="30">
        <f t="shared" si="26"/>
        <v>1003.4499999999999</v>
      </c>
      <c r="X70" s="30">
        <f t="shared" si="9"/>
        <v>1028.9528571428571</v>
      </c>
      <c r="Y70" s="30">
        <f t="shared" si="10"/>
        <v>14.86802721088439</v>
      </c>
      <c r="Z70" s="31">
        <f t="shared" si="12"/>
        <v>-114.35212298682248</v>
      </c>
      <c r="AA70" s="25">
        <f t="shared" si="27"/>
        <v>43073</v>
      </c>
      <c r="AD70" s="22">
        <f t="shared" si="28"/>
        <v>1003.4499999999999</v>
      </c>
      <c r="AE70" s="23">
        <f t="shared" si="21"/>
        <v>1028.2398333333335</v>
      </c>
      <c r="AF70" s="23">
        <f t="shared" si="22"/>
        <v>7.8245000000000058</v>
      </c>
      <c r="AG70" s="24">
        <f t="shared" si="23"/>
        <v>-211.21548412749345</v>
      </c>
      <c r="AH70" s="25">
        <v>43073</v>
      </c>
      <c r="AK70" s="22">
        <f t="shared" si="29"/>
        <v>-11.490000000000009</v>
      </c>
      <c r="AL70" s="27">
        <f t="shared" si="30"/>
        <v>0</v>
      </c>
      <c r="AM70" s="27">
        <f t="shared" si="15"/>
        <v>11.490000000000009</v>
      </c>
      <c r="AN70" s="38">
        <f t="shared" si="18"/>
        <v>3.4444294323343203</v>
      </c>
      <c r="AO70" s="38">
        <f t="shared" si="19"/>
        <v>4.8916757880544326</v>
      </c>
      <c r="AP70" s="27">
        <f t="shared" si="20"/>
        <v>0.70414099003570185</v>
      </c>
      <c r="AQ70" s="35">
        <f t="shared" si="16"/>
        <v>41.31940925973209</v>
      </c>
      <c r="AR70" s="25">
        <v>43073</v>
      </c>
    </row>
    <row r="71" spans="1:44" x14ac:dyDescent="0.25">
      <c r="A71">
        <v>1074</v>
      </c>
      <c r="B71">
        <v>3</v>
      </c>
      <c r="C71" s="2">
        <v>43074</v>
      </c>
      <c r="D71">
        <v>995.94</v>
      </c>
      <c r="E71">
        <v>1020.61</v>
      </c>
      <c r="F71">
        <v>988.28</v>
      </c>
      <c r="G71">
        <v>1005.15</v>
      </c>
      <c r="H71">
        <v>2067318</v>
      </c>
      <c r="I71" s="2">
        <v>43704.859580243057</v>
      </c>
      <c r="J71" s="2"/>
      <c r="K71" s="11">
        <v>43074</v>
      </c>
      <c r="L71" s="48">
        <f t="shared" si="14"/>
        <v>22.766531713900097</v>
      </c>
      <c r="M71" s="46">
        <f t="shared" si="17"/>
        <v>13.641280966143887</v>
      </c>
      <c r="N71" s="2"/>
      <c r="O71" s="1">
        <v>43074</v>
      </c>
      <c r="P71">
        <f t="shared" si="8"/>
        <v>0.25</v>
      </c>
      <c r="Q71" s="3">
        <f t="shared" si="24"/>
        <v>1015.8930701278249</v>
      </c>
      <c r="R71" s="2"/>
      <c r="S71" s="11">
        <f t="shared" si="25"/>
        <v>43074</v>
      </c>
      <c r="T71" s="17">
        <f t="shared" si="7"/>
        <v>1022.67</v>
      </c>
      <c r="U71" s="18">
        <f t="shared" si="13"/>
        <v>1025.7592857142856</v>
      </c>
      <c r="W71" s="30">
        <f t="shared" si="26"/>
        <v>1004.68</v>
      </c>
      <c r="X71" s="30">
        <f t="shared" si="9"/>
        <v>1023.9647619047619</v>
      </c>
      <c r="Y71" s="30">
        <f t="shared" si="10"/>
        <v>15.581632653061254</v>
      </c>
      <c r="Z71" s="31">
        <f t="shared" si="12"/>
        <v>-82.510659972349472</v>
      </c>
      <c r="AA71" s="25">
        <f t="shared" si="27"/>
        <v>43074</v>
      </c>
      <c r="AD71" s="22">
        <f t="shared" si="28"/>
        <v>1004.68</v>
      </c>
      <c r="AE71" s="23">
        <f t="shared" si="21"/>
        <v>1027.0443333333337</v>
      </c>
      <c r="AF71" s="23">
        <f t="shared" si="22"/>
        <v>8.9732333333332921</v>
      </c>
      <c r="AG71" s="24">
        <f t="shared" si="23"/>
        <v>-166.15588831475745</v>
      </c>
      <c r="AH71" s="25">
        <v>43074</v>
      </c>
      <c r="AK71" s="22">
        <f t="shared" si="29"/>
        <v>6.4700000000000273</v>
      </c>
      <c r="AL71" s="27">
        <f t="shared" si="30"/>
        <v>6.4700000000000273</v>
      </c>
      <c r="AM71" s="27">
        <f t="shared" si="15"/>
        <v>0</v>
      </c>
      <c r="AN71" s="38">
        <f t="shared" si="18"/>
        <v>3.6605416157390138</v>
      </c>
      <c r="AO71" s="38">
        <f t="shared" si="19"/>
        <v>4.5422703746219728</v>
      </c>
      <c r="AP71" s="27">
        <f t="shared" si="20"/>
        <v>0.80588369115822611</v>
      </c>
      <c r="AQ71" s="35">
        <f t="shared" si="16"/>
        <v>44.625448200452077</v>
      </c>
      <c r="AR71" s="25">
        <v>43074</v>
      </c>
    </row>
    <row r="72" spans="1:44" x14ac:dyDescent="0.25">
      <c r="A72">
        <v>1075</v>
      </c>
      <c r="B72">
        <v>3</v>
      </c>
      <c r="C72" s="2">
        <v>43075</v>
      </c>
      <c r="D72">
        <v>1001.5</v>
      </c>
      <c r="E72">
        <v>1024.97</v>
      </c>
      <c r="F72">
        <v>1001.14</v>
      </c>
      <c r="G72">
        <v>1018.38</v>
      </c>
      <c r="H72">
        <v>1271964</v>
      </c>
      <c r="I72" s="2">
        <v>43704.859580243057</v>
      </c>
      <c r="J72" s="2"/>
      <c r="K72" s="11">
        <v>43075</v>
      </c>
      <c r="L72" s="48">
        <f t="shared" si="14"/>
        <v>40.620782726045839</v>
      </c>
      <c r="M72" s="46">
        <f t="shared" si="17"/>
        <v>22.680768735881742</v>
      </c>
      <c r="N72" s="2"/>
      <c r="O72" s="1">
        <v>43075</v>
      </c>
      <c r="P72">
        <f t="shared" si="8"/>
        <v>0.25</v>
      </c>
      <c r="Q72" s="3">
        <f t="shared" si="24"/>
        <v>1016.5148025958687</v>
      </c>
      <c r="R72" s="2"/>
      <c r="S72" s="11">
        <f t="shared" si="25"/>
        <v>43075</v>
      </c>
      <c r="T72" s="17">
        <f t="shared" ref="T72:T135" si="31">AVERAGE(G66:G72)</f>
        <v>1017.5514285714286</v>
      </c>
      <c r="U72" s="18">
        <f t="shared" si="13"/>
        <v>1025.5785714285714</v>
      </c>
      <c r="W72" s="30">
        <f t="shared" si="26"/>
        <v>1014.83</v>
      </c>
      <c r="X72" s="30">
        <f t="shared" si="9"/>
        <v>1019.0304761904762</v>
      </c>
      <c r="Y72" s="30">
        <f t="shared" si="10"/>
        <v>11.886258503401368</v>
      </c>
      <c r="Z72" s="31">
        <f t="shared" si="12"/>
        <v>-23.559284526043982</v>
      </c>
      <c r="AA72" s="25">
        <f t="shared" si="27"/>
        <v>43075</v>
      </c>
      <c r="AD72" s="22">
        <f t="shared" si="28"/>
        <v>1014.83</v>
      </c>
      <c r="AE72" s="23">
        <f t="shared" si="21"/>
        <v>1026.2453333333337</v>
      </c>
      <c r="AF72" s="23">
        <f t="shared" si="22"/>
        <v>9.4344666666666228</v>
      </c>
      <c r="AG72" s="24">
        <f t="shared" si="23"/>
        <v>-80.664042718074569</v>
      </c>
      <c r="AH72" s="25">
        <v>43075</v>
      </c>
      <c r="AK72" s="22">
        <f t="shared" si="29"/>
        <v>13.230000000000018</v>
      </c>
      <c r="AL72" s="27">
        <f t="shared" si="30"/>
        <v>13.230000000000018</v>
      </c>
      <c r="AM72" s="27">
        <f t="shared" si="15"/>
        <v>0</v>
      </c>
      <c r="AN72" s="38">
        <f t="shared" si="18"/>
        <v>4.3440743574719427</v>
      </c>
      <c r="AO72" s="38">
        <f t="shared" si="19"/>
        <v>4.2178224907204029</v>
      </c>
      <c r="AP72" s="27">
        <f t="shared" si="20"/>
        <v>1.0299329492953546</v>
      </c>
      <c r="AQ72" s="35">
        <f t="shared" si="16"/>
        <v>50.7372891135578</v>
      </c>
      <c r="AR72" s="25">
        <v>43075</v>
      </c>
    </row>
    <row r="73" spans="1:44" x14ac:dyDescent="0.25">
      <c r="A73">
        <v>1076</v>
      </c>
      <c r="B73">
        <v>3</v>
      </c>
      <c r="C73" s="2">
        <v>43076</v>
      </c>
      <c r="D73">
        <v>1020.43</v>
      </c>
      <c r="E73">
        <v>1034.24</v>
      </c>
      <c r="F73">
        <v>1018.07</v>
      </c>
      <c r="G73">
        <v>1030.93</v>
      </c>
      <c r="H73">
        <v>1458242</v>
      </c>
      <c r="I73" s="2">
        <v>43704.859580243057</v>
      </c>
      <c r="J73" s="2"/>
      <c r="K73" s="11">
        <v>43076</v>
      </c>
      <c r="L73" s="48">
        <f t="shared" si="14"/>
        <v>57.557354925775996</v>
      </c>
      <c r="M73" s="46">
        <f t="shared" si="17"/>
        <v>40.314889788573979</v>
      </c>
      <c r="N73" s="2"/>
      <c r="O73" s="1">
        <v>43076</v>
      </c>
      <c r="P73">
        <f t="shared" ref="P73:P136" si="32">2/(7+1)</f>
        <v>0.25</v>
      </c>
      <c r="Q73" s="3">
        <f t="shared" si="24"/>
        <v>1020.1186019469014</v>
      </c>
      <c r="R73" s="2"/>
      <c r="S73" s="11">
        <f t="shared" si="25"/>
        <v>43076</v>
      </c>
      <c r="T73" s="17">
        <f t="shared" si="31"/>
        <v>1015.1971428571429</v>
      </c>
      <c r="U73" s="18">
        <f t="shared" si="13"/>
        <v>1025.4664285714284</v>
      </c>
      <c r="W73" s="30">
        <f t="shared" si="26"/>
        <v>1027.7466666666667</v>
      </c>
      <c r="X73" s="30">
        <f t="shared" ref="X73:X136" si="33">AVERAGE(W67:W73)</f>
        <v>1015.8614285714285</v>
      </c>
      <c r="Y73" s="30">
        <f t="shared" ref="Y73:Y136" si="34">(ABS(X73-W67)+ABS(X73-W68)+ABS(X73-W69)+ABS(X73-W70)+ABS(X73-W71)+ABS(X73-W72)+ABS(X73-W73))/7</f>
        <v>8.2644897959183616</v>
      </c>
      <c r="Z73" s="31">
        <f t="shared" ref="Z73:Z136" si="35">(W73-X73)/(Y73*0.015)</f>
        <v>95.873940910488244</v>
      </c>
      <c r="AA73" s="25">
        <f t="shared" si="27"/>
        <v>43076</v>
      </c>
      <c r="AD73" s="22">
        <f t="shared" si="28"/>
        <v>1027.7466666666667</v>
      </c>
      <c r="AE73" s="23">
        <f t="shared" si="21"/>
        <v>1025.7690000000002</v>
      </c>
      <c r="AF73" s="23">
        <f t="shared" si="22"/>
        <v>9.0057666666666414</v>
      </c>
      <c r="AG73" s="24">
        <f t="shared" si="23"/>
        <v>14.640002270148702</v>
      </c>
      <c r="AH73" s="25">
        <v>43076</v>
      </c>
      <c r="AK73" s="22">
        <f t="shared" si="29"/>
        <v>12.550000000000068</v>
      </c>
      <c r="AL73" s="27">
        <f t="shared" si="30"/>
        <v>12.550000000000068</v>
      </c>
      <c r="AM73" s="27">
        <f t="shared" si="15"/>
        <v>0</v>
      </c>
      <c r="AN73" s="38">
        <f t="shared" si="18"/>
        <v>4.9302119033668088</v>
      </c>
      <c r="AO73" s="38">
        <f t="shared" si="19"/>
        <v>3.9165494556689455</v>
      </c>
      <c r="AP73" s="27">
        <f t="shared" si="20"/>
        <v>1.2588151788127313</v>
      </c>
      <c r="AQ73" s="35">
        <f t="shared" si="16"/>
        <v>55.729003002113004</v>
      </c>
      <c r="AR73" s="25">
        <v>43076</v>
      </c>
    </row>
    <row r="74" spans="1:44" x14ac:dyDescent="0.25">
      <c r="A74">
        <v>1077</v>
      </c>
      <c r="B74">
        <v>3</v>
      </c>
      <c r="C74" s="2">
        <v>43077</v>
      </c>
      <c r="D74">
        <v>1037.49</v>
      </c>
      <c r="E74">
        <v>1042.05</v>
      </c>
      <c r="F74">
        <v>1032.52</v>
      </c>
      <c r="G74">
        <v>1037.05</v>
      </c>
      <c r="H74">
        <v>1290774</v>
      </c>
      <c r="I74" s="2">
        <v>43704.859580243057</v>
      </c>
      <c r="J74" s="2"/>
      <c r="K74" s="11">
        <v>43077</v>
      </c>
      <c r="L74" s="48">
        <f t="shared" si="14"/>
        <v>65.816464237516726</v>
      </c>
      <c r="M74" s="46">
        <f t="shared" si="17"/>
        <v>54.664867296446182</v>
      </c>
      <c r="N74" s="2"/>
      <c r="O74" s="1">
        <v>43077</v>
      </c>
      <c r="P74">
        <f t="shared" si="32"/>
        <v>0.25</v>
      </c>
      <c r="Q74" s="3">
        <f t="shared" si="24"/>
        <v>1024.3514514601761</v>
      </c>
      <c r="R74" s="2"/>
      <c r="S74" s="11">
        <f t="shared" si="25"/>
        <v>43077</v>
      </c>
      <c r="T74" s="17">
        <f t="shared" si="31"/>
        <v>1017.3957142857143</v>
      </c>
      <c r="U74" s="18">
        <f t="shared" si="13"/>
        <v>1026.7492857142856</v>
      </c>
      <c r="W74" s="30">
        <f t="shared" si="26"/>
        <v>1037.2066666666667</v>
      </c>
      <c r="X74" s="30">
        <f t="shared" si="33"/>
        <v>1017.3009523809524</v>
      </c>
      <c r="Y74" s="30">
        <f t="shared" si="34"/>
        <v>9.9096598639456008</v>
      </c>
      <c r="Z74" s="31">
        <f t="shared" si="35"/>
        <v>133.91454775111214</v>
      </c>
      <c r="AA74" s="25">
        <f t="shared" si="27"/>
        <v>43077</v>
      </c>
      <c r="AD74" s="22">
        <f t="shared" si="28"/>
        <v>1037.2066666666667</v>
      </c>
      <c r="AE74" s="23">
        <f t="shared" si="21"/>
        <v>1026.2139999999999</v>
      </c>
      <c r="AF74" s="23">
        <f t="shared" si="22"/>
        <v>9.4062666666666761</v>
      </c>
      <c r="AG74" s="24">
        <f t="shared" si="23"/>
        <v>77.910234784376044</v>
      </c>
      <c r="AH74" s="25">
        <v>43077</v>
      </c>
      <c r="AK74" s="22">
        <f t="shared" si="29"/>
        <v>6.1199999999998909</v>
      </c>
      <c r="AL74" s="27">
        <f t="shared" si="30"/>
        <v>6.1199999999998909</v>
      </c>
      <c r="AM74" s="27">
        <f t="shared" si="15"/>
        <v>0</v>
      </c>
      <c r="AN74" s="38">
        <f t="shared" si="18"/>
        <v>5.0151967674120286</v>
      </c>
      <c r="AO74" s="38">
        <f t="shared" si="19"/>
        <v>3.6367959231211637</v>
      </c>
      <c r="AP74" s="27">
        <f t="shared" si="20"/>
        <v>1.3790151752886635</v>
      </c>
      <c r="AQ74" s="35">
        <f t="shared" si="16"/>
        <v>57.965799865960811</v>
      </c>
      <c r="AR74" s="25">
        <v>43077</v>
      </c>
    </row>
    <row r="75" spans="1:44" x14ac:dyDescent="0.25">
      <c r="A75">
        <v>1078</v>
      </c>
      <c r="B75">
        <v>3</v>
      </c>
      <c r="C75" s="2">
        <v>43080</v>
      </c>
      <c r="D75">
        <v>1035.5</v>
      </c>
      <c r="E75">
        <v>1043.8</v>
      </c>
      <c r="F75">
        <v>1032.05</v>
      </c>
      <c r="G75">
        <v>1041.0999999999999</v>
      </c>
      <c r="H75">
        <v>1192838</v>
      </c>
      <c r="I75" s="2">
        <v>43704.859580243057</v>
      </c>
      <c r="J75" s="2"/>
      <c r="K75" s="11">
        <v>43080</v>
      </c>
      <c r="L75" s="48">
        <f t="shared" si="14"/>
        <v>71.282051282051057</v>
      </c>
      <c r="M75" s="46">
        <f t="shared" si="17"/>
        <v>64.885290148447936</v>
      </c>
      <c r="N75" s="2"/>
      <c r="O75" s="1">
        <v>43080</v>
      </c>
      <c r="P75">
        <f t="shared" si="32"/>
        <v>0.25</v>
      </c>
      <c r="Q75" s="3">
        <f t="shared" si="24"/>
        <v>1028.5385885951321</v>
      </c>
      <c r="R75" s="2"/>
      <c r="S75" s="11">
        <f t="shared" si="25"/>
        <v>43080</v>
      </c>
      <c r="T75" s="17">
        <f t="shared" si="31"/>
        <v>1020.2085714285715</v>
      </c>
      <c r="U75" s="18">
        <f t="shared" si="13"/>
        <v>1028.3721428571428</v>
      </c>
      <c r="W75" s="30">
        <f t="shared" si="26"/>
        <v>1038.9833333333333</v>
      </c>
      <c r="X75" s="30">
        <f t="shared" si="33"/>
        <v>1019.7795238095239</v>
      </c>
      <c r="Y75" s="30">
        <f t="shared" si="34"/>
        <v>12.742312925170106</v>
      </c>
      <c r="Z75" s="31">
        <f t="shared" si="35"/>
        <v>100.47265168987157</v>
      </c>
      <c r="AA75" s="25">
        <f t="shared" si="27"/>
        <v>43080</v>
      </c>
      <c r="AD75" s="22">
        <f t="shared" si="28"/>
        <v>1038.9833333333333</v>
      </c>
      <c r="AE75" s="23">
        <f t="shared" si="21"/>
        <v>1026.7613333333334</v>
      </c>
      <c r="AF75" s="23">
        <f t="shared" si="22"/>
        <v>9.9116666666666617</v>
      </c>
      <c r="AG75" s="24">
        <f t="shared" si="23"/>
        <v>82.206154363544556</v>
      </c>
      <c r="AH75" s="25">
        <v>43080</v>
      </c>
      <c r="AK75" s="22">
        <f t="shared" si="29"/>
        <v>4.0499999999999545</v>
      </c>
      <c r="AL75" s="27">
        <f t="shared" si="30"/>
        <v>4.0499999999999545</v>
      </c>
      <c r="AM75" s="27">
        <f t="shared" si="15"/>
        <v>0</v>
      </c>
      <c r="AN75" s="38">
        <f t="shared" si="18"/>
        <v>4.9462541411683087</v>
      </c>
      <c r="AO75" s="38">
        <f t="shared" si="19"/>
        <v>3.3770247857553666</v>
      </c>
      <c r="AP75" s="27">
        <f t="shared" si="20"/>
        <v>1.4646780687047696</v>
      </c>
      <c r="AQ75" s="35">
        <f t="shared" si="16"/>
        <v>59.426749777283611</v>
      </c>
      <c r="AR75" s="25">
        <v>43080</v>
      </c>
    </row>
    <row r="76" spans="1:44" x14ac:dyDescent="0.25">
      <c r="A76">
        <v>1079</v>
      </c>
      <c r="B76">
        <v>3</v>
      </c>
      <c r="C76" s="2">
        <v>43081</v>
      </c>
      <c r="D76">
        <v>1039.6300000000001</v>
      </c>
      <c r="E76">
        <v>1050.31</v>
      </c>
      <c r="F76">
        <v>1033.69</v>
      </c>
      <c r="G76">
        <v>1040.48</v>
      </c>
      <c r="H76">
        <v>1279659</v>
      </c>
      <c r="I76" s="2">
        <v>43704.859580243057</v>
      </c>
      <c r="J76" s="2"/>
      <c r="K76" s="11">
        <v>43081</v>
      </c>
      <c r="L76" s="48">
        <f t="shared" si="14"/>
        <v>70.445344129554584</v>
      </c>
      <c r="M76" s="46">
        <f t="shared" si="17"/>
        <v>69.181286549707465</v>
      </c>
      <c r="N76" s="2"/>
      <c r="O76" s="1">
        <v>43081</v>
      </c>
      <c r="P76">
        <f t="shared" si="32"/>
        <v>0.25</v>
      </c>
      <c r="Q76" s="3">
        <f t="shared" si="24"/>
        <v>1031.523941446349</v>
      </c>
      <c r="R76" s="2"/>
      <c r="S76" s="11">
        <f t="shared" si="25"/>
        <v>43081</v>
      </c>
      <c r="T76" s="17">
        <f t="shared" si="31"/>
        <v>1024.5385714285715</v>
      </c>
      <c r="U76" s="18">
        <f t="shared" si="13"/>
        <v>1028.7999999999997</v>
      </c>
      <c r="W76" s="30">
        <f t="shared" si="26"/>
        <v>1041.4933333333333</v>
      </c>
      <c r="X76" s="30">
        <f t="shared" si="33"/>
        <v>1024.0557142857144</v>
      </c>
      <c r="Y76" s="30">
        <f t="shared" si="34"/>
        <v>14.059183673469388</v>
      </c>
      <c r="Z76" s="31">
        <f t="shared" si="35"/>
        <v>82.686730859179036</v>
      </c>
      <c r="AA76" s="25">
        <f t="shared" si="27"/>
        <v>43081</v>
      </c>
      <c r="AD76" s="22">
        <f t="shared" si="28"/>
        <v>1041.4933333333333</v>
      </c>
      <c r="AE76" s="23">
        <f t="shared" si="21"/>
        <v>1027.5043333333333</v>
      </c>
      <c r="AF76" s="23">
        <f t="shared" si="22"/>
        <v>10.605000000000013</v>
      </c>
      <c r="AG76" s="24">
        <f t="shared" si="23"/>
        <v>87.939651107968047</v>
      </c>
      <c r="AH76" s="25">
        <v>43081</v>
      </c>
      <c r="AK76" s="22">
        <f t="shared" si="29"/>
        <v>-0.61999999999989086</v>
      </c>
      <c r="AL76" s="27">
        <f t="shared" si="30"/>
        <v>0</v>
      </c>
      <c r="AM76" s="27">
        <f t="shared" si="15"/>
        <v>0.61999999999989086</v>
      </c>
      <c r="AN76" s="38">
        <f t="shared" si="18"/>
        <v>4.5929502739420007</v>
      </c>
      <c r="AO76" s="38">
        <f t="shared" si="19"/>
        <v>3.1800944439156895</v>
      </c>
      <c r="AP76" s="27">
        <f t="shared" si="20"/>
        <v>1.4442810913145852</v>
      </c>
      <c r="AQ76" s="35">
        <f t="shared" si="16"/>
        <v>59.088175105827162</v>
      </c>
      <c r="AR76" s="25">
        <v>43081</v>
      </c>
    </row>
    <row r="77" spans="1:44" x14ac:dyDescent="0.25">
      <c r="A77">
        <v>1080</v>
      </c>
      <c r="B77">
        <v>3</v>
      </c>
      <c r="C77" s="2">
        <v>43082</v>
      </c>
      <c r="D77">
        <v>1046.1199999999999</v>
      </c>
      <c r="E77">
        <v>1046.67</v>
      </c>
      <c r="F77">
        <v>1038.3800000000001</v>
      </c>
      <c r="G77">
        <v>1040.6099999999999</v>
      </c>
      <c r="H77">
        <v>1282677</v>
      </c>
      <c r="I77" s="2">
        <v>43704.859580243057</v>
      </c>
      <c r="J77" s="2"/>
      <c r="K77" s="11">
        <v>43082</v>
      </c>
      <c r="L77" s="48">
        <f t="shared" si="14"/>
        <v>70.620782726045661</v>
      </c>
      <c r="M77" s="46">
        <f t="shared" si="17"/>
        <v>70.782726045883763</v>
      </c>
      <c r="N77" s="2"/>
      <c r="O77" s="1">
        <v>43082</v>
      </c>
      <c r="P77">
        <f t="shared" si="32"/>
        <v>0.25</v>
      </c>
      <c r="Q77" s="3">
        <f t="shared" si="24"/>
        <v>1033.7954560847618</v>
      </c>
      <c r="R77" s="2"/>
      <c r="S77" s="11">
        <f t="shared" si="25"/>
        <v>43082</v>
      </c>
      <c r="T77" s="17">
        <f t="shared" si="31"/>
        <v>1030.5285714285715</v>
      </c>
      <c r="U77" s="18">
        <f t="shared" si="13"/>
        <v>1029.1321428571428</v>
      </c>
      <c r="W77" s="30">
        <f t="shared" si="26"/>
        <v>1041.8866666666665</v>
      </c>
      <c r="X77" s="30">
        <f t="shared" si="33"/>
        <v>1029.5466666666666</v>
      </c>
      <c r="Y77" s="30">
        <f t="shared" si="34"/>
        <v>11.823809523809521</v>
      </c>
      <c r="Z77" s="31">
        <f t="shared" si="35"/>
        <v>69.577124446233952</v>
      </c>
      <c r="AA77" s="25">
        <f t="shared" si="27"/>
        <v>43082</v>
      </c>
      <c r="AD77" s="22">
        <f t="shared" si="28"/>
        <v>1041.8866666666665</v>
      </c>
      <c r="AE77" s="23">
        <f t="shared" si="21"/>
        <v>1028.4826666666663</v>
      </c>
      <c r="AF77" s="23">
        <f t="shared" si="22"/>
        <v>11.040666666666676</v>
      </c>
      <c r="AG77" s="24">
        <f t="shared" si="23"/>
        <v>80.937141476965252</v>
      </c>
      <c r="AH77" s="25">
        <v>43082</v>
      </c>
      <c r="AK77" s="22">
        <f t="shared" si="29"/>
        <v>0.12999999999988177</v>
      </c>
      <c r="AL77" s="27">
        <f t="shared" si="30"/>
        <v>0.12999999999988177</v>
      </c>
      <c r="AM77" s="27">
        <f t="shared" si="15"/>
        <v>0</v>
      </c>
      <c r="AN77" s="38">
        <f t="shared" si="18"/>
        <v>4.2741681115175636</v>
      </c>
      <c r="AO77" s="38">
        <f t="shared" si="19"/>
        <v>2.9529448407788546</v>
      </c>
      <c r="AP77" s="27">
        <f t="shared" si="20"/>
        <v>1.447425652011241</v>
      </c>
      <c r="AQ77" s="35">
        <f t="shared" si="16"/>
        <v>59.140740427468273</v>
      </c>
      <c r="AR77" s="25">
        <v>43082</v>
      </c>
    </row>
    <row r="78" spans="1:44" x14ac:dyDescent="0.25">
      <c r="A78">
        <v>1081</v>
      </c>
      <c r="B78">
        <v>3</v>
      </c>
      <c r="C78" s="2">
        <v>43083</v>
      </c>
      <c r="D78">
        <v>1045</v>
      </c>
      <c r="E78">
        <v>1058.5</v>
      </c>
      <c r="F78">
        <v>1043.1099999999999</v>
      </c>
      <c r="G78">
        <v>1049.1500000000001</v>
      </c>
      <c r="H78">
        <v>1558835</v>
      </c>
      <c r="I78" s="2">
        <v>43704.859580243057</v>
      </c>
      <c r="J78" s="2"/>
      <c r="K78" s="11">
        <v>43083</v>
      </c>
      <c r="L78" s="48">
        <f t="shared" si="14"/>
        <v>82.145748987854262</v>
      </c>
      <c r="M78" s="46">
        <f t="shared" si="17"/>
        <v>74.403958614484836</v>
      </c>
      <c r="N78" s="2"/>
      <c r="O78" s="1">
        <v>43083</v>
      </c>
      <c r="P78">
        <f t="shared" si="32"/>
        <v>0.25</v>
      </c>
      <c r="Q78" s="3">
        <f t="shared" si="24"/>
        <v>1037.6340920635712</v>
      </c>
      <c r="R78" s="2"/>
      <c r="S78" s="11">
        <f t="shared" si="25"/>
        <v>43083</v>
      </c>
      <c r="T78" s="17">
        <f t="shared" si="31"/>
        <v>1036.8142857142855</v>
      </c>
      <c r="U78" s="18">
        <f t="shared" si="13"/>
        <v>1029.7421428571429</v>
      </c>
      <c r="W78" s="30">
        <f t="shared" si="26"/>
        <v>1050.2533333333333</v>
      </c>
      <c r="X78" s="30">
        <f t="shared" si="33"/>
        <v>1036.0571428571427</v>
      </c>
      <c r="Y78" s="30">
        <f t="shared" si="34"/>
        <v>8.4393197278912044</v>
      </c>
      <c r="Z78" s="31">
        <f t="shared" si="35"/>
        <v>112.1432448263452</v>
      </c>
      <c r="AA78" s="25">
        <f t="shared" si="27"/>
        <v>43083</v>
      </c>
      <c r="AD78" s="22">
        <f t="shared" si="28"/>
        <v>1050.2533333333333</v>
      </c>
      <c r="AE78" s="23">
        <f t="shared" si="21"/>
        <v>1029.9883333333332</v>
      </c>
      <c r="AF78" s="23">
        <f t="shared" si="22"/>
        <v>11.561500000000013</v>
      </c>
      <c r="AG78" s="24">
        <f t="shared" si="23"/>
        <v>116.85334947887429</v>
      </c>
      <c r="AH78" s="25">
        <v>43083</v>
      </c>
      <c r="AK78" s="22">
        <f t="shared" si="29"/>
        <v>8.540000000000191</v>
      </c>
      <c r="AL78" s="27">
        <f t="shared" si="30"/>
        <v>8.540000000000191</v>
      </c>
      <c r="AM78" s="27">
        <f t="shared" si="15"/>
        <v>0</v>
      </c>
      <c r="AN78" s="38">
        <f t="shared" si="18"/>
        <v>4.5788703892663225</v>
      </c>
      <c r="AO78" s="38">
        <f t="shared" si="19"/>
        <v>2.7420202092946506</v>
      </c>
      <c r="AP78" s="27">
        <f t="shared" si="20"/>
        <v>1.6698893661488285</v>
      </c>
      <c r="AQ78" s="35">
        <f t="shared" si="16"/>
        <v>62.545264508752055</v>
      </c>
      <c r="AR78" s="25">
        <v>43083</v>
      </c>
    </row>
    <row r="79" spans="1:44" x14ac:dyDescent="0.25">
      <c r="A79">
        <v>1082</v>
      </c>
      <c r="B79">
        <v>3</v>
      </c>
      <c r="C79" s="2">
        <v>43084</v>
      </c>
      <c r="D79">
        <v>1054.6099999999999</v>
      </c>
      <c r="E79">
        <v>1067.6199999999999</v>
      </c>
      <c r="F79">
        <v>1049.5</v>
      </c>
      <c r="G79">
        <v>1064.19</v>
      </c>
      <c r="H79">
        <v>3275931</v>
      </c>
      <c r="I79" s="2">
        <v>43704.859580243057</v>
      </c>
      <c r="J79" s="2"/>
      <c r="K79" s="11">
        <v>43084</v>
      </c>
      <c r="L79" s="48">
        <f t="shared" si="14"/>
        <v>95.676833879506134</v>
      </c>
      <c r="M79" s="46">
        <f t="shared" si="17"/>
        <v>82.814455197802019</v>
      </c>
      <c r="N79" s="2"/>
      <c r="O79" s="1">
        <v>43084</v>
      </c>
      <c r="P79">
        <f t="shared" si="32"/>
        <v>0.25</v>
      </c>
      <c r="Q79" s="3">
        <f t="shared" si="24"/>
        <v>1044.2730690476783</v>
      </c>
      <c r="R79" s="2"/>
      <c r="S79" s="11">
        <f t="shared" si="25"/>
        <v>43084</v>
      </c>
      <c r="T79" s="17">
        <f t="shared" si="31"/>
        <v>1043.3585714285714</v>
      </c>
      <c r="U79" s="18">
        <f t="shared" ref="U79:U142" si="36">AVERAGE(G66:G79)</f>
        <v>1030.4550000000002</v>
      </c>
      <c r="W79" s="30">
        <f t="shared" si="26"/>
        <v>1060.4366666666667</v>
      </c>
      <c r="X79" s="30">
        <f t="shared" si="33"/>
        <v>1042.5723809523809</v>
      </c>
      <c r="Y79" s="30">
        <f t="shared" si="34"/>
        <v>7.2986394557822871</v>
      </c>
      <c r="Z79" s="31">
        <f t="shared" si="35"/>
        <v>163.17457358561109</v>
      </c>
      <c r="AA79" s="25">
        <f t="shared" si="27"/>
        <v>43084</v>
      </c>
      <c r="AD79" s="22">
        <f t="shared" si="28"/>
        <v>1060.4366666666667</v>
      </c>
      <c r="AE79" s="23">
        <f t="shared" si="21"/>
        <v>1031.4945</v>
      </c>
      <c r="AF79" s="23">
        <f t="shared" si="22"/>
        <v>12.991166666666675</v>
      </c>
      <c r="AG79" s="24">
        <f t="shared" si="23"/>
        <v>148.52228651091991</v>
      </c>
      <c r="AH79" s="25">
        <v>43084</v>
      </c>
      <c r="AK79" s="22">
        <f t="shared" si="29"/>
        <v>15.039999999999964</v>
      </c>
      <c r="AL79" s="27">
        <f t="shared" si="30"/>
        <v>15.039999999999964</v>
      </c>
      <c r="AM79" s="27">
        <f t="shared" si="15"/>
        <v>0</v>
      </c>
      <c r="AN79" s="38">
        <f t="shared" si="18"/>
        <v>5.3260939328901538</v>
      </c>
      <c r="AO79" s="38">
        <f t="shared" si="19"/>
        <v>2.5461616229164612</v>
      </c>
      <c r="AP79" s="27">
        <f t="shared" si="20"/>
        <v>2.0918129803517589</v>
      </c>
      <c r="AQ79" s="35">
        <f t="shared" si="16"/>
        <v>67.656517184094724</v>
      </c>
      <c r="AR79" s="25">
        <v>43084</v>
      </c>
    </row>
    <row r="80" spans="1:44" x14ac:dyDescent="0.25">
      <c r="A80">
        <v>1083</v>
      </c>
      <c r="B80">
        <v>3</v>
      </c>
      <c r="C80" s="2">
        <v>43087</v>
      </c>
      <c r="D80">
        <v>1066.08</v>
      </c>
      <c r="E80">
        <v>1078.49</v>
      </c>
      <c r="F80">
        <v>1062</v>
      </c>
      <c r="G80">
        <v>1077.1400000000001</v>
      </c>
      <c r="H80">
        <v>1554552</v>
      </c>
      <c r="I80" s="2">
        <v>43704.859580243057</v>
      </c>
      <c r="J80" s="2"/>
      <c r="K80" s="11">
        <v>43087</v>
      </c>
      <c r="L80" s="48">
        <f t="shared" ref="L80:L143" si="37">((G80-MIN(F67:F80))/(MAX(E67:E80)-MIN(F67:F80))*100)</f>
        <v>98.503491852344624</v>
      </c>
      <c r="M80" s="46">
        <f t="shared" si="17"/>
        <v>92.108691573234992</v>
      </c>
      <c r="N80" s="2"/>
      <c r="O80" s="1">
        <v>43087</v>
      </c>
      <c r="P80">
        <f t="shared" si="32"/>
        <v>0.25</v>
      </c>
      <c r="Q80" s="3">
        <f t="shared" si="24"/>
        <v>1052.4898017857588</v>
      </c>
      <c r="R80" s="2"/>
      <c r="S80" s="11">
        <f t="shared" si="25"/>
        <v>43087</v>
      </c>
      <c r="T80" s="17">
        <f t="shared" si="31"/>
        <v>1049.96</v>
      </c>
      <c r="U80" s="18">
        <f t="shared" si="36"/>
        <v>1032.5785714285714</v>
      </c>
      <c r="W80" s="30">
        <f t="shared" si="26"/>
        <v>1072.5433333333333</v>
      </c>
      <c r="X80" s="30">
        <f t="shared" si="33"/>
        <v>1048.9719047619046</v>
      </c>
      <c r="Y80" s="30">
        <f t="shared" si="34"/>
        <v>10.376462585034005</v>
      </c>
      <c r="Z80" s="31">
        <f t="shared" si="35"/>
        <v>151.44164579700339</v>
      </c>
      <c r="AA80" s="25">
        <f t="shared" si="27"/>
        <v>43087</v>
      </c>
      <c r="AD80" s="22">
        <f t="shared" si="28"/>
        <v>1072.5433333333333</v>
      </c>
      <c r="AE80" s="23">
        <f t="shared" si="21"/>
        <v>1033.9340000000002</v>
      </c>
      <c r="AF80" s="23">
        <f t="shared" si="22"/>
        <v>14.412599999999992</v>
      </c>
      <c r="AG80" s="24">
        <f t="shared" si="23"/>
        <v>178.59064676432715</v>
      </c>
      <c r="AH80" s="25">
        <v>43087</v>
      </c>
      <c r="AK80" s="22">
        <f t="shared" si="29"/>
        <v>12.950000000000045</v>
      </c>
      <c r="AL80" s="27">
        <f t="shared" si="30"/>
        <v>12.950000000000045</v>
      </c>
      <c r="AM80" s="27">
        <f t="shared" si="15"/>
        <v>0</v>
      </c>
      <c r="AN80" s="38">
        <f t="shared" si="18"/>
        <v>5.870658651969431</v>
      </c>
      <c r="AO80" s="38">
        <f t="shared" si="19"/>
        <v>2.3642929355652851</v>
      </c>
      <c r="AP80" s="27">
        <f t="shared" si="20"/>
        <v>2.4830504560830993</v>
      </c>
      <c r="AQ80" s="35">
        <f t="shared" si="16"/>
        <v>71.2895344868314</v>
      </c>
      <c r="AR80" s="25">
        <v>43087</v>
      </c>
    </row>
    <row r="81" spans="1:90" x14ac:dyDescent="0.25">
      <c r="A81">
        <v>1084</v>
      </c>
      <c r="B81">
        <v>3</v>
      </c>
      <c r="C81" s="2">
        <v>43088</v>
      </c>
      <c r="D81">
        <v>1075.2</v>
      </c>
      <c r="E81">
        <v>1076.8399999999999</v>
      </c>
      <c r="F81">
        <v>1063.55</v>
      </c>
      <c r="G81">
        <v>1070.68</v>
      </c>
      <c r="H81">
        <v>1338725</v>
      </c>
      <c r="I81" s="2">
        <v>43704.859580243057</v>
      </c>
      <c r="J81" s="2"/>
      <c r="K81" s="11">
        <v>43088</v>
      </c>
      <c r="L81" s="48">
        <f t="shared" si="37"/>
        <v>91.342423234674712</v>
      </c>
      <c r="M81" s="46">
        <f t="shared" si="17"/>
        <v>95.17424965550849</v>
      </c>
      <c r="N81" s="2"/>
      <c r="O81" s="1">
        <v>43088</v>
      </c>
      <c r="P81">
        <f t="shared" si="32"/>
        <v>0.25</v>
      </c>
      <c r="Q81" s="3">
        <f t="shared" si="24"/>
        <v>1057.0373513393192</v>
      </c>
      <c r="R81" s="2"/>
      <c r="S81" s="11">
        <f t="shared" si="25"/>
        <v>43088</v>
      </c>
      <c r="T81" s="17">
        <f t="shared" si="31"/>
        <v>1054.764285714286</v>
      </c>
      <c r="U81" s="18">
        <f t="shared" si="36"/>
        <v>1036.0800000000002</v>
      </c>
      <c r="W81" s="30">
        <f t="shared" si="26"/>
        <v>1070.3566666666666</v>
      </c>
      <c r="X81" s="30">
        <f t="shared" si="33"/>
        <v>1053.7076190476189</v>
      </c>
      <c r="Y81" s="30">
        <f t="shared" si="34"/>
        <v>12.061088435374131</v>
      </c>
      <c r="Z81" s="31">
        <f t="shared" si="35"/>
        <v>92.02623079034592</v>
      </c>
      <c r="AA81" s="25">
        <f t="shared" si="27"/>
        <v>43088</v>
      </c>
      <c r="AD81" s="22">
        <f t="shared" si="28"/>
        <v>1070.3566666666666</v>
      </c>
      <c r="AE81" s="23">
        <f t="shared" si="21"/>
        <v>1036.4770000000003</v>
      </c>
      <c r="AF81" s="23">
        <f t="shared" si="22"/>
        <v>15.080966666666644</v>
      </c>
      <c r="AG81" s="24">
        <f t="shared" si="23"/>
        <v>149.76788254805197</v>
      </c>
      <c r="AH81" s="25">
        <v>43088</v>
      </c>
      <c r="AK81" s="22">
        <f t="shared" si="29"/>
        <v>-6.4600000000000364</v>
      </c>
      <c r="AL81" s="27">
        <f t="shared" si="30"/>
        <v>0</v>
      </c>
      <c r="AM81" s="27">
        <f t="shared" ref="AM81:AM144" si="38">IF(AK81&lt;0,-AK81,0)</f>
        <v>6.4600000000000364</v>
      </c>
      <c r="AN81" s="38">
        <f t="shared" si="18"/>
        <v>5.4513258911144717</v>
      </c>
      <c r="AO81" s="38">
        <f t="shared" si="19"/>
        <v>2.656843440167767</v>
      </c>
      <c r="AP81" s="27">
        <f t="shared" ref="AP81:AP144" si="39">AN81/AO81</f>
        <v>2.0518054653496054</v>
      </c>
      <c r="AQ81" s="35">
        <f t="shared" ref="AQ81:AQ144" si="40">IF(AO81=0,100,100-(100/(1+AP81)))</f>
        <v>67.232511660587022</v>
      </c>
      <c r="AR81" s="25">
        <v>43088</v>
      </c>
    </row>
    <row r="82" spans="1:90" x14ac:dyDescent="0.25">
      <c r="A82">
        <v>1085</v>
      </c>
      <c r="B82">
        <v>3</v>
      </c>
      <c r="C82" s="2">
        <v>43089</v>
      </c>
      <c r="D82">
        <v>1071.78</v>
      </c>
      <c r="E82">
        <v>1073.3800000000001</v>
      </c>
      <c r="F82">
        <v>1061.52</v>
      </c>
      <c r="G82">
        <v>1064.95</v>
      </c>
      <c r="H82">
        <v>1268582</v>
      </c>
      <c r="I82" s="2">
        <v>43704.859580243057</v>
      </c>
      <c r="J82" s="2"/>
      <c r="K82" s="11">
        <v>43089</v>
      </c>
      <c r="L82" s="48">
        <f t="shared" si="37"/>
        <v>84.990577541292595</v>
      </c>
      <c r="M82" s="46">
        <f t="shared" ref="M82:M145" si="41">AVERAGE(L80:L82)</f>
        <v>91.61216420943731</v>
      </c>
      <c r="N82" s="2"/>
      <c r="O82" s="1">
        <v>43089</v>
      </c>
      <c r="P82">
        <f t="shared" si="32"/>
        <v>0.25</v>
      </c>
      <c r="Q82" s="3">
        <f t="shared" si="24"/>
        <v>1059.0155135044895</v>
      </c>
      <c r="R82" s="2"/>
      <c r="S82" s="11">
        <f t="shared" si="25"/>
        <v>43089</v>
      </c>
      <c r="T82" s="17">
        <f t="shared" si="31"/>
        <v>1058.1714285714286</v>
      </c>
      <c r="U82" s="18">
        <f t="shared" si="36"/>
        <v>1039.19</v>
      </c>
      <c r="W82" s="30">
        <f t="shared" si="26"/>
        <v>1066.6166666666668</v>
      </c>
      <c r="X82" s="30">
        <f t="shared" si="33"/>
        <v>1057.655238095238</v>
      </c>
      <c r="Y82" s="30">
        <f t="shared" si="34"/>
        <v>11.237823129251735</v>
      </c>
      <c r="Z82" s="31">
        <f t="shared" si="35"/>
        <v>53.162304172014863</v>
      </c>
      <c r="AA82" s="25">
        <f t="shared" si="27"/>
        <v>43089</v>
      </c>
      <c r="AD82" s="22">
        <f t="shared" si="28"/>
        <v>1066.6166666666668</v>
      </c>
      <c r="AE82" s="23">
        <f t="shared" si="21"/>
        <v>1038.2701666666667</v>
      </c>
      <c r="AF82" s="23">
        <f t="shared" si="22"/>
        <v>16.049483333333342</v>
      </c>
      <c r="AG82" s="24">
        <f t="shared" si="23"/>
        <v>117.7462618215128</v>
      </c>
      <c r="AH82" s="25">
        <v>43089</v>
      </c>
      <c r="AK82" s="22">
        <f t="shared" si="29"/>
        <v>-5.7300000000000182</v>
      </c>
      <c r="AL82" s="27">
        <f t="shared" si="30"/>
        <v>0</v>
      </c>
      <c r="AM82" s="27">
        <f t="shared" si="38"/>
        <v>5.7300000000000182</v>
      </c>
      <c r="AN82" s="38">
        <f t="shared" ref="AN82:AN145" si="42">((AN81*13)+AL82)/14</f>
        <v>5.0619454703205804</v>
      </c>
      <c r="AO82" s="38">
        <f t="shared" ref="AO82:AO145" si="43">((AO81*13)+AM82)/14</f>
        <v>2.876354623012928</v>
      </c>
      <c r="AP82" s="27">
        <f t="shared" si="39"/>
        <v>1.7598474923159115</v>
      </c>
      <c r="AQ82" s="35">
        <f t="shared" si="40"/>
        <v>63.766113787655151</v>
      </c>
      <c r="AR82" s="25">
        <v>43089</v>
      </c>
    </row>
    <row r="83" spans="1:90" x14ac:dyDescent="0.25">
      <c r="A83">
        <v>1086</v>
      </c>
      <c r="B83">
        <v>3</v>
      </c>
      <c r="C83" s="2">
        <v>43090</v>
      </c>
      <c r="D83">
        <v>1064.95</v>
      </c>
      <c r="E83">
        <v>1069.33</v>
      </c>
      <c r="F83">
        <v>1061.79</v>
      </c>
      <c r="G83">
        <v>1063.6300000000001</v>
      </c>
      <c r="H83">
        <v>995703</v>
      </c>
      <c r="I83" s="2">
        <v>43704.859580243057</v>
      </c>
      <c r="J83" s="2"/>
      <c r="K83" s="11">
        <v>43090</v>
      </c>
      <c r="L83" s="48">
        <f t="shared" si="37"/>
        <v>83.527325130251754</v>
      </c>
      <c r="M83" s="46">
        <f t="shared" si="41"/>
        <v>86.620108635406368</v>
      </c>
      <c r="N83" s="2"/>
      <c r="O83" s="1">
        <v>43090</v>
      </c>
      <c r="P83">
        <f t="shared" si="32"/>
        <v>0.25</v>
      </c>
      <c r="Q83" s="3">
        <f t="shared" si="24"/>
        <v>1060.1691351283671</v>
      </c>
      <c r="R83" s="2"/>
      <c r="S83" s="11">
        <f t="shared" si="25"/>
        <v>43090</v>
      </c>
      <c r="T83" s="17">
        <f t="shared" si="31"/>
        <v>1061.4785714285715</v>
      </c>
      <c r="U83" s="18">
        <f t="shared" si="36"/>
        <v>1043.0085714285717</v>
      </c>
      <c r="W83" s="30">
        <f t="shared" si="26"/>
        <v>1064.9166666666667</v>
      </c>
      <c r="X83" s="30">
        <f t="shared" si="33"/>
        <v>1061.0014285714285</v>
      </c>
      <c r="Y83" s="30">
        <f t="shared" si="34"/>
        <v>8.6936054421768993</v>
      </c>
      <c r="Z83" s="31">
        <f t="shared" si="35"/>
        <v>30.023892244933016</v>
      </c>
      <c r="AA83" s="25">
        <f t="shared" si="27"/>
        <v>43090</v>
      </c>
      <c r="AD83" s="22">
        <f t="shared" si="28"/>
        <v>1064.9166666666667</v>
      </c>
      <c r="AE83" s="23">
        <f t="shared" si="21"/>
        <v>1039.7310000000002</v>
      </c>
      <c r="AF83" s="23">
        <f t="shared" si="22"/>
        <v>17.049333333333358</v>
      </c>
      <c r="AG83" s="24">
        <f t="shared" si="23"/>
        <v>98.481530721304779</v>
      </c>
      <c r="AH83" s="25">
        <v>43090</v>
      </c>
      <c r="AK83" s="22">
        <f t="shared" si="29"/>
        <v>-1.3199999999999363</v>
      </c>
      <c r="AL83" s="27">
        <f t="shared" si="30"/>
        <v>0</v>
      </c>
      <c r="AM83" s="27">
        <f t="shared" si="38"/>
        <v>1.3199999999999363</v>
      </c>
      <c r="AN83" s="38">
        <f t="shared" si="42"/>
        <v>4.7003779367262535</v>
      </c>
      <c r="AO83" s="38">
        <f t="shared" si="43"/>
        <v>2.7651864356548574</v>
      </c>
      <c r="AP83" s="27">
        <f t="shared" si="39"/>
        <v>1.6998412389554123</v>
      </c>
      <c r="AQ83" s="35">
        <f t="shared" si="40"/>
        <v>62.960785042793582</v>
      </c>
      <c r="AR83" s="25">
        <v>43090</v>
      </c>
    </row>
    <row r="84" spans="1:90" x14ac:dyDescent="0.25">
      <c r="A84">
        <v>1087</v>
      </c>
      <c r="B84">
        <v>3</v>
      </c>
      <c r="C84" s="2">
        <v>43091</v>
      </c>
      <c r="D84">
        <v>1061.1099999999999</v>
      </c>
      <c r="E84">
        <v>1064.2</v>
      </c>
      <c r="F84">
        <v>1059.44</v>
      </c>
      <c r="G84">
        <v>1060.1199999999999</v>
      </c>
      <c r="H84">
        <v>755095</v>
      </c>
      <c r="I84" s="2">
        <v>43704.859580243057</v>
      </c>
      <c r="J84" s="2"/>
      <c r="K84" s="11">
        <v>43091</v>
      </c>
      <c r="L84" s="48">
        <f t="shared" si="37"/>
        <v>79.636403946347286</v>
      </c>
      <c r="M84" s="46">
        <f t="shared" si="41"/>
        <v>82.718102205963874</v>
      </c>
      <c r="N84" s="2"/>
      <c r="O84" s="1">
        <v>43091</v>
      </c>
      <c r="P84">
        <f t="shared" si="32"/>
        <v>0.25</v>
      </c>
      <c r="Q84" s="3">
        <f t="shared" si="24"/>
        <v>1060.1568513462753</v>
      </c>
      <c r="R84" s="2"/>
      <c r="S84" s="11">
        <f t="shared" si="25"/>
        <v>43091</v>
      </c>
      <c r="T84" s="17">
        <f t="shared" si="31"/>
        <v>1064.2657142857145</v>
      </c>
      <c r="U84" s="18">
        <f t="shared" si="36"/>
        <v>1047.3971428571429</v>
      </c>
      <c r="W84" s="30">
        <f t="shared" si="26"/>
        <v>1061.2533333333333</v>
      </c>
      <c r="X84" s="30">
        <f t="shared" si="33"/>
        <v>1063.7680952380954</v>
      </c>
      <c r="Y84" s="30">
        <f t="shared" si="34"/>
        <v>5.5317006802720892</v>
      </c>
      <c r="Z84" s="31">
        <f t="shared" si="35"/>
        <v>-30.307278600359357</v>
      </c>
      <c r="AA84" s="25">
        <f t="shared" si="27"/>
        <v>43091</v>
      </c>
      <c r="AD84" s="22">
        <f t="shared" si="28"/>
        <v>1061.2533333333333</v>
      </c>
      <c r="AE84" s="23">
        <f t="shared" si="21"/>
        <v>1040.8138333333334</v>
      </c>
      <c r="AF84" s="23">
        <f t="shared" si="22"/>
        <v>18.010450000000013</v>
      </c>
      <c r="AG84" s="24">
        <f t="shared" si="23"/>
        <v>75.657928221300935</v>
      </c>
      <c r="AH84" s="25">
        <v>43091</v>
      </c>
      <c r="AK84" s="22">
        <f t="shared" si="29"/>
        <v>-3.5100000000002183</v>
      </c>
      <c r="AL84" s="27">
        <f t="shared" si="30"/>
        <v>0</v>
      </c>
      <c r="AM84" s="27">
        <f t="shared" si="38"/>
        <v>3.5100000000002183</v>
      </c>
      <c r="AN84" s="38">
        <f t="shared" si="42"/>
        <v>4.3646366555315215</v>
      </c>
      <c r="AO84" s="38">
        <f t="shared" si="43"/>
        <v>2.818387404536669</v>
      </c>
      <c r="AP84" s="27">
        <f t="shared" si="39"/>
        <v>1.5486290665739932</v>
      </c>
      <c r="AQ84" s="35">
        <f t="shared" si="40"/>
        <v>60.763219210073018</v>
      </c>
      <c r="AR84" s="25">
        <v>43091</v>
      </c>
    </row>
    <row r="85" spans="1:90" x14ac:dyDescent="0.25">
      <c r="A85">
        <v>1088</v>
      </c>
      <c r="B85">
        <v>3</v>
      </c>
      <c r="C85" s="2">
        <v>43095</v>
      </c>
      <c r="D85">
        <v>1058.07</v>
      </c>
      <c r="E85">
        <v>1060.1199999999999</v>
      </c>
      <c r="F85">
        <v>1050.2</v>
      </c>
      <c r="G85">
        <v>1056.74</v>
      </c>
      <c r="H85">
        <v>761237</v>
      </c>
      <c r="I85" s="2">
        <v>43704.859580243057</v>
      </c>
      <c r="J85" s="2"/>
      <c r="K85" s="11">
        <v>43095</v>
      </c>
      <c r="L85" s="48">
        <f t="shared" si="37"/>
        <v>71.881060116354249</v>
      </c>
      <c r="M85" s="46">
        <f t="shared" si="41"/>
        <v>78.348263064317777</v>
      </c>
      <c r="N85" s="2"/>
      <c r="O85" s="1">
        <v>43095</v>
      </c>
      <c r="P85">
        <f t="shared" si="32"/>
        <v>0.25</v>
      </c>
      <c r="Q85" s="3">
        <f t="shared" si="24"/>
        <v>1059.3026385097064</v>
      </c>
      <c r="R85" s="2"/>
      <c r="S85" s="11">
        <f t="shared" si="25"/>
        <v>43095</v>
      </c>
      <c r="T85" s="17">
        <f t="shared" si="31"/>
        <v>1065.3499999999999</v>
      </c>
      <c r="U85" s="18">
        <f t="shared" si="36"/>
        <v>1051.0821428571428</v>
      </c>
      <c r="W85" s="30">
        <f t="shared" si="26"/>
        <v>1055.6866666666665</v>
      </c>
      <c r="X85" s="30">
        <f t="shared" si="33"/>
        <v>1064.5442857142857</v>
      </c>
      <c r="Y85" s="30">
        <f t="shared" si="34"/>
        <v>4.6446258503401623</v>
      </c>
      <c r="Z85" s="31">
        <f t="shared" si="35"/>
        <v>-127.13789130392489</v>
      </c>
      <c r="AA85" s="25">
        <f t="shared" si="27"/>
        <v>43095</v>
      </c>
      <c r="AD85" s="22">
        <f t="shared" si="28"/>
        <v>1055.6866666666665</v>
      </c>
      <c r="AE85" s="23">
        <f t="shared" si="21"/>
        <v>1041.1296666666669</v>
      </c>
      <c r="AF85" s="23">
        <f t="shared" si="22"/>
        <v>18.294699999999978</v>
      </c>
      <c r="AG85" s="24">
        <f t="shared" si="23"/>
        <v>53.046328535949677</v>
      </c>
      <c r="AH85" s="25">
        <v>43095</v>
      </c>
      <c r="AK85" s="22">
        <f t="shared" si="29"/>
        <v>-3.3799999999998818</v>
      </c>
      <c r="AL85" s="27">
        <f t="shared" si="30"/>
        <v>0</v>
      </c>
      <c r="AM85" s="27">
        <f t="shared" si="38"/>
        <v>3.3799999999998818</v>
      </c>
      <c r="AN85" s="38">
        <f t="shared" si="42"/>
        <v>4.052876894422127</v>
      </c>
      <c r="AO85" s="38">
        <f t="shared" si="43"/>
        <v>2.8585025899268985</v>
      </c>
      <c r="AP85" s="27">
        <f t="shared" si="39"/>
        <v>1.417832157544336</v>
      </c>
      <c r="AQ85" s="35">
        <f t="shared" si="40"/>
        <v>58.640636121919769</v>
      </c>
      <c r="AR85" s="25">
        <v>43095</v>
      </c>
    </row>
    <row r="86" spans="1:90" x14ac:dyDescent="0.25">
      <c r="A86">
        <v>1089</v>
      </c>
      <c r="B86">
        <v>3</v>
      </c>
      <c r="C86" s="2">
        <v>43096</v>
      </c>
      <c r="D86">
        <v>1057.3900000000001</v>
      </c>
      <c r="E86">
        <v>1058.3699999999999</v>
      </c>
      <c r="F86">
        <v>1048.05</v>
      </c>
      <c r="G86">
        <v>1049.3699999999999</v>
      </c>
      <c r="H86">
        <v>1271911</v>
      </c>
      <c r="I86" s="2">
        <v>43704.859580243057</v>
      </c>
      <c r="J86" s="2"/>
      <c r="K86" s="11">
        <v>43096</v>
      </c>
      <c r="L86" s="48">
        <f t="shared" si="37"/>
        <v>51.804038397881271</v>
      </c>
      <c r="M86" s="46">
        <f t="shared" si="41"/>
        <v>67.773834153527602</v>
      </c>
      <c r="N86" s="2"/>
      <c r="O86" s="1">
        <v>43096</v>
      </c>
      <c r="P86">
        <f t="shared" si="32"/>
        <v>0.25</v>
      </c>
      <c r="Q86" s="3">
        <f t="shared" si="24"/>
        <v>1056.8194788822798</v>
      </c>
      <c r="R86" s="2"/>
      <c r="S86" s="11">
        <f t="shared" si="25"/>
        <v>43096</v>
      </c>
      <c r="T86" s="17">
        <f t="shared" si="31"/>
        <v>1063.2328571428573</v>
      </c>
      <c r="U86" s="18">
        <f t="shared" si="36"/>
        <v>1053.2957142857142</v>
      </c>
      <c r="W86" s="30">
        <f t="shared" si="26"/>
        <v>1051.93</v>
      </c>
      <c r="X86" s="30">
        <f t="shared" si="33"/>
        <v>1063.3290476190475</v>
      </c>
      <c r="Y86" s="30">
        <f t="shared" si="34"/>
        <v>6.0334693877551411</v>
      </c>
      <c r="Z86" s="31">
        <f t="shared" si="35"/>
        <v>-125.95348697364396</v>
      </c>
      <c r="AA86" s="25">
        <f t="shared" si="27"/>
        <v>43096</v>
      </c>
      <c r="AD86" s="22">
        <f t="shared" si="28"/>
        <v>1051.93</v>
      </c>
      <c r="AE86" s="23">
        <f t="shared" ref="AE86:AE149" si="44">AVERAGE(AD67:AD86)</f>
        <v>1041.2296666666668</v>
      </c>
      <c r="AF86" s="23">
        <f t="shared" ref="AF86:AF149" si="45">(ABS(AD67-AE86)+ABS(AD68-AE86)+ABS(AD69-AE86)+ABS(AD70-AE86)+ABS(AD71-AE86)+ABS(AD72-AE86)+ABS(AD73-AE86)+ABS(AD74-AE86)+ABS(AD75-AE86)+ABS(AD76-AE86)+ABS(AD77-AE86)+ABS(AD78-AE86)+ABS(AD79-AE86)+ABS(AD80-AE86)+ABS(AD81-AE86)+ABS(AD82-AE86)+ABS(AD83-AE86)+ABS(AD84-AE86)+ABS(AD85-AE86)+ABS(AD86-AE86))/20</f>
        <v>18.384699999999988</v>
      </c>
      <c r="AG86" s="24">
        <f t="shared" ref="AG86:AG149" si="46">(AD86-AE86)/(AF86*0.015)</f>
        <v>38.801588035461471</v>
      </c>
      <c r="AH86" s="25">
        <v>43096</v>
      </c>
      <c r="AK86" s="22">
        <f t="shared" si="29"/>
        <v>-7.3700000000001182</v>
      </c>
      <c r="AL86" s="27">
        <f t="shared" si="30"/>
        <v>0</v>
      </c>
      <c r="AM86" s="27">
        <f t="shared" si="38"/>
        <v>7.3700000000001182</v>
      </c>
      <c r="AN86" s="38">
        <f t="shared" si="42"/>
        <v>3.7633856876776894</v>
      </c>
      <c r="AO86" s="38">
        <f t="shared" si="43"/>
        <v>3.1807524049321287</v>
      </c>
      <c r="AP86" s="27">
        <f t="shared" si="39"/>
        <v>1.1831746733389621</v>
      </c>
      <c r="AQ86" s="35">
        <f t="shared" si="40"/>
        <v>54.195144703167827</v>
      </c>
      <c r="AR86" s="25">
        <v>43096</v>
      </c>
    </row>
    <row r="87" spans="1:90" x14ac:dyDescent="0.25">
      <c r="A87">
        <v>1090</v>
      </c>
      <c r="B87">
        <v>3</v>
      </c>
      <c r="C87" s="2">
        <v>43097</v>
      </c>
      <c r="D87">
        <v>1051.5999999999999</v>
      </c>
      <c r="E87">
        <v>1054.75</v>
      </c>
      <c r="F87">
        <v>1044.77</v>
      </c>
      <c r="G87">
        <v>1048.1400000000001</v>
      </c>
      <c r="H87">
        <v>837121</v>
      </c>
      <c r="I87" s="2">
        <v>43704.859580243057</v>
      </c>
      <c r="J87" s="2"/>
      <c r="K87" s="11">
        <v>43097</v>
      </c>
      <c r="L87" s="48">
        <f t="shared" si="37"/>
        <v>34.64685615848434</v>
      </c>
      <c r="M87" s="46">
        <f t="shared" si="41"/>
        <v>52.777318224239956</v>
      </c>
      <c r="N87" s="2"/>
      <c r="O87" s="1">
        <v>43097</v>
      </c>
      <c r="P87">
        <f t="shared" si="32"/>
        <v>0.25</v>
      </c>
      <c r="Q87" s="3">
        <f t="shared" si="24"/>
        <v>1054.6496091617098</v>
      </c>
      <c r="R87" s="2"/>
      <c r="S87" s="11">
        <f t="shared" si="25"/>
        <v>43097</v>
      </c>
      <c r="T87" s="17">
        <f t="shared" si="31"/>
        <v>1059.0899999999999</v>
      </c>
      <c r="U87" s="18">
        <f t="shared" si="36"/>
        <v>1054.5249999999999</v>
      </c>
      <c r="W87" s="30">
        <f t="shared" si="26"/>
        <v>1049.22</v>
      </c>
      <c r="X87" s="30">
        <f t="shared" si="33"/>
        <v>1059.997142857143</v>
      </c>
      <c r="Y87" s="30">
        <f t="shared" si="34"/>
        <v>6.6156462585034079</v>
      </c>
      <c r="Z87" s="31">
        <f t="shared" si="35"/>
        <v>-108.60257069408836</v>
      </c>
      <c r="AA87" s="25">
        <f t="shared" si="27"/>
        <v>43097</v>
      </c>
      <c r="AD87" s="22">
        <f t="shared" si="28"/>
        <v>1049.22</v>
      </c>
      <c r="AE87" s="23">
        <f t="shared" si="44"/>
        <v>1042.3341666666668</v>
      </c>
      <c r="AF87" s="23">
        <f t="shared" si="45"/>
        <v>17.987166666666678</v>
      </c>
      <c r="AG87" s="24">
        <f t="shared" si="46"/>
        <v>25.521282148692173</v>
      </c>
      <c r="AH87" s="25">
        <v>43097</v>
      </c>
      <c r="AK87" s="22">
        <f t="shared" si="29"/>
        <v>-1.2299999999997908</v>
      </c>
      <c r="AL87" s="27">
        <f t="shared" si="30"/>
        <v>0</v>
      </c>
      <c r="AM87" s="27">
        <f t="shared" si="38"/>
        <v>1.2299999999997908</v>
      </c>
      <c r="AN87" s="38">
        <f t="shared" si="42"/>
        <v>3.4945724242721399</v>
      </c>
      <c r="AO87" s="38">
        <f t="shared" si="43"/>
        <v>3.0414129474369616</v>
      </c>
      <c r="AP87" s="27">
        <f t="shared" si="39"/>
        <v>1.1489963660531732</v>
      </c>
      <c r="AQ87" s="35">
        <f t="shared" si="40"/>
        <v>53.466650023397165</v>
      </c>
      <c r="AR87" s="25">
        <v>43097</v>
      </c>
    </row>
    <row r="88" spans="1:90" x14ac:dyDescent="0.25">
      <c r="A88">
        <v>1091</v>
      </c>
      <c r="B88">
        <v>3</v>
      </c>
      <c r="C88" s="2">
        <v>43098</v>
      </c>
      <c r="D88">
        <v>1046.72</v>
      </c>
      <c r="E88">
        <v>1049.7</v>
      </c>
      <c r="F88">
        <v>1044.9000000000001</v>
      </c>
      <c r="G88">
        <v>1046.4000000000001</v>
      </c>
      <c r="H88">
        <v>887511</v>
      </c>
      <c r="I88" s="2">
        <v>43704.859580243057</v>
      </c>
      <c r="J88" s="2"/>
      <c r="K88" s="11">
        <v>43098</v>
      </c>
      <c r="L88" s="48">
        <f t="shared" si="37"/>
        <v>30.900086132644528</v>
      </c>
      <c r="M88" s="46">
        <f t="shared" si="41"/>
        <v>39.116993563003383</v>
      </c>
      <c r="N88" s="2"/>
      <c r="O88" s="1">
        <v>43098</v>
      </c>
      <c r="P88">
        <f t="shared" si="32"/>
        <v>0.25</v>
      </c>
      <c r="Q88" s="3">
        <f t="shared" si="24"/>
        <v>1052.5872068712824</v>
      </c>
      <c r="R88" s="2"/>
      <c r="S88" s="11">
        <f t="shared" si="25"/>
        <v>43098</v>
      </c>
      <c r="T88" s="17">
        <f t="shared" si="31"/>
        <v>1055.6214285714286</v>
      </c>
      <c r="U88" s="18">
        <f t="shared" si="36"/>
        <v>1055.1928571428571</v>
      </c>
      <c r="W88" s="30">
        <f t="shared" si="26"/>
        <v>1047.0000000000002</v>
      </c>
      <c r="X88" s="30">
        <f t="shared" si="33"/>
        <v>1056.6604761904762</v>
      </c>
      <c r="Y88" s="30">
        <f t="shared" si="34"/>
        <v>6.5157823129251744</v>
      </c>
      <c r="Z88" s="31">
        <f t="shared" si="35"/>
        <v>-98.841814397970623</v>
      </c>
      <c r="AA88" s="25">
        <f t="shared" si="27"/>
        <v>43098</v>
      </c>
      <c r="AD88" s="22">
        <f t="shared" si="28"/>
        <v>1047.0000000000002</v>
      </c>
      <c r="AE88" s="23">
        <f t="shared" si="44"/>
        <v>1043.6025000000002</v>
      </c>
      <c r="AF88" s="23">
        <f t="shared" si="45"/>
        <v>17.058583333333338</v>
      </c>
      <c r="AG88" s="24">
        <f t="shared" si="46"/>
        <v>13.277773164047565</v>
      </c>
      <c r="AH88" s="25">
        <v>43098</v>
      </c>
      <c r="AK88" s="22">
        <f t="shared" si="29"/>
        <v>-1.7400000000000091</v>
      </c>
      <c r="AL88" s="27">
        <f t="shared" si="30"/>
        <v>0</v>
      </c>
      <c r="AM88" s="27">
        <f t="shared" si="38"/>
        <v>1.7400000000000091</v>
      </c>
      <c r="AN88" s="38">
        <f t="shared" si="42"/>
        <v>3.2449601082527013</v>
      </c>
      <c r="AO88" s="38">
        <f t="shared" si="43"/>
        <v>2.9484548797628931</v>
      </c>
      <c r="AP88" s="27">
        <f t="shared" si="39"/>
        <v>1.1005629187425965</v>
      </c>
      <c r="AQ88" s="35">
        <f t="shared" si="40"/>
        <v>52.393713557573271</v>
      </c>
      <c r="AR88" s="25">
        <v>43098</v>
      </c>
    </row>
    <row r="89" spans="1:90" s="4" customFormat="1" x14ac:dyDescent="0.25">
      <c r="A89" s="39">
        <v>1092</v>
      </c>
      <c r="B89" s="39">
        <v>3</v>
      </c>
      <c r="C89" s="40">
        <v>43102</v>
      </c>
      <c r="D89" s="39">
        <v>1048.3399999999999</v>
      </c>
      <c r="E89" s="39">
        <v>1066.94</v>
      </c>
      <c r="F89" s="39">
        <v>1045.23</v>
      </c>
      <c r="G89" s="39">
        <v>1065</v>
      </c>
      <c r="H89" s="39">
        <v>1237564</v>
      </c>
      <c r="I89" s="40">
        <v>43704.859580243057</v>
      </c>
      <c r="J89" s="40"/>
      <c r="K89" s="11">
        <v>43102</v>
      </c>
      <c r="L89" s="48">
        <f t="shared" si="37"/>
        <v>69.888392857142804</v>
      </c>
      <c r="M89" s="46">
        <f t="shared" si="41"/>
        <v>45.145111716090561</v>
      </c>
      <c r="N89" s="40"/>
      <c r="O89" s="50">
        <v>43102</v>
      </c>
      <c r="P89">
        <f t="shared" si="32"/>
        <v>0.25</v>
      </c>
      <c r="Q89" s="3">
        <f t="shared" si="24"/>
        <v>1055.6904051534618</v>
      </c>
      <c r="R89" s="40"/>
      <c r="S89" s="11">
        <f t="shared" si="25"/>
        <v>43102</v>
      </c>
      <c r="T89" s="17">
        <f t="shared" si="31"/>
        <v>1055.6285714285714</v>
      </c>
      <c r="U89" s="18">
        <f t="shared" si="36"/>
        <v>1056.9000000000001</v>
      </c>
      <c r="V89" s="41"/>
      <c r="W89" s="42">
        <f t="shared" si="26"/>
        <v>1059.0566666666666</v>
      </c>
      <c r="X89" s="30">
        <f>AVERAGE(W83:W89)</f>
        <v>1055.5804761904762</v>
      </c>
      <c r="Y89" s="30">
        <f>(ABS(X89-W83)+ABS(X89-W84)+ABS(X89-W85)+ABS(X89-W86)+ABS(X89-W87)+ABS(X89-W88)+ABS(X89-W89))/7</f>
        <v>5.3118367346938031</v>
      </c>
      <c r="Z89" s="31">
        <f t="shared" si="35"/>
        <v>43.628229428136471</v>
      </c>
      <c r="AA89" s="25">
        <f t="shared" si="27"/>
        <v>43102</v>
      </c>
      <c r="AB89" s="39"/>
      <c r="AC89" s="39"/>
      <c r="AD89" s="22">
        <f t="shared" si="28"/>
        <v>1059.0566666666666</v>
      </c>
      <c r="AE89" s="23">
        <f t="shared" si="44"/>
        <v>1045.9773333333337</v>
      </c>
      <c r="AF89" s="23">
        <f t="shared" si="45"/>
        <v>15.75419999999994</v>
      </c>
      <c r="AG89" s="24">
        <f t="shared" si="46"/>
        <v>55.347498162745794</v>
      </c>
      <c r="AH89" s="25">
        <v>43102</v>
      </c>
      <c r="AI89" s="39"/>
      <c r="AJ89" s="39"/>
      <c r="AK89" s="22">
        <f t="shared" si="29"/>
        <v>18.599999999999909</v>
      </c>
      <c r="AL89" s="27">
        <f t="shared" si="30"/>
        <v>18.599999999999909</v>
      </c>
      <c r="AM89" s="27">
        <f t="shared" si="38"/>
        <v>0</v>
      </c>
      <c r="AN89" s="38">
        <f t="shared" si="42"/>
        <v>4.3417486719489302</v>
      </c>
      <c r="AO89" s="38">
        <f t="shared" si="43"/>
        <v>2.7378509597798293</v>
      </c>
      <c r="AP89" s="27">
        <f t="shared" si="39"/>
        <v>1.5858236024279722</v>
      </c>
      <c r="AQ89" s="35">
        <f>IF(AO89=0,100,100-(100/(1+AP89)))</f>
        <v>61.327601810848776</v>
      </c>
      <c r="AR89" s="43">
        <v>43102</v>
      </c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</row>
    <row r="90" spans="1:90" s="4" customFormat="1" x14ac:dyDescent="0.25">
      <c r="A90" s="39">
        <v>1093</v>
      </c>
      <c r="B90" s="39">
        <v>3</v>
      </c>
      <c r="C90" s="40">
        <v>43103</v>
      </c>
      <c r="D90" s="39">
        <v>1064.31</v>
      </c>
      <c r="E90" s="39">
        <v>1086.29</v>
      </c>
      <c r="F90" s="39">
        <v>1063.21</v>
      </c>
      <c r="G90" s="39">
        <v>1082.48</v>
      </c>
      <c r="H90" s="39">
        <v>1430170</v>
      </c>
      <c r="I90" s="40">
        <v>43704.859580243057</v>
      </c>
      <c r="J90" s="40"/>
      <c r="K90" s="11">
        <v>43103</v>
      </c>
      <c r="L90" s="48">
        <f t="shared" si="37"/>
        <v>92.047589229805965</v>
      </c>
      <c r="M90" s="46">
        <f t="shared" si="41"/>
        <v>64.2786894065311</v>
      </c>
      <c r="N90" s="40"/>
      <c r="O90" s="50">
        <v>43103</v>
      </c>
      <c r="P90">
        <f t="shared" si="32"/>
        <v>0.25</v>
      </c>
      <c r="Q90" s="3">
        <f t="shared" si="24"/>
        <v>1062.3878038650964</v>
      </c>
      <c r="R90" s="40"/>
      <c r="S90" s="11">
        <f t="shared" si="25"/>
        <v>43103</v>
      </c>
      <c r="T90" s="17">
        <f t="shared" si="31"/>
        <v>1058.3214285714287</v>
      </c>
      <c r="U90" s="18">
        <f t="shared" si="36"/>
        <v>1059.9000000000001</v>
      </c>
      <c r="V90" s="41"/>
      <c r="W90" s="42">
        <f t="shared" si="26"/>
        <v>1077.3266666666666</v>
      </c>
      <c r="X90" s="30">
        <f t="shared" si="33"/>
        <v>1057.3533333333332</v>
      </c>
      <c r="Y90" s="30">
        <f t="shared" si="34"/>
        <v>7.3076190476189948</v>
      </c>
      <c r="Z90" s="31">
        <f t="shared" si="35"/>
        <v>182.21469221078394</v>
      </c>
      <c r="AA90" s="25">
        <f t="shared" si="27"/>
        <v>43103</v>
      </c>
      <c r="AB90" s="39"/>
      <c r="AC90" s="39"/>
      <c r="AD90" s="22">
        <f t="shared" si="28"/>
        <v>1077.3266666666666</v>
      </c>
      <c r="AE90" s="23">
        <f t="shared" si="44"/>
        <v>1049.6711666666667</v>
      </c>
      <c r="AF90" s="23">
        <f t="shared" si="45"/>
        <v>14.39938333333331</v>
      </c>
      <c r="AG90" s="24">
        <f t="shared" si="46"/>
        <v>128.04020542546331</v>
      </c>
      <c r="AH90" s="25">
        <v>43103</v>
      </c>
      <c r="AI90" s="39"/>
      <c r="AJ90" s="39"/>
      <c r="AK90" s="22">
        <f t="shared" si="29"/>
        <v>17.480000000000018</v>
      </c>
      <c r="AL90" s="27">
        <f t="shared" si="30"/>
        <v>17.480000000000018</v>
      </c>
      <c r="AM90" s="27">
        <f t="shared" si="38"/>
        <v>0</v>
      </c>
      <c r="AN90" s="38">
        <f t="shared" si="42"/>
        <v>5.2801951953811512</v>
      </c>
      <c r="AO90" s="38">
        <f t="shared" si="43"/>
        <v>2.5422901769384127</v>
      </c>
      <c r="AP90" s="27">
        <f t="shared" si="39"/>
        <v>2.0769443406888737</v>
      </c>
      <c r="AQ90" s="35">
        <f t="shared" si="40"/>
        <v>67.500224596974107</v>
      </c>
      <c r="AR90" s="43">
        <v>43103</v>
      </c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</row>
    <row r="91" spans="1:90" s="4" customFormat="1" x14ac:dyDescent="0.25">
      <c r="A91" s="39">
        <v>1094</v>
      </c>
      <c r="B91" s="39">
        <v>3</v>
      </c>
      <c r="C91" s="40">
        <v>43104</v>
      </c>
      <c r="D91" s="39">
        <v>1088</v>
      </c>
      <c r="E91" s="39">
        <v>1093.57</v>
      </c>
      <c r="F91" s="39">
        <v>1084</v>
      </c>
      <c r="G91" s="39">
        <v>1086.4000000000001</v>
      </c>
      <c r="H91" s="39">
        <v>1004605</v>
      </c>
      <c r="I91" s="40">
        <v>43704.859580243057</v>
      </c>
      <c r="J91" s="40"/>
      <c r="K91" s="11">
        <v>43104</v>
      </c>
      <c r="L91" s="48">
        <f t="shared" si="37"/>
        <v>85.790725326991989</v>
      </c>
      <c r="M91" s="46">
        <f t="shared" si="41"/>
        <v>82.575569137980253</v>
      </c>
      <c r="N91" s="40"/>
      <c r="O91" s="50">
        <v>43104</v>
      </c>
      <c r="P91">
        <f t="shared" si="32"/>
        <v>0.25</v>
      </c>
      <c r="Q91" s="3">
        <f t="shared" si="24"/>
        <v>1068.3908528988222</v>
      </c>
      <c r="R91" s="40"/>
      <c r="S91" s="11">
        <f t="shared" si="25"/>
        <v>43104</v>
      </c>
      <c r="T91" s="17">
        <f t="shared" si="31"/>
        <v>1062.0757142857142</v>
      </c>
      <c r="U91" s="18">
        <f t="shared" si="36"/>
        <v>1063.1707142857142</v>
      </c>
      <c r="V91" s="41"/>
      <c r="W91" s="42">
        <f t="shared" si="26"/>
        <v>1087.99</v>
      </c>
      <c r="X91" s="30">
        <f t="shared" si="33"/>
        <v>1061.1728571428571</v>
      </c>
      <c r="Y91" s="30">
        <f t="shared" si="34"/>
        <v>12.277414965986347</v>
      </c>
      <c r="Z91" s="31">
        <f t="shared" si="35"/>
        <v>145.61774842363153</v>
      </c>
      <c r="AA91" s="25">
        <f t="shared" si="27"/>
        <v>43104</v>
      </c>
      <c r="AB91" s="39"/>
      <c r="AC91" s="39"/>
      <c r="AD91" s="22">
        <f t="shared" si="28"/>
        <v>1087.99</v>
      </c>
      <c r="AE91" s="23">
        <f t="shared" si="44"/>
        <v>1053.8366666666668</v>
      </c>
      <c r="AF91" s="23">
        <f t="shared" si="45"/>
        <v>13.781666666666643</v>
      </c>
      <c r="AG91" s="24">
        <f t="shared" si="46"/>
        <v>165.21143225702386</v>
      </c>
      <c r="AH91" s="25">
        <v>43104</v>
      </c>
      <c r="AI91" s="39"/>
      <c r="AJ91" s="39"/>
      <c r="AK91" s="22">
        <f t="shared" si="29"/>
        <v>3.9200000000000728</v>
      </c>
      <c r="AL91" s="27">
        <f t="shared" si="30"/>
        <v>3.9200000000000728</v>
      </c>
      <c r="AM91" s="27">
        <f t="shared" si="38"/>
        <v>0</v>
      </c>
      <c r="AN91" s="38">
        <f t="shared" si="42"/>
        <v>5.1830383957110744</v>
      </c>
      <c r="AO91" s="38">
        <f t="shared" si="43"/>
        <v>2.3606980214428117</v>
      </c>
      <c r="AP91" s="27">
        <f t="shared" si="39"/>
        <v>2.1955533272922829</v>
      </c>
      <c r="AQ91" s="35">
        <f t="shared" si="40"/>
        <v>68.70651503577507</v>
      </c>
      <c r="AR91" s="43">
        <v>43104</v>
      </c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</row>
    <row r="92" spans="1:90" s="4" customFormat="1" x14ac:dyDescent="0.25">
      <c r="A92" s="39">
        <v>1095</v>
      </c>
      <c r="B92" s="39">
        <v>3</v>
      </c>
      <c r="C92" s="40">
        <v>43105</v>
      </c>
      <c r="D92" s="39">
        <v>1094</v>
      </c>
      <c r="E92" s="39">
        <v>1104.25</v>
      </c>
      <c r="F92" s="39">
        <v>1092</v>
      </c>
      <c r="G92" s="39">
        <v>1102.23</v>
      </c>
      <c r="H92" s="39">
        <v>1279123</v>
      </c>
      <c r="I92" s="40">
        <v>43704.859580243057</v>
      </c>
      <c r="J92" s="40"/>
      <c r="K92" s="11">
        <v>43105</v>
      </c>
      <c r="L92" s="48">
        <f t="shared" si="37"/>
        <v>96.60390047074651</v>
      </c>
      <c r="M92" s="46">
        <f t="shared" si="41"/>
        <v>91.480738342514826</v>
      </c>
      <c r="N92" s="40"/>
      <c r="O92" s="50">
        <v>43105</v>
      </c>
      <c r="P92">
        <f t="shared" si="32"/>
        <v>0.25</v>
      </c>
      <c r="Q92" s="3">
        <f t="shared" si="24"/>
        <v>1076.8506396741168</v>
      </c>
      <c r="R92" s="40"/>
      <c r="S92" s="11">
        <f t="shared" si="25"/>
        <v>43105</v>
      </c>
      <c r="T92" s="17">
        <f t="shared" si="31"/>
        <v>1068.5742857142855</v>
      </c>
      <c r="U92" s="18">
        <f t="shared" si="36"/>
        <v>1066.9621428571427</v>
      </c>
      <c r="V92" s="41"/>
      <c r="W92" s="42">
        <f t="shared" si="26"/>
        <v>1099.4933333333333</v>
      </c>
      <c r="X92" s="30">
        <f t="shared" si="33"/>
        <v>1067.4309523809522</v>
      </c>
      <c r="Y92" s="30">
        <f t="shared" si="34"/>
        <v>17.862040816326466</v>
      </c>
      <c r="Z92" s="31">
        <f t="shared" si="35"/>
        <v>119.66673268030705</v>
      </c>
      <c r="AA92" s="25">
        <f t="shared" si="27"/>
        <v>43105</v>
      </c>
      <c r="AB92" s="39"/>
      <c r="AC92" s="39"/>
      <c r="AD92" s="22">
        <f t="shared" si="28"/>
        <v>1099.4933333333333</v>
      </c>
      <c r="AE92" s="23">
        <f t="shared" si="44"/>
        <v>1058.0698333333335</v>
      </c>
      <c r="AF92" s="23">
        <f t="shared" si="45"/>
        <v>13.929166666666664</v>
      </c>
      <c r="AG92" s="24">
        <f t="shared" si="46"/>
        <v>198.25785222853671</v>
      </c>
      <c r="AH92" s="25">
        <v>43105</v>
      </c>
      <c r="AI92" s="39"/>
      <c r="AJ92" s="39"/>
      <c r="AK92" s="22">
        <f t="shared" si="29"/>
        <v>15.829999999999927</v>
      </c>
      <c r="AL92" s="27">
        <f t="shared" si="30"/>
        <v>15.829999999999927</v>
      </c>
      <c r="AM92" s="27">
        <f t="shared" si="38"/>
        <v>0</v>
      </c>
      <c r="AN92" s="38">
        <f t="shared" si="42"/>
        <v>5.9435356531602777</v>
      </c>
      <c r="AO92" s="38">
        <f t="shared" si="43"/>
        <v>2.1920767341968967</v>
      </c>
      <c r="AP92" s="27">
        <f t="shared" si="39"/>
        <v>2.7113720794713827</v>
      </c>
      <c r="AQ92" s="35">
        <f t="shared" si="40"/>
        <v>73.055786954607044</v>
      </c>
      <c r="AR92" s="43">
        <v>43105</v>
      </c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</row>
    <row r="93" spans="1:90" s="4" customFormat="1" x14ac:dyDescent="0.25">
      <c r="A93" s="39">
        <v>1096</v>
      </c>
      <c r="B93" s="39">
        <v>3</v>
      </c>
      <c r="C93" s="40">
        <v>43108</v>
      </c>
      <c r="D93" s="39">
        <v>1102.23</v>
      </c>
      <c r="E93" s="39">
        <v>1111.27</v>
      </c>
      <c r="F93" s="39">
        <v>1101.6199999999999</v>
      </c>
      <c r="G93" s="39">
        <v>1106.94</v>
      </c>
      <c r="H93" s="39">
        <v>1047603</v>
      </c>
      <c r="I93" s="40">
        <v>43704.859580243057</v>
      </c>
      <c r="J93" s="40"/>
      <c r="K93" s="11">
        <v>43108</v>
      </c>
      <c r="L93" s="48">
        <f t="shared" si="37"/>
        <v>93.488721804511385</v>
      </c>
      <c r="M93" s="46">
        <f t="shared" si="41"/>
        <v>91.961115867416638</v>
      </c>
      <c r="N93" s="40"/>
      <c r="O93" s="50">
        <v>43108</v>
      </c>
      <c r="P93">
        <f t="shared" si="32"/>
        <v>0.25</v>
      </c>
      <c r="Q93" s="3">
        <f t="shared" si="24"/>
        <v>1084.3729797555875</v>
      </c>
      <c r="R93" s="40"/>
      <c r="S93" s="11">
        <f t="shared" si="25"/>
        <v>43108</v>
      </c>
      <c r="T93" s="17">
        <f t="shared" si="31"/>
        <v>1076.7985714285714</v>
      </c>
      <c r="U93" s="18">
        <f t="shared" si="36"/>
        <v>1070.0157142857142</v>
      </c>
      <c r="V93" s="41"/>
      <c r="W93" s="42">
        <f t="shared" si="26"/>
        <v>1106.6099999999999</v>
      </c>
      <c r="X93" s="30">
        <f t="shared" si="33"/>
        <v>1075.2423809523809</v>
      </c>
      <c r="Y93" s="30">
        <f t="shared" si="34"/>
        <v>20.12870748299315</v>
      </c>
      <c r="Z93" s="31">
        <f t="shared" si="35"/>
        <v>103.89015812075577</v>
      </c>
      <c r="AA93" s="25">
        <f t="shared" si="27"/>
        <v>43108</v>
      </c>
      <c r="AB93" s="39"/>
      <c r="AC93" s="39"/>
      <c r="AD93" s="22">
        <f t="shared" si="28"/>
        <v>1106.6099999999999</v>
      </c>
      <c r="AE93" s="23">
        <f t="shared" si="44"/>
        <v>1062.0130000000001</v>
      </c>
      <c r="AF93" s="23">
        <f t="shared" si="45"/>
        <v>14.974933333333354</v>
      </c>
      <c r="AG93" s="24">
        <f t="shared" si="46"/>
        <v>198.54067241256362</v>
      </c>
      <c r="AH93" s="25">
        <v>43108</v>
      </c>
      <c r="AI93" s="39"/>
      <c r="AJ93" s="39"/>
      <c r="AK93" s="22">
        <f t="shared" si="29"/>
        <v>4.7100000000000364</v>
      </c>
      <c r="AL93" s="27">
        <f t="shared" si="30"/>
        <v>4.7100000000000364</v>
      </c>
      <c r="AM93" s="27">
        <f t="shared" si="38"/>
        <v>0</v>
      </c>
      <c r="AN93" s="38">
        <f t="shared" si="42"/>
        <v>5.8554259636488322</v>
      </c>
      <c r="AO93" s="38">
        <f t="shared" si="43"/>
        <v>2.0354998246114042</v>
      </c>
      <c r="AP93" s="27">
        <f t="shared" si="39"/>
        <v>2.8766526495607474</v>
      </c>
      <c r="AQ93" s="35">
        <f t="shared" si="40"/>
        <v>74.204549894009531</v>
      </c>
      <c r="AR93" s="43">
        <v>43108</v>
      </c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</row>
    <row r="94" spans="1:90" s="4" customFormat="1" x14ac:dyDescent="0.25">
      <c r="A94" s="39">
        <v>1097</v>
      </c>
      <c r="B94" s="39">
        <v>3</v>
      </c>
      <c r="C94" s="40">
        <v>43109</v>
      </c>
      <c r="D94" s="39">
        <v>1109.4000000000001</v>
      </c>
      <c r="E94" s="39">
        <v>1110.57</v>
      </c>
      <c r="F94" s="39">
        <v>1101.23</v>
      </c>
      <c r="G94" s="39">
        <v>1106.26</v>
      </c>
      <c r="H94" s="39">
        <v>902541</v>
      </c>
      <c r="I94" s="40">
        <v>43704.859580243057</v>
      </c>
      <c r="J94" s="40"/>
      <c r="K94" s="11">
        <v>43109</v>
      </c>
      <c r="L94" s="48">
        <f t="shared" si="37"/>
        <v>92.466165413533858</v>
      </c>
      <c r="M94" s="46">
        <f t="shared" si="41"/>
        <v>94.186262562930594</v>
      </c>
      <c r="N94" s="40"/>
      <c r="O94" s="50">
        <v>43109</v>
      </c>
      <c r="P94">
        <f t="shared" si="32"/>
        <v>0.25</v>
      </c>
      <c r="Q94" s="3">
        <f t="shared" ref="Q94:Q157" si="47">(G94*P94)+(Q93*(1-P94))</f>
        <v>1089.8447348166906</v>
      </c>
      <c r="R94" s="40"/>
      <c r="S94" s="11">
        <f t="shared" si="25"/>
        <v>43109</v>
      </c>
      <c r="T94" s="17">
        <f t="shared" si="31"/>
        <v>1085.1014285714286</v>
      </c>
      <c r="U94" s="18">
        <f t="shared" si="36"/>
        <v>1072.0957142857144</v>
      </c>
      <c r="V94" s="41"/>
      <c r="W94" s="42">
        <f t="shared" si="26"/>
        <v>1106.0200000000002</v>
      </c>
      <c r="X94" s="30">
        <f t="shared" si="33"/>
        <v>1083.3566666666668</v>
      </c>
      <c r="Y94" s="30">
        <f t="shared" si="34"/>
        <v>19.053333333333317</v>
      </c>
      <c r="Z94" s="31">
        <f t="shared" si="35"/>
        <v>79.297877303475971</v>
      </c>
      <c r="AA94" s="25">
        <f t="shared" si="27"/>
        <v>43109</v>
      </c>
      <c r="AB94" s="39"/>
      <c r="AC94" s="39"/>
      <c r="AD94" s="22">
        <f t="shared" si="28"/>
        <v>1106.0200000000002</v>
      </c>
      <c r="AE94" s="23">
        <f t="shared" si="44"/>
        <v>1065.4536666666668</v>
      </c>
      <c r="AF94" s="23">
        <f t="shared" si="45"/>
        <v>16.332733333333351</v>
      </c>
      <c r="AG94" s="24">
        <f t="shared" si="46"/>
        <v>165.58295338740356</v>
      </c>
      <c r="AH94" s="25">
        <v>43109</v>
      </c>
      <c r="AI94" s="39"/>
      <c r="AJ94" s="39"/>
      <c r="AK94" s="22">
        <f t="shared" si="29"/>
        <v>-0.68000000000006366</v>
      </c>
      <c r="AL94" s="27">
        <f t="shared" si="30"/>
        <v>0</v>
      </c>
      <c r="AM94" s="27">
        <f t="shared" si="38"/>
        <v>0.68000000000006366</v>
      </c>
      <c r="AN94" s="38">
        <f t="shared" si="42"/>
        <v>5.4371812519596299</v>
      </c>
      <c r="AO94" s="38">
        <f t="shared" si="43"/>
        <v>1.9386784085677371</v>
      </c>
      <c r="AP94" s="27">
        <f t="shared" si="39"/>
        <v>2.804581320930132</v>
      </c>
      <c r="AQ94" s="35">
        <f t="shared" si="40"/>
        <v>73.715898921684158</v>
      </c>
      <c r="AR94" s="43">
        <v>43109</v>
      </c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</row>
    <row r="95" spans="1:90" s="4" customFormat="1" x14ac:dyDescent="0.25">
      <c r="A95" s="39">
        <v>1098</v>
      </c>
      <c r="B95" s="39">
        <v>3</v>
      </c>
      <c r="C95" s="40">
        <v>43110</v>
      </c>
      <c r="D95" s="39">
        <v>1097.0999999999999</v>
      </c>
      <c r="E95" s="39">
        <v>1104.5999999999999</v>
      </c>
      <c r="F95" s="39">
        <v>1096.1099999999999</v>
      </c>
      <c r="G95" s="39">
        <v>1102.6099999999999</v>
      </c>
      <c r="H95" s="39">
        <v>1042793</v>
      </c>
      <c r="I95" s="40">
        <v>43704.859580243057</v>
      </c>
      <c r="J95" s="40"/>
      <c r="K95" s="11">
        <v>43110</v>
      </c>
      <c r="L95" s="48">
        <f t="shared" si="37"/>
        <v>86.97744360902243</v>
      </c>
      <c r="M95" s="46">
        <f t="shared" si="41"/>
        <v>90.977443609022558</v>
      </c>
      <c r="N95" s="40"/>
      <c r="O95" s="50">
        <v>43110</v>
      </c>
      <c r="P95">
        <f t="shared" si="32"/>
        <v>0.25</v>
      </c>
      <c r="Q95" s="3">
        <f t="shared" si="47"/>
        <v>1093.036051112518</v>
      </c>
      <c r="R95" s="40"/>
      <c r="S95" s="11">
        <f t="shared" si="25"/>
        <v>43110</v>
      </c>
      <c r="T95" s="17">
        <f t="shared" si="31"/>
        <v>1093.1314285714286</v>
      </c>
      <c r="U95" s="18">
        <f t="shared" si="36"/>
        <v>1074.3764285714285</v>
      </c>
      <c r="V95" s="41"/>
      <c r="W95" s="42">
        <f t="shared" si="26"/>
        <v>1101.1066666666666</v>
      </c>
      <c r="X95" s="30">
        <f t="shared" si="33"/>
        <v>1091.0861904761905</v>
      </c>
      <c r="Y95" s="30">
        <f t="shared" si="34"/>
        <v>13.967210884353758</v>
      </c>
      <c r="Z95" s="31">
        <f t="shared" si="35"/>
        <v>47.828571614113436</v>
      </c>
      <c r="AA95" s="25">
        <f t="shared" si="27"/>
        <v>43110</v>
      </c>
      <c r="AB95" s="39"/>
      <c r="AC95" s="39"/>
      <c r="AD95" s="22">
        <f t="shared" si="28"/>
        <v>1101.1066666666666</v>
      </c>
      <c r="AE95" s="23">
        <f t="shared" si="44"/>
        <v>1068.5598333333332</v>
      </c>
      <c r="AF95" s="23">
        <f t="shared" si="45"/>
        <v>17.296799999999962</v>
      </c>
      <c r="AG95" s="24">
        <f t="shared" si="46"/>
        <v>125.44452666903088</v>
      </c>
      <c r="AH95" s="25">
        <v>43110</v>
      </c>
      <c r="AI95" s="39"/>
      <c r="AJ95" s="39"/>
      <c r="AK95" s="22">
        <f t="shared" si="29"/>
        <v>-3.6500000000000909</v>
      </c>
      <c r="AL95" s="27">
        <f t="shared" si="30"/>
        <v>0</v>
      </c>
      <c r="AM95" s="27">
        <f t="shared" si="38"/>
        <v>3.6500000000000909</v>
      </c>
      <c r="AN95" s="38">
        <f t="shared" si="42"/>
        <v>5.0488111625339425</v>
      </c>
      <c r="AO95" s="38">
        <f t="shared" si="43"/>
        <v>2.0609156650986198</v>
      </c>
      <c r="AP95" s="27">
        <f t="shared" si="39"/>
        <v>2.4497902791632886</v>
      </c>
      <c r="AQ95" s="35">
        <f t="shared" si="40"/>
        <v>71.012730656701251</v>
      </c>
      <c r="AR95" s="43">
        <v>43110</v>
      </c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</row>
    <row r="96" spans="1:90" s="4" customFormat="1" x14ac:dyDescent="0.25">
      <c r="A96" s="39">
        <v>1099</v>
      </c>
      <c r="B96" s="39">
        <v>3</v>
      </c>
      <c r="C96" s="40">
        <v>43111</v>
      </c>
      <c r="D96" s="39">
        <v>1106.3</v>
      </c>
      <c r="E96" s="39">
        <v>1106.53</v>
      </c>
      <c r="F96" s="39">
        <v>1099.5899999999999</v>
      </c>
      <c r="G96" s="39">
        <v>1105.52</v>
      </c>
      <c r="H96" s="39">
        <v>978292</v>
      </c>
      <c r="I96" s="40">
        <v>43704.859580243057</v>
      </c>
      <c r="J96" s="40"/>
      <c r="K96" s="11">
        <v>43111</v>
      </c>
      <c r="L96" s="48">
        <f t="shared" si="37"/>
        <v>91.353383458646618</v>
      </c>
      <c r="M96" s="46">
        <f t="shared" si="41"/>
        <v>90.265664160400959</v>
      </c>
      <c r="N96" s="40"/>
      <c r="O96" s="50">
        <v>43111</v>
      </c>
      <c r="P96">
        <f t="shared" si="32"/>
        <v>0.25</v>
      </c>
      <c r="Q96" s="3">
        <f t="shared" si="47"/>
        <v>1096.1570383343883</v>
      </c>
      <c r="R96" s="40"/>
      <c r="S96" s="11">
        <f t="shared" si="25"/>
        <v>43111</v>
      </c>
      <c r="T96" s="17">
        <f t="shared" si="31"/>
        <v>1098.92</v>
      </c>
      <c r="U96" s="18">
        <f t="shared" si="36"/>
        <v>1077.2742857142857</v>
      </c>
      <c r="V96" s="41"/>
      <c r="W96" s="42">
        <f t="shared" si="26"/>
        <v>1103.8799999999999</v>
      </c>
      <c r="X96" s="30">
        <f t="shared" si="33"/>
        <v>1097.4895238095239</v>
      </c>
      <c r="Y96" s="30">
        <f t="shared" si="34"/>
        <v>8.4749659863945066</v>
      </c>
      <c r="Z96" s="31">
        <f t="shared" si="35"/>
        <v>50.269434321703649</v>
      </c>
      <c r="AA96" s="25">
        <f t="shared" si="27"/>
        <v>43111</v>
      </c>
      <c r="AB96" s="39"/>
      <c r="AC96" s="39"/>
      <c r="AD96" s="22">
        <f t="shared" si="28"/>
        <v>1103.8799999999999</v>
      </c>
      <c r="AE96" s="23">
        <f t="shared" si="44"/>
        <v>1071.6791666666668</v>
      </c>
      <c r="AF96" s="23">
        <f t="shared" si="45"/>
        <v>18.153666666666673</v>
      </c>
      <c r="AG96" s="24">
        <f t="shared" si="46"/>
        <v>118.25281700054381</v>
      </c>
      <c r="AH96" s="25">
        <v>43111</v>
      </c>
      <c r="AI96" s="39"/>
      <c r="AJ96" s="39"/>
      <c r="AK96" s="22">
        <f t="shared" si="29"/>
        <v>2.9100000000000819</v>
      </c>
      <c r="AL96" s="27">
        <f t="shared" si="30"/>
        <v>2.9100000000000819</v>
      </c>
      <c r="AM96" s="27">
        <f t="shared" si="38"/>
        <v>0</v>
      </c>
      <c r="AN96" s="38">
        <f t="shared" si="42"/>
        <v>4.896038936638667</v>
      </c>
      <c r="AO96" s="38">
        <f t="shared" si="43"/>
        <v>1.9137074033058614</v>
      </c>
      <c r="AP96" s="27">
        <f t="shared" si="39"/>
        <v>2.5584051815763131</v>
      </c>
      <c r="AQ96" s="35">
        <f t="shared" si="40"/>
        <v>71.897522935906437</v>
      </c>
      <c r="AR96" s="43">
        <v>43111</v>
      </c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</row>
    <row r="97" spans="1:90" s="4" customFormat="1" x14ac:dyDescent="0.25">
      <c r="A97" s="39">
        <v>1100</v>
      </c>
      <c r="B97" s="39">
        <v>3</v>
      </c>
      <c r="C97" s="40">
        <v>43112</v>
      </c>
      <c r="D97" s="39">
        <v>1102.4100000000001</v>
      </c>
      <c r="E97" s="39">
        <v>1124.29</v>
      </c>
      <c r="F97" s="39">
        <v>1101.1500000000001</v>
      </c>
      <c r="G97" s="39">
        <v>1122.26</v>
      </c>
      <c r="H97" s="39">
        <v>1720533</v>
      </c>
      <c r="I97" s="40">
        <v>43704.859580243057</v>
      </c>
      <c r="J97" s="40"/>
      <c r="K97" s="11">
        <v>43112</v>
      </c>
      <c r="L97" s="48">
        <f t="shared" si="37"/>
        <v>97.44718309859158</v>
      </c>
      <c r="M97" s="46">
        <f t="shared" si="41"/>
        <v>91.926003388753543</v>
      </c>
      <c r="N97" s="40"/>
      <c r="O97" s="50">
        <v>43112</v>
      </c>
      <c r="P97">
        <f t="shared" si="32"/>
        <v>0.25</v>
      </c>
      <c r="Q97" s="3">
        <f t="shared" si="47"/>
        <v>1102.6827787507912</v>
      </c>
      <c r="R97" s="40"/>
      <c r="S97" s="11">
        <f t="shared" si="25"/>
        <v>43112</v>
      </c>
      <c r="T97" s="17">
        <f t="shared" si="31"/>
        <v>1104.6028571428571</v>
      </c>
      <c r="U97" s="18">
        <f t="shared" si="36"/>
        <v>1081.4621428571429</v>
      </c>
      <c r="V97" s="41"/>
      <c r="W97" s="42">
        <f t="shared" si="26"/>
        <v>1115.8999999999999</v>
      </c>
      <c r="X97" s="30">
        <f t="shared" si="33"/>
        <v>1103</v>
      </c>
      <c r="Y97" s="30">
        <f t="shared" si="34"/>
        <v>5.8314285714285621</v>
      </c>
      <c r="Z97" s="31">
        <f t="shared" si="35"/>
        <v>147.47672709456018</v>
      </c>
      <c r="AA97" s="25">
        <f t="shared" si="27"/>
        <v>43112</v>
      </c>
      <c r="AB97" s="39"/>
      <c r="AC97" s="39"/>
      <c r="AD97" s="22">
        <f t="shared" si="28"/>
        <v>1115.8999999999999</v>
      </c>
      <c r="AE97" s="23">
        <f t="shared" si="44"/>
        <v>1075.3798333333334</v>
      </c>
      <c r="AF97" s="23">
        <f t="shared" si="45"/>
        <v>19.52879999999999</v>
      </c>
      <c r="AG97" s="24">
        <f t="shared" si="46"/>
        <v>138.32618719247631</v>
      </c>
      <c r="AH97" s="25">
        <v>43112</v>
      </c>
      <c r="AI97" s="39"/>
      <c r="AJ97" s="39"/>
      <c r="AK97" s="22">
        <f t="shared" si="29"/>
        <v>16.740000000000009</v>
      </c>
      <c r="AL97" s="27">
        <f t="shared" si="30"/>
        <v>16.740000000000009</v>
      </c>
      <c r="AM97" s="27">
        <f t="shared" si="38"/>
        <v>0</v>
      </c>
      <c r="AN97" s="38">
        <f t="shared" si="42"/>
        <v>5.742036155450192</v>
      </c>
      <c r="AO97" s="38">
        <f t="shared" si="43"/>
        <v>1.7770140173554427</v>
      </c>
      <c r="AP97" s="27">
        <f t="shared" si="39"/>
        <v>3.231283546089021</v>
      </c>
      <c r="AQ97" s="35">
        <f t="shared" si="40"/>
        <v>76.366509379304034</v>
      </c>
      <c r="AR97" s="43">
        <v>43112</v>
      </c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</row>
    <row r="98" spans="1:90" s="4" customFormat="1" x14ac:dyDescent="0.25">
      <c r="A98" s="39">
        <v>1101</v>
      </c>
      <c r="B98" s="39">
        <v>3</v>
      </c>
      <c r="C98" s="40">
        <v>43116</v>
      </c>
      <c r="D98" s="39">
        <v>1132.51</v>
      </c>
      <c r="E98" s="39">
        <v>1139.9100000000001</v>
      </c>
      <c r="F98" s="39">
        <v>1117.83</v>
      </c>
      <c r="G98" s="39">
        <v>1121.76</v>
      </c>
      <c r="H98" s="39">
        <v>1575261</v>
      </c>
      <c r="I98" s="40">
        <v>43704.859580243057</v>
      </c>
      <c r="J98" s="40"/>
      <c r="K98" s="11">
        <v>43116</v>
      </c>
      <c r="L98" s="48">
        <f t="shared" si="37"/>
        <v>80.922850536052067</v>
      </c>
      <c r="M98" s="46">
        <f t="shared" si="41"/>
        <v>89.907805697763422</v>
      </c>
      <c r="N98" s="40"/>
      <c r="O98" s="50">
        <v>43116</v>
      </c>
      <c r="P98">
        <f t="shared" si="32"/>
        <v>0.25</v>
      </c>
      <c r="Q98" s="3">
        <f t="shared" si="47"/>
        <v>1107.4520840630935</v>
      </c>
      <c r="R98" s="40"/>
      <c r="S98" s="11">
        <f t="shared" si="25"/>
        <v>43116</v>
      </c>
      <c r="T98" s="17">
        <f t="shared" si="31"/>
        <v>1109.6542857142856</v>
      </c>
      <c r="U98" s="18">
        <f t="shared" si="36"/>
        <v>1085.865</v>
      </c>
      <c r="V98" s="41"/>
      <c r="W98" s="42">
        <f t="shared" si="26"/>
        <v>1126.5</v>
      </c>
      <c r="X98" s="30">
        <f t="shared" si="33"/>
        <v>1108.5014285714285</v>
      </c>
      <c r="Y98" s="30">
        <f t="shared" si="34"/>
        <v>7.2563265306122116</v>
      </c>
      <c r="Z98" s="31">
        <f t="shared" si="35"/>
        <v>165.35980800240134</v>
      </c>
      <c r="AA98" s="25">
        <f t="shared" si="27"/>
        <v>43116</v>
      </c>
      <c r="AB98" s="39"/>
      <c r="AC98" s="39"/>
      <c r="AD98" s="22">
        <f t="shared" si="28"/>
        <v>1126.5</v>
      </c>
      <c r="AE98" s="23">
        <f t="shared" si="44"/>
        <v>1079.1921666666667</v>
      </c>
      <c r="AF98" s="23">
        <f t="shared" si="45"/>
        <v>21.396266666666655</v>
      </c>
      <c r="AG98" s="24">
        <f t="shared" si="46"/>
        <v>147.40214284527306</v>
      </c>
      <c r="AH98" s="25">
        <v>43116</v>
      </c>
      <c r="AI98" s="39"/>
      <c r="AJ98" s="39"/>
      <c r="AK98" s="22">
        <f t="shared" si="29"/>
        <v>-0.5</v>
      </c>
      <c r="AL98" s="27">
        <f t="shared" si="30"/>
        <v>0</v>
      </c>
      <c r="AM98" s="27">
        <f t="shared" si="38"/>
        <v>0.5</v>
      </c>
      <c r="AN98" s="38">
        <f t="shared" si="42"/>
        <v>5.3318907157751783</v>
      </c>
      <c r="AO98" s="38">
        <f t="shared" si="43"/>
        <v>1.6857987304014823</v>
      </c>
      <c r="AP98" s="27">
        <f t="shared" si="39"/>
        <v>3.1628275781803197</v>
      </c>
      <c r="AQ98" s="35">
        <f t="shared" si="40"/>
        <v>75.977866456887313</v>
      </c>
      <c r="AR98" s="43">
        <v>43116</v>
      </c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</row>
    <row r="99" spans="1:90" s="4" customFormat="1" x14ac:dyDescent="0.25">
      <c r="A99" s="39">
        <v>1102</v>
      </c>
      <c r="B99" s="39">
        <v>3</v>
      </c>
      <c r="C99" s="40">
        <v>43117</v>
      </c>
      <c r="D99" s="39">
        <v>1126.22</v>
      </c>
      <c r="E99" s="39">
        <v>1132.5999999999999</v>
      </c>
      <c r="F99" s="39">
        <v>1117.01</v>
      </c>
      <c r="G99" s="39">
        <v>1131.98</v>
      </c>
      <c r="H99" s="39">
        <v>1202639</v>
      </c>
      <c r="I99" s="40">
        <v>43704.859580243057</v>
      </c>
      <c r="J99" s="40"/>
      <c r="K99" s="11">
        <v>43117</v>
      </c>
      <c r="L99" s="48">
        <f t="shared" si="37"/>
        <v>91.664914862308123</v>
      </c>
      <c r="M99" s="46">
        <f t="shared" si="41"/>
        <v>90.011649498983914</v>
      </c>
      <c r="N99" s="40"/>
      <c r="O99" s="50">
        <v>43117</v>
      </c>
      <c r="P99">
        <f t="shared" si="32"/>
        <v>0.25</v>
      </c>
      <c r="Q99" s="3">
        <f t="shared" si="47"/>
        <v>1113.5840630473201</v>
      </c>
      <c r="R99" s="40"/>
      <c r="S99" s="11">
        <f t="shared" si="25"/>
        <v>43117</v>
      </c>
      <c r="T99" s="17">
        <f t="shared" si="31"/>
        <v>1113.9042857142856</v>
      </c>
      <c r="U99" s="18">
        <f t="shared" si="36"/>
        <v>1091.2392857142856</v>
      </c>
      <c r="V99" s="41"/>
      <c r="W99" s="42">
        <f t="shared" si="26"/>
        <v>1127.1966666666665</v>
      </c>
      <c r="X99" s="30">
        <f t="shared" si="33"/>
        <v>1112.4590476190476</v>
      </c>
      <c r="Y99" s="30">
        <f t="shared" si="34"/>
        <v>9.2055782312924883</v>
      </c>
      <c r="Z99" s="31">
        <f t="shared" si="35"/>
        <v>106.72962760428113</v>
      </c>
      <c r="AA99" s="25">
        <f t="shared" si="27"/>
        <v>43117</v>
      </c>
      <c r="AB99" s="39"/>
      <c r="AC99" s="39"/>
      <c r="AD99" s="22">
        <f t="shared" si="28"/>
        <v>1127.1966666666665</v>
      </c>
      <c r="AE99" s="23">
        <f t="shared" si="44"/>
        <v>1082.5301666666669</v>
      </c>
      <c r="AF99" s="23">
        <f t="shared" si="45"/>
        <v>23.192516666666666</v>
      </c>
      <c r="AG99" s="24">
        <f t="shared" si="46"/>
        <v>128.39342575298954</v>
      </c>
      <c r="AH99" s="25">
        <v>43117</v>
      </c>
      <c r="AI99" s="39"/>
      <c r="AJ99" s="39"/>
      <c r="AK99" s="22">
        <f t="shared" si="29"/>
        <v>10.220000000000027</v>
      </c>
      <c r="AL99" s="27">
        <f t="shared" si="30"/>
        <v>10.220000000000027</v>
      </c>
      <c r="AM99" s="27">
        <f t="shared" si="38"/>
        <v>0</v>
      </c>
      <c r="AN99" s="38">
        <f t="shared" si="42"/>
        <v>5.6810413789340961</v>
      </c>
      <c r="AO99" s="38">
        <f t="shared" si="43"/>
        <v>1.5653845353728051</v>
      </c>
      <c r="AP99" s="27">
        <f t="shared" si="39"/>
        <v>3.6291666683554684</v>
      </c>
      <c r="AQ99" s="35">
        <f t="shared" si="40"/>
        <v>78.397839791859241</v>
      </c>
      <c r="AR99" s="43">
        <v>43117</v>
      </c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</row>
    <row r="100" spans="1:90" s="4" customFormat="1" x14ac:dyDescent="0.25">
      <c r="A100" s="39">
        <v>1103</v>
      </c>
      <c r="B100" s="39">
        <v>3</v>
      </c>
      <c r="C100" s="40">
        <v>43118</v>
      </c>
      <c r="D100" s="39">
        <v>1131.4100000000001</v>
      </c>
      <c r="E100" s="39">
        <v>1132.51</v>
      </c>
      <c r="F100" s="39">
        <v>1117.5</v>
      </c>
      <c r="G100" s="39">
        <v>1129.79</v>
      </c>
      <c r="H100" s="39">
        <v>1198234</v>
      </c>
      <c r="I100" s="40">
        <v>43704.859580243057</v>
      </c>
      <c r="J100" s="40"/>
      <c r="K100" s="11">
        <v>43118</v>
      </c>
      <c r="L100" s="48">
        <f t="shared" si="37"/>
        <v>89.363043935253188</v>
      </c>
      <c r="M100" s="46">
        <f t="shared" si="41"/>
        <v>87.316936444537802</v>
      </c>
      <c r="N100" s="40"/>
      <c r="O100" s="50">
        <v>43118</v>
      </c>
      <c r="P100">
        <f t="shared" si="32"/>
        <v>0.25</v>
      </c>
      <c r="Q100" s="3">
        <f t="shared" si="47"/>
        <v>1117.63554728549</v>
      </c>
      <c r="R100" s="40"/>
      <c r="S100" s="11">
        <f t="shared" si="25"/>
        <v>43118</v>
      </c>
      <c r="T100" s="17">
        <f t="shared" si="31"/>
        <v>1117.1685714285713</v>
      </c>
      <c r="U100" s="18">
        <f t="shared" si="36"/>
        <v>1096.9835714285714</v>
      </c>
      <c r="V100" s="41"/>
      <c r="W100" s="42">
        <f t="shared" si="26"/>
        <v>1126.6000000000001</v>
      </c>
      <c r="X100" s="30">
        <f t="shared" si="33"/>
        <v>1115.314761904762</v>
      </c>
      <c r="Y100" s="30">
        <f t="shared" si="34"/>
        <v>9.9821768707482601</v>
      </c>
      <c r="Z100" s="31">
        <f t="shared" si="35"/>
        <v>75.369252227326314</v>
      </c>
      <c r="AA100" s="25">
        <f t="shared" si="27"/>
        <v>43118</v>
      </c>
      <c r="AB100" s="39"/>
      <c r="AC100" s="39"/>
      <c r="AD100" s="22">
        <f t="shared" si="28"/>
        <v>1126.6000000000001</v>
      </c>
      <c r="AE100" s="23">
        <f t="shared" si="44"/>
        <v>1085.2330000000002</v>
      </c>
      <c r="AF100" s="23">
        <f t="shared" si="45"/>
        <v>24.896666666666647</v>
      </c>
      <c r="AG100" s="24">
        <f t="shared" si="46"/>
        <v>110.76984870799303</v>
      </c>
      <c r="AH100" s="25">
        <v>43118</v>
      </c>
      <c r="AI100" s="39"/>
      <c r="AJ100" s="39"/>
      <c r="AK100" s="22">
        <f t="shared" si="29"/>
        <v>-2.1900000000000546</v>
      </c>
      <c r="AL100" s="27">
        <f t="shared" si="30"/>
        <v>0</v>
      </c>
      <c r="AM100" s="27">
        <f t="shared" si="38"/>
        <v>2.1900000000000546</v>
      </c>
      <c r="AN100" s="38">
        <f t="shared" si="42"/>
        <v>5.2752527090102319</v>
      </c>
      <c r="AO100" s="38">
        <f t="shared" si="43"/>
        <v>1.6099999257033228</v>
      </c>
      <c r="AP100" s="27">
        <f t="shared" si="39"/>
        <v>3.2765546288492877</v>
      </c>
      <c r="AQ100" s="35">
        <f t="shared" si="40"/>
        <v>76.616690612249357</v>
      </c>
      <c r="AR100" s="43">
        <v>43118</v>
      </c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</row>
    <row r="101" spans="1:90" s="4" customFormat="1" x14ac:dyDescent="0.25">
      <c r="A101" s="39">
        <v>1104</v>
      </c>
      <c r="B101" s="39">
        <v>3</v>
      </c>
      <c r="C101" s="40">
        <v>43119</v>
      </c>
      <c r="D101" s="39">
        <v>1131.83</v>
      </c>
      <c r="E101" s="39">
        <v>1137.8599999999999</v>
      </c>
      <c r="F101" s="39">
        <v>1128.3</v>
      </c>
      <c r="G101" s="39">
        <v>1137.51</v>
      </c>
      <c r="H101" s="39">
        <v>1778229</v>
      </c>
      <c r="I101" s="40">
        <v>43704.859580243057</v>
      </c>
      <c r="J101" s="40"/>
      <c r="K101" s="11">
        <v>43119</v>
      </c>
      <c r="L101" s="48">
        <f t="shared" si="37"/>
        <v>97.473950110514579</v>
      </c>
      <c r="M101" s="46">
        <f t="shared" si="41"/>
        <v>92.833969636025301</v>
      </c>
      <c r="N101" s="40"/>
      <c r="O101" s="50">
        <v>43119</v>
      </c>
      <c r="P101">
        <f t="shared" si="32"/>
        <v>0.25</v>
      </c>
      <c r="Q101" s="3">
        <f t="shared" si="47"/>
        <v>1122.6041604641175</v>
      </c>
      <c r="R101" s="40"/>
      <c r="S101" s="11">
        <f t="shared" si="25"/>
        <v>43119</v>
      </c>
      <c r="T101" s="17">
        <f t="shared" si="31"/>
        <v>1121.6328571428573</v>
      </c>
      <c r="U101" s="18">
        <f t="shared" si="36"/>
        <v>1103.3671428571429</v>
      </c>
      <c r="V101" s="41"/>
      <c r="W101" s="42">
        <f t="shared" si="26"/>
        <v>1134.5566666666666</v>
      </c>
      <c r="X101" s="30">
        <f t="shared" si="33"/>
        <v>1119.3914285714286</v>
      </c>
      <c r="Y101" s="30">
        <f t="shared" si="34"/>
        <v>10.653605442176902</v>
      </c>
      <c r="Z101" s="31">
        <f t="shared" si="35"/>
        <v>94.898940879988288</v>
      </c>
      <c r="AA101" s="25">
        <f t="shared" si="27"/>
        <v>43119</v>
      </c>
      <c r="AB101" s="39"/>
      <c r="AC101" s="39"/>
      <c r="AD101" s="22">
        <f t="shared" si="28"/>
        <v>1134.5566666666666</v>
      </c>
      <c r="AE101" s="23">
        <f t="shared" si="44"/>
        <v>1088.443</v>
      </c>
      <c r="AF101" s="23">
        <f t="shared" si="45"/>
        <v>26.343333333333305</v>
      </c>
      <c r="AG101" s="24">
        <f t="shared" si="46"/>
        <v>116.69914378506057</v>
      </c>
      <c r="AH101" s="25">
        <v>43119</v>
      </c>
      <c r="AI101" s="39"/>
      <c r="AJ101" s="39"/>
      <c r="AK101" s="22">
        <f t="shared" si="29"/>
        <v>7.7200000000000273</v>
      </c>
      <c r="AL101" s="27">
        <f t="shared" si="30"/>
        <v>7.7200000000000273</v>
      </c>
      <c r="AM101" s="27">
        <f t="shared" si="38"/>
        <v>0</v>
      </c>
      <c r="AN101" s="38">
        <f t="shared" si="42"/>
        <v>5.4498775155095034</v>
      </c>
      <c r="AO101" s="38">
        <f t="shared" si="43"/>
        <v>1.4949999310102284</v>
      </c>
      <c r="AP101" s="27">
        <f t="shared" si="39"/>
        <v>3.6454031886321316</v>
      </c>
      <c r="AQ101" s="35">
        <f t="shared" si="40"/>
        <v>78.4733432299887</v>
      </c>
      <c r="AR101" s="43">
        <v>43119</v>
      </c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</row>
    <row r="102" spans="1:90" s="4" customFormat="1" x14ac:dyDescent="0.25">
      <c r="A102" s="39">
        <v>1105</v>
      </c>
      <c r="B102" s="39">
        <v>3</v>
      </c>
      <c r="C102" s="40">
        <v>43122</v>
      </c>
      <c r="D102" s="39">
        <v>1137.49</v>
      </c>
      <c r="E102" s="39">
        <v>1159.8800000000001</v>
      </c>
      <c r="F102" s="39">
        <v>1135.1099999999999</v>
      </c>
      <c r="G102" s="39">
        <v>1155.81</v>
      </c>
      <c r="H102" s="39">
        <v>1617975</v>
      </c>
      <c r="I102" s="40">
        <v>43704.859580243057</v>
      </c>
      <c r="J102" s="40"/>
      <c r="K102" s="11">
        <v>43122</v>
      </c>
      <c r="L102" s="48">
        <f t="shared" si="37"/>
        <v>96.450065416484804</v>
      </c>
      <c r="M102" s="46">
        <f t="shared" si="41"/>
        <v>94.429019820750852</v>
      </c>
      <c r="N102" s="40"/>
      <c r="O102" s="50">
        <v>43122</v>
      </c>
      <c r="P102">
        <f t="shared" si="32"/>
        <v>0.25</v>
      </c>
      <c r="Q102" s="3">
        <f t="shared" si="47"/>
        <v>1130.9056203480882</v>
      </c>
      <c r="R102" s="40"/>
      <c r="S102" s="11">
        <f t="shared" si="25"/>
        <v>43122</v>
      </c>
      <c r="T102" s="17">
        <f t="shared" si="31"/>
        <v>1129.2328571428573</v>
      </c>
      <c r="U102" s="18">
        <f t="shared" si="36"/>
        <v>1111.1821428571427</v>
      </c>
      <c r="V102" s="41"/>
      <c r="W102" s="42">
        <f t="shared" si="26"/>
        <v>1150.2666666666667</v>
      </c>
      <c r="X102" s="30">
        <f t="shared" si="33"/>
        <v>1126.4142857142856</v>
      </c>
      <c r="Y102" s="30">
        <f t="shared" si="34"/>
        <v>9.4424489795919069</v>
      </c>
      <c r="Z102" s="31">
        <f t="shared" si="35"/>
        <v>168.40532933729042</v>
      </c>
      <c r="AA102" s="25">
        <f t="shared" si="27"/>
        <v>43122</v>
      </c>
      <c r="AB102" s="39"/>
      <c r="AC102" s="39"/>
      <c r="AD102" s="22">
        <f t="shared" si="28"/>
        <v>1150.2666666666667</v>
      </c>
      <c r="AE102" s="23">
        <f t="shared" si="44"/>
        <v>1092.6254999999999</v>
      </c>
      <c r="AF102" s="23">
        <f t="shared" si="45"/>
        <v>27.924949999999988</v>
      </c>
      <c r="AG102" s="24">
        <f t="shared" si="46"/>
        <v>137.6097162016209</v>
      </c>
      <c r="AH102" s="25">
        <v>43122</v>
      </c>
      <c r="AI102" s="39"/>
      <c r="AJ102" s="39"/>
      <c r="AK102" s="22">
        <f t="shared" si="29"/>
        <v>18.299999999999955</v>
      </c>
      <c r="AL102" s="27">
        <f t="shared" si="30"/>
        <v>18.299999999999955</v>
      </c>
      <c r="AM102" s="27">
        <f t="shared" si="38"/>
        <v>0</v>
      </c>
      <c r="AN102" s="38">
        <f t="shared" si="42"/>
        <v>6.3677434072588213</v>
      </c>
      <c r="AO102" s="38">
        <f t="shared" si="43"/>
        <v>1.388214221652355</v>
      </c>
      <c r="AP102" s="27">
        <f t="shared" si="39"/>
        <v>4.5870034378984128</v>
      </c>
      <c r="AQ102" s="35">
        <f t="shared" si="40"/>
        <v>82.101317618373315</v>
      </c>
      <c r="AR102" s="43">
        <v>43122</v>
      </c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</row>
    <row r="103" spans="1:90" s="4" customFormat="1" x14ac:dyDescent="0.25">
      <c r="A103" s="39">
        <v>1106</v>
      </c>
      <c r="B103" s="39">
        <v>3</v>
      </c>
      <c r="C103" s="40">
        <v>43123</v>
      </c>
      <c r="D103" s="39">
        <v>1159.8499999999999</v>
      </c>
      <c r="E103" s="39">
        <v>1171.6300000000001</v>
      </c>
      <c r="F103" s="39">
        <v>1158.75</v>
      </c>
      <c r="G103" s="39">
        <v>1169.97</v>
      </c>
      <c r="H103" s="39">
        <v>1333056</v>
      </c>
      <c r="I103" s="40">
        <v>43704.859580243057</v>
      </c>
      <c r="J103" s="40"/>
      <c r="K103" s="11">
        <v>43123</v>
      </c>
      <c r="L103" s="48">
        <f t="shared" si="37"/>
        <v>98.468917173953074</v>
      </c>
      <c r="M103" s="46">
        <f t="shared" si="41"/>
        <v>97.464310900317471</v>
      </c>
      <c r="N103" s="40"/>
      <c r="O103" s="50">
        <v>43123</v>
      </c>
      <c r="P103">
        <f t="shared" si="32"/>
        <v>0.25</v>
      </c>
      <c r="Q103" s="3">
        <f t="shared" si="47"/>
        <v>1140.6717152610661</v>
      </c>
      <c r="R103" s="40"/>
      <c r="S103" s="11">
        <f t="shared" si="25"/>
        <v>43123</v>
      </c>
      <c r="T103" s="17">
        <f t="shared" si="31"/>
        <v>1138.44</v>
      </c>
      <c r="U103" s="18">
        <f t="shared" si="36"/>
        <v>1118.6799999999998</v>
      </c>
      <c r="V103" s="41"/>
      <c r="W103" s="42">
        <f t="shared" si="26"/>
        <v>1166.7833333333335</v>
      </c>
      <c r="X103" s="30">
        <f t="shared" si="33"/>
        <v>1135.4004761904762</v>
      </c>
      <c r="Y103" s="30">
        <f t="shared" si="34"/>
        <v>13.214013605442233</v>
      </c>
      <c r="Z103" s="31">
        <f t="shared" si="35"/>
        <v>158.33118828701785</v>
      </c>
      <c r="AA103" s="25">
        <f t="shared" si="27"/>
        <v>43123</v>
      </c>
      <c r="AB103" s="39"/>
      <c r="AC103" s="39"/>
      <c r="AD103" s="22">
        <f t="shared" si="28"/>
        <v>1166.7833333333335</v>
      </c>
      <c r="AE103" s="23">
        <f t="shared" si="44"/>
        <v>1097.7188333333331</v>
      </c>
      <c r="AF103" s="23">
        <f t="shared" si="45"/>
        <v>29.228733333333366</v>
      </c>
      <c r="AG103" s="24">
        <f t="shared" si="46"/>
        <v>157.5264978981877</v>
      </c>
      <c r="AH103" s="25">
        <v>43123</v>
      </c>
      <c r="AI103" s="39"/>
      <c r="AJ103" s="39"/>
      <c r="AK103" s="22">
        <f t="shared" si="29"/>
        <v>14.160000000000082</v>
      </c>
      <c r="AL103" s="27">
        <f t="shared" si="30"/>
        <v>14.160000000000082</v>
      </c>
      <c r="AM103" s="27">
        <f t="shared" si="38"/>
        <v>0</v>
      </c>
      <c r="AN103" s="38">
        <f t="shared" si="42"/>
        <v>6.9243331638831966</v>
      </c>
      <c r="AO103" s="38">
        <f t="shared" si="43"/>
        <v>1.2890560629629011</v>
      </c>
      <c r="AP103" s="27">
        <f t="shared" si="39"/>
        <v>5.371630732621191</v>
      </c>
      <c r="AQ103" s="35">
        <f t="shared" si="40"/>
        <v>84.30543071367515</v>
      </c>
      <c r="AR103" s="43">
        <v>43123</v>
      </c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</row>
    <row r="104" spans="1:90" s="4" customFormat="1" x14ac:dyDescent="0.25">
      <c r="A104" s="39">
        <v>1107</v>
      </c>
      <c r="B104" s="39">
        <v>3</v>
      </c>
      <c r="C104" s="40">
        <v>43124</v>
      </c>
      <c r="D104" s="39">
        <v>1177.33</v>
      </c>
      <c r="E104" s="39">
        <v>1179.8599999999999</v>
      </c>
      <c r="F104" s="39">
        <v>1161.05</v>
      </c>
      <c r="G104" s="39">
        <v>1164.24</v>
      </c>
      <c r="H104" s="39">
        <v>1416625</v>
      </c>
      <c r="I104" s="40">
        <v>43704.859580243057</v>
      </c>
      <c r="J104" s="40"/>
      <c r="K104" s="11">
        <v>43124</v>
      </c>
      <c r="L104" s="48">
        <f t="shared" si="37"/>
        <v>83.70540371374932</v>
      </c>
      <c r="M104" s="46">
        <f t="shared" si="41"/>
        <v>92.874795434729052</v>
      </c>
      <c r="N104" s="40"/>
      <c r="O104" s="50">
        <v>43124</v>
      </c>
      <c r="P104">
        <f t="shared" si="32"/>
        <v>0.25</v>
      </c>
      <c r="Q104" s="3">
        <f t="shared" si="47"/>
        <v>1146.5637864457995</v>
      </c>
      <c r="R104" s="40"/>
      <c r="S104" s="11">
        <f t="shared" si="25"/>
        <v>43124</v>
      </c>
      <c r="T104" s="17">
        <f t="shared" si="31"/>
        <v>1144.4371428571428</v>
      </c>
      <c r="U104" s="18">
        <f t="shared" si="36"/>
        <v>1124.52</v>
      </c>
      <c r="V104" s="41"/>
      <c r="W104" s="42">
        <f t="shared" si="26"/>
        <v>1168.3833333333332</v>
      </c>
      <c r="X104" s="30">
        <f t="shared" si="33"/>
        <v>1142.8980952380953</v>
      </c>
      <c r="Y104" s="30">
        <f t="shared" si="34"/>
        <v>16.211156462585059</v>
      </c>
      <c r="Z104" s="31">
        <f t="shared" si="35"/>
        <v>104.80534667203719</v>
      </c>
      <c r="AA104" s="25">
        <f t="shared" si="27"/>
        <v>43124</v>
      </c>
      <c r="AB104" s="39"/>
      <c r="AC104" s="39"/>
      <c r="AD104" s="22">
        <f t="shared" si="28"/>
        <v>1168.3833333333332</v>
      </c>
      <c r="AE104" s="23">
        <f t="shared" si="44"/>
        <v>1103.0753333333334</v>
      </c>
      <c r="AF104" s="23">
        <f t="shared" si="45"/>
        <v>29.886799999999983</v>
      </c>
      <c r="AG104" s="24">
        <f t="shared" si="46"/>
        <v>145.67858274109818</v>
      </c>
      <c r="AH104" s="25">
        <v>43124</v>
      </c>
      <c r="AI104" s="39"/>
      <c r="AJ104" s="39"/>
      <c r="AK104" s="22">
        <f t="shared" si="29"/>
        <v>-5.7300000000000182</v>
      </c>
      <c r="AL104" s="27">
        <f t="shared" si="30"/>
        <v>0</v>
      </c>
      <c r="AM104" s="27">
        <f t="shared" si="38"/>
        <v>5.7300000000000182</v>
      </c>
      <c r="AN104" s="38">
        <f t="shared" si="42"/>
        <v>6.4297379378915398</v>
      </c>
      <c r="AO104" s="38">
        <f t="shared" si="43"/>
        <v>1.6062663441798379</v>
      </c>
      <c r="AP104" s="27">
        <f t="shared" si="39"/>
        <v>4.0029089579004866</v>
      </c>
      <c r="AQ104" s="35">
        <f t="shared" si="40"/>
        <v>80.011629065909318</v>
      </c>
      <c r="AR104" s="43">
        <v>43124</v>
      </c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</row>
    <row r="105" spans="1:90" s="4" customFormat="1" x14ac:dyDescent="0.25">
      <c r="A105" s="39">
        <v>1108</v>
      </c>
      <c r="B105" s="39">
        <v>3</v>
      </c>
      <c r="C105" s="40">
        <v>43125</v>
      </c>
      <c r="D105" s="39">
        <v>1172.53</v>
      </c>
      <c r="E105" s="39">
        <v>1175.94</v>
      </c>
      <c r="F105" s="39">
        <v>1162.76</v>
      </c>
      <c r="G105" s="39">
        <v>1170.3699999999999</v>
      </c>
      <c r="H105" s="39">
        <v>1480540</v>
      </c>
      <c r="I105" s="40">
        <v>43704.859580243057</v>
      </c>
      <c r="J105" s="40"/>
      <c r="K105" s="11">
        <v>43125</v>
      </c>
      <c r="L105" s="48">
        <f t="shared" si="37"/>
        <v>89.198725244707461</v>
      </c>
      <c r="M105" s="46">
        <f t="shared" si="41"/>
        <v>90.457682044136618</v>
      </c>
      <c r="N105" s="40"/>
      <c r="O105" s="50">
        <v>43125</v>
      </c>
      <c r="P105">
        <f t="shared" si="32"/>
        <v>0.25</v>
      </c>
      <c r="Q105" s="3">
        <f t="shared" si="47"/>
        <v>1152.5153398343496</v>
      </c>
      <c r="R105" s="40"/>
      <c r="S105" s="11">
        <f t="shared" si="25"/>
        <v>43125</v>
      </c>
      <c r="T105" s="17">
        <f t="shared" si="31"/>
        <v>1151.3814285714286</v>
      </c>
      <c r="U105" s="18">
        <f t="shared" si="36"/>
        <v>1130.5178571428569</v>
      </c>
      <c r="V105" s="41"/>
      <c r="W105" s="42">
        <f t="shared" si="26"/>
        <v>1169.6899999999998</v>
      </c>
      <c r="X105" s="30">
        <f t="shared" si="33"/>
        <v>1149.0680952380951</v>
      </c>
      <c r="Y105" s="30">
        <f t="shared" si="34"/>
        <v>16.814557823129267</v>
      </c>
      <c r="Z105" s="31">
        <f t="shared" si="35"/>
        <v>81.762105507321181</v>
      </c>
      <c r="AA105" s="25">
        <f t="shared" si="27"/>
        <v>43125</v>
      </c>
      <c r="AB105" s="39"/>
      <c r="AC105" s="39"/>
      <c r="AD105" s="22">
        <f t="shared" si="28"/>
        <v>1169.6899999999998</v>
      </c>
      <c r="AE105" s="23">
        <f t="shared" si="44"/>
        <v>1108.7755</v>
      </c>
      <c r="AF105" s="23">
        <f t="shared" si="45"/>
        <v>30.689716666666641</v>
      </c>
      <c r="AG105" s="24">
        <f t="shared" si="46"/>
        <v>132.32336781647254</v>
      </c>
      <c r="AH105" s="25">
        <v>43125</v>
      </c>
      <c r="AI105" s="39"/>
      <c r="AJ105" s="39"/>
      <c r="AK105" s="22">
        <f t="shared" si="29"/>
        <v>6.1299999999998818</v>
      </c>
      <c r="AL105" s="27">
        <f t="shared" si="30"/>
        <v>6.1299999999998818</v>
      </c>
      <c r="AM105" s="27">
        <f t="shared" si="38"/>
        <v>0</v>
      </c>
      <c r="AN105" s="38">
        <f t="shared" si="42"/>
        <v>6.4083280851849924</v>
      </c>
      <c r="AO105" s="38">
        <f t="shared" si="43"/>
        <v>1.4915330338812782</v>
      </c>
      <c r="AP105" s="27">
        <f t="shared" si="39"/>
        <v>4.296470771759707</v>
      </c>
      <c r="AQ105" s="35">
        <f t="shared" si="40"/>
        <v>81.119503097573812</v>
      </c>
      <c r="AR105" s="43">
        <v>43125</v>
      </c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</row>
    <row r="106" spans="1:90" s="4" customFormat="1" x14ac:dyDescent="0.25">
      <c r="A106" s="39">
        <v>1109</v>
      </c>
      <c r="B106" s="39">
        <v>3</v>
      </c>
      <c r="C106" s="40">
        <v>43126</v>
      </c>
      <c r="D106" s="39">
        <v>1175.08</v>
      </c>
      <c r="E106" s="39">
        <v>1175.8399999999999</v>
      </c>
      <c r="F106" s="39">
        <v>1158.1099999999999</v>
      </c>
      <c r="G106" s="39">
        <v>1175.8399999999999</v>
      </c>
      <c r="H106" s="39">
        <v>2018755</v>
      </c>
      <c r="I106" s="40">
        <v>43704.859580243057</v>
      </c>
      <c r="J106" s="40"/>
      <c r="K106" s="11">
        <v>43126</v>
      </c>
      <c r="L106" s="48">
        <f t="shared" si="37"/>
        <v>95.200000000000017</v>
      </c>
      <c r="M106" s="46">
        <f t="shared" si="41"/>
        <v>89.368042986152275</v>
      </c>
      <c r="N106" s="40"/>
      <c r="O106" s="50">
        <v>43126</v>
      </c>
      <c r="P106">
        <f t="shared" si="32"/>
        <v>0.25</v>
      </c>
      <c r="Q106" s="3">
        <f t="shared" si="47"/>
        <v>1158.3465048757621</v>
      </c>
      <c r="R106" s="40"/>
      <c r="S106" s="11">
        <f t="shared" si="25"/>
        <v>43126</v>
      </c>
      <c r="T106" s="17">
        <f t="shared" si="31"/>
        <v>1157.6471428571429</v>
      </c>
      <c r="U106" s="18">
        <f t="shared" si="36"/>
        <v>1135.775714285714</v>
      </c>
      <c r="V106" s="41"/>
      <c r="W106" s="42">
        <f t="shared" si="26"/>
        <v>1169.93</v>
      </c>
      <c r="X106" s="30">
        <f t="shared" si="33"/>
        <v>1155.1728571428571</v>
      </c>
      <c r="Y106" s="30">
        <f t="shared" si="34"/>
        <v>15.455782312925164</v>
      </c>
      <c r="Z106" s="31">
        <f t="shared" si="35"/>
        <v>63.653169014085066</v>
      </c>
      <c r="AA106" s="25">
        <f t="shared" si="27"/>
        <v>43126</v>
      </c>
      <c r="AB106" s="39"/>
      <c r="AC106" s="39"/>
      <c r="AD106" s="22">
        <f t="shared" si="28"/>
        <v>1169.93</v>
      </c>
      <c r="AE106" s="23">
        <f t="shared" si="44"/>
        <v>1114.6754999999998</v>
      </c>
      <c r="AF106" s="23">
        <f t="shared" si="45"/>
        <v>30.905166666666652</v>
      </c>
      <c r="AG106" s="24">
        <f t="shared" si="46"/>
        <v>119.19150519600339</v>
      </c>
      <c r="AH106" s="25">
        <v>43126</v>
      </c>
      <c r="AI106" s="39"/>
      <c r="AJ106" s="39"/>
      <c r="AK106" s="22">
        <f t="shared" si="29"/>
        <v>5.4700000000000273</v>
      </c>
      <c r="AL106" s="27">
        <f t="shared" si="30"/>
        <v>5.4700000000000273</v>
      </c>
      <c r="AM106" s="27">
        <f t="shared" si="38"/>
        <v>0</v>
      </c>
      <c r="AN106" s="38">
        <f t="shared" si="42"/>
        <v>6.3413046505289241</v>
      </c>
      <c r="AO106" s="38">
        <f t="shared" si="43"/>
        <v>1.3849949600326155</v>
      </c>
      <c r="AP106" s="27">
        <f t="shared" si="39"/>
        <v>4.5785759757418845</v>
      </c>
      <c r="AQ106" s="35">
        <f t="shared" si="40"/>
        <v>82.074278375907355</v>
      </c>
      <c r="AR106" s="43">
        <v>43126</v>
      </c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</row>
    <row r="107" spans="1:90" s="4" customFormat="1" x14ac:dyDescent="0.25">
      <c r="A107" s="39">
        <v>1110</v>
      </c>
      <c r="B107" s="39">
        <v>3</v>
      </c>
      <c r="C107" s="40">
        <v>43129</v>
      </c>
      <c r="D107" s="39">
        <v>1176.48</v>
      </c>
      <c r="E107" s="39">
        <v>1186.8900000000001</v>
      </c>
      <c r="F107" s="39">
        <v>1171.98</v>
      </c>
      <c r="G107" s="39">
        <v>1175.58</v>
      </c>
      <c r="H107" s="39">
        <v>1378913</v>
      </c>
      <c r="I107" s="40">
        <v>43704.859580243057</v>
      </c>
      <c r="J107" s="40"/>
      <c r="K107" s="11">
        <v>43129</v>
      </c>
      <c r="L107" s="48">
        <f t="shared" si="37"/>
        <v>87.541308658294611</v>
      </c>
      <c r="M107" s="46">
        <f t="shared" si="41"/>
        <v>90.646677967667358</v>
      </c>
      <c r="N107" s="40"/>
      <c r="O107" s="50">
        <v>43129</v>
      </c>
      <c r="P107">
        <f t="shared" si="32"/>
        <v>0.25</v>
      </c>
      <c r="Q107" s="3">
        <f t="shared" si="47"/>
        <v>1162.6548786568214</v>
      </c>
      <c r="R107" s="40"/>
      <c r="S107" s="11">
        <f t="shared" si="25"/>
        <v>43129</v>
      </c>
      <c r="T107" s="17">
        <f t="shared" si="31"/>
        <v>1164.1885714285713</v>
      </c>
      <c r="U107" s="18">
        <f t="shared" si="36"/>
        <v>1140.6785714285713</v>
      </c>
      <c r="V107" s="41"/>
      <c r="W107" s="42">
        <f t="shared" si="26"/>
        <v>1178.1499999999999</v>
      </c>
      <c r="X107" s="30">
        <f t="shared" si="33"/>
        <v>1162.5371428571427</v>
      </c>
      <c r="Y107" s="30">
        <f t="shared" si="34"/>
        <v>11.500272108843578</v>
      </c>
      <c r="Z107" s="31">
        <f t="shared" si="35"/>
        <v>90.507175222118022</v>
      </c>
      <c r="AA107" s="25">
        <f t="shared" si="27"/>
        <v>43129</v>
      </c>
      <c r="AB107" s="39"/>
      <c r="AC107" s="39"/>
      <c r="AD107" s="22">
        <f t="shared" si="28"/>
        <v>1178.1499999999999</v>
      </c>
      <c r="AE107" s="23">
        <f t="shared" si="44"/>
        <v>1121.1219999999998</v>
      </c>
      <c r="AF107" s="23">
        <f t="shared" si="45"/>
        <v>30.68366666666666</v>
      </c>
      <c r="AG107" s="24">
        <f t="shared" si="46"/>
        <v>123.90522645055466</v>
      </c>
      <c r="AH107" s="25">
        <v>43129</v>
      </c>
      <c r="AI107" s="39"/>
      <c r="AJ107" s="39"/>
      <c r="AK107" s="22">
        <f t="shared" si="29"/>
        <v>-0.25999999999999091</v>
      </c>
      <c r="AL107" s="27">
        <f t="shared" si="30"/>
        <v>0</v>
      </c>
      <c r="AM107" s="27">
        <f t="shared" si="38"/>
        <v>0.25999999999999091</v>
      </c>
      <c r="AN107" s="38">
        <f t="shared" si="42"/>
        <v>5.888354318348286</v>
      </c>
      <c r="AO107" s="38">
        <f t="shared" si="43"/>
        <v>1.3046381771731423</v>
      </c>
      <c r="AP107" s="27">
        <f t="shared" si="39"/>
        <v>4.513400283216475</v>
      </c>
      <c r="AQ107" s="35">
        <f t="shared" si="40"/>
        <v>81.862372607986885</v>
      </c>
      <c r="AR107" s="43">
        <v>43129</v>
      </c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</row>
    <row r="108" spans="1:90" s="4" customFormat="1" x14ac:dyDescent="0.25">
      <c r="A108" s="39">
        <v>1111</v>
      </c>
      <c r="B108" s="39">
        <v>3</v>
      </c>
      <c r="C108" s="40">
        <v>43130</v>
      </c>
      <c r="D108" s="39">
        <v>1167.83</v>
      </c>
      <c r="E108" s="39">
        <v>1176.52</v>
      </c>
      <c r="F108" s="39">
        <v>1163.52</v>
      </c>
      <c r="G108" s="39">
        <v>1163.69</v>
      </c>
      <c r="H108" s="39">
        <v>1556346</v>
      </c>
      <c r="I108" s="40">
        <v>43704.859580243057</v>
      </c>
      <c r="J108" s="40"/>
      <c r="K108" s="11">
        <v>43130</v>
      </c>
      <c r="L108" s="48">
        <f t="shared" si="37"/>
        <v>74.44371006829698</v>
      </c>
      <c r="M108" s="46">
        <f t="shared" si="41"/>
        <v>85.728339575530526</v>
      </c>
      <c r="N108" s="40"/>
      <c r="O108" s="50">
        <v>43130</v>
      </c>
      <c r="P108">
        <f t="shared" si="32"/>
        <v>0.25</v>
      </c>
      <c r="Q108" s="3">
        <f t="shared" si="47"/>
        <v>1162.9136589926161</v>
      </c>
      <c r="R108" s="40"/>
      <c r="S108" s="11">
        <f t="shared" si="25"/>
        <v>43130</v>
      </c>
      <c r="T108" s="17">
        <f t="shared" si="31"/>
        <v>1167.9285714285713</v>
      </c>
      <c r="U108" s="18">
        <f t="shared" si="36"/>
        <v>1144.7807142857143</v>
      </c>
      <c r="V108" s="41"/>
      <c r="W108" s="42">
        <f t="shared" si="26"/>
        <v>1167.9100000000001</v>
      </c>
      <c r="X108" s="30">
        <f t="shared" si="33"/>
        <v>1167.3019047619048</v>
      </c>
      <c r="Y108" s="30">
        <f t="shared" si="34"/>
        <v>5.0153741496597899</v>
      </c>
      <c r="Z108" s="31">
        <f t="shared" si="35"/>
        <v>8.0830824042183895</v>
      </c>
      <c r="AA108" s="25">
        <f t="shared" si="27"/>
        <v>43130</v>
      </c>
      <c r="AB108" s="39"/>
      <c r="AC108" s="39"/>
      <c r="AD108" s="22">
        <f t="shared" si="28"/>
        <v>1167.9100000000001</v>
      </c>
      <c r="AE108" s="23">
        <f t="shared" si="44"/>
        <v>1127.1675</v>
      </c>
      <c r="AF108" s="23">
        <f t="shared" si="45"/>
        <v>28.835916666666662</v>
      </c>
      <c r="AG108" s="24">
        <f t="shared" si="46"/>
        <v>94.193872803303918</v>
      </c>
      <c r="AH108" s="25">
        <v>43130</v>
      </c>
      <c r="AI108" s="39"/>
      <c r="AJ108" s="39"/>
      <c r="AK108" s="22">
        <f t="shared" si="29"/>
        <v>-11.889999999999873</v>
      </c>
      <c r="AL108" s="27">
        <f t="shared" si="30"/>
        <v>0</v>
      </c>
      <c r="AM108" s="27">
        <f t="shared" si="38"/>
        <v>11.889999999999873</v>
      </c>
      <c r="AN108" s="38">
        <f t="shared" si="42"/>
        <v>5.4677575813234087</v>
      </c>
      <c r="AO108" s="38">
        <f t="shared" si="43"/>
        <v>2.0607354502321944</v>
      </c>
      <c r="AP108" s="27">
        <f t="shared" si="39"/>
        <v>2.6533039846076925</v>
      </c>
      <c r="AQ108" s="35">
        <f t="shared" si="40"/>
        <v>72.627517331893088</v>
      </c>
      <c r="AR108" s="43">
        <v>43130</v>
      </c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</row>
    <row r="109" spans="1:90" s="4" customFormat="1" x14ac:dyDescent="0.25">
      <c r="A109" s="39">
        <v>1112</v>
      </c>
      <c r="B109" s="39">
        <v>3</v>
      </c>
      <c r="C109" s="40">
        <v>43131</v>
      </c>
      <c r="D109" s="39">
        <v>1170.57</v>
      </c>
      <c r="E109" s="39">
        <v>1173</v>
      </c>
      <c r="F109" s="39">
        <v>1159.1300000000001</v>
      </c>
      <c r="G109" s="39">
        <v>1169.94</v>
      </c>
      <c r="H109" s="39">
        <v>1538688</v>
      </c>
      <c r="I109" s="40">
        <v>43704.859580243057</v>
      </c>
      <c r="J109" s="40"/>
      <c r="K109" s="11">
        <v>43131</v>
      </c>
      <c r="L109" s="48">
        <f t="shared" si="37"/>
        <v>80.584192439862534</v>
      </c>
      <c r="M109" s="46">
        <f t="shared" si="41"/>
        <v>80.85640372215137</v>
      </c>
      <c r="N109" s="40"/>
      <c r="O109" s="50">
        <v>43131</v>
      </c>
      <c r="P109">
        <f t="shared" si="32"/>
        <v>0.25</v>
      </c>
      <c r="Q109" s="3">
        <f t="shared" si="47"/>
        <v>1164.6702442444621</v>
      </c>
      <c r="R109" s="40"/>
      <c r="S109" s="11">
        <f t="shared" si="25"/>
        <v>43131</v>
      </c>
      <c r="T109" s="17">
        <f t="shared" si="31"/>
        <v>1169.947142857143</v>
      </c>
      <c r="U109" s="18">
        <f t="shared" si="36"/>
        <v>1149.5899999999999</v>
      </c>
      <c r="V109" s="41"/>
      <c r="W109" s="42">
        <f t="shared" si="26"/>
        <v>1167.3566666666668</v>
      </c>
      <c r="X109" s="30">
        <f t="shared" si="33"/>
        <v>1169.7433333333333</v>
      </c>
      <c r="Y109" s="30">
        <f t="shared" si="34"/>
        <v>2.4552380952380708</v>
      </c>
      <c r="Z109" s="31">
        <f t="shared" si="35"/>
        <v>-64.804758210496374</v>
      </c>
      <c r="AA109" s="25">
        <f t="shared" si="27"/>
        <v>43131</v>
      </c>
      <c r="AB109" s="39"/>
      <c r="AC109" s="39"/>
      <c r="AD109" s="22">
        <f t="shared" si="28"/>
        <v>1167.3566666666668</v>
      </c>
      <c r="AE109" s="23">
        <f t="shared" si="44"/>
        <v>1132.5825</v>
      </c>
      <c r="AF109" s="23">
        <f t="shared" si="45"/>
        <v>27.978416666666682</v>
      </c>
      <c r="AG109" s="24">
        <f t="shared" si="46"/>
        <v>82.85950578968145</v>
      </c>
      <c r="AH109" s="25">
        <v>43131</v>
      </c>
      <c r="AI109" s="39"/>
      <c r="AJ109" s="39"/>
      <c r="AK109" s="22">
        <f t="shared" si="29"/>
        <v>6.25</v>
      </c>
      <c r="AL109" s="27">
        <f t="shared" si="30"/>
        <v>6.25</v>
      </c>
      <c r="AM109" s="27">
        <f t="shared" si="38"/>
        <v>0</v>
      </c>
      <c r="AN109" s="38">
        <f t="shared" si="42"/>
        <v>5.5236320398003089</v>
      </c>
      <c r="AO109" s="38">
        <f t="shared" si="43"/>
        <v>1.9135400609298949</v>
      </c>
      <c r="AP109" s="27">
        <f t="shared" si="39"/>
        <v>2.8866038148770561</v>
      </c>
      <c r="AQ109" s="35">
        <f t="shared" si="40"/>
        <v>74.270595933338456</v>
      </c>
      <c r="AR109" s="43">
        <v>43131</v>
      </c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</row>
    <row r="110" spans="1:90" s="4" customFormat="1" x14ac:dyDescent="0.25">
      <c r="A110" s="39">
        <v>1113</v>
      </c>
      <c r="B110" s="39">
        <v>3</v>
      </c>
      <c r="C110" s="40">
        <v>43132</v>
      </c>
      <c r="D110" s="39">
        <v>1162.6099999999999</v>
      </c>
      <c r="E110" s="39">
        <v>1174</v>
      </c>
      <c r="F110" s="39">
        <v>1157.52</v>
      </c>
      <c r="G110" s="39">
        <v>1167.7</v>
      </c>
      <c r="H110" s="39">
        <v>2412114</v>
      </c>
      <c r="I110" s="40">
        <v>43704.859580243057</v>
      </c>
      <c r="J110" s="40"/>
      <c r="K110" s="11">
        <v>43132</v>
      </c>
      <c r="L110" s="48">
        <f t="shared" si="37"/>
        <v>77.618381152320922</v>
      </c>
      <c r="M110" s="46">
        <f t="shared" si="41"/>
        <v>77.548761220160145</v>
      </c>
      <c r="N110" s="40"/>
      <c r="O110" s="50">
        <v>43132</v>
      </c>
      <c r="P110">
        <f t="shared" si="32"/>
        <v>0.25</v>
      </c>
      <c r="Q110" s="3">
        <f t="shared" si="47"/>
        <v>1165.4276831833465</v>
      </c>
      <c r="R110" s="40"/>
      <c r="S110" s="11">
        <f t="shared" si="25"/>
        <v>43132</v>
      </c>
      <c r="T110" s="17">
        <f t="shared" si="31"/>
        <v>1169.6228571428571</v>
      </c>
      <c r="U110" s="18">
        <f t="shared" si="36"/>
        <v>1154.0314285714289</v>
      </c>
      <c r="V110" s="41"/>
      <c r="W110" s="42">
        <f t="shared" si="26"/>
        <v>1166.4066666666668</v>
      </c>
      <c r="X110" s="30">
        <f t="shared" si="33"/>
        <v>1169.6895238095237</v>
      </c>
      <c r="Y110" s="30">
        <f t="shared" si="34"/>
        <v>2.4861224489795211</v>
      </c>
      <c r="Z110" s="31">
        <f t="shared" si="35"/>
        <v>-88.031521917581543</v>
      </c>
      <c r="AA110" s="25">
        <f t="shared" si="27"/>
        <v>43132</v>
      </c>
      <c r="AB110" s="39"/>
      <c r="AC110" s="39"/>
      <c r="AD110" s="22">
        <f t="shared" si="28"/>
        <v>1166.4066666666668</v>
      </c>
      <c r="AE110" s="23">
        <f t="shared" si="44"/>
        <v>1137.0364999999999</v>
      </c>
      <c r="AF110" s="23">
        <f t="shared" si="45"/>
        <v>27.154816666666683</v>
      </c>
      <c r="AG110" s="24">
        <f t="shared" si="46"/>
        <v>72.105480775152358</v>
      </c>
      <c r="AH110" s="25">
        <v>43132</v>
      </c>
      <c r="AI110" s="39"/>
      <c r="AJ110" s="39"/>
      <c r="AK110" s="22">
        <f t="shared" si="29"/>
        <v>-2.2400000000000091</v>
      </c>
      <c r="AL110" s="27">
        <f t="shared" si="30"/>
        <v>0</v>
      </c>
      <c r="AM110" s="27">
        <f t="shared" si="38"/>
        <v>2.2400000000000091</v>
      </c>
      <c r="AN110" s="38">
        <f t="shared" si="42"/>
        <v>5.1290868941002872</v>
      </c>
      <c r="AO110" s="38">
        <f t="shared" si="43"/>
        <v>1.9368586280063318</v>
      </c>
      <c r="AP110" s="27">
        <f t="shared" si="39"/>
        <v>2.6481472730819875</v>
      </c>
      <c r="AQ110" s="35">
        <f t="shared" si="40"/>
        <v>72.58882591230504</v>
      </c>
      <c r="AR110" s="43">
        <v>43132</v>
      </c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</row>
    <row r="111" spans="1:90" s="4" customFormat="1" x14ac:dyDescent="0.25">
      <c r="A111" s="39">
        <v>1114</v>
      </c>
      <c r="B111" s="39">
        <v>3</v>
      </c>
      <c r="C111" s="40">
        <v>43133</v>
      </c>
      <c r="D111" s="39">
        <v>1122</v>
      </c>
      <c r="E111" s="39">
        <v>1123.07</v>
      </c>
      <c r="F111" s="39">
        <v>1107.28</v>
      </c>
      <c r="G111" s="39">
        <v>1111.9000000000001</v>
      </c>
      <c r="H111" s="39">
        <v>4857943</v>
      </c>
      <c r="I111" s="40">
        <v>43704.859580243057</v>
      </c>
      <c r="J111" s="40"/>
      <c r="K111" s="11">
        <v>43133</v>
      </c>
      <c r="L111" s="48">
        <f t="shared" si="37"/>
        <v>5.8032910438388523</v>
      </c>
      <c r="M111" s="46">
        <f t="shared" si="41"/>
        <v>54.668621545340763</v>
      </c>
      <c r="N111" s="40"/>
      <c r="O111" s="50">
        <v>43133</v>
      </c>
      <c r="P111">
        <f t="shared" si="32"/>
        <v>0.25</v>
      </c>
      <c r="Q111" s="3">
        <f t="shared" si="47"/>
        <v>1152.04576238751</v>
      </c>
      <c r="R111" s="40"/>
      <c r="S111" s="11">
        <f t="shared" si="25"/>
        <v>43133</v>
      </c>
      <c r="T111" s="17">
        <f t="shared" si="31"/>
        <v>1162.1457142857143</v>
      </c>
      <c r="U111" s="18">
        <f t="shared" si="36"/>
        <v>1153.2914285714287</v>
      </c>
      <c r="V111" s="41"/>
      <c r="W111" s="42">
        <f t="shared" si="26"/>
        <v>1114.0833333333333</v>
      </c>
      <c r="X111" s="30">
        <f t="shared" si="33"/>
        <v>1161.9323809523808</v>
      </c>
      <c r="Y111" s="30">
        <f t="shared" si="34"/>
        <v>13.671156462585193</v>
      </c>
      <c r="Z111" s="31">
        <f t="shared" si="35"/>
        <v>-233.33333333333002</v>
      </c>
      <c r="AA111" s="25">
        <f t="shared" si="27"/>
        <v>43133</v>
      </c>
      <c r="AB111" s="39"/>
      <c r="AC111" s="39"/>
      <c r="AD111" s="22">
        <f t="shared" si="28"/>
        <v>1114.0833333333333</v>
      </c>
      <c r="AE111" s="23">
        <f t="shared" si="44"/>
        <v>1138.3411666666666</v>
      </c>
      <c r="AF111" s="23">
        <f t="shared" si="45"/>
        <v>25.980616666666684</v>
      </c>
      <c r="AG111" s="24">
        <f t="shared" si="46"/>
        <v>-62.245977824065818</v>
      </c>
      <c r="AH111" s="25">
        <v>43133</v>
      </c>
      <c r="AI111" s="39"/>
      <c r="AJ111" s="39"/>
      <c r="AK111" s="22">
        <f t="shared" si="29"/>
        <v>-55.799999999999955</v>
      </c>
      <c r="AL111" s="27">
        <f t="shared" si="30"/>
        <v>0</v>
      </c>
      <c r="AM111" s="27">
        <f t="shared" si="38"/>
        <v>55.799999999999955</v>
      </c>
      <c r="AN111" s="38">
        <f t="shared" si="42"/>
        <v>4.7627235445216956</v>
      </c>
      <c r="AO111" s="38">
        <f t="shared" si="43"/>
        <v>5.784225868863019</v>
      </c>
      <c r="AP111" s="27">
        <f t="shared" si="39"/>
        <v>0.82339861072159071</v>
      </c>
      <c r="AQ111" s="35">
        <f t="shared" si="40"/>
        <v>45.157356481462898</v>
      </c>
      <c r="AR111" s="43">
        <v>43133</v>
      </c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</row>
    <row r="112" spans="1:90" s="4" customFormat="1" x14ac:dyDescent="0.25">
      <c r="A112" s="39">
        <v>1115</v>
      </c>
      <c r="B112" s="39">
        <v>3</v>
      </c>
      <c r="C112" s="40">
        <v>43136</v>
      </c>
      <c r="D112" s="39">
        <v>1090.5999999999999</v>
      </c>
      <c r="E112" s="39">
        <v>1110</v>
      </c>
      <c r="F112" s="39">
        <v>1052.03</v>
      </c>
      <c r="G112" s="39">
        <v>1055.8</v>
      </c>
      <c r="H112" s="39">
        <v>3798301</v>
      </c>
      <c r="I112" s="40">
        <v>43704.859580243057</v>
      </c>
      <c r="J112" s="40"/>
      <c r="K112" s="11">
        <v>43136</v>
      </c>
      <c r="L112" s="48">
        <f t="shared" si="37"/>
        <v>2.7954916209402181</v>
      </c>
      <c r="M112" s="46">
        <f t="shared" si="41"/>
        <v>28.739054605699994</v>
      </c>
      <c r="N112" s="40"/>
      <c r="O112" s="50">
        <v>43136</v>
      </c>
      <c r="P112">
        <f t="shared" si="32"/>
        <v>0.25</v>
      </c>
      <c r="Q112" s="3">
        <f t="shared" si="47"/>
        <v>1127.9843217906325</v>
      </c>
      <c r="R112" s="40"/>
      <c r="S112" s="11">
        <f t="shared" si="25"/>
        <v>43136</v>
      </c>
      <c r="T112" s="17">
        <f t="shared" si="31"/>
        <v>1145.7785714285715</v>
      </c>
      <c r="U112" s="18">
        <f t="shared" si="36"/>
        <v>1148.5800000000002</v>
      </c>
      <c r="V112" s="41"/>
      <c r="W112" s="42">
        <f t="shared" si="26"/>
        <v>1072.6099999999999</v>
      </c>
      <c r="X112" s="30">
        <f t="shared" si="33"/>
        <v>1148.0638095238094</v>
      </c>
      <c r="Y112" s="30">
        <f t="shared" si="34"/>
        <v>31.266938775510329</v>
      </c>
      <c r="Z112" s="31">
        <f t="shared" si="35"/>
        <v>-160.88092295731508</v>
      </c>
      <c r="AA112" s="25">
        <f t="shared" si="27"/>
        <v>43136</v>
      </c>
      <c r="AB112" s="39"/>
      <c r="AC112" s="39"/>
      <c r="AD112" s="22">
        <f t="shared" si="28"/>
        <v>1072.6099999999999</v>
      </c>
      <c r="AE112" s="23">
        <f t="shared" si="44"/>
        <v>1136.9969999999998</v>
      </c>
      <c r="AF112" s="23">
        <f t="shared" si="45"/>
        <v>27.190366666666684</v>
      </c>
      <c r="AG112" s="24">
        <f t="shared" si="46"/>
        <v>-157.8671858047762</v>
      </c>
      <c r="AH112" s="25">
        <v>43136</v>
      </c>
      <c r="AI112" s="39"/>
      <c r="AJ112" s="39"/>
      <c r="AK112" s="22">
        <f t="shared" si="29"/>
        <v>-56.100000000000136</v>
      </c>
      <c r="AL112" s="27">
        <f t="shared" si="30"/>
        <v>0</v>
      </c>
      <c r="AM112" s="27">
        <f t="shared" si="38"/>
        <v>56.100000000000136</v>
      </c>
      <c r="AN112" s="38">
        <f t="shared" si="42"/>
        <v>4.4225290056272888</v>
      </c>
      <c r="AO112" s="38">
        <f t="shared" si="43"/>
        <v>9.3782097353728116</v>
      </c>
      <c r="AP112" s="27">
        <f t="shared" si="39"/>
        <v>0.47157497330715009</v>
      </c>
      <c r="AQ112" s="35">
        <f t="shared" si="40"/>
        <v>32.045596171519151</v>
      </c>
      <c r="AR112" s="43">
        <v>43136</v>
      </c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</row>
    <row r="113" spans="1:90" s="4" customFormat="1" x14ac:dyDescent="0.25">
      <c r="A113" s="39">
        <v>1116</v>
      </c>
      <c r="B113" s="39">
        <v>3</v>
      </c>
      <c r="C113" s="40">
        <v>43137</v>
      </c>
      <c r="D113" s="39">
        <v>1027.18</v>
      </c>
      <c r="E113" s="39">
        <v>1081.71</v>
      </c>
      <c r="F113" s="39">
        <v>1023.14</v>
      </c>
      <c r="G113" s="39">
        <v>1080.5999999999999</v>
      </c>
      <c r="H113" s="39">
        <v>3447956</v>
      </c>
      <c r="I113" s="40">
        <v>43704.859580243057</v>
      </c>
      <c r="J113" s="40"/>
      <c r="K113" s="11">
        <v>43137</v>
      </c>
      <c r="L113" s="48">
        <f t="shared" si="37"/>
        <v>35.090076335877789</v>
      </c>
      <c r="M113" s="46">
        <f t="shared" si="41"/>
        <v>14.562953000218954</v>
      </c>
      <c r="N113" s="40"/>
      <c r="O113" s="50">
        <v>43137</v>
      </c>
      <c r="P113">
        <f t="shared" si="32"/>
        <v>0.25</v>
      </c>
      <c r="Q113" s="3">
        <f t="shared" si="47"/>
        <v>1116.1382413429742</v>
      </c>
      <c r="R113" s="40"/>
      <c r="S113" s="11">
        <f t="shared" si="25"/>
        <v>43137</v>
      </c>
      <c r="T113" s="17">
        <f t="shared" si="31"/>
        <v>1132.1728571428571</v>
      </c>
      <c r="U113" s="18">
        <f t="shared" si="36"/>
        <v>1144.9100000000001</v>
      </c>
      <c r="V113" s="41"/>
      <c r="W113" s="42">
        <f t="shared" si="26"/>
        <v>1061.8166666666666</v>
      </c>
      <c r="X113" s="30">
        <f t="shared" si="33"/>
        <v>1132.6190476190475</v>
      </c>
      <c r="Y113" s="30">
        <f t="shared" si="34"/>
        <v>42.670612244898038</v>
      </c>
      <c r="Z113" s="31">
        <f t="shared" si="35"/>
        <v>-110.61849084959159</v>
      </c>
      <c r="AA113" s="25">
        <f t="shared" si="27"/>
        <v>43137</v>
      </c>
      <c r="AB113" s="39"/>
      <c r="AC113" s="39"/>
      <c r="AD113" s="22">
        <f t="shared" si="28"/>
        <v>1061.8166666666666</v>
      </c>
      <c r="AE113" s="23">
        <f t="shared" si="44"/>
        <v>1134.7573333333332</v>
      </c>
      <c r="AF113" s="23">
        <f t="shared" si="45"/>
        <v>29.206066666666686</v>
      </c>
      <c r="AG113" s="24">
        <f t="shared" si="46"/>
        <v>-166.4966106737335</v>
      </c>
      <c r="AH113" s="25">
        <v>43137</v>
      </c>
      <c r="AI113" s="39"/>
      <c r="AJ113" s="39"/>
      <c r="AK113" s="22">
        <f t="shared" si="29"/>
        <v>24.799999999999955</v>
      </c>
      <c r="AL113" s="27">
        <f t="shared" si="30"/>
        <v>24.799999999999955</v>
      </c>
      <c r="AM113" s="27">
        <f t="shared" si="38"/>
        <v>0</v>
      </c>
      <c r="AN113" s="38">
        <f t="shared" si="42"/>
        <v>5.8780626480824782</v>
      </c>
      <c r="AO113" s="38">
        <f t="shared" si="43"/>
        <v>8.7083376114176101</v>
      </c>
      <c r="AP113" s="27">
        <f t="shared" si="39"/>
        <v>0.67499250837216929</v>
      </c>
      <c r="AQ113" s="35">
        <f t="shared" si="40"/>
        <v>40.298240439783008</v>
      </c>
      <c r="AR113" s="43">
        <v>43137</v>
      </c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</row>
    <row r="114" spans="1:90" s="4" customFormat="1" x14ac:dyDescent="0.25">
      <c r="A114" s="39">
        <v>1117</v>
      </c>
      <c r="B114" s="39">
        <v>3</v>
      </c>
      <c r="C114" s="40">
        <v>43138</v>
      </c>
      <c r="D114" s="39">
        <v>1081.54</v>
      </c>
      <c r="E114" s="39">
        <v>1081.78</v>
      </c>
      <c r="F114" s="39">
        <v>1048.26</v>
      </c>
      <c r="G114" s="39">
        <v>1048.58</v>
      </c>
      <c r="H114" s="39">
        <v>2369232</v>
      </c>
      <c r="I114" s="40">
        <v>43704.859580439814</v>
      </c>
      <c r="J114" s="40"/>
      <c r="K114" s="11">
        <v>43138</v>
      </c>
      <c r="L114" s="48">
        <f t="shared" si="37"/>
        <v>15.535877862595374</v>
      </c>
      <c r="M114" s="46">
        <f t="shared" si="41"/>
        <v>17.807148606471127</v>
      </c>
      <c r="N114" s="40"/>
      <c r="O114" s="50">
        <v>43138</v>
      </c>
      <c r="P114">
        <f t="shared" si="32"/>
        <v>0.25</v>
      </c>
      <c r="Q114" s="3">
        <f t="shared" si="47"/>
        <v>1099.2486810072305</v>
      </c>
      <c r="R114" s="40"/>
      <c r="S114" s="11">
        <f t="shared" si="25"/>
        <v>43138</v>
      </c>
      <c r="T114" s="17">
        <f t="shared" si="31"/>
        <v>1114.03</v>
      </c>
      <c r="U114" s="18">
        <f t="shared" si="36"/>
        <v>1139.1092857142858</v>
      </c>
      <c r="V114" s="41"/>
      <c r="W114" s="42">
        <f t="shared" si="26"/>
        <v>1059.54</v>
      </c>
      <c r="X114" s="30">
        <f t="shared" si="33"/>
        <v>1115.6747619047619</v>
      </c>
      <c r="Y114" s="30">
        <f t="shared" si="34"/>
        <v>44.185442176870829</v>
      </c>
      <c r="Z114" s="31">
        <f t="shared" si="35"/>
        <v>-84.695711436750187</v>
      </c>
      <c r="AA114" s="25">
        <f t="shared" si="27"/>
        <v>43138</v>
      </c>
      <c r="AB114" s="39"/>
      <c r="AC114" s="39"/>
      <c r="AD114" s="22">
        <f t="shared" si="28"/>
        <v>1059.54</v>
      </c>
      <c r="AE114" s="23">
        <f t="shared" si="44"/>
        <v>1132.4333333333332</v>
      </c>
      <c r="AF114" s="23">
        <f t="shared" si="45"/>
        <v>31.510000000000037</v>
      </c>
      <c r="AG114" s="24">
        <f t="shared" si="46"/>
        <v>-154.22264536831295</v>
      </c>
      <c r="AH114" s="25">
        <v>43138</v>
      </c>
      <c r="AI114" s="39"/>
      <c r="AJ114" s="39"/>
      <c r="AK114" s="22">
        <f t="shared" si="29"/>
        <v>-32.019999999999982</v>
      </c>
      <c r="AL114" s="27">
        <f t="shared" si="30"/>
        <v>0</v>
      </c>
      <c r="AM114" s="27">
        <f t="shared" si="38"/>
        <v>32.019999999999982</v>
      </c>
      <c r="AN114" s="38">
        <f t="shared" si="42"/>
        <v>5.4582010303623019</v>
      </c>
      <c r="AO114" s="38">
        <f t="shared" si="43"/>
        <v>10.373456353459208</v>
      </c>
      <c r="AP114" s="27">
        <f t="shared" si="39"/>
        <v>0.5261699518832188</v>
      </c>
      <c r="AQ114" s="35">
        <f t="shared" si="40"/>
        <v>34.476497930912018</v>
      </c>
      <c r="AR114" s="43">
        <v>43138</v>
      </c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</row>
    <row r="115" spans="1:90" s="4" customFormat="1" x14ac:dyDescent="0.25">
      <c r="A115" s="39">
        <v>1118</v>
      </c>
      <c r="B115" s="39">
        <v>3</v>
      </c>
      <c r="C115" s="40">
        <v>43139</v>
      </c>
      <c r="D115" s="39">
        <v>1055.4100000000001</v>
      </c>
      <c r="E115" s="39">
        <v>1058.6199999999999</v>
      </c>
      <c r="F115" s="39">
        <v>1000.66</v>
      </c>
      <c r="G115" s="39">
        <v>1001.52</v>
      </c>
      <c r="H115" s="39">
        <v>2859136</v>
      </c>
      <c r="I115" s="40">
        <v>43704.859580439814</v>
      </c>
      <c r="J115" s="40"/>
      <c r="K115" s="11">
        <v>43139</v>
      </c>
      <c r="L115" s="48">
        <f t="shared" si="37"/>
        <v>0.46179455512001993</v>
      </c>
      <c r="M115" s="46">
        <f t="shared" si="41"/>
        <v>17.029249584531062</v>
      </c>
      <c r="N115" s="40"/>
      <c r="O115" s="50">
        <v>43139</v>
      </c>
      <c r="P115">
        <f t="shared" si="32"/>
        <v>0.25</v>
      </c>
      <c r="Q115" s="3">
        <f t="shared" si="47"/>
        <v>1074.8165107554228</v>
      </c>
      <c r="R115" s="40"/>
      <c r="S115" s="11">
        <f t="shared" si="25"/>
        <v>43139</v>
      </c>
      <c r="T115" s="17">
        <f t="shared" si="31"/>
        <v>1090.8628571428574</v>
      </c>
      <c r="U115" s="18">
        <f t="shared" si="36"/>
        <v>1129.3957142857143</v>
      </c>
      <c r="V115" s="41"/>
      <c r="W115" s="42">
        <f t="shared" si="26"/>
        <v>1020.2666666666665</v>
      </c>
      <c r="X115" s="30">
        <f t="shared" si="33"/>
        <v>1094.5828571428569</v>
      </c>
      <c r="Y115" s="30">
        <f t="shared" si="34"/>
        <v>46.88517006802725</v>
      </c>
      <c r="Z115" s="31">
        <f t="shared" si="35"/>
        <v>-105.67121098684663</v>
      </c>
      <c r="AA115" s="25">
        <f t="shared" si="27"/>
        <v>43139</v>
      </c>
      <c r="AB115" s="39"/>
      <c r="AC115" s="39"/>
      <c r="AD115" s="22">
        <f t="shared" si="28"/>
        <v>1020.2666666666665</v>
      </c>
      <c r="AE115" s="23">
        <f t="shared" si="44"/>
        <v>1128.3913333333333</v>
      </c>
      <c r="AF115" s="23">
        <f t="shared" si="45"/>
        <v>35.552000000000035</v>
      </c>
      <c r="AG115" s="24">
        <f t="shared" si="46"/>
        <v>-202.75402540254015</v>
      </c>
      <c r="AH115" s="25">
        <v>43139</v>
      </c>
      <c r="AI115" s="39"/>
      <c r="AJ115" s="39"/>
      <c r="AK115" s="22">
        <f t="shared" si="29"/>
        <v>-47.059999999999945</v>
      </c>
      <c r="AL115" s="27">
        <f t="shared" si="30"/>
        <v>0</v>
      </c>
      <c r="AM115" s="27">
        <f t="shared" si="38"/>
        <v>47.059999999999945</v>
      </c>
      <c r="AN115" s="38">
        <f t="shared" si="42"/>
        <v>5.0683295281935656</v>
      </c>
      <c r="AO115" s="38">
        <f t="shared" si="43"/>
        <v>12.993923756783547</v>
      </c>
      <c r="AP115" s="27">
        <f t="shared" si="39"/>
        <v>0.39005381461836092</v>
      </c>
      <c r="AQ115" s="35">
        <f t="shared" si="40"/>
        <v>28.060339140571344</v>
      </c>
      <c r="AR115" s="43">
        <v>43139</v>
      </c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</row>
    <row r="116" spans="1:90" s="4" customFormat="1" x14ac:dyDescent="0.25">
      <c r="A116" s="39">
        <v>1119</v>
      </c>
      <c r="B116" s="39">
        <v>3</v>
      </c>
      <c r="C116" s="40">
        <v>43140</v>
      </c>
      <c r="D116" s="39">
        <v>1017.25</v>
      </c>
      <c r="E116" s="39">
        <v>1043.97</v>
      </c>
      <c r="F116" s="39">
        <v>992.56</v>
      </c>
      <c r="G116" s="39">
        <v>1037.78</v>
      </c>
      <c r="H116" s="39">
        <v>3505862</v>
      </c>
      <c r="I116" s="40">
        <v>43704.859580439814</v>
      </c>
      <c r="J116" s="40"/>
      <c r="K116" s="11">
        <v>43140</v>
      </c>
      <c r="L116" s="48">
        <f t="shared" si="37"/>
        <v>23.26969587814542</v>
      </c>
      <c r="M116" s="46">
        <f t="shared" si="41"/>
        <v>13.089122765286938</v>
      </c>
      <c r="N116" s="40"/>
      <c r="O116" s="50">
        <v>43140</v>
      </c>
      <c r="P116">
        <f t="shared" si="32"/>
        <v>0.25</v>
      </c>
      <c r="Q116" s="3">
        <f t="shared" si="47"/>
        <v>1065.5573830665671</v>
      </c>
      <c r="R116" s="40"/>
      <c r="S116" s="11">
        <f t="shared" si="25"/>
        <v>43140</v>
      </c>
      <c r="T116" s="17">
        <f t="shared" si="31"/>
        <v>1071.9828571428573</v>
      </c>
      <c r="U116" s="18">
        <f t="shared" si="36"/>
        <v>1120.9650000000001</v>
      </c>
      <c r="V116" s="41"/>
      <c r="W116" s="42">
        <f t="shared" si="26"/>
        <v>1024.77</v>
      </c>
      <c r="X116" s="30">
        <f t="shared" si="33"/>
        <v>1074.2133333333331</v>
      </c>
      <c r="Y116" s="30">
        <f t="shared" si="34"/>
        <v>37.732380952380922</v>
      </c>
      <c r="Z116" s="31">
        <f t="shared" si="35"/>
        <v>-87.357917497496757</v>
      </c>
      <c r="AA116" s="25">
        <f t="shared" si="27"/>
        <v>43140</v>
      </c>
      <c r="AB116" s="39"/>
      <c r="AC116" s="39"/>
      <c r="AD116" s="22">
        <f t="shared" si="28"/>
        <v>1024.77</v>
      </c>
      <c r="AE116" s="23">
        <f t="shared" si="44"/>
        <v>1124.4358333333334</v>
      </c>
      <c r="AF116" s="23">
        <f t="shared" si="45"/>
        <v>40.206416666666662</v>
      </c>
      <c r="AG116" s="24">
        <f t="shared" si="46"/>
        <v>-165.25692761865702</v>
      </c>
      <c r="AH116" s="25">
        <v>43140</v>
      </c>
      <c r="AI116" s="39"/>
      <c r="AJ116" s="39"/>
      <c r="AK116" s="22">
        <f t="shared" si="29"/>
        <v>36.259999999999991</v>
      </c>
      <c r="AL116" s="27">
        <f t="shared" si="30"/>
        <v>36.259999999999991</v>
      </c>
      <c r="AM116" s="27">
        <f t="shared" si="38"/>
        <v>0</v>
      </c>
      <c r="AN116" s="38">
        <f t="shared" si="42"/>
        <v>7.2963059904654539</v>
      </c>
      <c r="AO116" s="38">
        <f t="shared" si="43"/>
        <v>12.065786345584723</v>
      </c>
      <c r="AP116" s="27">
        <f t="shared" si="39"/>
        <v>0.60471035881846336</v>
      </c>
      <c r="AQ116" s="35">
        <f t="shared" si="40"/>
        <v>37.683458294848123</v>
      </c>
      <c r="AR116" s="43">
        <v>43140</v>
      </c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</row>
    <row r="117" spans="1:90" s="4" customFormat="1" x14ac:dyDescent="0.25">
      <c r="A117" s="39">
        <v>1120</v>
      </c>
      <c r="B117" s="39">
        <v>3</v>
      </c>
      <c r="C117" s="40">
        <v>43143</v>
      </c>
      <c r="D117" s="39">
        <v>1048</v>
      </c>
      <c r="E117" s="39">
        <v>1061.5</v>
      </c>
      <c r="F117" s="39">
        <v>1040.93</v>
      </c>
      <c r="G117" s="39">
        <v>1051.94</v>
      </c>
      <c r="H117" s="39">
        <v>2057718</v>
      </c>
      <c r="I117" s="40">
        <v>43704.859580439814</v>
      </c>
      <c r="J117" s="40"/>
      <c r="K117" s="11">
        <v>43143</v>
      </c>
      <c r="L117" s="48">
        <f t="shared" si="37"/>
        <v>30.556270261925622</v>
      </c>
      <c r="M117" s="46">
        <f t="shared" si="41"/>
        <v>18.095920231730354</v>
      </c>
      <c r="N117" s="40"/>
      <c r="O117" s="50">
        <v>43143</v>
      </c>
      <c r="P117">
        <f t="shared" si="32"/>
        <v>0.25</v>
      </c>
      <c r="Q117" s="3">
        <f t="shared" si="47"/>
        <v>1062.1530372999255</v>
      </c>
      <c r="R117" s="40"/>
      <c r="S117" s="11">
        <f t="shared" si="25"/>
        <v>43143</v>
      </c>
      <c r="T117" s="17">
        <f t="shared" si="31"/>
        <v>1055.4457142857141</v>
      </c>
      <c r="U117" s="18">
        <f t="shared" si="36"/>
        <v>1112.5342857142857</v>
      </c>
      <c r="V117" s="41"/>
      <c r="W117" s="42">
        <f t="shared" si="26"/>
        <v>1051.4566666666667</v>
      </c>
      <c r="X117" s="30">
        <f t="shared" si="33"/>
        <v>1057.7919047619048</v>
      </c>
      <c r="Y117" s="30">
        <f t="shared" si="34"/>
        <v>21.966394557823101</v>
      </c>
      <c r="Z117" s="31">
        <f t="shared" si="35"/>
        <v>-19.227060919689723</v>
      </c>
      <c r="AA117" s="25">
        <f t="shared" si="27"/>
        <v>43143</v>
      </c>
      <c r="AB117" s="39"/>
      <c r="AC117" s="39"/>
      <c r="AD117" s="22">
        <f t="shared" si="28"/>
        <v>1051.4566666666667</v>
      </c>
      <c r="AE117" s="23">
        <f t="shared" si="44"/>
        <v>1121.2136666666665</v>
      </c>
      <c r="AF117" s="23">
        <f t="shared" si="45"/>
        <v>44.395233333333394</v>
      </c>
      <c r="AG117" s="24">
        <f t="shared" si="46"/>
        <v>-104.75148608296497</v>
      </c>
      <c r="AH117" s="25">
        <v>43143</v>
      </c>
      <c r="AI117" s="39"/>
      <c r="AJ117" s="39"/>
      <c r="AK117" s="22">
        <f t="shared" si="29"/>
        <v>14.160000000000082</v>
      </c>
      <c r="AL117" s="27">
        <f t="shared" si="30"/>
        <v>14.160000000000082</v>
      </c>
      <c r="AM117" s="27">
        <f t="shared" si="38"/>
        <v>0</v>
      </c>
      <c r="AN117" s="38">
        <f t="shared" si="42"/>
        <v>7.7865698482893553</v>
      </c>
      <c r="AO117" s="38">
        <f t="shared" si="43"/>
        <v>11.203944463757242</v>
      </c>
      <c r="AP117" s="27">
        <f t="shared" si="39"/>
        <v>0.69498468806923464</v>
      </c>
      <c r="AQ117" s="35">
        <f t="shared" si="40"/>
        <v>41.002416892679733</v>
      </c>
      <c r="AR117" s="43">
        <v>43143</v>
      </c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</row>
    <row r="118" spans="1:90" s="4" customFormat="1" x14ac:dyDescent="0.25">
      <c r="A118" s="39">
        <v>1121</v>
      </c>
      <c r="B118" s="39">
        <v>3</v>
      </c>
      <c r="C118" s="40">
        <v>43144</v>
      </c>
      <c r="D118" s="39">
        <v>1045</v>
      </c>
      <c r="E118" s="39">
        <v>1058.3699999999999</v>
      </c>
      <c r="F118" s="39">
        <v>1044.0899999999999</v>
      </c>
      <c r="G118" s="39">
        <v>1052.0999999999999</v>
      </c>
      <c r="H118" s="39">
        <v>1265054</v>
      </c>
      <c r="I118" s="40">
        <v>43704.859580439814</v>
      </c>
      <c r="J118" s="40"/>
      <c r="K118" s="11">
        <v>43144</v>
      </c>
      <c r="L118" s="48">
        <f t="shared" si="37"/>
        <v>30.638604435753571</v>
      </c>
      <c r="M118" s="46">
        <f t="shared" si="41"/>
        <v>28.154856858608202</v>
      </c>
      <c r="N118" s="40"/>
      <c r="O118" s="50">
        <v>43144</v>
      </c>
      <c r="P118">
        <f t="shared" si="32"/>
        <v>0.25</v>
      </c>
      <c r="Q118" s="3">
        <f t="shared" si="47"/>
        <v>1059.6397779749441</v>
      </c>
      <c r="R118" s="40"/>
      <c r="S118" s="11">
        <f t="shared" si="25"/>
        <v>43144</v>
      </c>
      <c r="T118" s="17">
        <f t="shared" si="31"/>
        <v>1046.9028571428571</v>
      </c>
      <c r="U118" s="18">
        <f t="shared" si="36"/>
        <v>1104.524285714286</v>
      </c>
      <c r="V118" s="41"/>
      <c r="W118" s="42">
        <f t="shared" si="26"/>
        <v>1051.52</v>
      </c>
      <c r="X118" s="30">
        <f t="shared" si="33"/>
        <v>1048.8542857142857</v>
      </c>
      <c r="Y118" s="30">
        <f t="shared" si="34"/>
        <v>15.049115646258526</v>
      </c>
      <c r="Z118" s="31">
        <f t="shared" si="35"/>
        <v>11.808952093372445</v>
      </c>
      <c r="AA118" s="25">
        <f t="shared" si="27"/>
        <v>43144</v>
      </c>
      <c r="AB118" s="39"/>
      <c r="AC118" s="39"/>
      <c r="AD118" s="22">
        <f t="shared" si="28"/>
        <v>1051.52</v>
      </c>
      <c r="AE118" s="23">
        <f t="shared" si="44"/>
        <v>1117.4646666666667</v>
      </c>
      <c r="AF118" s="23">
        <f t="shared" si="45"/>
        <v>48.365400000000008</v>
      </c>
      <c r="AG118" s="24">
        <f t="shared" si="46"/>
        <v>-90.897854894431092</v>
      </c>
      <c r="AH118" s="25">
        <v>43144</v>
      </c>
      <c r="AI118" s="39"/>
      <c r="AJ118" s="39"/>
      <c r="AK118" s="22">
        <f t="shared" si="29"/>
        <v>0.15999999999985448</v>
      </c>
      <c r="AL118" s="27">
        <f t="shared" si="30"/>
        <v>0.15999999999985448</v>
      </c>
      <c r="AM118" s="27">
        <f t="shared" si="38"/>
        <v>0</v>
      </c>
      <c r="AN118" s="38">
        <f t="shared" si="42"/>
        <v>7.2418148591258191</v>
      </c>
      <c r="AO118" s="38">
        <f t="shared" si="43"/>
        <v>10.403662716346011</v>
      </c>
      <c r="AP118" s="27">
        <f t="shared" si="39"/>
        <v>0.69608320228871279</v>
      </c>
      <c r="AQ118" s="35">
        <f t="shared" si="40"/>
        <v>41.040628275158355</v>
      </c>
      <c r="AR118" s="43">
        <v>43144</v>
      </c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</row>
    <row r="119" spans="1:90" s="4" customFormat="1" x14ac:dyDescent="0.25">
      <c r="A119" s="39">
        <v>1122</v>
      </c>
      <c r="B119" s="39">
        <v>3</v>
      </c>
      <c r="C119" s="40">
        <v>43145</v>
      </c>
      <c r="D119" s="39">
        <v>1048.95</v>
      </c>
      <c r="E119" s="39">
        <v>1071.72</v>
      </c>
      <c r="F119" s="39">
        <v>1046.75</v>
      </c>
      <c r="G119" s="39">
        <v>1069.7</v>
      </c>
      <c r="H119" s="39">
        <v>1555787</v>
      </c>
      <c r="I119" s="40">
        <v>43704.859580439814</v>
      </c>
      <c r="J119" s="40"/>
      <c r="K119" s="11">
        <v>43145</v>
      </c>
      <c r="L119" s="48">
        <f t="shared" si="37"/>
        <v>39.695363556836327</v>
      </c>
      <c r="M119" s="46">
        <f t="shared" si="41"/>
        <v>33.630079418171839</v>
      </c>
      <c r="N119" s="40"/>
      <c r="O119" s="50">
        <v>43145</v>
      </c>
      <c r="P119">
        <f t="shared" si="32"/>
        <v>0.25</v>
      </c>
      <c r="Q119" s="3">
        <f t="shared" si="47"/>
        <v>1062.154833481208</v>
      </c>
      <c r="R119" s="40"/>
      <c r="S119" s="11">
        <f t="shared" si="25"/>
        <v>43145</v>
      </c>
      <c r="T119" s="17">
        <f t="shared" si="31"/>
        <v>1048.8885714285714</v>
      </c>
      <c r="U119" s="18">
        <f t="shared" si="36"/>
        <v>1097.3335714285715</v>
      </c>
      <c r="V119" s="41"/>
      <c r="W119" s="42">
        <f t="shared" si="26"/>
        <v>1062.7233333333334</v>
      </c>
      <c r="X119" s="30">
        <f t="shared" si="33"/>
        <v>1047.4419047619049</v>
      </c>
      <c r="Y119" s="30">
        <f t="shared" si="34"/>
        <v>14.242040816326494</v>
      </c>
      <c r="Z119" s="31">
        <f t="shared" si="35"/>
        <v>71.532016927941356</v>
      </c>
      <c r="AA119" s="25">
        <f t="shared" si="27"/>
        <v>43145</v>
      </c>
      <c r="AB119" s="39"/>
      <c r="AC119" s="39"/>
      <c r="AD119" s="22">
        <f t="shared" si="28"/>
        <v>1062.7233333333334</v>
      </c>
      <c r="AE119" s="23">
        <f t="shared" si="44"/>
        <v>1114.241</v>
      </c>
      <c r="AF119" s="23">
        <f t="shared" si="45"/>
        <v>50.938233333333365</v>
      </c>
      <c r="AG119" s="24">
        <f t="shared" si="46"/>
        <v>-67.4250143038158</v>
      </c>
      <c r="AH119" s="25">
        <v>43145</v>
      </c>
      <c r="AI119" s="39"/>
      <c r="AJ119" s="39"/>
      <c r="AK119" s="22">
        <f t="shared" si="29"/>
        <v>17.600000000000136</v>
      </c>
      <c r="AL119" s="27">
        <f t="shared" si="30"/>
        <v>17.600000000000136</v>
      </c>
      <c r="AM119" s="27">
        <f t="shared" si="38"/>
        <v>0</v>
      </c>
      <c r="AN119" s="38">
        <f t="shared" si="42"/>
        <v>7.9816852263311278</v>
      </c>
      <c r="AO119" s="38">
        <f t="shared" si="43"/>
        <v>9.6605439508927251</v>
      </c>
      <c r="AP119" s="27">
        <f t="shared" si="39"/>
        <v>0.82621488675009291</v>
      </c>
      <c r="AQ119" s="35">
        <f t="shared" si="40"/>
        <v>45.241931425737839</v>
      </c>
      <c r="AR119" s="43">
        <v>43145</v>
      </c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</row>
    <row r="120" spans="1:90" s="4" customFormat="1" x14ac:dyDescent="0.25">
      <c r="A120" s="39">
        <v>1123</v>
      </c>
      <c r="B120" s="39">
        <v>3</v>
      </c>
      <c r="C120" s="40">
        <v>43146</v>
      </c>
      <c r="D120" s="39">
        <v>1079.07</v>
      </c>
      <c r="E120" s="39">
        <v>1091.48</v>
      </c>
      <c r="F120" s="39">
        <v>1064.3399999999999</v>
      </c>
      <c r="G120" s="39">
        <v>1089.52</v>
      </c>
      <c r="H120" s="39">
        <v>1843442</v>
      </c>
      <c r="I120" s="40">
        <v>43704.859580439814</v>
      </c>
      <c r="J120" s="40"/>
      <c r="K120" s="11">
        <v>43146</v>
      </c>
      <c r="L120" s="48">
        <f t="shared" si="37"/>
        <v>49.894509339782822</v>
      </c>
      <c r="M120" s="46">
        <f t="shared" si="41"/>
        <v>40.076159110790904</v>
      </c>
      <c r="N120" s="40"/>
      <c r="O120" s="50">
        <v>43146</v>
      </c>
      <c r="P120">
        <f t="shared" si="32"/>
        <v>0.25</v>
      </c>
      <c r="Q120" s="3">
        <f t="shared" si="47"/>
        <v>1068.9961251109062</v>
      </c>
      <c r="R120" s="40"/>
      <c r="S120" s="11">
        <f t="shared" si="25"/>
        <v>43146</v>
      </c>
      <c r="T120" s="17">
        <f t="shared" si="31"/>
        <v>1050.1628571428571</v>
      </c>
      <c r="U120" s="18">
        <f t="shared" si="36"/>
        <v>1091.1678571428572</v>
      </c>
      <c r="V120" s="41"/>
      <c r="W120" s="42">
        <f t="shared" si="26"/>
        <v>1081.78</v>
      </c>
      <c r="X120" s="30">
        <f t="shared" si="33"/>
        <v>1050.2938095238094</v>
      </c>
      <c r="Y120" s="30">
        <f t="shared" si="34"/>
        <v>15.871700680272186</v>
      </c>
      <c r="Z120" s="31">
        <f t="shared" si="35"/>
        <v>132.25295810224259</v>
      </c>
      <c r="AA120" s="25">
        <f t="shared" si="27"/>
        <v>43146</v>
      </c>
      <c r="AB120" s="39"/>
      <c r="AC120" s="39"/>
      <c r="AD120" s="22">
        <f t="shared" si="28"/>
        <v>1081.78</v>
      </c>
      <c r="AE120" s="23">
        <f t="shared" si="44"/>
        <v>1112</v>
      </c>
      <c r="AF120" s="23">
        <f t="shared" si="45"/>
        <v>52.151666666666685</v>
      </c>
      <c r="AG120" s="24">
        <f t="shared" si="46"/>
        <v>-38.630916237895903</v>
      </c>
      <c r="AH120" s="25">
        <v>43146</v>
      </c>
      <c r="AI120" s="39"/>
      <c r="AJ120" s="39"/>
      <c r="AK120" s="22">
        <f t="shared" si="29"/>
        <v>19.819999999999936</v>
      </c>
      <c r="AL120" s="27">
        <f t="shared" si="30"/>
        <v>19.819999999999936</v>
      </c>
      <c r="AM120" s="27">
        <f t="shared" si="38"/>
        <v>0</v>
      </c>
      <c r="AN120" s="38">
        <f t="shared" si="42"/>
        <v>8.8272791387360421</v>
      </c>
      <c r="AO120" s="38">
        <f t="shared" si="43"/>
        <v>8.9705050972575311</v>
      </c>
      <c r="AP120" s="27">
        <f t="shared" si="39"/>
        <v>0.98403367960124388</v>
      </c>
      <c r="AQ120" s="35">
        <f t="shared" si="40"/>
        <v>49.597629804299366</v>
      </c>
      <c r="AR120" s="43">
        <v>43146</v>
      </c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</row>
    <row r="121" spans="1:90" s="4" customFormat="1" x14ac:dyDescent="0.25">
      <c r="A121" s="39">
        <v>1124</v>
      </c>
      <c r="B121" s="39">
        <v>3</v>
      </c>
      <c r="C121" s="40">
        <v>43147</v>
      </c>
      <c r="D121" s="39">
        <v>1088.4100000000001</v>
      </c>
      <c r="E121" s="39">
        <v>1104.67</v>
      </c>
      <c r="F121" s="39">
        <v>1088.31</v>
      </c>
      <c r="G121" s="39">
        <v>1094.8</v>
      </c>
      <c r="H121" s="39">
        <v>1681612</v>
      </c>
      <c r="I121" s="40">
        <v>43704.859580439814</v>
      </c>
      <c r="J121" s="40"/>
      <c r="K121" s="11">
        <v>43147</v>
      </c>
      <c r="L121" s="48">
        <f t="shared" si="37"/>
        <v>55.577299412915849</v>
      </c>
      <c r="M121" s="46">
        <f t="shared" si="41"/>
        <v>48.389057436511656</v>
      </c>
      <c r="N121" s="40"/>
      <c r="O121" s="50">
        <v>43147</v>
      </c>
      <c r="P121">
        <f t="shared" si="32"/>
        <v>0.25</v>
      </c>
      <c r="Q121" s="3">
        <f t="shared" si="47"/>
        <v>1075.4470938331797</v>
      </c>
      <c r="R121" s="40"/>
      <c r="S121" s="11">
        <f t="shared" si="25"/>
        <v>43147</v>
      </c>
      <c r="T121" s="17">
        <f t="shared" si="31"/>
        <v>1056.7657142857142</v>
      </c>
      <c r="U121" s="18">
        <f t="shared" si="36"/>
        <v>1085.3978571428572</v>
      </c>
      <c r="V121" s="41"/>
      <c r="W121" s="42">
        <f t="shared" si="26"/>
        <v>1095.9266666666665</v>
      </c>
      <c r="X121" s="30">
        <f t="shared" si="33"/>
        <v>1055.4919047619046</v>
      </c>
      <c r="Y121" s="30">
        <f t="shared" si="34"/>
        <v>21.129795918367318</v>
      </c>
      <c r="Z121" s="31">
        <f t="shared" si="35"/>
        <v>127.57580830714828</v>
      </c>
      <c r="AA121" s="25">
        <f t="shared" si="27"/>
        <v>43147</v>
      </c>
      <c r="AB121" s="39"/>
      <c r="AC121" s="39"/>
      <c r="AD121" s="22">
        <f t="shared" si="28"/>
        <v>1095.9266666666665</v>
      </c>
      <c r="AE121" s="23">
        <f t="shared" si="44"/>
        <v>1110.0685000000001</v>
      </c>
      <c r="AF121" s="23">
        <f t="shared" si="45"/>
        <v>51.827500000000029</v>
      </c>
      <c r="AG121" s="24">
        <f t="shared" si="46"/>
        <v>-18.190900369280879</v>
      </c>
      <c r="AH121" s="25">
        <v>43147</v>
      </c>
      <c r="AI121" s="39"/>
      <c r="AJ121" s="39"/>
      <c r="AK121" s="22">
        <f t="shared" si="29"/>
        <v>5.2799999999999727</v>
      </c>
      <c r="AL121" s="27">
        <f t="shared" si="30"/>
        <v>5.2799999999999727</v>
      </c>
      <c r="AM121" s="27">
        <f t="shared" si="38"/>
        <v>0</v>
      </c>
      <c r="AN121" s="38">
        <f t="shared" si="42"/>
        <v>8.5739020573977509</v>
      </c>
      <c r="AO121" s="38">
        <f t="shared" si="43"/>
        <v>8.3297547331677073</v>
      </c>
      <c r="AP121" s="27">
        <f t="shared" si="39"/>
        <v>1.0293102656741968</v>
      </c>
      <c r="AQ121" s="35">
        <f t="shared" si="40"/>
        <v>50.722173099155427</v>
      </c>
      <c r="AR121" s="43">
        <v>43147</v>
      </c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</row>
    <row r="122" spans="1:90" s="4" customFormat="1" x14ac:dyDescent="0.25">
      <c r="A122" s="39">
        <v>1125</v>
      </c>
      <c r="B122" s="39">
        <v>3</v>
      </c>
      <c r="C122" s="40">
        <v>43151</v>
      </c>
      <c r="D122" s="39">
        <v>1090.57</v>
      </c>
      <c r="E122" s="39">
        <v>1113.95</v>
      </c>
      <c r="F122" s="39">
        <v>1088.52</v>
      </c>
      <c r="G122" s="39">
        <v>1102.46</v>
      </c>
      <c r="H122" s="39">
        <v>1423145</v>
      </c>
      <c r="I122" s="40">
        <v>43704.859580439814</v>
      </c>
      <c r="J122" s="40"/>
      <c r="K122" s="11">
        <v>43151</v>
      </c>
      <c r="L122" s="48">
        <f t="shared" si="37"/>
        <v>60.570987654321016</v>
      </c>
      <c r="M122" s="46">
        <f t="shared" si="41"/>
        <v>55.347598802339895</v>
      </c>
      <c r="N122" s="40"/>
      <c r="O122" s="50">
        <v>43151</v>
      </c>
      <c r="P122">
        <f t="shared" si="32"/>
        <v>0.25</v>
      </c>
      <c r="Q122" s="3">
        <f t="shared" si="47"/>
        <v>1082.2003203748848</v>
      </c>
      <c r="R122" s="40"/>
      <c r="S122" s="11">
        <f t="shared" si="25"/>
        <v>43151</v>
      </c>
      <c r="T122" s="17">
        <f t="shared" si="31"/>
        <v>1071.1857142857145</v>
      </c>
      <c r="U122" s="18">
        <f t="shared" si="36"/>
        <v>1081.024285714286</v>
      </c>
      <c r="V122" s="41"/>
      <c r="W122" s="42">
        <f t="shared" si="26"/>
        <v>1101.6433333333334</v>
      </c>
      <c r="X122" s="30">
        <f t="shared" si="33"/>
        <v>1067.1171428571427</v>
      </c>
      <c r="Y122" s="30">
        <f t="shared" si="34"/>
        <v>22.285306122448933</v>
      </c>
      <c r="Z122" s="31">
        <f t="shared" si="35"/>
        <v>103.28536745687354</v>
      </c>
      <c r="AA122" s="25">
        <f t="shared" si="27"/>
        <v>43151</v>
      </c>
      <c r="AB122" s="39"/>
      <c r="AC122" s="39"/>
      <c r="AD122" s="22">
        <f t="shared" si="28"/>
        <v>1101.6433333333334</v>
      </c>
      <c r="AE122" s="23">
        <f t="shared" si="44"/>
        <v>1107.6373333333333</v>
      </c>
      <c r="AF122" s="23">
        <f t="shared" si="45"/>
        <v>49.995733333333355</v>
      </c>
      <c r="AG122" s="24">
        <f t="shared" si="46"/>
        <v>-7.9926820422008173</v>
      </c>
      <c r="AH122" s="25">
        <v>43151</v>
      </c>
      <c r="AI122" s="39"/>
      <c r="AJ122" s="39"/>
      <c r="AK122" s="22">
        <f t="shared" si="29"/>
        <v>7.6600000000000819</v>
      </c>
      <c r="AL122" s="27">
        <f t="shared" si="30"/>
        <v>7.6600000000000819</v>
      </c>
      <c r="AM122" s="27">
        <f t="shared" si="38"/>
        <v>0</v>
      </c>
      <c r="AN122" s="38">
        <f t="shared" si="42"/>
        <v>8.5086233390122032</v>
      </c>
      <c r="AO122" s="38">
        <f t="shared" si="43"/>
        <v>7.7347722522271569</v>
      </c>
      <c r="AP122" s="27">
        <f t="shared" si="39"/>
        <v>1.1000483351739572</v>
      </c>
      <c r="AQ122" s="35">
        <f t="shared" si="40"/>
        <v>52.382048391416419</v>
      </c>
      <c r="AR122" s="43">
        <v>43151</v>
      </c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</row>
    <row r="123" spans="1:90" s="4" customFormat="1" x14ac:dyDescent="0.25">
      <c r="A123" s="39">
        <v>1126</v>
      </c>
      <c r="B123" s="39">
        <v>3</v>
      </c>
      <c r="C123" s="40">
        <v>43152</v>
      </c>
      <c r="D123" s="39">
        <v>1106.47</v>
      </c>
      <c r="E123" s="39">
        <v>1133.97</v>
      </c>
      <c r="F123" s="39">
        <v>1106.33</v>
      </c>
      <c r="G123" s="39">
        <v>1111.3399999999999</v>
      </c>
      <c r="H123" s="39">
        <v>1512910</v>
      </c>
      <c r="I123" s="40">
        <v>43704.859580439814</v>
      </c>
      <c r="J123" s="40"/>
      <c r="K123" s="11">
        <v>43152</v>
      </c>
      <c r="L123" s="48">
        <f t="shared" si="37"/>
        <v>65.465167548500844</v>
      </c>
      <c r="M123" s="46">
        <f t="shared" si="41"/>
        <v>60.537818205245905</v>
      </c>
      <c r="N123" s="40"/>
      <c r="O123" s="50">
        <v>43152</v>
      </c>
      <c r="P123">
        <f t="shared" si="32"/>
        <v>0.25</v>
      </c>
      <c r="Q123" s="3">
        <f t="shared" si="47"/>
        <v>1089.4852402811637</v>
      </c>
      <c r="R123" s="40"/>
      <c r="S123" s="11">
        <f t="shared" si="25"/>
        <v>43152</v>
      </c>
      <c r="T123" s="17">
        <f t="shared" si="31"/>
        <v>1081.6942857142858</v>
      </c>
      <c r="U123" s="18">
        <f t="shared" si="36"/>
        <v>1076.8385714285716</v>
      </c>
      <c r="V123" s="41"/>
      <c r="W123" s="42">
        <f t="shared" si="26"/>
        <v>1117.2133333333334</v>
      </c>
      <c r="X123" s="30">
        <f t="shared" si="33"/>
        <v>1080.3233333333333</v>
      </c>
      <c r="Y123" s="30">
        <f t="shared" si="34"/>
        <v>21.50571428571428</v>
      </c>
      <c r="Z123" s="31">
        <f t="shared" si="35"/>
        <v>114.35720295823957</v>
      </c>
      <c r="AA123" s="25">
        <f t="shared" si="27"/>
        <v>43152</v>
      </c>
      <c r="AB123" s="39"/>
      <c r="AC123" s="39"/>
      <c r="AD123" s="22">
        <f t="shared" si="28"/>
        <v>1117.2133333333334</v>
      </c>
      <c r="AE123" s="23">
        <f t="shared" si="44"/>
        <v>1105.1588333333334</v>
      </c>
      <c r="AF123" s="23">
        <f t="shared" si="45"/>
        <v>47.269383333333352</v>
      </c>
      <c r="AG123" s="24">
        <f t="shared" si="46"/>
        <v>17.001138510022109</v>
      </c>
      <c r="AH123" s="25">
        <v>43152</v>
      </c>
      <c r="AI123" s="39"/>
      <c r="AJ123" s="39"/>
      <c r="AK123" s="22">
        <f t="shared" si="29"/>
        <v>8.8799999999998818</v>
      </c>
      <c r="AL123" s="27">
        <f t="shared" si="30"/>
        <v>8.8799999999998818</v>
      </c>
      <c r="AM123" s="27">
        <f t="shared" si="38"/>
        <v>0</v>
      </c>
      <c r="AN123" s="38">
        <f t="shared" si="42"/>
        <v>8.5351502433684665</v>
      </c>
      <c r="AO123" s="38">
        <f t="shared" si="43"/>
        <v>7.1822885199252173</v>
      </c>
      <c r="AP123" s="27">
        <f t="shared" si="39"/>
        <v>1.1883608155938208</v>
      </c>
      <c r="AQ123" s="35">
        <f t="shared" si="40"/>
        <v>54.30369649857554</v>
      </c>
      <c r="AR123" s="43">
        <v>43152</v>
      </c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</row>
    <row r="124" spans="1:90" s="4" customFormat="1" x14ac:dyDescent="0.25">
      <c r="A124" s="39">
        <v>1127</v>
      </c>
      <c r="B124" s="39">
        <v>3</v>
      </c>
      <c r="C124" s="40">
        <v>43153</v>
      </c>
      <c r="D124" s="39">
        <v>1116.19</v>
      </c>
      <c r="E124" s="39">
        <v>1122.82</v>
      </c>
      <c r="F124" s="39">
        <v>1102.5899999999999</v>
      </c>
      <c r="G124" s="39">
        <v>1106.6300000000001</v>
      </c>
      <c r="H124" s="39">
        <v>1317166</v>
      </c>
      <c r="I124" s="40">
        <v>43704.859580439814</v>
      </c>
      <c r="J124" s="40"/>
      <c r="K124" s="11">
        <v>43153</v>
      </c>
      <c r="L124" s="48">
        <f t="shared" si="37"/>
        <v>80.666148080050988</v>
      </c>
      <c r="M124" s="46">
        <f t="shared" si="41"/>
        <v>68.900767760957606</v>
      </c>
      <c r="N124" s="40"/>
      <c r="O124" s="50">
        <v>43153</v>
      </c>
      <c r="P124">
        <f t="shared" si="32"/>
        <v>0.25</v>
      </c>
      <c r="Q124" s="3">
        <f t="shared" si="47"/>
        <v>1093.7714302108727</v>
      </c>
      <c r="R124" s="40"/>
      <c r="S124" s="11">
        <f t="shared" si="25"/>
        <v>43153</v>
      </c>
      <c r="T124" s="17">
        <f t="shared" si="31"/>
        <v>1089.507142857143</v>
      </c>
      <c r="U124" s="18">
        <f t="shared" si="36"/>
        <v>1072.4764285714286</v>
      </c>
      <c r="V124" s="41"/>
      <c r="W124" s="42">
        <f t="shared" si="26"/>
        <v>1110.68</v>
      </c>
      <c r="X124" s="30">
        <f t="shared" si="33"/>
        <v>1088.7838095238096</v>
      </c>
      <c r="Y124" s="30">
        <f t="shared" si="34"/>
        <v>20.093741496598632</v>
      </c>
      <c r="Z124" s="31">
        <f t="shared" si="35"/>
        <v>72.646800596749387</v>
      </c>
      <c r="AA124" s="25">
        <f t="shared" si="27"/>
        <v>43153</v>
      </c>
      <c r="AB124" s="39"/>
      <c r="AC124" s="39"/>
      <c r="AD124" s="22">
        <f t="shared" si="28"/>
        <v>1110.68</v>
      </c>
      <c r="AE124" s="23">
        <f t="shared" si="44"/>
        <v>1102.2736666666665</v>
      </c>
      <c r="AF124" s="23">
        <f t="shared" si="45"/>
        <v>44.095700000000008</v>
      </c>
      <c r="AG124" s="24">
        <f t="shared" si="46"/>
        <v>12.709226120057929</v>
      </c>
      <c r="AH124" s="25">
        <v>43153</v>
      </c>
      <c r="AI124" s="39"/>
      <c r="AJ124" s="39"/>
      <c r="AK124" s="22">
        <f t="shared" si="29"/>
        <v>-4.709999999999809</v>
      </c>
      <c r="AL124" s="27">
        <f t="shared" si="30"/>
        <v>0</v>
      </c>
      <c r="AM124" s="27">
        <f t="shared" si="38"/>
        <v>4.709999999999809</v>
      </c>
      <c r="AN124" s="38">
        <f t="shared" si="42"/>
        <v>7.9254966545564329</v>
      </c>
      <c r="AO124" s="38">
        <f t="shared" si="43"/>
        <v>7.0056964827876884</v>
      </c>
      <c r="AP124" s="27">
        <f t="shared" si="39"/>
        <v>1.1312931803466799</v>
      </c>
      <c r="AQ124" s="35">
        <f t="shared" si="40"/>
        <v>53.080129509102164</v>
      </c>
      <c r="AR124" s="43">
        <v>43153</v>
      </c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</row>
    <row r="125" spans="1:90" s="4" customFormat="1" x14ac:dyDescent="0.25">
      <c r="A125" s="39">
        <v>1128</v>
      </c>
      <c r="B125" s="39">
        <v>3</v>
      </c>
      <c r="C125" s="40">
        <v>43154</v>
      </c>
      <c r="D125" s="39">
        <v>1112.6400000000001</v>
      </c>
      <c r="E125" s="39">
        <v>1127.28</v>
      </c>
      <c r="F125" s="39">
        <v>1104.71</v>
      </c>
      <c r="G125" s="39">
        <v>1126.79</v>
      </c>
      <c r="H125" s="39">
        <v>1260968</v>
      </c>
      <c r="I125" s="40">
        <v>43704.859580439814</v>
      </c>
      <c r="J125" s="40"/>
      <c r="K125" s="11">
        <v>43154</v>
      </c>
      <c r="L125" s="48">
        <f t="shared" si="37"/>
        <v>94.922565589420799</v>
      </c>
      <c r="M125" s="46">
        <f t="shared" si="41"/>
        <v>80.351293739324205</v>
      </c>
      <c r="N125" s="40"/>
      <c r="O125" s="50">
        <v>43154</v>
      </c>
      <c r="P125">
        <f t="shared" si="32"/>
        <v>0.25</v>
      </c>
      <c r="Q125" s="3">
        <f t="shared" si="47"/>
        <v>1102.0260726581546</v>
      </c>
      <c r="R125" s="40"/>
      <c r="S125" s="11">
        <f t="shared" si="25"/>
        <v>43154</v>
      </c>
      <c r="T125" s="17">
        <f t="shared" si="31"/>
        <v>1100.1771428571431</v>
      </c>
      <c r="U125" s="18">
        <f t="shared" si="36"/>
        <v>1073.5400000000002</v>
      </c>
      <c r="V125" s="41"/>
      <c r="W125" s="42">
        <f t="shared" si="26"/>
        <v>1119.5933333333332</v>
      </c>
      <c r="X125" s="30">
        <f t="shared" si="33"/>
        <v>1098.5085714285713</v>
      </c>
      <c r="Y125" s="30">
        <f t="shared" si="34"/>
        <v>15.741632653061288</v>
      </c>
      <c r="Z125" s="31">
        <f t="shared" si="35"/>
        <v>89.295108368409387</v>
      </c>
      <c r="AA125" s="25">
        <f t="shared" si="27"/>
        <v>43154</v>
      </c>
      <c r="AB125" s="39"/>
      <c r="AC125" s="39"/>
      <c r="AD125" s="22">
        <f t="shared" si="28"/>
        <v>1119.5933333333332</v>
      </c>
      <c r="AE125" s="23">
        <f t="shared" si="44"/>
        <v>1099.7688333333333</v>
      </c>
      <c r="AF125" s="23">
        <f t="shared" si="45"/>
        <v>41.527833333333369</v>
      </c>
      <c r="AG125" s="24">
        <f t="shared" si="46"/>
        <v>31.825241705362149</v>
      </c>
      <c r="AH125" s="25">
        <v>43154</v>
      </c>
      <c r="AI125" s="39"/>
      <c r="AJ125" s="39"/>
      <c r="AK125" s="22">
        <f t="shared" si="29"/>
        <v>20.159999999999854</v>
      </c>
      <c r="AL125" s="27">
        <f t="shared" si="30"/>
        <v>20.159999999999854</v>
      </c>
      <c r="AM125" s="27">
        <f t="shared" si="38"/>
        <v>0</v>
      </c>
      <c r="AN125" s="38">
        <f t="shared" si="42"/>
        <v>8.7993897506595342</v>
      </c>
      <c r="AO125" s="38">
        <f t="shared" si="43"/>
        <v>6.5052895911599959</v>
      </c>
      <c r="AP125" s="27">
        <f t="shared" si="39"/>
        <v>1.352651504187758</v>
      </c>
      <c r="AQ125" s="35">
        <f t="shared" si="40"/>
        <v>57.494767150171469</v>
      </c>
      <c r="AR125" s="43">
        <v>43154</v>
      </c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</row>
    <row r="126" spans="1:90" s="4" customFormat="1" x14ac:dyDescent="0.25">
      <c r="A126" s="39">
        <v>1129</v>
      </c>
      <c r="B126" s="39">
        <v>3</v>
      </c>
      <c r="C126" s="40">
        <v>43157</v>
      </c>
      <c r="D126" s="39">
        <v>1127.8</v>
      </c>
      <c r="E126" s="39">
        <v>1143.96</v>
      </c>
      <c r="F126" s="39">
        <v>1126.7</v>
      </c>
      <c r="G126" s="39">
        <v>1143.75</v>
      </c>
      <c r="H126" s="39">
        <v>1559079</v>
      </c>
      <c r="I126" s="40">
        <v>43704.859580439814</v>
      </c>
      <c r="J126" s="40"/>
      <c r="K126" s="11">
        <v>43157</v>
      </c>
      <c r="L126" s="48">
        <f t="shared" si="37"/>
        <v>99.861294583883733</v>
      </c>
      <c r="M126" s="46">
        <f t="shared" si="41"/>
        <v>91.816669417785178</v>
      </c>
      <c r="N126" s="40"/>
      <c r="O126" s="50">
        <v>43157</v>
      </c>
      <c r="P126">
        <f t="shared" si="32"/>
        <v>0.25</v>
      </c>
      <c r="Q126" s="3">
        <f t="shared" si="47"/>
        <v>1112.4570544936159</v>
      </c>
      <c r="R126" s="40"/>
      <c r="S126" s="11">
        <f t="shared" si="25"/>
        <v>43157</v>
      </c>
      <c r="T126" s="17">
        <f t="shared" si="31"/>
        <v>1110.7557142857142</v>
      </c>
      <c r="U126" s="18">
        <f t="shared" si="36"/>
        <v>1079.822142857143</v>
      </c>
      <c r="V126" s="41"/>
      <c r="W126" s="42">
        <f t="shared" si="26"/>
        <v>1138.1366666666665</v>
      </c>
      <c r="X126" s="30">
        <f t="shared" si="33"/>
        <v>1109.2819047619048</v>
      </c>
      <c r="Y126" s="30">
        <f t="shared" si="34"/>
        <v>13.855918367346931</v>
      </c>
      <c r="Z126" s="31">
        <f t="shared" si="35"/>
        <v>138.83242832781752</v>
      </c>
      <c r="AA126" s="25">
        <f t="shared" si="27"/>
        <v>43157</v>
      </c>
      <c r="AB126" s="39"/>
      <c r="AC126" s="39"/>
      <c r="AD126" s="22">
        <f t="shared" si="28"/>
        <v>1138.1366666666665</v>
      </c>
      <c r="AE126" s="23">
        <f t="shared" si="44"/>
        <v>1098.1791666666666</v>
      </c>
      <c r="AF126" s="23">
        <f t="shared" si="45"/>
        <v>39.938166666666696</v>
      </c>
      <c r="AG126" s="24">
        <f t="shared" si="46"/>
        <v>66.698938776191454</v>
      </c>
      <c r="AH126" s="25">
        <v>43157</v>
      </c>
      <c r="AI126" s="39"/>
      <c r="AJ126" s="39"/>
      <c r="AK126" s="22">
        <f t="shared" si="29"/>
        <v>16.960000000000036</v>
      </c>
      <c r="AL126" s="27">
        <f t="shared" si="30"/>
        <v>16.960000000000036</v>
      </c>
      <c r="AM126" s="27">
        <f t="shared" si="38"/>
        <v>0</v>
      </c>
      <c r="AN126" s="38">
        <f t="shared" si="42"/>
        <v>9.382290482755284</v>
      </c>
      <c r="AO126" s="38">
        <f t="shared" si="43"/>
        <v>6.0406260489342811</v>
      </c>
      <c r="AP126" s="27">
        <f t="shared" si="39"/>
        <v>1.5531983616848053</v>
      </c>
      <c r="AQ126" s="35">
        <f t="shared" si="40"/>
        <v>60.833438756394955</v>
      </c>
      <c r="AR126" s="43">
        <v>43157</v>
      </c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</row>
    <row r="127" spans="1:90" s="4" customFormat="1" x14ac:dyDescent="0.25">
      <c r="A127" s="39">
        <v>1130</v>
      </c>
      <c r="B127" s="39">
        <v>3</v>
      </c>
      <c r="C127" s="40">
        <v>43158</v>
      </c>
      <c r="D127" s="39">
        <v>1141.24</v>
      </c>
      <c r="E127" s="39">
        <v>1144.04</v>
      </c>
      <c r="F127" s="39">
        <v>1118</v>
      </c>
      <c r="G127" s="39">
        <v>1118.29</v>
      </c>
      <c r="H127" s="39">
        <v>1774080</v>
      </c>
      <c r="I127" s="40">
        <v>43704.859580439814</v>
      </c>
      <c r="J127" s="40"/>
      <c r="K127" s="11">
        <v>43158</v>
      </c>
      <c r="L127" s="48">
        <f t="shared" si="37"/>
        <v>83.001056245048858</v>
      </c>
      <c r="M127" s="46">
        <f t="shared" si="41"/>
        <v>92.594972139451144</v>
      </c>
      <c r="N127" s="40"/>
      <c r="O127" s="50">
        <v>43158</v>
      </c>
      <c r="P127">
        <f t="shared" si="32"/>
        <v>0.25</v>
      </c>
      <c r="Q127" s="3">
        <f t="shared" si="47"/>
        <v>1113.9152908702119</v>
      </c>
      <c r="R127" s="40"/>
      <c r="S127" s="11">
        <f t="shared" si="25"/>
        <v>43158</v>
      </c>
      <c r="T127" s="17">
        <f t="shared" si="31"/>
        <v>1114.8657142857144</v>
      </c>
      <c r="U127" s="18">
        <f t="shared" si="36"/>
        <v>1082.5142857142857</v>
      </c>
      <c r="V127" s="41"/>
      <c r="W127" s="42">
        <f t="shared" si="26"/>
        <v>1126.7766666666666</v>
      </c>
      <c r="X127" s="30">
        <f t="shared" si="33"/>
        <v>1115.7099999999998</v>
      </c>
      <c r="Y127" s="30">
        <f t="shared" si="34"/>
        <v>11.108571428571427</v>
      </c>
      <c r="Z127" s="31">
        <f t="shared" si="35"/>
        <v>66.41518061271249</v>
      </c>
      <c r="AA127" s="25">
        <f t="shared" si="27"/>
        <v>43158</v>
      </c>
      <c r="AB127" s="39"/>
      <c r="AC127" s="39"/>
      <c r="AD127" s="22">
        <f t="shared" si="28"/>
        <v>1126.7766666666666</v>
      </c>
      <c r="AE127" s="23">
        <f t="shared" si="44"/>
        <v>1095.6105</v>
      </c>
      <c r="AF127" s="23">
        <f t="shared" si="45"/>
        <v>37.401116666666681</v>
      </c>
      <c r="AG127" s="24">
        <f t="shared" si="46"/>
        <v>55.55300562178693</v>
      </c>
      <c r="AH127" s="25">
        <v>43158</v>
      </c>
      <c r="AI127" s="39"/>
      <c r="AJ127" s="39"/>
      <c r="AK127" s="22">
        <f t="shared" si="29"/>
        <v>-25.460000000000036</v>
      </c>
      <c r="AL127" s="27">
        <f t="shared" si="30"/>
        <v>0</v>
      </c>
      <c r="AM127" s="27">
        <f t="shared" si="38"/>
        <v>25.460000000000036</v>
      </c>
      <c r="AN127" s="38">
        <f t="shared" si="42"/>
        <v>8.7121268768441915</v>
      </c>
      <c r="AO127" s="38">
        <f t="shared" si="43"/>
        <v>7.4277241882961205</v>
      </c>
      <c r="AP127" s="27">
        <f t="shared" si="39"/>
        <v>1.1729200837279212</v>
      </c>
      <c r="AQ127" s="35">
        <f t="shared" si="40"/>
        <v>53.978979370268753</v>
      </c>
      <c r="AR127" s="43">
        <v>43158</v>
      </c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</row>
    <row r="128" spans="1:90" s="4" customFormat="1" x14ac:dyDescent="0.25">
      <c r="A128" s="39">
        <v>1131</v>
      </c>
      <c r="B128" s="39">
        <v>3</v>
      </c>
      <c r="C128" s="40">
        <v>43159</v>
      </c>
      <c r="D128" s="39">
        <v>1123.03</v>
      </c>
      <c r="E128" s="39">
        <v>1127.53</v>
      </c>
      <c r="F128" s="39">
        <v>1103.24</v>
      </c>
      <c r="G128" s="39">
        <v>1104.73</v>
      </c>
      <c r="H128" s="39">
        <v>1882600</v>
      </c>
      <c r="I128" s="40">
        <v>43704.859580439814</v>
      </c>
      <c r="J128" s="40"/>
      <c r="K128" s="11">
        <v>43159</v>
      </c>
      <c r="L128" s="48">
        <f t="shared" si="37"/>
        <v>74.049379456033833</v>
      </c>
      <c r="M128" s="46">
        <f t="shared" si="41"/>
        <v>85.637243428322151</v>
      </c>
      <c r="N128" s="40"/>
      <c r="O128" s="50">
        <v>43159</v>
      </c>
      <c r="P128">
        <f t="shared" si="32"/>
        <v>0.25</v>
      </c>
      <c r="Q128" s="3">
        <f t="shared" si="47"/>
        <v>1111.6189681526589</v>
      </c>
      <c r="R128" s="40"/>
      <c r="S128" s="11">
        <f t="shared" si="25"/>
        <v>43159</v>
      </c>
      <c r="T128" s="17">
        <f t="shared" si="31"/>
        <v>1116.2842857142857</v>
      </c>
      <c r="U128" s="18">
        <f t="shared" si="36"/>
        <v>1086.5250000000001</v>
      </c>
      <c r="V128" s="41"/>
      <c r="W128" s="42">
        <f t="shared" si="26"/>
        <v>1111.8333333333333</v>
      </c>
      <c r="X128" s="30">
        <f t="shared" si="33"/>
        <v>1117.9823809523809</v>
      </c>
      <c r="Y128" s="30">
        <f t="shared" si="34"/>
        <v>8.7312925170067501</v>
      </c>
      <c r="Z128" s="31">
        <f t="shared" si="35"/>
        <v>-46.950266199195646</v>
      </c>
      <c r="AA128" s="25">
        <f t="shared" si="27"/>
        <v>43159</v>
      </c>
      <c r="AB128" s="39"/>
      <c r="AC128" s="39"/>
      <c r="AD128" s="22">
        <f t="shared" si="28"/>
        <v>1111.8333333333333</v>
      </c>
      <c r="AE128" s="23">
        <f t="shared" si="44"/>
        <v>1092.8066666666664</v>
      </c>
      <c r="AF128" s="23">
        <f t="shared" si="45"/>
        <v>34.877666666666705</v>
      </c>
      <c r="AG128" s="24">
        <f t="shared" si="46"/>
        <v>36.368386009512967</v>
      </c>
      <c r="AH128" s="25">
        <v>43159</v>
      </c>
      <c r="AI128" s="39"/>
      <c r="AJ128" s="39"/>
      <c r="AK128" s="22">
        <f t="shared" si="29"/>
        <v>-13.559999999999945</v>
      </c>
      <c r="AL128" s="27">
        <f t="shared" si="30"/>
        <v>0</v>
      </c>
      <c r="AM128" s="27">
        <f t="shared" si="38"/>
        <v>13.559999999999945</v>
      </c>
      <c r="AN128" s="38">
        <f t="shared" si="42"/>
        <v>8.089832099926749</v>
      </c>
      <c r="AO128" s="38">
        <f t="shared" si="43"/>
        <v>7.8657438891321076</v>
      </c>
      <c r="AP128" s="27">
        <f t="shared" si="39"/>
        <v>1.0284891313464017</v>
      </c>
      <c r="AQ128" s="35">
        <f t="shared" si="40"/>
        <v>50.702225388003242</v>
      </c>
      <c r="AR128" s="43">
        <v>43159</v>
      </c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</row>
    <row r="129" spans="1:90" s="4" customFormat="1" x14ac:dyDescent="0.25">
      <c r="A129" s="39">
        <v>1132</v>
      </c>
      <c r="B129" s="39">
        <v>3</v>
      </c>
      <c r="C129" s="40">
        <v>43160</v>
      </c>
      <c r="D129" s="39">
        <v>1107.8699999999999</v>
      </c>
      <c r="E129" s="39">
        <v>1110.1199999999999</v>
      </c>
      <c r="F129" s="39">
        <v>1067</v>
      </c>
      <c r="G129" s="39">
        <v>1069.52</v>
      </c>
      <c r="H129" s="39">
        <v>2515910</v>
      </c>
      <c r="I129" s="40">
        <v>43704.859580439814</v>
      </c>
      <c r="J129" s="40"/>
      <c r="K129" s="11">
        <v>43160</v>
      </c>
      <c r="L129" s="48">
        <f t="shared" si="37"/>
        <v>50.805386849749155</v>
      </c>
      <c r="M129" s="46">
        <f t="shared" si="41"/>
        <v>69.285274183610611</v>
      </c>
      <c r="N129" s="40"/>
      <c r="O129" s="50">
        <v>43160</v>
      </c>
      <c r="P129">
        <f t="shared" si="32"/>
        <v>0.25</v>
      </c>
      <c r="Q129" s="3">
        <f t="shared" si="47"/>
        <v>1101.0942261144942</v>
      </c>
      <c r="R129" s="40"/>
      <c r="S129" s="11">
        <f t="shared" si="25"/>
        <v>43160</v>
      </c>
      <c r="T129" s="17">
        <f t="shared" si="31"/>
        <v>1111.5785714285716</v>
      </c>
      <c r="U129" s="18">
        <f t="shared" si="36"/>
        <v>1091.382142857143</v>
      </c>
      <c r="V129" s="41"/>
      <c r="W129" s="42">
        <f t="shared" si="26"/>
        <v>1082.2133333333334</v>
      </c>
      <c r="X129" s="30">
        <f t="shared" si="33"/>
        <v>1115.2066666666665</v>
      </c>
      <c r="Y129" s="30">
        <f t="shared" si="34"/>
        <v>11.683809523809519</v>
      </c>
      <c r="Z129" s="31">
        <f t="shared" si="35"/>
        <v>-188.25671122703937</v>
      </c>
      <c r="AA129" s="25">
        <f t="shared" si="27"/>
        <v>43160</v>
      </c>
      <c r="AB129" s="39"/>
      <c r="AC129" s="39"/>
      <c r="AD129" s="22">
        <f t="shared" si="28"/>
        <v>1082.2133333333334</v>
      </c>
      <c r="AE129" s="23">
        <f t="shared" si="44"/>
        <v>1088.5494999999996</v>
      </c>
      <c r="AF129" s="23">
        <f t="shared" si="45"/>
        <v>31.679833333333335</v>
      </c>
      <c r="AG129" s="24">
        <f t="shared" si="46"/>
        <v>-13.333754210967564</v>
      </c>
      <c r="AH129" s="25">
        <v>43160</v>
      </c>
      <c r="AI129" s="39"/>
      <c r="AJ129" s="39"/>
      <c r="AK129" s="22">
        <f t="shared" si="29"/>
        <v>-35.210000000000036</v>
      </c>
      <c r="AL129" s="27">
        <f t="shared" si="30"/>
        <v>0</v>
      </c>
      <c r="AM129" s="27">
        <f t="shared" si="38"/>
        <v>35.210000000000036</v>
      </c>
      <c r="AN129" s="38">
        <f t="shared" si="42"/>
        <v>7.5119869499319813</v>
      </c>
      <c r="AO129" s="38">
        <f t="shared" si="43"/>
        <v>9.8189050399083886</v>
      </c>
      <c r="AP129" s="27">
        <f t="shared" si="39"/>
        <v>0.76505342697581169</v>
      </c>
      <c r="AQ129" s="35">
        <f t="shared" si="40"/>
        <v>43.344491179886305</v>
      </c>
      <c r="AR129" s="43">
        <v>43160</v>
      </c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</row>
    <row r="130" spans="1:90" s="4" customFormat="1" x14ac:dyDescent="0.25">
      <c r="A130" s="39">
        <v>1133</v>
      </c>
      <c r="B130" s="39">
        <v>3</v>
      </c>
      <c r="C130" s="40">
        <v>43161</v>
      </c>
      <c r="D130" s="39">
        <v>1053.08</v>
      </c>
      <c r="E130" s="39">
        <v>1082</v>
      </c>
      <c r="F130" s="39">
        <v>1048.1199999999999</v>
      </c>
      <c r="G130" s="39">
        <v>1078.92</v>
      </c>
      <c r="H130" s="39">
        <v>2271551</v>
      </c>
      <c r="I130" s="40">
        <v>43704.859580439814</v>
      </c>
      <c r="J130" s="40"/>
      <c r="K130" s="11">
        <v>43161</v>
      </c>
      <c r="L130" s="48">
        <f t="shared" si="37"/>
        <v>36.844147027446461</v>
      </c>
      <c r="M130" s="46">
        <f t="shared" si="41"/>
        <v>53.899637777743152</v>
      </c>
      <c r="N130" s="40"/>
      <c r="O130" s="50">
        <v>43161</v>
      </c>
      <c r="P130">
        <f t="shared" si="32"/>
        <v>0.25</v>
      </c>
      <c r="Q130" s="3">
        <f t="shared" si="47"/>
        <v>1095.5506695858708</v>
      </c>
      <c r="R130" s="40"/>
      <c r="S130" s="11">
        <f t="shared" ref="S130:S193" si="48">C130</f>
        <v>43161</v>
      </c>
      <c r="T130" s="17">
        <f t="shared" si="31"/>
        <v>1106.947142857143</v>
      </c>
      <c r="U130" s="18">
        <f t="shared" si="36"/>
        <v>1094.3207142857145</v>
      </c>
      <c r="V130" s="41"/>
      <c r="W130" s="42">
        <f t="shared" ref="W130:W193" si="49">AVERAGE(E130,F130,G130)</f>
        <v>1069.68</v>
      </c>
      <c r="X130" s="30">
        <f t="shared" si="33"/>
        <v>1108.4161904761904</v>
      </c>
      <c r="Y130" s="30">
        <f t="shared" si="34"/>
        <v>18.554013605442151</v>
      </c>
      <c r="Z130" s="31">
        <f t="shared" si="35"/>
        <v>-139.18350785596238</v>
      </c>
      <c r="AA130" s="25">
        <f t="shared" ref="AA130:AA193" si="50">S130</f>
        <v>43161</v>
      </c>
      <c r="AB130" s="39"/>
      <c r="AC130" s="39"/>
      <c r="AD130" s="22">
        <f t="shared" ref="AD130:AD193" si="51">AVERAGE(E130,F130,G130)</f>
        <v>1069.68</v>
      </c>
      <c r="AE130" s="23">
        <f t="shared" si="44"/>
        <v>1083.7131666666667</v>
      </c>
      <c r="AF130" s="23">
        <f t="shared" si="45"/>
        <v>28.24681666666666</v>
      </c>
      <c r="AG130" s="24">
        <f t="shared" si="46"/>
        <v>-33.120349648052624</v>
      </c>
      <c r="AH130" s="25">
        <v>43161</v>
      </c>
      <c r="AI130" s="39"/>
      <c r="AJ130" s="39"/>
      <c r="AK130" s="22">
        <f t="shared" si="29"/>
        <v>9.4000000000000909</v>
      </c>
      <c r="AL130" s="27">
        <f t="shared" si="30"/>
        <v>9.4000000000000909</v>
      </c>
      <c r="AM130" s="27">
        <f t="shared" si="38"/>
        <v>0</v>
      </c>
      <c r="AN130" s="38">
        <f t="shared" si="42"/>
        <v>7.6468450249368463</v>
      </c>
      <c r="AO130" s="38">
        <f t="shared" si="43"/>
        <v>9.1175546799149334</v>
      </c>
      <c r="AP130" s="27">
        <f t="shared" si="39"/>
        <v>0.83869472609603157</v>
      </c>
      <c r="AQ130" s="35">
        <f t="shared" si="40"/>
        <v>45.61359284892125</v>
      </c>
      <c r="AR130" s="43">
        <v>43161</v>
      </c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</row>
    <row r="131" spans="1:90" s="4" customFormat="1" x14ac:dyDescent="0.25">
      <c r="A131" s="39">
        <v>1134</v>
      </c>
      <c r="B131" s="39">
        <v>3</v>
      </c>
      <c r="C131" s="40">
        <v>43164</v>
      </c>
      <c r="D131" s="39">
        <v>1075.1400000000001</v>
      </c>
      <c r="E131" s="39">
        <v>1097.0999999999999</v>
      </c>
      <c r="F131" s="39">
        <v>1069</v>
      </c>
      <c r="G131" s="39">
        <v>1090.93</v>
      </c>
      <c r="H131" s="39">
        <v>1202174</v>
      </c>
      <c r="I131" s="40">
        <v>43704.859580439814</v>
      </c>
      <c r="J131" s="40"/>
      <c r="K131" s="11">
        <v>43164</v>
      </c>
      <c r="L131" s="48">
        <f t="shared" si="37"/>
        <v>46.863431715858056</v>
      </c>
      <c r="M131" s="46">
        <f t="shared" si="41"/>
        <v>44.837655197684548</v>
      </c>
      <c r="N131" s="40"/>
      <c r="O131" s="50">
        <v>43164</v>
      </c>
      <c r="P131">
        <f t="shared" si="32"/>
        <v>0.25</v>
      </c>
      <c r="Q131" s="3">
        <f t="shared" si="47"/>
        <v>1094.395502189403</v>
      </c>
      <c r="R131" s="40"/>
      <c r="S131" s="11">
        <f t="shared" si="48"/>
        <v>43164</v>
      </c>
      <c r="T131" s="17">
        <f t="shared" si="31"/>
        <v>1104.7042857142858</v>
      </c>
      <c r="U131" s="18">
        <f t="shared" si="36"/>
        <v>1097.1057142857144</v>
      </c>
      <c r="V131" s="41"/>
      <c r="W131" s="42">
        <f t="shared" si="49"/>
        <v>1085.6766666666665</v>
      </c>
      <c r="X131" s="30">
        <f t="shared" si="33"/>
        <v>1104.8442857142857</v>
      </c>
      <c r="Y131" s="30">
        <f t="shared" si="34"/>
        <v>21.989387755102012</v>
      </c>
      <c r="Z131" s="31">
        <f t="shared" si="35"/>
        <v>-58.111725713908989</v>
      </c>
      <c r="AA131" s="25">
        <f t="shared" si="50"/>
        <v>43164</v>
      </c>
      <c r="AB131" s="39"/>
      <c r="AC131" s="39"/>
      <c r="AD131" s="22">
        <f t="shared" si="51"/>
        <v>1085.6766666666665</v>
      </c>
      <c r="AE131" s="23">
        <f t="shared" si="44"/>
        <v>1082.2928333333334</v>
      </c>
      <c r="AF131" s="23">
        <f t="shared" si="45"/>
        <v>26.684449999999998</v>
      </c>
      <c r="AG131" s="24">
        <f t="shared" si="46"/>
        <v>8.453945608355145</v>
      </c>
      <c r="AH131" s="25">
        <v>43164</v>
      </c>
      <c r="AI131" s="39"/>
      <c r="AJ131" s="39"/>
      <c r="AK131" s="22">
        <f t="shared" ref="AK131:AK194" si="52">G131-G130</f>
        <v>12.009999999999991</v>
      </c>
      <c r="AL131" s="27">
        <f t="shared" si="30"/>
        <v>12.009999999999991</v>
      </c>
      <c r="AM131" s="27">
        <f t="shared" si="38"/>
        <v>0</v>
      </c>
      <c r="AN131" s="38">
        <f t="shared" si="42"/>
        <v>7.958498951727071</v>
      </c>
      <c r="AO131" s="38">
        <f t="shared" si="43"/>
        <v>8.466300774206724</v>
      </c>
      <c r="AP131" s="27">
        <f t="shared" si="39"/>
        <v>0.94002081475457233</v>
      </c>
      <c r="AQ131" s="35">
        <f t="shared" si="40"/>
        <v>48.454161295866932</v>
      </c>
      <c r="AR131" s="43">
        <v>43164</v>
      </c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</row>
    <row r="132" spans="1:90" s="4" customFormat="1" x14ac:dyDescent="0.25">
      <c r="A132" s="39">
        <v>1135</v>
      </c>
      <c r="B132" s="39">
        <v>3</v>
      </c>
      <c r="C132" s="40">
        <v>43165</v>
      </c>
      <c r="D132" s="39">
        <v>1099.22</v>
      </c>
      <c r="E132" s="39">
        <v>1101.8499999999999</v>
      </c>
      <c r="F132" s="39">
        <v>1089.78</v>
      </c>
      <c r="G132" s="39">
        <v>1095.06</v>
      </c>
      <c r="H132" s="39">
        <v>1532783</v>
      </c>
      <c r="I132" s="40">
        <v>43704.859580439814</v>
      </c>
      <c r="J132" s="40"/>
      <c r="K132" s="11">
        <v>43165</v>
      </c>
      <c r="L132" s="48">
        <f t="shared" si="37"/>
        <v>49.655668619590877</v>
      </c>
      <c r="M132" s="46">
        <f t="shared" si="41"/>
        <v>44.454415787631795</v>
      </c>
      <c r="N132" s="40"/>
      <c r="O132" s="50">
        <v>43165</v>
      </c>
      <c r="P132">
        <f t="shared" si="32"/>
        <v>0.25</v>
      </c>
      <c r="Q132" s="3">
        <f t="shared" si="47"/>
        <v>1094.5616266420523</v>
      </c>
      <c r="R132" s="40"/>
      <c r="S132" s="11">
        <f t="shared" si="48"/>
        <v>43165</v>
      </c>
      <c r="T132" s="17">
        <f t="shared" si="31"/>
        <v>1100.1714285714286</v>
      </c>
      <c r="U132" s="18">
        <f t="shared" si="36"/>
        <v>1100.1742857142858</v>
      </c>
      <c r="V132" s="41"/>
      <c r="W132" s="42">
        <f t="shared" si="49"/>
        <v>1095.5633333333333</v>
      </c>
      <c r="X132" s="30">
        <f t="shared" si="33"/>
        <v>1101.4114285714284</v>
      </c>
      <c r="Y132" s="30">
        <f t="shared" si="34"/>
        <v>20.717823129251656</v>
      </c>
      <c r="Z132" s="31">
        <f t="shared" si="35"/>
        <v>-18.818242314393583</v>
      </c>
      <c r="AA132" s="25">
        <f t="shared" si="50"/>
        <v>43165</v>
      </c>
      <c r="AB132" s="39"/>
      <c r="AC132" s="39"/>
      <c r="AD132" s="22">
        <f t="shared" si="51"/>
        <v>1095.5633333333333</v>
      </c>
      <c r="AE132" s="23">
        <f t="shared" si="44"/>
        <v>1083.4404999999999</v>
      </c>
      <c r="AF132" s="23">
        <f t="shared" si="45"/>
        <v>26.863833333333314</v>
      </c>
      <c r="AG132" s="24">
        <f t="shared" si="46"/>
        <v>30.084644989442697</v>
      </c>
      <c r="AH132" s="25">
        <v>43165</v>
      </c>
      <c r="AI132" s="39"/>
      <c r="AJ132" s="39"/>
      <c r="AK132" s="22">
        <f t="shared" si="52"/>
        <v>4.1299999999998818</v>
      </c>
      <c r="AL132" s="27">
        <f t="shared" ref="AL132:AL195" si="53">IF(AK132&gt;0,AK132,0)</f>
        <v>4.1299999999998818</v>
      </c>
      <c r="AM132" s="27">
        <f t="shared" si="38"/>
        <v>0</v>
      </c>
      <c r="AN132" s="38">
        <f t="shared" si="42"/>
        <v>7.6850347408894146</v>
      </c>
      <c r="AO132" s="38">
        <f t="shared" si="43"/>
        <v>7.8615650046205294</v>
      </c>
      <c r="AP132" s="27">
        <f t="shared" si="39"/>
        <v>0.97754514989987851</v>
      </c>
      <c r="AQ132" s="35">
        <f t="shared" si="40"/>
        <v>49.432254426624382</v>
      </c>
      <c r="AR132" s="43">
        <v>43165</v>
      </c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</row>
    <row r="133" spans="1:90" s="4" customFormat="1" x14ac:dyDescent="0.25">
      <c r="A133" s="39">
        <v>1136</v>
      </c>
      <c r="B133" s="39">
        <v>3</v>
      </c>
      <c r="C133" s="40">
        <v>43166</v>
      </c>
      <c r="D133" s="39">
        <v>1089.19</v>
      </c>
      <c r="E133" s="39">
        <v>1112.22</v>
      </c>
      <c r="F133" s="39">
        <v>1085.48</v>
      </c>
      <c r="G133" s="39">
        <v>1109.6400000000001</v>
      </c>
      <c r="H133" s="39">
        <v>1292537</v>
      </c>
      <c r="I133" s="40">
        <v>43704.859580439814</v>
      </c>
      <c r="J133" s="40"/>
      <c r="K133" s="11">
        <v>43166</v>
      </c>
      <c r="L133" s="48">
        <f t="shared" si="37"/>
        <v>64.136780650542292</v>
      </c>
      <c r="M133" s="46">
        <f t="shared" si="41"/>
        <v>53.551960328663746</v>
      </c>
      <c r="N133" s="40"/>
      <c r="O133" s="50">
        <v>43166</v>
      </c>
      <c r="P133">
        <f t="shared" si="32"/>
        <v>0.25</v>
      </c>
      <c r="Q133" s="3">
        <f t="shared" si="47"/>
        <v>1098.3312199815393</v>
      </c>
      <c r="R133" s="40"/>
      <c r="S133" s="11">
        <f t="shared" si="48"/>
        <v>43166</v>
      </c>
      <c r="T133" s="17">
        <f t="shared" si="31"/>
        <v>1095.2985714285717</v>
      </c>
      <c r="U133" s="18">
        <f t="shared" si="36"/>
        <v>1103.0271428571427</v>
      </c>
      <c r="V133" s="41"/>
      <c r="W133" s="42">
        <f t="shared" si="49"/>
        <v>1102.4466666666667</v>
      </c>
      <c r="X133" s="30">
        <f t="shared" si="33"/>
        <v>1096.3128571428572</v>
      </c>
      <c r="Y133" s="30">
        <f t="shared" si="34"/>
        <v>14.890884353741512</v>
      </c>
      <c r="Z133" s="31">
        <f t="shared" si="35"/>
        <v>27.461138318349057</v>
      </c>
      <c r="AA133" s="25">
        <f t="shared" si="50"/>
        <v>43166</v>
      </c>
      <c r="AB133" s="39"/>
      <c r="AC133" s="39"/>
      <c r="AD133" s="22">
        <f t="shared" si="51"/>
        <v>1102.4466666666667</v>
      </c>
      <c r="AE133" s="23">
        <f t="shared" si="44"/>
        <v>1085.4720000000002</v>
      </c>
      <c r="AF133" s="23">
        <f t="shared" si="45"/>
        <v>26.529799999999959</v>
      </c>
      <c r="AG133" s="24">
        <f t="shared" si="46"/>
        <v>42.655596515783593</v>
      </c>
      <c r="AH133" s="25">
        <v>43166</v>
      </c>
      <c r="AI133" s="39"/>
      <c r="AJ133" s="39"/>
      <c r="AK133" s="22">
        <f t="shared" si="52"/>
        <v>14.580000000000155</v>
      </c>
      <c r="AL133" s="27">
        <f t="shared" si="53"/>
        <v>14.580000000000155</v>
      </c>
      <c r="AM133" s="27">
        <f t="shared" si="38"/>
        <v>0</v>
      </c>
      <c r="AN133" s="38">
        <f t="shared" si="42"/>
        <v>8.1775322593973243</v>
      </c>
      <c r="AO133" s="38">
        <f t="shared" si="43"/>
        <v>7.3000246471476347</v>
      </c>
      <c r="AP133" s="27">
        <f t="shared" si="39"/>
        <v>1.1202061163714785</v>
      </c>
      <c r="AQ133" s="35">
        <f t="shared" si="40"/>
        <v>52.834774304330352</v>
      </c>
      <c r="AR133" s="43">
        <v>43166</v>
      </c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</row>
    <row r="134" spans="1:90" s="4" customFormat="1" x14ac:dyDescent="0.25">
      <c r="A134" s="39">
        <v>1137</v>
      </c>
      <c r="B134" s="39">
        <v>3</v>
      </c>
      <c r="C134" s="40">
        <v>43167</v>
      </c>
      <c r="D134" s="39">
        <v>1115.32</v>
      </c>
      <c r="E134" s="39">
        <v>1127.5999999999999</v>
      </c>
      <c r="F134" s="39">
        <v>1112.8</v>
      </c>
      <c r="G134" s="39">
        <v>1126</v>
      </c>
      <c r="H134" s="39">
        <v>1355125</v>
      </c>
      <c r="I134" s="40">
        <v>43704.859580439814</v>
      </c>
      <c r="J134" s="40"/>
      <c r="K134" s="11">
        <v>43167</v>
      </c>
      <c r="L134" s="48">
        <f t="shared" si="37"/>
        <v>81.192660550458768</v>
      </c>
      <c r="M134" s="46">
        <f t="shared" si="41"/>
        <v>64.995036606863991</v>
      </c>
      <c r="N134" s="40"/>
      <c r="O134" s="50">
        <v>43167</v>
      </c>
      <c r="P134">
        <f t="shared" si="32"/>
        <v>0.25</v>
      </c>
      <c r="Q134" s="3">
        <f t="shared" si="47"/>
        <v>1105.2484149861546</v>
      </c>
      <c r="R134" s="40"/>
      <c r="S134" s="11">
        <f t="shared" si="48"/>
        <v>43167</v>
      </c>
      <c r="T134" s="17">
        <f t="shared" si="31"/>
        <v>1096.4000000000001</v>
      </c>
      <c r="U134" s="18">
        <f t="shared" si="36"/>
        <v>1105.6328571428571</v>
      </c>
      <c r="V134" s="41"/>
      <c r="W134" s="42">
        <f t="shared" si="49"/>
        <v>1122.1333333333332</v>
      </c>
      <c r="X134" s="30">
        <f t="shared" si="33"/>
        <v>1095.6495238095238</v>
      </c>
      <c r="Y134" s="30">
        <f t="shared" si="34"/>
        <v>14.132789115646249</v>
      </c>
      <c r="Z134" s="31">
        <f t="shared" si="35"/>
        <v>124.92844031986827</v>
      </c>
      <c r="AA134" s="25">
        <f t="shared" si="50"/>
        <v>43167</v>
      </c>
      <c r="AB134" s="39"/>
      <c r="AC134" s="39"/>
      <c r="AD134" s="22">
        <f t="shared" si="51"/>
        <v>1122.1333333333332</v>
      </c>
      <c r="AE134" s="23">
        <f t="shared" si="44"/>
        <v>1088.6016666666667</v>
      </c>
      <c r="AF134" s="23">
        <f t="shared" si="45"/>
        <v>26.732833333333321</v>
      </c>
      <c r="AG134" s="24">
        <f t="shared" si="46"/>
        <v>83.621680372242722</v>
      </c>
      <c r="AH134" s="25">
        <v>43167</v>
      </c>
      <c r="AI134" s="39"/>
      <c r="AJ134" s="39"/>
      <c r="AK134" s="22">
        <f t="shared" si="52"/>
        <v>16.3599999999999</v>
      </c>
      <c r="AL134" s="27">
        <f t="shared" si="53"/>
        <v>16.3599999999999</v>
      </c>
      <c r="AM134" s="27">
        <f t="shared" si="38"/>
        <v>0</v>
      </c>
      <c r="AN134" s="38">
        <f t="shared" si="42"/>
        <v>8.7619942408689369</v>
      </c>
      <c r="AO134" s="38">
        <f t="shared" si="43"/>
        <v>6.778594315208518</v>
      </c>
      <c r="AP134" s="27">
        <f t="shared" si="39"/>
        <v>1.2925975258927127</v>
      </c>
      <c r="AQ134" s="35">
        <f t="shared" si="40"/>
        <v>56.381353957423869</v>
      </c>
      <c r="AR134" s="43">
        <v>43167</v>
      </c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</row>
    <row r="135" spans="1:90" s="4" customFormat="1" x14ac:dyDescent="0.25">
      <c r="A135" s="39">
        <v>1138</v>
      </c>
      <c r="B135" s="39">
        <v>3</v>
      </c>
      <c r="C135" s="40">
        <v>43168</v>
      </c>
      <c r="D135" s="39">
        <v>1136</v>
      </c>
      <c r="E135" s="39">
        <v>1160.8</v>
      </c>
      <c r="F135" s="39">
        <v>1132.46</v>
      </c>
      <c r="G135" s="39">
        <v>1160.04</v>
      </c>
      <c r="H135" s="39">
        <v>2128038</v>
      </c>
      <c r="I135" s="40">
        <v>43704.859580439814</v>
      </c>
      <c r="J135" s="40"/>
      <c r="K135" s="11">
        <v>43168</v>
      </c>
      <c r="L135" s="48">
        <f t="shared" si="37"/>
        <v>99.325523606673769</v>
      </c>
      <c r="M135" s="46">
        <f t="shared" si="41"/>
        <v>81.551654935891619</v>
      </c>
      <c r="N135" s="40"/>
      <c r="O135" s="50">
        <v>43168</v>
      </c>
      <c r="P135">
        <f t="shared" si="32"/>
        <v>0.25</v>
      </c>
      <c r="Q135" s="3">
        <f t="shared" si="47"/>
        <v>1118.9463112396159</v>
      </c>
      <c r="R135" s="40"/>
      <c r="S135" s="11">
        <f t="shared" si="48"/>
        <v>43168</v>
      </c>
      <c r="T135" s="17">
        <f t="shared" si="31"/>
        <v>1104.3014285714287</v>
      </c>
      <c r="U135" s="18">
        <f t="shared" si="36"/>
        <v>1110.292857142857</v>
      </c>
      <c r="V135" s="41"/>
      <c r="W135" s="42">
        <f t="shared" si="49"/>
        <v>1151.1000000000001</v>
      </c>
      <c r="X135" s="30">
        <f t="shared" si="33"/>
        <v>1101.2590476190476</v>
      </c>
      <c r="Y135" s="30">
        <f t="shared" si="34"/>
        <v>20.543673469387777</v>
      </c>
      <c r="Z135" s="31">
        <f t="shared" si="35"/>
        <v>161.73982533753696</v>
      </c>
      <c r="AA135" s="25">
        <f t="shared" si="50"/>
        <v>43168</v>
      </c>
      <c r="AB135" s="39"/>
      <c r="AC135" s="39"/>
      <c r="AD135" s="22">
        <f t="shared" si="51"/>
        <v>1151.1000000000001</v>
      </c>
      <c r="AE135" s="23">
        <f t="shared" si="44"/>
        <v>1095.1433333333334</v>
      </c>
      <c r="AF135" s="23">
        <f t="shared" si="45"/>
        <v>25.132666666666637</v>
      </c>
      <c r="AG135" s="24">
        <f t="shared" si="46"/>
        <v>148.43010866778104</v>
      </c>
      <c r="AH135" s="25">
        <v>43168</v>
      </c>
      <c r="AI135" s="39"/>
      <c r="AJ135" s="39"/>
      <c r="AK135" s="22">
        <f t="shared" si="52"/>
        <v>34.039999999999964</v>
      </c>
      <c r="AL135" s="27">
        <f t="shared" si="53"/>
        <v>34.039999999999964</v>
      </c>
      <c r="AM135" s="27">
        <f t="shared" si="38"/>
        <v>0</v>
      </c>
      <c r="AN135" s="38">
        <f t="shared" si="42"/>
        <v>10.567566080806868</v>
      </c>
      <c r="AO135" s="38">
        <f t="shared" si="43"/>
        <v>6.2944090069793379</v>
      </c>
      <c r="AP135" s="27">
        <f t="shared" si="39"/>
        <v>1.6788813801405957</v>
      </c>
      <c r="AQ135" s="35">
        <f t="shared" si="40"/>
        <v>62.670986202923366</v>
      </c>
      <c r="AR135" s="43">
        <v>43168</v>
      </c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</row>
    <row r="136" spans="1:90" s="4" customFormat="1" x14ac:dyDescent="0.25">
      <c r="A136" s="39">
        <v>1139</v>
      </c>
      <c r="B136" s="39">
        <v>3</v>
      </c>
      <c r="C136" s="40">
        <v>43171</v>
      </c>
      <c r="D136" s="39">
        <v>1163.8499999999999</v>
      </c>
      <c r="E136" s="39">
        <v>1177.05</v>
      </c>
      <c r="F136" s="39">
        <v>1157.42</v>
      </c>
      <c r="G136" s="39">
        <v>1164.5</v>
      </c>
      <c r="H136" s="39">
        <v>2172272</v>
      </c>
      <c r="I136" s="40">
        <v>43704.859580439814</v>
      </c>
      <c r="J136" s="40"/>
      <c r="K136" s="11">
        <v>43171</v>
      </c>
      <c r="L136" s="48">
        <f t="shared" si="37"/>
        <v>90.266035833398007</v>
      </c>
      <c r="M136" s="46">
        <f t="shared" si="41"/>
        <v>90.261406663510186</v>
      </c>
      <c r="N136" s="40"/>
      <c r="O136" s="50">
        <v>43171</v>
      </c>
      <c r="P136">
        <f t="shared" si="32"/>
        <v>0.25</v>
      </c>
      <c r="Q136" s="3">
        <f t="shared" si="47"/>
        <v>1130.3347334297118</v>
      </c>
      <c r="R136" s="40"/>
      <c r="S136" s="11">
        <f t="shared" si="48"/>
        <v>43171</v>
      </c>
      <c r="T136" s="17">
        <f t="shared" ref="T136:T199" si="54">AVERAGE(G130:G136)</f>
        <v>1117.8700000000001</v>
      </c>
      <c r="U136" s="18">
        <f t="shared" si="36"/>
        <v>1114.7242857142858</v>
      </c>
      <c r="V136" s="41"/>
      <c r="W136" s="42">
        <f t="shared" si="49"/>
        <v>1166.3233333333335</v>
      </c>
      <c r="X136" s="30">
        <f t="shared" si="33"/>
        <v>1113.274761904762</v>
      </c>
      <c r="Y136" s="30">
        <f t="shared" si="34"/>
        <v>28.494965986394618</v>
      </c>
      <c r="Z136" s="31">
        <f t="shared" si="35"/>
        <v>124.11214774778196</v>
      </c>
      <c r="AA136" s="25">
        <f t="shared" si="50"/>
        <v>43171</v>
      </c>
      <c r="AB136" s="39"/>
      <c r="AC136" s="39"/>
      <c r="AD136" s="22">
        <f t="shared" si="51"/>
        <v>1166.3233333333335</v>
      </c>
      <c r="AE136" s="23">
        <f t="shared" si="44"/>
        <v>1102.221</v>
      </c>
      <c r="AF136" s="23">
        <f t="shared" si="45"/>
        <v>24.402666666666676</v>
      </c>
      <c r="AG136" s="24">
        <f t="shared" si="46"/>
        <v>175.12384803118093</v>
      </c>
      <c r="AH136" s="25">
        <v>43171</v>
      </c>
      <c r="AI136" s="39"/>
      <c r="AJ136" s="39"/>
      <c r="AK136" s="22">
        <f t="shared" si="52"/>
        <v>4.4600000000000364</v>
      </c>
      <c r="AL136" s="27">
        <f t="shared" si="53"/>
        <v>4.4600000000000364</v>
      </c>
      <c r="AM136" s="27">
        <f t="shared" si="38"/>
        <v>0</v>
      </c>
      <c r="AN136" s="38">
        <f t="shared" si="42"/>
        <v>10.131311360749237</v>
      </c>
      <c r="AO136" s="38">
        <f t="shared" si="43"/>
        <v>5.8448083636236712</v>
      </c>
      <c r="AP136" s="27">
        <f t="shared" si="39"/>
        <v>1.7333864055840515</v>
      </c>
      <c r="AQ136" s="35">
        <f t="shared" si="40"/>
        <v>63.415344498783853</v>
      </c>
      <c r="AR136" s="43">
        <v>43171</v>
      </c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</row>
    <row r="137" spans="1:90" s="4" customFormat="1" x14ac:dyDescent="0.25">
      <c r="A137" s="39">
        <v>1140</v>
      </c>
      <c r="B137" s="39">
        <v>3</v>
      </c>
      <c r="C137" s="40">
        <v>43172</v>
      </c>
      <c r="D137" s="39">
        <v>1170</v>
      </c>
      <c r="E137" s="39">
        <v>1176.76</v>
      </c>
      <c r="F137" s="39">
        <v>1133.33</v>
      </c>
      <c r="G137" s="39">
        <v>1138.17</v>
      </c>
      <c r="H137" s="39">
        <v>1907171</v>
      </c>
      <c r="I137" s="40">
        <v>43704.859580439814</v>
      </c>
      <c r="J137" s="40"/>
      <c r="K137" s="11">
        <v>43172</v>
      </c>
      <c r="L137" s="48">
        <f t="shared" si="37"/>
        <v>69.844101450399549</v>
      </c>
      <c r="M137" s="46">
        <f t="shared" si="41"/>
        <v>86.478553630157094</v>
      </c>
      <c r="N137" s="40"/>
      <c r="O137" s="50">
        <v>43172</v>
      </c>
      <c r="P137">
        <f t="shared" ref="P137:P200" si="55">2/(7+1)</f>
        <v>0.25</v>
      </c>
      <c r="Q137" s="3">
        <f t="shared" si="47"/>
        <v>1132.2935500722838</v>
      </c>
      <c r="R137" s="40"/>
      <c r="S137" s="11">
        <f t="shared" si="48"/>
        <v>43172</v>
      </c>
      <c r="T137" s="17">
        <f t="shared" si="54"/>
        <v>1126.3342857142857</v>
      </c>
      <c r="U137" s="18">
        <f t="shared" si="36"/>
        <v>1116.6407142857142</v>
      </c>
      <c r="V137" s="41"/>
      <c r="W137" s="42">
        <f t="shared" si="49"/>
        <v>1149.42</v>
      </c>
      <c r="X137" s="30">
        <f t="shared" ref="X137:X200" si="56">AVERAGE(W131:W137)</f>
        <v>1124.6661904761906</v>
      </c>
      <c r="Y137" s="30">
        <f t="shared" ref="Y137:Y200" si="57">(ABS(X137-W131)+ABS(X137-W132)+ABS(X137-W133)+ABS(X137-W134)+ABS(X137-W135)+ABS(X137-W136)+ABS(X137-W137))/7</f>
        <v>26.527074829932094</v>
      </c>
      <c r="Z137" s="31">
        <f t="shared" ref="Z137:Z200" si="58">(W137-X137)/(Y137*0.015)</f>
        <v>62.210175031884063</v>
      </c>
      <c r="AA137" s="25">
        <f t="shared" si="50"/>
        <v>43172</v>
      </c>
      <c r="AB137" s="39"/>
      <c r="AC137" s="39"/>
      <c r="AD137" s="22">
        <f t="shared" si="51"/>
        <v>1149.42</v>
      </c>
      <c r="AE137" s="23">
        <f t="shared" si="44"/>
        <v>1107.1191666666666</v>
      </c>
      <c r="AF137" s="23">
        <f t="shared" si="45"/>
        <v>24.201833333333344</v>
      </c>
      <c r="AG137" s="24">
        <f t="shared" si="46"/>
        <v>116.52239384986933</v>
      </c>
      <c r="AH137" s="25">
        <v>43172</v>
      </c>
      <c r="AI137" s="39"/>
      <c r="AJ137" s="39"/>
      <c r="AK137" s="22">
        <f t="shared" si="52"/>
        <v>-26.329999999999927</v>
      </c>
      <c r="AL137" s="27">
        <f t="shared" si="53"/>
        <v>0</v>
      </c>
      <c r="AM137" s="27">
        <f t="shared" si="38"/>
        <v>26.329999999999927</v>
      </c>
      <c r="AN137" s="38">
        <f t="shared" si="42"/>
        <v>9.4076462635528628</v>
      </c>
      <c r="AO137" s="38">
        <f t="shared" si="43"/>
        <v>7.3080363376505471</v>
      </c>
      <c r="AP137" s="27">
        <f t="shared" si="39"/>
        <v>1.2873015169732061</v>
      </c>
      <c r="AQ137" s="35">
        <f t="shared" si="40"/>
        <v>56.280359516251991</v>
      </c>
      <c r="AR137" s="43">
        <v>43172</v>
      </c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</row>
    <row r="138" spans="1:90" s="4" customFormat="1" x14ac:dyDescent="0.25">
      <c r="A138" s="39">
        <v>1141</v>
      </c>
      <c r="B138" s="39">
        <v>3</v>
      </c>
      <c r="C138" s="40">
        <v>43173</v>
      </c>
      <c r="D138" s="39">
        <v>1145.21</v>
      </c>
      <c r="E138" s="39">
        <v>1158.5899999999999</v>
      </c>
      <c r="F138" s="39">
        <v>1141.44</v>
      </c>
      <c r="G138" s="39">
        <v>1149.49</v>
      </c>
      <c r="H138" s="39">
        <v>1291415</v>
      </c>
      <c r="I138" s="40">
        <v>43704.859580439814</v>
      </c>
      <c r="J138" s="40"/>
      <c r="K138" s="11">
        <v>43173</v>
      </c>
      <c r="L138" s="48">
        <f t="shared" si="37"/>
        <v>78.624059567207055</v>
      </c>
      <c r="M138" s="46">
        <f t="shared" si="41"/>
        <v>79.578065617001528</v>
      </c>
      <c r="N138" s="40"/>
      <c r="O138" s="50">
        <v>43173</v>
      </c>
      <c r="P138">
        <f t="shared" si="55"/>
        <v>0.25</v>
      </c>
      <c r="Q138" s="3">
        <f t="shared" si="47"/>
        <v>1136.5926625542129</v>
      </c>
      <c r="R138" s="40"/>
      <c r="S138" s="11">
        <f t="shared" si="48"/>
        <v>43173</v>
      </c>
      <c r="T138" s="17">
        <f t="shared" si="54"/>
        <v>1134.7</v>
      </c>
      <c r="U138" s="18">
        <f t="shared" si="36"/>
        <v>1119.7021428571427</v>
      </c>
      <c r="V138" s="41"/>
      <c r="W138" s="42">
        <f t="shared" si="49"/>
        <v>1149.8399999999999</v>
      </c>
      <c r="X138" s="30">
        <f t="shared" si="56"/>
        <v>1133.8323809523811</v>
      </c>
      <c r="Y138" s="30">
        <f t="shared" si="57"/>
        <v>23.243945578231337</v>
      </c>
      <c r="Z138" s="31">
        <f t="shared" si="58"/>
        <v>45.911938641520109</v>
      </c>
      <c r="AA138" s="25">
        <f t="shared" si="50"/>
        <v>43173</v>
      </c>
      <c r="AB138" s="39"/>
      <c r="AC138" s="39"/>
      <c r="AD138" s="22">
        <f t="shared" si="51"/>
        <v>1149.8399999999999</v>
      </c>
      <c r="AE138" s="23">
        <f t="shared" si="44"/>
        <v>1112.0351666666663</v>
      </c>
      <c r="AF138" s="23">
        <f t="shared" si="45"/>
        <v>23.22201666666664</v>
      </c>
      <c r="AG138" s="24">
        <f t="shared" si="46"/>
        <v>108.53158269582856</v>
      </c>
      <c r="AH138" s="25">
        <v>43173</v>
      </c>
      <c r="AI138" s="39"/>
      <c r="AJ138" s="39"/>
      <c r="AK138" s="22">
        <f t="shared" si="52"/>
        <v>11.319999999999936</v>
      </c>
      <c r="AL138" s="27">
        <f t="shared" si="53"/>
        <v>11.319999999999936</v>
      </c>
      <c r="AM138" s="27">
        <f t="shared" si="38"/>
        <v>0</v>
      </c>
      <c r="AN138" s="38">
        <f t="shared" si="42"/>
        <v>9.5442429590133688</v>
      </c>
      <c r="AO138" s="38">
        <f t="shared" si="43"/>
        <v>6.7860337421040793</v>
      </c>
      <c r="AP138" s="27">
        <f t="shared" si="39"/>
        <v>1.4064538022845254</v>
      </c>
      <c r="AQ138" s="35">
        <f t="shared" si="40"/>
        <v>58.445078021000562</v>
      </c>
      <c r="AR138" s="43">
        <v>43173</v>
      </c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</row>
    <row r="139" spans="1:90" s="4" customFormat="1" x14ac:dyDescent="0.25">
      <c r="A139" s="39">
        <v>1142</v>
      </c>
      <c r="B139" s="39">
        <v>3</v>
      </c>
      <c r="C139" s="40">
        <v>43174</v>
      </c>
      <c r="D139" s="39">
        <v>1149.96</v>
      </c>
      <c r="E139" s="39">
        <v>1161.08</v>
      </c>
      <c r="F139" s="39">
        <v>1134.54</v>
      </c>
      <c r="G139" s="39">
        <v>1149.58</v>
      </c>
      <c r="H139" s="39">
        <v>1472226</v>
      </c>
      <c r="I139" s="40">
        <v>43704.859580439814</v>
      </c>
      <c r="J139" s="40"/>
      <c r="K139" s="11">
        <v>43174</v>
      </c>
      <c r="L139" s="48">
        <f t="shared" si="37"/>
        <v>78.693864887923667</v>
      </c>
      <c r="M139" s="46">
        <f t="shared" si="41"/>
        <v>75.720675301843428</v>
      </c>
      <c r="N139" s="40"/>
      <c r="O139" s="50">
        <v>43174</v>
      </c>
      <c r="P139">
        <f t="shared" si="55"/>
        <v>0.25</v>
      </c>
      <c r="Q139" s="3">
        <f t="shared" si="47"/>
        <v>1139.8394969156598</v>
      </c>
      <c r="R139" s="40"/>
      <c r="S139" s="11">
        <f t="shared" si="48"/>
        <v>43174</v>
      </c>
      <c r="T139" s="17">
        <f t="shared" si="54"/>
        <v>1142.4885714285715</v>
      </c>
      <c r="U139" s="18">
        <f t="shared" si="36"/>
        <v>1121.3300000000002</v>
      </c>
      <c r="V139" s="41"/>
      <c r="W139" s="42">
        <f t="shared" si="49"/>
        <v>1148.3999999999999</v>
      </c>
      <c r="X139" s="30">
        <f t="shared" si="56"/>
        <v>1141.3804761904762</v>
      </c>
      <c r="Y139" s="30">
        <f t="shared" si="57"/>
        <v>16.623129251700707</v>
      </c>
      <c r="Z139" s="31">
        <f t="shared" si="58"/>
        <v>28.151634200905132</v>
      </c>
      <c r="AA139" s="25">
        <f t="shared" si="50"/>
        <v>43174</v>
      </c>
      <c r="AB139" s="39"/>
      <c r="AC139" s="39"/>
      <c r="AD139" s="22">
        <f t="shared" si="51"/>
        <v>1148.3999999999999</v>
      </c>
      <c r="AE139" s="23">
        <f t="shared" si="44"/>
        <v>1116.319</v>
      </c>
      <c r="AF139" s="23">
        <f t="shared" si="45"/>
        <v>22.574666666666666</v>
      </c>
      <c r="AG139" s="24">
        <f t="shared" si="46"/>
        <v>94.740416986592365</v>
      </c>
      <c r="AH139" s="25">
        <v>43174</v>
      </c>
      <c r="AI139" s="39"/>
      <c r="AJ139" s="39"/>
      <c r="AK139" s="22">
        <f t="shared" si="52"/>
        <v>8.9999999999918145E-2</v>
      </c>
      <c r="AL139" s="27">
        <f t="shared" si="53"/>
        <v>8.9999999999918145E-2</v>
      </c>
      <c r="AM139" s="27">
        <f t="shared" si="38"/>
        <v>0</v>
      </c>
      <c r="AN139" s="38">
        <f t="shared" si="42"/>
        <v>8.8689398905124079</v>
      </c>
      <c r="AO139" s="38">
        <f t="shared" si="43"/>
        <v>6.3013170462395021</v>
      </c>
      <c r="AP139" s="27">
        <f t="shared" si="39"/>
        <v>1.40747399717099</v>
      </c>
      <c r="AQ139" s="35">
        <f t="shared" si="40"/>
        <v>58.462687398696943</v>
      </c>
      <c r="AR139" s="43">
        <v>43174</v>
      </c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</row>
    <row r="140" spans="1:90" s="4" customFormat="1" x14ac:dyDescent="0.25">
      <c r="A140" s="39">
        <v>1143</v>
      </c>
      <c r="B140" s="39">
        <v>3</v>
      </c>
      <c r="C140" s="40">
        <v>43175</v>
      </c>
      <c r="D140" s="39">
        <v>1154.1400000000001</v>
      </c>
      <c r="E140" s="39">
        <v>1155.8800000000001</v>
      </c>
      <c r="F140" s="39">
        <v>1131.96</v>
      </c>
      <c r="G140" s="39">
        <v>1135.73</v>
      </c>
      <c r="H140" s="39">
        <v>3091954</v>
      </c>
      <c r="I140" s="40">
        <v>43704.859580439814</v>
      </c>
      <c r="J140" s="40"/>
      <c r="K140" s="11">
        <v>43175</v>
      </c>
      <c r="L140" s="48">
        <f t="shared" si="37"/>
        <v>67.951601644303167</v>
      </c>
      <c r="M140" s="46">
        <f t="shared" si="41"/>
        <v>75.08984203314462</v>
      </c>
      <c r="N140" s="40"/>
      <c r="O140" s="50">
        <v>43175</v>
      </c>
      <c r="P140">
        <f t="shared" si="55"/>
        <v>0.25</v>
      </c>
      <c r="Q140" s="3">
        <f t="shared" si="47"/>
        <v>1138.8121226867447</v>
      </c>
      <c r="R140" s="40"/>
      <c r="S140" s="11">
        <f t="shared" si="48"/>
        <v>43175</v>
      </c>
      <c r="T140" s="17">
        <f t="shared" si="54"/>
        <v>1146.2157142857143</v>
      </c>
      <c r="U140" s="18">
        <f t="shared" si="36"/>
        <v>1120.757142857143</v>
      </c>
      <c r="V140" s="41"/>
      <c r="W140" s="42">
        <f t="shared" si="49"/>
        <v>1141.19</v>
      </c>
      <c r="X140" s="30">
        <f t="shared" si="56"/>
        <v>1146.9152380952382</v>
      </c>
      <c r="Y140" s="30">
        <f t="shared" si="57"/>
        <v>8.716326530612216</v>
      </c>
      <c r="Z140" s="31">
        <f t="shared" si="58"/>
        <v>-43.789380577018953</v>
      </c>
      <c r="AA140" s="25">
        <f t="shared" si="50"/>
        <v>43175</v>
      </c>
      <c r="AB140" s="39"/>
      <c r="AC140" s="39"/>
      <c r="AD140" s="22">
        <f t="shared" si="51"/>
        <v>1141.19</v>
      </c>
      <c r="AE140" s="23">
        <f t="shared" si="44"/>
        <v>1119.2895000000001</v>
      </c>
      <c r="AF140" s="23">
        <f t="shared" si="45"/>
        <v>22.00183333333333</v>
      </c>
      <c r="AG140" s="24">
        <f t="shared" si="46"/>
        <v>66.359621546689198</v>
      </c>
      <c r="AH140" s="25">
        <v>43175</v>
      </c>
      <c r="AI140" s="39"/>
      <c r="AJ140" s="39"/>
      <c r="AK140" s="22">
        <f t="shared" si="52"/>
        <v>-13.849999999999909</v>
      </c>
      <c r="AL140" s="27">
        <f t="shared" si="53"/>
        <v>0</v>
      </c>
      <c r="AM140" s="27">
        <f t="shared" si="38"/>
        <v>13.849999999999909</v>
      </c>
      <c r="AN140" s="38">
        <f t="shared" si="42"/>
        <v>8.2354441840472354</v>
      </c>
      <c r="AO140" s="38">
        <f t="shared" si="43"/>
        <v>6.8405086857938162</v>
      </c>
      <c r="AP140" s="27">
        <f t="shared" si="39"/>
        <v>1.2039227727537842</v>
      </c>
      <c r="AQ140" s="35">
        <f t="shared" si="40"/>
        <v>54.626359309745325</v>
      </c>
      <c r="AR140" s="43">
        <v>43175</v>
      </c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</row>
    <row r="141" spans="1:90" s="4" customFormat="1" x14ac:dyDescent="0.25">
      <c r="A141" s="39">
        <v>1144</v>
      </c>
      <c r="B141" s="39">
        <v>3</v>
      </c>
      <c r="C141" s="40">
        <v>43178</v>
      </c>
      <c r="D141" s="39">
        <v>1120.01</v>
      </c>
      <c r="E141" s="39">
        <v>1121.99</v>
      </c>
      <c r="F141" s="39">
        <v>1089.01</v>
      </c>
      <c r="G141" s="39">
        <v>1099.82</v>
      </c>
      <c r="H141" s="39">
        <v>2805937</v>
      </c>
      <c r="I141" s="40">
        <v>43704.859580439814</v>
      </c>
      <c r="J141" s="40"/>
      <c r="K141" s="11">
        <v>43178</v>
      </c>
      <c r="L141" s="48">
        <f t="shared" si="37"/>
        <v>40.099278678352611</v>
      </c>
      <c r="M141" s="46">
        <f t="shared" si="41"/>
        <v>62.248248403526482</v>
      </c>
      <c r="N141" s="40"/>
      <c r="O141" s="50">
        <v>43178</v>
      </c>
      <c r="P141">
        <f t="shared" si="55"/>
        <v>0.25</v>
      </c>
      <c r="Q141" s="3">
        <f t="shared" si="47"/>
        <v>1129.0640920150586</v>
      </c>
      <c r="R141" s="40"/>
      <c r="S141" s="11">
        <f t="shared" si="48"/>
        <v>43178</v>
      </c>
      <c r="T141" s="17">
        <f t="shared" si="54"/>
        <v>1142.4757142857143</v>
      </c>
      <c r="U141" s="18">
        <f t="shared" si="36"/>
        <v>1119.4378571428572</v>
      </c>
      <c r="V141" s="41"/>
      <c r="W141" s="42">
        <f t="shared" si="49"/>
        <v>1103.6066666666666</v>
      </c>
      <c r="X141" s="30">
        <f t="shared" si="56"/>
        <v>1144.2685714285712</v>
      </c>
      <c r="Y141" s="30">
        <f t="shared" si="57"/>
        <v>12.497278911564731</v>
      </c>
      <c r="Z141" s="31">
        <f t="shared" si="58"/>
        <v>-216.91071072160608</v>
      </c>
      <c r="AA141" s="25">
        <f t="shared" si="50"/>
        <v>43178</v>
      </c>
      <c r="AB141" s="39"/>
      <c r="AC141" s="39"/>
      <c r="AD141" s="22">
        <f t="shared" si="51"/>
        <v>1103.6066666666666</v>
      </c>
      <c r="AE141" s="23">
        <f t="shared" si="44"/>
        <v>1119.6735000000001</v>
      </c>
      <c r="AF141" s="23">
        <f t="shared" si="45"/>
        <v>21.625850000000014</v>
      </c>
      <c r="AG141" s="24">
        <f t="shared" si="46"/>
        <v>-49.529716622571364</v>
      </c>
      <c r="AH141" s="25">
        <v>43178</v>
      </c>
      <c r="AI141" s="39"/>
      <c r="AJ141" s="39"/>
      <c r="AK141" s="22">
        <f t="shared" si="52"/>
        <v>-35.910000000000082</v>
      </c>
      <c r="AL141" s="27">
        <f t="shared" si="53"/>
        <v>0</v>
      </c>
      <c r="AM141" s="27">
        <f t="shared" si="38"/>
        <v>35.910000000000082</v>
      </c>
      <c r="AN141" s="38">
        <f t="shared" si="42"/>
        <v>7.6471981709010048</v>
      </c>
      <c r="AO141" s="38">
        <f t="shared" si="43"/>
        <v>8.9169009225228351</v>
      </c>
      <c r="AP141" s="27">
        <f t="shared" si="39"/>
        <v>0.85760717062418623</v>
      </c>
      <c r="AQ141" s="35">
        <f t="shared" si="40"/>
        <v>46.167305132441761</v>
      </c>
      <c r="AR141" s="43">
        <v>43178</v>
      </c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</row>
    <row r="142" spans="1:90" s="4" customFormat="1" x14ac:dyDescent="0.25">
      <c r="A142" s="39">
        <v>1145</v>
      </c>
      <c r="B142" s="39">
        <v>3</v>
      </c>
      <c r="C142" s="40">
        <v>43179</v>
      </c>
      <c r="D142" s="39">
        <v>1099</v>
      </c>
      <c r="E142" s="39">
        <v>1105.2</v>
      </c>
      <c r="F142" s="39">
        <v>1083.46</v>
      </c>
      <c r="G142" s="39">
        <v>1097.71</v>
      </c>
      <c r="H142" s="39">
        <v>1831896</v>
      </c>
      <c r="I142" s="40">
        <v>43704.859580439814</v>
      </c>
      <c r="J142" s="40"/>
      <c r="K142" s="11">
        <v>43179</v>
      </c>
      <c r="L142" s="48">
        <f t="shared" si="37"/>
        <v>38.462731714884143</v>
      </c>
      <c r="M142" s="46">
        <f t="shared" si="41"/>
        <v>48.837870679179979</v>
      </c>
      <c r="N142" s="40"/>
      <c r="O142" s="50">
        <v>43179</v>
      </c>
      <c r="P142">
        <f t="shared" si="55"/>
        <v>0.25</v>
      </c>
      <c r="Q142" s="3">
        <f t="shared" si="47"/>
        <v>1121.2255690112938</v>
      </c>
      <c r="R142" s="40"/>
      <c r="S142" s="11">
        <f t="shared" si="48"/>
        <v>43179</v>
      </c>
      <c r="T142" s="17">
        <f t="shared" si="54"/>
        <v>1133.5714285714284</v>
      </c>
      <c r="U142" s="18">
        <f t="shared" si="36"/>
        <v>1118.9364285714287</v>
      </c>
      <c r="V142" s="41"/>
      <c r="W142" s="42">
        <f t="shared" si="49"/>
        <v>1095.4566666666667</v>
      </c>
      <c r="X142" s="30">
        <f t="shared" si="56"/>
        <v>1136.3195238095238</v>
      </c>
      <c r="Y142" s="30">
        <f t="shared" si="57"/>
        <v>21.021632653061229</v>
      </c>
      <c r="Z142" s="31">
        <f t="shared" si="58"/>
        <v>-129.58986207923158</v>
      </c>
      <c r="AA142" s="25">
        <f t="shared" si="50"/>
        <v>43179</v>
      </c>
      <c r="AB142" s="39"/>
      <c r="AC142" s="39"/>
      <c r="AD142" s="22">
        <f t="shared" si="51"/>
        <v>1095.4566666666667</v>
      </c>
      <c r="AE142" s="23">
        <f t="shared" si="44"/>
        <v>1119.3641666666667</v>
      </c>
      <c r="AF142" s="23">
        <f t="shared" si="45"/>
        <v>21.927166666666665</v>
      </c>
      <c r="AG142" s="24">
        <f t="shared" si="46"/>
        <v>-72.687609738300367</v>
      </c>
      <c r="AH142" s="25">
        <v>43179</v>
      </c>
      <c r="AI142" s="39"/>
      <c r="AJ142" s="39"/>
      <c r="AK142" s="22">
        <f t="shared" si="52"/>
        <v>-2.1099999999999</v>
      </c>
      <c r="AL142" s="27">
        <f t="shared" si="53"/>
        <v>0</v>
      </c>
      <c r="AM142" s="27">
        <f t="shared" si="38"/>
        <v>2.1099999999999</v>
      </c>
      <c r="AN142" s="38">
        <f t="shared" si="42"/>
        <v>7.1009697301223609</v>
      </c>
      <c r="AO142" s="38">
        <f t="shared" si="43"/>
        <v>8.4306937137711966</v>
      </c>
      <c r="AP142" s="27">
        <f t="shared" si="39"/>
        <v>0.84227585192938681</v>
      </c>
      <c r="AQ142" s="35">
        <f t="shared" si="40"/>
        <v>45.719312395442003</v>
      </c>
      <c r="AR142" s="43">
        <v>43179</v>
      </c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</row>
    <row r="143" spans="1:90" s="4" customFormat="1" x14ac:dyDescent="0.25">
      <c r="A143" s="39">
        <v>1146</v>
      </c>
      <c r="B143" s="39">
        <v>3</v>
      </c>
      <c r="C143" s="40">
        <v>43180</v>
      </c>
      <c r="D143" s="39">
        <v>1092.74</v>
      </c>
      <c r="E143" s="39">
        <v>1106.3</v>
      </c>
      <c r="F143" s="39">
        <v>1085.1500000000001</v>
      </c>
      <c r="G143" s="39">
        <v>1090.8800000000001</v>
      </c>
      <c r="H143" s="39">
        <v>1878873</v>
      </c>
      <c r="I143" s="40">
        <v>43704.859580439814</v>
      </c>
      <c r="J143" s="40"/>
      <c r="K143" s="11">
        <v>43180</v>
      </c>
      <c r="L143" s="48">
        <f t="shared" si="37"/>
        <v>33.165283487163734</v>
      </c>
      <c r="M143" s="46">
        <f t="shared" si="41"/>
        <v>37.242431293466829</v>
      </c>
      <c r="N143" s="40"/>
      <c r="O143" s="50">
        <v>43180</v>
      </c>
      <c r="P143">
        <f t="shared" si="55"/>
        <v>0.25</v>
      </c>
      <c r="Q143" s="3">
        <f t="shared" si="47"/>
        <v>1113.6391767584705</v>
      </c>
      <c r="R143" s="40"/>
      <c r="S143" s="11">
        <f t="shared" si="48"/>
        <v>43180</v>
      </c>
      <c r="T143" s="17">
        <f t="shared" si="54"/>
        <v>1123.0542857142857</v>
      </c>
      <c r="U143" s="18">
        <f t="shared" ref="U143:U206" si="59">AVERAGE(G130:G143)</f>
        <v>1120.4621428571429</v>
      </c>
      <c r="V143" s="41"/>
      <c r="W143" s="42">
        <f t="shared" si="49"/>
        <v>1094.1099999999999</v>
      </c>
      <c r="X143" s="30">
        <f t="shared" si="56"/>
        <v>1126.0033333333333</v>
      </c>
      <c r="Y143" s="30">
        <f t="shared" si="57"/>
        <v>24.239047619047629</v>
      </c>
      <c r="Z143" s="31">
        <f t="shared" si="58"/>
        <v>-87.718884654172314</v>
      </c>
      <c r="AA143" s="25">
        <f t="shared" si="50"/>
        <v>43180</v>
      </c>
      <c r="AB143" s="39"/>
      <c r="AC143" s="39"/>
      <c r="AD143" s="22">
        <f t="shared" si="51"/>
        <v>1094.1099999999999</v>
      </c>
      <c r="AE143" s="23">
        <f t="shared" si="44"/>
        <v>1118.2090000000001</v>
      </c>
      <c r="AF143" s="23">
        <f t="shared" si="45"/>
        <v>23.082333333333338</v>
      </c>
      <c r="AG143" s="24">
        <f t="shared" si="46"/>
        <v>-69.603015293081739</v>
      </c>
      <c r="AH143" s="25">
        <v>43180</v>
      </c>
      <c r="AI143" s="39"/>
      <c r="AJ143" s="39"/>
      <c r="AK143" s="22">
        <f t="shared" si="52"/>
        <v>-6.8299999999999272</v>
      </c>
      <c r="AL143" s="27">
        <f t="shared" si="53"/>
        <v>0</v>
      </c>
      <c r="AM143" s="27">
        <f t="shared" si="38"/>
        <v>6.8299999999999272</v>
      </c>
      <c r="AN143" s="38">
        <f t="shared" si="42"/>
        <v>6.5937576065421917</v>
      </c>
      <c r="AO143" s="38">
        <f t="shared" si="43"/>
        <v>8.3163584485018198</v>
      </c>
      <c r="AP143" s="27">
        <f t="shared" si="39"/>
        <v>0.79286596980798096</v>
      </c>
      <c r="AQ143" s="35">
        <f t="shared" si="40"/>
        <v>44.223382180258476</v>
      </c>
      <c r="AR143" s="43">
        <v>43180</v>
      </c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</row>
    <row r="144" spans="1:90" s="4" customFormat="1" x14ac:dyDescent="0.25">
      <c r="A144" s="39">
        <v>1147</v>
      </c>
      <c r="B144" s="39">
        <v>3</v>
      </c>
      <c r="C144" s="40">
        <v>43181</v>
      </c>
      <c r="D144" s="39">
        <v>1081.8800000000001</v>
      </c>
      <c r="E144" s="39">
        <v>1082.9000000000001</v>
      </c>
      <c r="F144" s="39">
        <v>1045.9100000000001</v>
      </c>
      <c r="G144" s="39">
        <v>1049.08</v>
      </c>
      <c r="H144" s="39">
        <v>2666964</v>
      </c>
      <c r="I144" s="40">
        <v>43704.859580439814</v>
      </c>
      <c r="J144" s="40"/>
      <c r="K144" s="11">
        <v>43181</v>
      </c>
      <c r="L144" s="48">
        <f t="shared" ref="L144:L207" si="60">((G144-MIN(F131:F144))/(MAX(E131:E144)-MIN(F131:F144))*100)</f>
        <v>2.4172639926794637</v>
      </c>
      <c r="M144" s="46">
        <f t="shared" si="41"/>
        <v>24.681759731575781</v>
      </c>
      <c r="N144" s="40"/>
      <c r="O144" s="50">
        <v>43181</v>
      </c>
      <c r="P144">
        <f t="shared" si="55"/>
        <v>0.25</v>
      </c>
      <c r="Q144" s="3">
        <f t="shared" si="47"/>
        <v>1097.499382568853</v>
      </c>
      <c r="R144" s="40"/>
      <c r="S144" s="11">
        <f t="shared" si="48"/>
        <v>43181</v>
      </c>
      <c r="T144" s="17">
        <f t="shared" si="54"/>
        <v>1110.3271428571429</v>
      </c>
      <c r="U144" s="18">
        <f t="shared" si="59"/>
        <v>1118.3307142857143</v>
      </c>
      <c r="V144" s="41"/>
      <c r="W144" s="42">
        <f t="shared" si="49"/>
        <v>1059.2966666666669</v>
      </c>
      <c r="X144" s="30">
        <f t="shared" si="56"/>
        <v>1113.1285714285716</v>
      </c>
      <c r="Y144" s="30">
        <f t="shared" si="57"/>
        <v>28.58408163265306</v>
      </c>
      <c r="Z144" s="31">
        <f t="shared" si="58"/>
        <v>-125.55217609979071</v>
      </c>
      <c r="AA144" s="25">
        <f t="shared" si="50"/>
        <v>43181</v>
      </c>
      <c r="AB144" s="39"/>
      <c r="AC144" s="39"/>
      <c r="AD144" s="22">
        <f t="shared" si="51"/>
        <v>1059.2966666666669</v>
      </c>
      <c r="AE144" s="23">
        <f t="shared" si="44"/>
        <v>1115.6398333333332</v>
      </c>
      <c r="AF144" s="23">
        <f t="shared" si="45"/>
        <v>25.651499999999999</v>
      </c>
      <c r="AG144" s="24">
        <f t="shared" si="46"/>
        <v>-146.43241569152246</v>
      </c>
      <c r="AH144" s="25">
        <v>43181</v>
      </c>
      <c r="AI144" s="39"/>
      <c r="AJ144" s="39"/>
      <c r="AK144" s="22">
        <f t="shared" si="52"/>
        <v>-41.800000000000182</v>
      </c>
      <c r="AL144" s="27">
        <f t="shared" si="53"/>
        <v>0</v>
      </c>
      <c r="AM144" s="27">
        <f t="shared" si="38"/>
        <v>41.800000000000182</v>
      </c>
      <c r="AN144" s="38">
        <f t="shared" si="42"/>
        <v>6.1227749203606061</v>
      </c>
      <c r="AO144" s="38">
        <f t="shared" si="43"/>
        <v>10.708047130751703</v>
      </c>
      <c r="AP144" s="27">
        <f t="shared" si="39"/>
        <v>0.57179192859331285</v>
      </c>
      <c r="AQ144" s="35">
        <f t="shared" si="40"/>
        <v>36.37834742573353</v>
      </c>
      <c r="AR144" s="43">
        <v>43181</v>
      </c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</row>
    <row r="145" spans="1:90" s="4" customFormat="1" x14ac:dyDescent="0.25">
      <c r="A145" s="39">
        <v>1148</v>
      </c>
      <c r="B145" s="39">
        <v>3</v>
      </c>
      <c r="C145" s="40">
        <v>43182</v>
      </c>
      <c r="D145" s="39">
        <v>1047.03</v>
      </c>
      <c r="E145" s="39">
        <v>1063.3599999999999</v>
      </c>
      <c r="F145" s="39">
        <v>1021.22</v>
      </c>
      <c r="G145" s="39">
        <v>1021.57</v>
      </c>
      <c r="H145" s="39">
        <v>2156672</v>
      </c>
      <c r="I145" s="40">
        <v>43704.859580439814</v>
      </c>
      <c r="J145" s="40"/>
      <c r="K145" s="11">
        <v>43182</v>
      </c>
      <c r="L145" s="48">
        <f t="shared" si="60"/>
        <v>0.2246037348392626</v>
      </c>
      <c r="M145" s="46">
        <f t="shared" si="41"/>
        <v>11.935717071560822</v>
      </c>
      <c r="N145" s="40"/>
      <c r="O145" s="50">
        <v>43182</v>
      </c>
      <c r="P145">
        <f t="shared" si="55"/>
        <v>0.25</v>
      </c>
      <c r="Q145" s="3">
        <f t="shared" si="47"/>
        <v>1078.5170369266398</v>
      </c>
      <c r="R145" s="40"/>
      <c r="S145" s="11">
        <f t="shared" si="48"/>
        <v>43182</v>
      </c>
      <c r="T145" s="17">
        <f t="shared" si="54"/>
        <v>1092.0528571428572</v>
      </c>
      <c r="U145" s="18">
        <f t="shared" si="59"/>
        <v>1113.3764285714285</v>
      </c>
      <c r="V145" s="41"/>
      <c r="W145" s="42">
        <f t="shared" si="49"/>
        <v>1035.3833333333334</v>
      </c>
      <c r="X145" s="30">
        <f t="shared" si="56"/>
        <v>1096.7776190476191</v>
      </c>
      <c r="Y145" s="30">
        <f t="shared" si="57"/>
        <v>29.389659863945521</v>
      </c>
      <c r="Z145" s="31">
        <f t="shared" si="58"/>
        <v>-139.26504763580144</v>
      </c>
      <c r="AA145" s="25">
        <f t="shared" si="50"/>
        <v>43182</v>
      </c>
      <c r="AB145" s="39"/>
      <c r="AC145" s="39"/>
      <c r="AD145" s="22">
        <f t="shared" si="51"/>
        <v>1035.3833333333334</v>
      </c>
      <c r="AE145" s="23">
        <f t="shared" si="44"/>
        <v>1111.4293333333333</v>
      </c>
      <c r="AF145" s="23">
        <f t="shared" si="45"/>
        <v>29.085999999999991</v>
      </c>
      <c r="AG145" s="24">
        <f t="shared" si="46"/>
        <v>-174.30149671090294</v>
      </c>
      <c r="AH145" s="25">
        <v>43182</v>
      </c>
      <c r="AI145" s="39"/>
      <c r="AJ145" s="39"/>
      <c r="AK145" s="22">
        <f t="shared" si="52"/>
        <v>-27.509999999999877</v>
      </c>
      <c r="AL145" s="27">
        <f t="shared" si="53"/>
        <v>0</v>
      </c>
      <c r="AM145" s="27">
        <f t="shared" ref="AM145:AM208" si="61">IF(AK145&lt;0,-AK145,0)</f>
        <v>27.509999999999877</v>
      </c>
      <c r="AN145" s="38">
        <f t="shared" si="42"/>
        <v>5.6854338546205625</v>
      </c>
      <c r="AO145" s="38">
        <f t="shared" si="43"/>
        <v>11.908186621412288</v>
      </c>
      <c r="AP145" s="27">
        <f t="shared" ref="AP145:AP208" si="62">AN145/AO145</f>
        <v>0.47743909592393347</v>
      </c>
      <c r="AQ145" s="35">
        <f t="shared" ref="AQ145:AQ208" si="63">IF(AO145=0,100,100-(100/(1+AP145)))</f>
        <v>32.315314874306978</v>
      </c>
      <c r="AR145" s="43">
        <v>43182</v>
      </c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</row>
    <row r="146" spans="1:90" s="4" customFormat="1" x14ac:dyDescent="0.25">
      <c r="A146" s="39">
        <v>1149</v>
      </c>
      <c r="B146" s="39">
        <v>3</v>
      </c>
      <c r="C146" s="40">
        <v>43185</v>
      </c>
      <c r="D146" s="39">
        <v>1046</v>
      </c>
      <c r="E146" s="39">
        <v>1055.6300000000001</v>
      </c>
      <c r="F146" s="39">
        <v>1008.4</v>
      </c>
      <c r="G146" s="39">
        <v>1053.21</v>
      </c>
      <c r="H146" s="39">
        <v>2665131</v>
      </c>
      <c r="I146" s="40">
        <v>43704.859580439814</v>
      </c>
      <c r="J146" s="40"/>
      <c r="K146" s="11">
        <v>43185</v>
      </c>
      <c r="L146" s="48">
        <f t="shared" si="60"/>
        <v>26.569819152090169</v>
      </c>
      <c r="M146" s="46">
        <f t="shared" ref="M146:M209" si="64">AVERAGE(L144:L146)</f>
        <v>9.7372289598696309</v>
      </c>
      <c r="N146" s="40"/>
      <c r="O146" s="50">
        <v>43185</v>
      </c>
      <c r="P146">
        <f t="shared" si="55"/>
        <v>0.25</v>
      </c>
      <c r="Q146" s="3">
        <f t="shared" si="47"/>
        <v>1072.1902776949798</v>
      </c>
      <c r="R146" s="40"/>
      <c r="S146" s="11">
        <f t="shared" si="48"/>
        <v>43185</v>
      </c>
      <c r="T146" s="17">
        <f t="shared" si="54"/>
        <v>1078.2857142857142</v>
      </c>
      <c r="U146" s="18">
        <f t="shared" si="59"/>
        <v>1110.3871428571431</v>
      </c>
      <c r="V146" s="41"/>
      <c r="W146" s="42">
        <f t="shared" si="49"/>
        <v>1039.0800000000002</v>
      </c>
      <c r="X146" s="30">
        <f t="shared" si="56"/>
        <v>1081.1604761904762</v>
      </c>
      <c r="Y146" s="30">
        <f t="shared" si="57"/>
        <v>31.34897959183666</v>
      </c>
      <c r="Z146" s="31">
        <f t="shared" si="58"/>
        <v>-89.488242229600061</v>
      </c>
      <c r="AA146" s="25">
        <f t="shared" si="50"/>
        <v>43185</v>
      </c>
      <c r="AB146" s="39"/>
      <c r="AC146" s="39"/>
      <c r="AD146" s="22">
        <f t="shared" si="51"/>
        <v>1039.0800000000002</v>
      </c>
      <c r="AE146" s="23">
        <f t="shared" si="44"/>
        <v>1106.4765000000002</v>
      </c>
      <c r="AF146" s="23">
        <f t="shared" si="45"/>
        <v>30.872816666666676</v>
      </c>
      <c r="AG146" s="24">
        <f t="shared" si="46"/>
        <v>-145.5357976731419</v>
      </c>
      <c r="AH146" s="25">
        <v>43185</v>
      </c>
      <c r="AI146" s="39"/>
      <c r="AJ146" s="39"/>
      <c r="AK146" s="22">
        <f t="shared" si="52"/>
        <v>31.639999999999986</v>
      </c>
      <c r="AL146" s="27">
        <f t="shared" si="53"/>
        <v>31.639999999999986</v>
      </c>
      <c r="AM146" s="27">
        <f t="shared" si="61"/>
        <v>0</v>
      </c>
      <c r="AN146" s="38">
        <f t="shared" ref="AN146:AN209" si="65">((AN145*13)+AL146)/14</f>
        <v>7.5393314364333781</v>
      </c>
      <c r="AO146" s="38">
        <f t="shared" ref="AO146:AO209" si="66">((AO145*13)+AM146)/14</f>
        <v>11.057601862739983</v>
      </c>
      <c r="AP146" s="27">
        <f t="shared" si="62"/>
        <v>0.68182337635415591</v>
      </c>
      <c r="AQ146" s="35">
        <f t="shared" si="63"/>
        <v>40.540724189017247</v>
      </c>
      <c r="AR146" s="43">
        <v>43185</v>
      </c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</row>
    <row r="147" spans="1:90" s="4" customFormat="1" x14ac:dyDescent="0.25">
      <c r="A147" s="39">
        <v>1150</v>
      </c>
      <c r="B147" s="39">
        <v>3</v>
      </c>
      <c r="C147" s="40">
        <v>43186</v>
      </c>
      <c r="D147" s="39">
        <v>1063</v>
      </c>
      <c r="E147" s="39">
        <v>1064.8399999999999</v>
      </c>
      <c r="F147" s="39">
        <v>996.92</v>
      </c>
      <c r="G147" s="39">
        <v>1005.1</v>
      </c>
      <c r="H147" s="39">
        <v>3095315</v>
      </c>
      <c r="I147" s="40">
        <v>43704.859580439814</v>
      </c>
      <c r="J147" s="40"/>
      <c r="K147" s="11">
        <v>43186</v>
      </c>
      <c r="L147" s="48">
        <f t="shared" si="60"/>
        <v>4.5411647143729885</v>
      </c>
      <c r="M147" s="46">
        <f t="shared" si="64"/>
        <v>10.445195867100807</v>
      </c>
      <c r="N147" s="40"/>
      <c r="O147" s="50">
        <v>43186</v>
      </c>
      <c r="P147">
        <f t="shared" si="55"/>
        <v>0.25</v>
      </c>
      <c r="Q147" s="3">
        <f t="shared" si="47"/>
        <v>1055.4177082712349</v>
      </c>
      <c r="R147" s="40"/>
      <c r="S147" s="11">
        <f t="shared" si="48"/>
        <v>43186</v>
      </c>
      <c r="T147" s="17">
        <f t="shared" si="54"/>
        <v>1059.6242857142856</v>
      </c>
      <c r="U147" s="18">
        <f t="shared" si="59"/>
        <v>1102.9200000000003</v>
      </c>
      <c r="V147" s="41"/>
      <c r="W147" s="42">
        <f t="shared" si="49"/>
        <v>1022.2866666666665</v>
      </c>
      <c r="X147" s="30">
        <f t="shared" si="56"/>
        <v>1064.1742857142858</v>
      </c>
      <c r="Y147" s="30">
        <f t="shared" si="57"/>
        <v>28.757278911564576</v>
      </c>
      <c r="Z147" s="31">
        <f t="shared" si="58"/>
        <v>-97.106125551571637</v>
      </c>
      <c r="AA147" s="25">
        <f t="shared" si="50"/>
        <v>43186</v>
      </c>
      <c r="AB147" s="39"/>
      <c r="AC147" s="39"/>
      <c r="AD147" s="22">
        <f t="shared" si="51"/>
        <v>1022.2866666666665</v>
      </c>
      <c r="AE147" s="23">
        <f t="shared" si="44"/>
        <v>1101.252</v>
      </c>
      <c r="AF147" s="23">
        <f t="shared" si="45"/>
        <v>33.377333333333326</v>
      </c>
      <c r="AG147" s="24">
        <f t="shared" si="46"/>
        <v>-157.72247300230387</v>
      </c>
      <c r="AH147" s="25">
        <v>43186</v>
      </c>
      <c r="AI147" s="39"/>
      <c r="AJ147" s="39"/>
      <c r="AK147" s="22">
        <f t="shared" si="52"/>
        <v>-48.110000000000014</v>
      </c>
      <c r="AL147" s="27">
        <f t="shared" si="53"/>
        <v>0</v>
      </c>
      <c r="AM147" s="27">
        <f t="shared" si="61"/>
        <v>48.110000000000014</v>
      </c>
      <c r="AN147" s="38">
        <f t="shared" si="65"/>
        <v>7.000807762402423</v>
      </c>
      <c r="AO147" s="38">
        <f t="shared" si="66"/>
        <v>13.704201729687128</v>
      </c>
      <c r="AP147" s="27">
        <f t="shared" si="62"/>
        <v>0.51085119005777024</v>
      </c>
      <c r="AQ147" s="35">
        <f t="shared" si="63"/>
        <v>33.812144665169626</v>
      </c>
      <c r="AR147" s="43">
        <v>43186</v>
      </c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</row>
    <row r="148" spans="1:90" s="4" customFormat="1" x14ac:dyDescent="0.25">
      <c r="A148" s="39">
        <v>1151</v>
      </c>
      <c r="B148" s="39">
        <v>3</v>
      </c>
      <c r="C148" s="40">
        <v>43187</v>
      </c>
      <c r="D148" s="39">
        <v>998</v>
      </c>
      <c r="E148" s="39">
        <v>1024.23</v>
      </c>
      <c r="F148" s="39">
        <v>980.64</v>
      </c>
      <c r="G148" s="39">
        <v>1004.56</v>
      </c>
      <c r="H148" s="39">
        <v>3369275</v>
      </c>
      <c r="I148" s="40">
        <v>43704.859580439814</v>
      </c>
      <c r="J148" s="40"/>
      <c r="K148" s="11">
        <v>43187</v>
      </c>
      <c r="L148" s="48">
        <f t="shared" si="60"/>
        <v>12.17860597729238</v>
      </c>
      <c r="M148" s="46">
        <f t="shared" si="64"/>
        <v>14.429863281251846</v>
      </c>
      <c r="N148" s="40"/>
      <c r="O148" s="50">
        <v>43187</v>
      </c>
      <c r="P148">
        <f t="shared" si="55"/>
        <v>0.25</v>
      </c>
      <c r="Q148" s="3">
        <f t="shared" si="47"/>
        <v>1042.7032812034263</v>
      </c>
      <c r="R148" s="40"/>
      <c r="S148" s="11">
        <f t="shared" si="48"/>
        <v>43187</v>
      </c>
      <c r="T148" s="17">
        <f t="shared" si="54"/>
        <v>1046.0157142857145</v>
      </c>
      <c r="U148" s="18">
        <f t="shared" si="59"/>
        <v>1094.2457142857145</v>
      </c>
      <c r="V148" s="41"/>
      <c r="W148" s="42">
        <f t="shared" si="49"/>
        <v>1003.1433333333333</v>
      </c>
      <c r="X148" s="30">
        <f t="shared" si="56"/>
        <v>1049.8223809523811</v>
      </c>
      <c r="Y148" s="30">
        <f t="shared" si="57"/>
        <v>28.398911564625873</v>
      </c>
      <c r="Z148" s="31">
        <f t="shared" si="58"/>
        <v>-109.57942880503893</v>
      </c>
      <c r="AA148" s="25">
        <f t="shared" si="50"/>
        <v>43187</v>
      </c>
      <c r="AB148" s="39"/>
      <c r="AC148" s="39"/>
      <c r="AD148" s="22">
        <f t="shared" si="51"/>
        <v>1003.1433333333333</v>
      </c>
      <c r="AE148" s="23">
        <f t="shared" si="44"/>
        <v>1095.8175000000001</v>
      </c>
      <c r="AF148" s="23">
        <f t="shared" si="45"/>
        <v>37.210250000000009</v>
      </c>
      <c r="AG148" s="24">
        <f t="shared" si="46"/>
        <v>-166.03698652327745</v>
      </c>
      <c r="AH148" s="25">
        <v>43187</v>
      </c>
      <c r="AI148" s="39"/>
      <c r="AJ148" s="39"/>
      <c r="AK148" s="22">
        <f t="shared" si="52"/>
        <v>-0.54000000000007731</v>
      </c>
      <c r="AL148" s="27">
        <f t="shared" si="53"/>
        <v>0</v>
      </c>
      <c r="AM148" s="27">
        <f t="shared" si="61"/>
        <v>0.54000000000007731</v>
      </c>
      <c r="AN148" s="38">
        <f t="shared" si="65"/>
        <v>6.5007500650879644</v>
      </c>
      <c r="AO148" s="38">
        <f t="shared" si="66"/>
        <v>12.763901606138052</v>
      </c>
      <c r="AP148" s="27">
        <f t="shared" si="62"/>
        <v>0.50930744106972814</v>
      </c>
      <c r="AQ148" s="35">
        <f t="shared" si="63"/>
        <v>33.744446440200036</v>
      </c>
      <c r="AR148" s="43">
        <v>43187</v>
      </c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</row>
    <row r="149" spans="1:90" s="4" customFormat="1" x14ac:dyDescent="0.25">
      <c r="A149" s="39">
        <v>1152</v>
      </c>
      <c r="B149" s="39">
        <v>3</v>
      </c>
      <c r="C149" s="40">
        <v>43188</v>
      </c>
      <c r="D149" s="39">
        <v>1011.63</v>
      </c>
      <c r="E149" s="39">
        <v>1043</v>
      </c>
      <c r="F149" s="39">
        <v>1002.9</v>
      </c>
      <c r="G149" s="39">
        <v>1031.79</v>
      </c>
      <c r="H149" s="39">
        <v>2726830</v>
      </c>
      <c r="I149" s="40">
        <v>43704.859580439814</v>
      </c>
      <c r="J149" s="40"/>
      <c r="K149" s="11">
        <v>43188</v>
      </c>
      <c r="L149" s="48">
        <f t="shared" si="60"/>
        <v>26.042462196425838</v>
      </c>
      <c r="M149" s="46">
        <f t="shared" si="64"/>
        <v>14.254077629363735</v>
      </c>
      <c r="N149" s="40"/>
      <c r="O149" s="50">
        <v>43188</v>
      </c>
      <c r="P149">
        <f t="shared" si="55"/>
        <v>0.25</v>
      </c>
      <c r="Q149" s="3">
        <f t="shared" si="47"/>
        <v>1039.9749609025698</v>
      </c>
      <c r="R149" s="40"/>
      <c r="S149" s="11">
        <f t="shared" si="48"/>
        <v>43188</v>
      </c>
      <c r="T149" s="17">
        <f t="shared" si="54"/>
        <v>1036.5985714285714</v>
      </c>
      <c r="U149" s="18">
        <f t="shared" si="59"/>
        <v>1085.0849999999998</v>
      </c>
      <c r="V149" s="41"/>
      <c r="W149" s="42">
        <f t="shared" si="49"/>
        <v>1025.8966666666668</v>
      </c>
      <c r="X149" s="30">
        <f t="shared" si="56"/>
        <v>1039.885238095238</v>
      </c>
      <c r="Y149" s="30">
        <f t="shared" si="57"/>
        <v>21.03891156462581</v>
      </c>
      <c r="Z149" s="31">
        <f t="shared" si="58"/>
        <v>-44.326030161152246</v>
      </c>
      <c r="AA149" s="25">
        <f t="shared" si="50"/>
        <v>43188</v>
      </c>
      <c r="AB149" s="39"/>
      <c r="AC149" s="39"/>
      <c r="AD149" s="22">
        <f t="shared" si="51"/>
        <v>1025.8966666666668</v>
      </c>
      <c r="AE149" s="23">
        <f t="shared" si="44"/>
        <v>1093.001666666667</v>
      </c>
      <c r="AF149" s="23">
        <f t="shared" si="45"/>
        <v>40.356999999999914</v>
      </c>
      <c r="AG149" s="24">
        <f t="shared" si="46"/>
        <v>-110.85230980168727</v>
      </c>
      <c r="AH149" s="25">
        <v>43188</v>
      </c>
      <c r="AI149" s="39"/>
      <c r="AJ149" s="39"/>
      <c r="AK149" s="22">
        <f t="shared" si="52"/>
        <v>27.230000000000018</v>
      </c>
      <c r="AL149" s="27">
        <f t="shared" si="53"/>
        <v>27.230000000000018</v>
      </c>
      <c r="AM149" s="27">
        <f t="shared" si="61"/>
        <v>0</v>
      </c>
      <c r="AN149" s="38">
        <f t="shared" si="65"/>
        <v>7.9814107747245391</v>
      </c>
      <c r="AO149" s="38">
        <f t="shared" si="66"/>
        <v>11.852194348556763</v>
      </c>
      <c r="AP149" s="27">
        <f t="shared" si="62"/>
        <v>0.67341207374788215</v>
      </c>
      <c r="AQ149" s="35">
        <f t="shared" si="63"/>
        <v>40.241855805406303</v>
      </c>
      <c r="AR149" s="43">
        <v>43188</v>
      </c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</row>
    <row r="150" spans="1:90" s="4" customFormat="1" x14ac:dyDescent="0.25">
      <c r="A150" s="39">
        <v>1153</v>
      </c>
      <c r="B150" s="39">
        <v>3</v>
      </c>
      <c r="C150" s="40">
        <v>43192</v>
      </c>
      <c r="D150" s="39">
        <v>1022.82</v>
      </c>
      <c r="E150" s="39">
        <v>1034.8</v>
      </c>
      <c r="F150" s="39">
        <v>990.37</v>
      </c>
      <c r="G150" s="39">
        <v>1006.47</v>
      </c>
      <c r="H150" s="39">
        <v>2680400</v>
      </c>
      <c r="I150" s="40">
        <v>43704.859580439814</v>
      </c>
      <c r="J150" s="40"/>
      <c r="K150" s="11">
        <v>43192</v>
      </c>
      <c r="L150" s="48">
        <f t="shared" si="60"/>
        <v>13.170507852335325</v>
      </c>
      <c r="M150" s="46">
        <f t="shared" si="64"/>
        <v>17.130525342017847</v>
      </c>
      <c r="N150" s="40"/>
      <c r="O150" s="50">
        <v>43192</v>
      </c>
      <c r="P150">
        <f t="shared" si="55"/>
        <v>0.25</v>
      </c>
      <c r="Q150" s="3">
        <f t="shared" si="47"/>
        <v>1031.5987206769273</v>
      </c>
      <c r="R150" s="40"/>
      <c r="S150" s="11">
        <f t="shared" si="48"/>
        <v>43192</v>
      </c>
      <c r="T150" s="17">
        <f t="shared" si="54"/>
        <v>1024.5400000000002</v>
      </c>
      <c r="U150" s="18">
        <f t="shared" si="59"/>
        <v>1073.7971428571427</v>
      </c>
      <c r="V150" s="41"/>
      <c r="W150" s="42">
        <f t="shared" si="49"/>
        <v>1010.5466666666667</v>
      </c>
      <c r="X150" s="30">
        <f t="shared" si="56"/>
        <v>1027.9476190476191</v>
      </c>
      <c r="Y150" s="30">
        <f t="shared" si="57"/>
        <v>14.262040816326605</v>
      </c>
      <c r="Z150" s="31">
        <f t="shared" si="58"/>
        <v>-81.339235177023127</v>
      </c>
      <c r="AA150" s="25">
        <f t="shared" si="50"/>
        <v>43192</v>
      </c>
      <c r="AB150" s="39"/>
      <c r="AC150" s="39"/>
      <c r="AD150" s="22">
        <f t="shared" si="51"/>
        <v>1010.5466666666667</v>
      </c>
      <c r="AE150" s="23">
        <f t="shared" ref="AE150:AE213" si="67">AVERAGE(AD131:AD150)</f>
        <v>1090.0450000000003</v>
      </c>
      <c r="AF150" s="23">
        <f t="shared" ref="AF150:AF213" si="68">(ABS(AD131-AE150)+ABS(AD132-AE150)+ABS(AD133-AE150)+ABS(AD134-AE150)+ABS(AD135-AE150)+ABS(AD136-AE150)+ABS(AD137-AE150)+ABS(AD138-AE150)+ABS(AD139-AE150)+ABS(AD140-AE150)+ABS(AD141-AE150)+ABS(AD142-AE150)+ABS(AD143-AE150)+ABS(AD144-AE150)+ABS(AD145-AE150)+ABS(AD146-AE150)+ABS(AD147-AE150)+ABS(AD148-AE150)+ABS(AD149-AE150)+ABS(AD150-AE150))/20</f>
        <v>43.904999999999923</v>
      </c>
      <c r="AG150" s="24">
        <f t="shared" ref="AG150:AG213" si="69">(AD150-AE150)/(AF150*0.015)</f>
        <v>-120.71264978678769</v>
      </c>
      <c r="AH150" s="25">
        <v>43192</v>
      </c>
      <c r="AI150" s="39"/>
      <c r="AJ150" s="39"/>
      <c r="AK150" s="22">
        <f t="shared" si="52"/>
        <v>-25.319999999999936</v>
      </c>
      <c r="AL150" s="27">
        <f t="shared" si="53"/>
        <v>0</v>
      </c>
      <c r="AM150" s="27">
        <f t="shared" si="61"/>
        <v>25.319999999999936</v>
      </c>
      <c r="AN150" s="38">
        <f t="shared" si="65"/>
        <v>7.4113100051013578</v>
      </c>
      <c r="AO150" s="38">
        <f t="shared" si="66"/>
        <v>12.814180466516989</v>
      </c>
      <c r="AP150" s="27">
        <f t="shared" si="62"/>
        <v>0.5783678499352225</v>
      </c>
      <c r="AQ150" s="35">
        <f t="shared" si="63"/>
        <v>36.643413001535677</v>
      </c>
      <c r="AR150" s="43">
        <v>43192</v>
      </c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</row>
    <row r="151" spans="1:90" s="4" customFormat="1" x14ac:dyDescent="0.25">
      <c r="A151" s="39">
        <v>1154</v>
      </c>
      <c r="B151" s="39">
        <v>3</v>
      </c>
      <c r="C151" s="40">
        <v>43193</v>
      </c>
      <c r="D151" s="39">
        <v>1013.91</v>
      </c>
      <c r="E151" s="39">
        <v>1020.99</v>
      </c>
      <c r="F151" s="39">
        <v>994.07</v>
      </c>
      <c r="G151" s="39">
        <v>1013.41</v>
      </c>
      <c r="H151" s="39">
        <v>2275076</v>
      </c>
      <c r="I151" s="40">
        <v>43704.859580439814</v>
      </c>
      <c r="J151" s="40"/>
      <c r="K151" s="11">
        <v>43193</v>
      </c>
      <c r="L151" s="48">
        <f t="shared" si="60"/>
        <v>18.161161604965635</v>
      </c>
      <c r="M151" s="46">
        <f t="shared" si="64"/>
        <v>19.124710551242266</v>
      </c>
      <c r="N151" s="40"/>
      <c r="O151" s="50">
        <v>43193</v>
      </c>
      <c r="P151">
        <f t="shared" si="55"/>
        <v>0.25</v>
      </c>
      <c r="Q151" s="3">
        <f t="shared" si="47"/>
        <v>1027.0515405076956</v>
      </c>
      <c r="R151" s="40"/>
      <c r="S151" s="11">
        <f t="shared" si="48"/>
        <v>43193</v>
      </c>
      <c r="T151" s="17">
        <f t="shared" si="54"/>
        <v>1019.4442857142857</v>
      </c>
      <c r="U151" s="18">
        <f t="shared" si="59"/>
        <v>1064.8857142857144</v>
      </c>
      <c r="V151" s="41"/>
      <c r="W151" s="42">
        <f t="shared" si="49"/>
        <v>1009.4899999999999</v>
      </c>
      <c r="X151" s="30">
        <f t="shared" si="56"/>
        <v>1020.832380952381</v>
      </c>
      <c r="Y151" s="30">
        <f t="shared" si="57"/>
        <v>11.233469387755138</v>
      </c>
      <c r="Z151" s="31">
        <f t="shared" si="58"/>
        <v>-67.313018272251341</v>
      </c>
      <c r="AA151" s="25">
        <f t="shared" si="50"/>
        <v>43193</v>
      </c>
      <c r="AB151" s="39"/>
      <c r="AC151" s="39"/>
      <c r="AD151" s="22">
        <f t="shared" si="51"/>
        <v>1009.4899999999999</v>
      </c>
      <c r="AE151" s="23">
        <f t="shared" si="67"/>
        <v>1086.2356666666669</v>
      </c>
      <c r="AF151" s="23">
        <f t="shared" si="68"/>
        <v>48.476199999999928</v>
      </c>
      <c r="AG151" s="24">
        <f t="shared" si="69"/>
        <v>-105.54411809873319</v>
      </c>
      <c r="AH151" s="25">
        <v>43193</v>
      </c>
      <c r="AI151" s="39"/>
      <c r="AJ151" s="39"/>
      <c r="AK151" s="22">
        <f t="shared" si="52"/>
        <v>6.9399999999999409</v>
      </c>
      <c r="AL151" s="27">
        <f t="shared" si="53"/>
        <v>6.9399999999999409</v>
      </c>
      <c r="AM151" s="27">
        <f t="shared" si="61"/>
        <v>0</v>
      </c>
      <c r="AN151" s="38">
        <f t="shared" si="65"/>
        <v>7.377645004736971</v>
      </c>
      <c r="AO151" s="38">
        <f t="shared" si="66"/>
        <v>11.898881861765775</v>
      </c>
      <c r="AP151" s="27">
        <f t="shared" si="62"/>
        <v>0.62002842707794903</v>
      </c>
      <c r="AQ151" s="35">
        <f t="shared" si="63"/>
        <v>38.27268810315239</v>
      </c>
      <c r="AR151" s="43">
        <v>43193</v>
      </c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</row>
    <row r="152" spans="1:90" s="4" customFormat="1" x14ac:dyDescent="0.25">
      <c r="A152" s="39">
        <v>1155</v>
      </c>
      <c r="B152" s="39">
        <v>3</v>
      </c>
      <c r="C152" s="40">
        <v>43194</v>
      </c>
      <c r="D152" s="39">
        <v>993.41</v>
      </c>
      <c r="E152" s="39">
        <v>1028.72</v>
      </c>
      <c r="F152" s="39">
        <v>993</v>
      </c>
      <c r="G152" s="39">
        <v>1025.1400000000001</v>
      </c>
      <c r="H152" s="39">
        <v>2484651</v>
      </c>
      <c r="I152" s="40">
        <v>43704.859580439814</v>
      </c>
      <c r="J152" s="40"/>
      <c r="K152" s="11">
        <v>43194</v>
      </c>
      <c r="L152" s="48">
        <f t="shared" si="60"/>
        <v>24.66193748614505</v>
      </c>
      <c r="M152" s="46">
        <f t="shared" si="64"/>
        <v>18.664535647815338</v>
      </c>
      <c r="N152" s="40"/>
      <c r="O152" s="50">
        <v>43194</v>
      </c>
      <c r="P152">
        <f t="shared" si="55"/>
        <v>0.25</v>
      </c>
      <c r="Q152" s="3">
        <f t="shared" si="47"/>
        <v>1026.5736553807717</v>
      </c>
      <c r="R152" s="40"/>
      <c r="S152" s="11">
        <f t="shared" si="48"/>
        <v>43194</v>
      </c>
      <c r="T152" s="17">
        <f t="shared" si="54"/>
        <v>1019.9542857142858</v>
      </c>
      <c r="U152" s="18">
        <f t="shared" si="59"/>
        <v>1056.0035714285711</v>
      </c>
      <c r="V152" s="41"/>
      <c r="W152" s="42">
        <f t="shared" si="49"/>
        <v>1015.62</v>
      </c>
      <c r="X152" s="30">
        <f t="shared" si="56"/>
        <v>1018.0090476190477</v>
      </c>
      <c r="Y152" s="30">
        <f t="shared" si="57"/>
        <v>9.4960544217687382</v>
      </c>
      <c r="Z152" s="31">
        <f t="shared" si="58"/>
        <v>-16.772212352188706</v>
      </c>
      <c r="AA152" s="25">
        <f t="shared" si="50"/>
        <v>43194</v>
      </c>
      <c r="AB152" s="39"/>
      <c r="AC152" s="39"/>
      <c r="AD152" s="22">
        <f t="shared" si="51"/>
        <v>1015.62</v>
      </c>
      <c r="AE152" s="23">
        <f t="shared" si="67"/>
        <v>1082.2384999999999</v>
      </c>
      <c r="AF152" s="23">
        <f t="shared" si="68"/>
        <v>51.940316666666646</v>
      </c>
      <c r="AG152" s="24">
        <f t="shared" si="69"/>
        <v>-85.506473936912784</v>
      </c>
      <c r="AH152" s="25">
        <v>43194</v>
      </c>
      <c r="AI152" s="39"/>
      <c r="AJ152" s="39"/>
      <c r="AK152" s="22">
        <f t="shared" si="52"/>
        <v>11.730000000000132</v>
      </c>
      <c r="AL152" s="27">
        <f t="shared" si="53"/>
        <v>11.730000000000132</v>
      </c>
      <c r="AM152" s="27">
        <f t="shared" si="61"/>
        <v>0</v>
      </c>
      <c r="AN152" s="38">
        <f t="shared" si="65"/>
        <v>7.6885275043986256</v>
      </c>
      <c r="AO152" s="38">
        <f t="shared" si="66"/>
        <v>11.048961728782505</v>
      </c>
      <c r="AP152" s="27">
        <f t="shared" si="62"/>
        <v>0.6958597281018758</v>
      </c>
      <c r="AQ152" s="35">
        <f t="shared" si="63"/>
        <v>41.032858824988452</v>
      </c>
      <c r="AR152" s="43">
        <v>43194</v>
      </c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</row>
    <row r="153" spans="1:90" s="4" customFormat="1" x14ac:dyDescent="0.25">
      <c r="A153" s="39">
        <v>1156</v>
      </c>
      <c r="B153" s="39">
        <v>3</v>
      </c>
      <c r="C153" s="40">
        <v>43195</v>
      </c>
      <c r="D153" s="39">
        <v>1041.33</v>
      </c>
      <c r="E153" s="39">
        <v>1042.79</v>
      </c>
      <c r="F153" s="39">
        <v>1020.13</v>
      </c>
      <c r="G153" s="39">
        <v>1027.81</v>
      </c>
      <c r="H153" s="39">
        <v>1363049</v>
      </c>
      <c r="I153" s="40">
        <v>43704.859580439814</v>
      </c>
      <c r="J153" s="40"/>
      <c r="K153" s="11">
        <v>43195</v>
      </c>
      <c r="L153" s="48">
        <f t="shared" si="60"/>
        <v>26.917370463364488</v>
      </c>
      <c r="M153" s="46">
        <f t="shared" si="64"/>
        <v>23.246823184825057</v>
      </c>
      <c r="N153" s="40"/>
      <c r="O153" s="50">
        <v>43195</v>
      </c>
      <c r="P153">
        <f t="shared" si="55"/>
        <v>0.25</v>
      </c>
      <c r="Q153" s="3">
        <f t="shared" si="47"/>
        <v>1026.8827415355786</v>
      </c>
      <c r="R153" s="40"/>
      <c r="S153" s="11">
        <f t="shared" si="48"/>
        <v>43195</v>
      </c>
      <c r="T153" s="17">
        <f t="shared" si="54"/>
        <v>1016.3257142857144</v>
      </c>
      <c r="U153" s="18">
        <f t="shared" si="59"/>
        <v>1047.3057142857142</v>
      </c>
      <c r="V153" s="41"/>
      <c r="W153" s="42">
        <f t="shared" si="49"/>
        <v>1030.2433333333333</v>
      </c>
      <c r="X153" s="30">
        <f t="shared" si="56"/>
        <v>1016.7466666666668</v>
      </c>
      <c r="Y153" s="30">
        <f t="shared" si="57"/>
        <v>8.0533333333333506</v>
      </c>
      <c r="Z153" s="31">
        <f t="shared" si="58"/>
        <v>111.72737306843152</v>
      </c>
      <c r="AA153" s="25">
        <f t="shared" si="50"/>
        <v>43195</v>
      </c>
      <c r="AB153" s="39"/>
      <c r="AC153" s="39"/>
      <c r="AD153" s="22">
        <f t="shared" si="51"/>
        <v>1030.2433333333333</v>
      </c>
      <c r="AE153" s="23">
        <f t="shared" si="67"/>
        <v>1078.6283333333333</v>
      </c>
      <c r="AF153" s="23">
        <f t="shared" si="68"/>
        <v>53.529666666666643</v>
      </c>
      <c r="AG153" s="24">
        <f t="shared" si="69"/>
        <v>-60.259420010087887</v>
      </c>
      <c r="AH153" s="25">
        <v>43195</v>
      </c>
      <c r="AI153" s="39"/>
      <c r="AJ153" s="39"/>
      <c r="AK153" s="22">
        <f t="shared" si="52"/>
        <v>2.6699999999998454</v>
      </c>
      <c r="AL153" s="27">
        <f t="shared" si="53"/>
        <v>2.6699999999998454</v>
      </c>
      <c r="AM153" s="27">
        <f t="shared" si="61"/>
        <v>0</v>
      </c>
      <c r="AN153" s="38">
        <f t="shared" si="65"/>
        <v>7.330061254084427</v>
      </c>
      <c r="AO153" s="38">
        <f t="shared" si="66"/>
        <v>10.259750176726612</v>
      </c>
      <c r="AP153" s="27">
        <f t="shared" si="62"/>
        <v>0.71444831772922301</v>
      </c>
      <c r="AQ153" s="35">
        <f t="shared" si="63"/>
        <v>41.672199175738683</v>
      </c>
      <c r="AR153" s="43">
        <v>43195</v>
      </c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</row>
    <row r="154" spans="1:90" s="4" customFormat="1" x14ac:dyDescent="0.25">
      <c r="A154" s="39">
        <v>1157</v>
      </c>
      <c r="B154" s="39">
        <v>3</v>
      </c>
      <c r="C154" s="40">
        <v>43196</v>
      </c>
      <c r="D154" s="39">
        <v>1020</v>
      </c>
      <c r="E154" s="39">
        <v>1031.42</v>
      </c>
      <c r="F154" s="39">
        <v>1003.03</v>
      </c>
      <c r="G154" s="39">
        <v>1007.04</v>
      </c>
      <c r="H154" s="39">
        <v>1746430</v>
      </c>
      <c r="I154" s="40">
        <v>43704.859580439814</v>
      </c>
      <c r="J154" s="40"/>
      <c r="K154" s="11">
        <v>43196</v>
      </c>
      <c r="L154" s="48">
        <f t="shared" si="60"/>
        <v>18.6770428015564</v>
      </c>
      <c r="M154" s="46">
        <f t="shared" si="64"/>
        <v>23.418783583688647</v>
      </c>
      <c r="N154" s="40"/>
      <c r="O154" s="50">
        <v>43196</v>
      </c>
      <c r="P154">
        <f t="shared" si="55"/>
        <v>0.25</v>
      </c>
      <c r="Q154" s="3">
        <f t="shared" si="47"/>
        <v>1021.9220561516839</v>
      </c>
      <c r="R154" s="40"/>
      <c r="S154" s="11">
        <f t="shared" si="48"/>
        <v>43196</v>
      </c>
      <c r="T154" s="17">
        <f t="shared" si="54"/>
        <v>1016.6028571428571</v>
      </c>
      <c r="U154" s="18">
        <f t="shared" si="59"/>
        <v>1038.1135714285715</v>
      </c>
      <c r="V154" s="41"/>
      <c r="W154" s="42">
        <f t="shared" si="49"/>
        <v>1013.8299999999999</v>
      </c>
      <c r="X154" s="30">
        <f t="shared" si="56"/>
        <v>1015.5385714285715</v>
      </c>
      <c r="Y154" s="30">
        <f t="shared" si="57"/>
        <v>7.1840816326530978</v>
      </c>
      <c r="Z154" s="31">
        <f t="shared" si="58"/>
        <v>-15.855159744712346</v>
      </c>
      <c r="AA154" s="25">
        <f t="shared" si="50"/>
        <v>43196</v>
      </c>
      <c r="AB154" s="39"/>
      <c r="AC154" s="39"/>
      <c r="AD154" s="22">
        <f t="shared" si="51"/>
        <v>1013.8299999999999</v>
      </c>
      <c r="AE154" s="23">
        <f t="shared" si="67"/>
        <v>1073.2131666666664</v>
      </c>
      <c r="AF154" s="23">
        <f t="shared" si="68"/>
        <v>54.052816666666629</v>
      </c>
      <c r="AG154" s="24">
        <f t="shared" si="69"/>
        <v>-73.240915495512638</v>
      </c>
      <c r="AH154" s="25">
        <v>43196</v>
      </c>
      <c r="AI154" s="39"/>
      <c r="AJ154" s="39"/>
      <c r="AK154" s="22">
        <f t="shared" si="52"/>
        <v>-20.769999999999982</v>
      </c>
      <c r="AL154" s="27">
        <f t="shared" si="53"/>
        <v>0</v>
      </c>
      <c r="AM154" s="27">
        <f t="shared" si="61"/>
        <v>20.769999999999982</v>
      </c>
      <c r="AN154" s="38">
        <f t="shared" si="65"/>
        <v>6.8064854502212535</v>
      </c>
      <c r="AO154" s="38">
        <f t="shared" si="66"/>
        <v>11.010482306960425</v>
      </c>
      <c r="AP154" s="27">
        <f t="shared" si="62"/>
        <v>0.61818231576635307</v>
      </c>
      <c r="AQ154" s="35">
        <f t="shared" si="63"/>
        <v>38.202266193570956</v>
      </c>
      <c r="AR154" s="43">
        <v>43196</v>
      </c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</row>
    <row r="155" spans="1:90" s="4" customFormat="1" x14ac:dyDescent="0.25">
      <c r="A155" s="39">
        <v>1158</v>
      </c>
      <c r="B155" s="39">
        <v>3</v>
      </c>
      <c r="C155" s="40">
        <v>43199</v>
      </c>
      <c r="D155" s="39">
        <v>1016.8</v>
      </c>
      <c r="E155" s="39">
        <v>1039.5999999999999</v>
      </c>
      <c r="F155" s="39">
        <v>1014.08</v>
      </c>
      <c r="G155" s="39">
        <v>1015.45</v>
      </c>
      <c r="H155" s="39">
        <v>1751559</v>
      </c>
      <c r="I155" s="40">
        <v>43704.859580439814</v>
      </c>
      <c r="J155" s="40"/>
      <c r="K155" s="11">
        <v>43199</v>
      </c>
      <c r="L155" s="48">
        <f t="shared" si="60"/>
        <v>27.701734840044619</v>
      </c>
      <c r="M155" s="46">
        <f t="shared" si="64"/>
        <v>24.432049368321838</v>
      </c>
      <c r="N155" s="40"/>
      <c r="O155" s="50">
        <v>43199</v>
      </c>
      <c r="P155">
        <f t="shared" si="55"/>
        <v>0.25</v>
      </c>
      <c r="Q155" s="3">
        <f t="shared" si="47"/>
        <v>1020.304042113763</v>
      </c>
      <c r="R155" s="40"/>
      <c r="S155" s="11">
        <f t="shared" si="48"/>
        <v>43199</v>
      </c>
      <c r="T155" s="17">
        <f t="shared" si="54"/>
        <v>1018.1585714285715</v>
      </c>
      <c r="U155" s="18">
        <f t="shared" si="59"/>
        <v>1032.0871428571429</v>
      </c>
      <c r="V155" s="41"/>
      <c r="W155" s="42">
        <f t="shared" si="49"/>
        <v>1023.0433333333334</v>
      </c>
      <c r="X155" s="30">
        <f t="shared" si="56"/>
        <v>1018.3814285714286</v>
      </c>
      <c r="Y155" s="30">
        <f t="shared" si="57"/>
        <v>6.8682993197279369</v>
      </c>
      <c r="Z155" s="31">
        <f t="shared" si="58"/>
        <v>45.250452306432663</v>
      </c>
      <c r="AA155" s="25">
        <f t="shared" si="50"/>
        <v>43199</v>
      </c>
      <c r="AB155" s="39"/>
      <c r="AC155" s="39"/>
      <c r="AD155" s="22">
        <f t="shared" si="51"/>
        <v>1023.0433333333334</v>
      </c>
      <c r="AE155" s="23">
        <f t="shared" si="67"/>
        <v>1066.8103333333336</v>
      </c>
      <c r="AF155" s="23">
        <f t="shared" si="68"/>
        <v>51.386400000000023</v>
      </c>
      <c r="AG155" s="24">
        <f t="shared" si="69"/>
        <v>-56.781560879921727</v>
      </c>
      <c r="AH155" s="25">
        <v>43199</v>
      </c>
      <c r="AI155" s="39"/>
      <c r="AJ155" s="39"/>
      <c r="AK155" s="22">
        <f t="shared" si="52"/>
        <v>8.4100000000000819</v>
      </c>
      <c r="AL155" s="27">
        <f t="shared" si="53"/>
        <v>8.4100000000000819</v>
      </c>
      <c r="AM155" s="27">
        <f t="shared" si="61"/>
        <v>0</v>
      </c>
      <c r="AN155" s="38">
        <f t="shared" si="65"/>
        <v>6.921022203776884</v>
      </c>
      <c r="AO155" s="38">
        <f t="shared" si="66"/>
        <v>10.22401928503468</v>
      </c>
      <c r="AP155" s="27">
        <f t="shared" si="62"/>
        <v>0.67693751457486684</v>
      </c>
      <c r="AQ155" s="35">
        <f t="shared" si="63"/>
        <v>40.367485889686378</v>
      </c>
      <c r="AR155" s="43">
        <v>43199</v>
      </c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</row>
    <row r="156" spans="1:90" s="4" customFormat="1" x14ac:dyDescent="0.25">
      <c r="A156" s="39">
        <v>1159</v>
      </c>
      <c r="B156" s="39">
        <v>3</v>
      </c>
      <c r="C156" s="40">
        <v>43200</v>
      </c>
      <c r="D156" s="39">
        <v>1026.44</v>
      </c>
      <c r="E156" s="39">
        <v>1036.28</v>
      </c>
      <c r="F156" s="39">
        <v>1011.34</v>
      </c>
      <c r="G156" s="39">
        <v>1031.6400000000001</v>
      </c>
      <c r="H156" s="39">
        <v>2029648</v>
      </c>
      <c r="I156" s="40">
        <v>43704.859580439814</v>
      </c>
      <c r="J156" s="40"/>
      <c r="K156" s="11">
        <v>43200</v>
      </c>
      <c r="L156" s="48">
        <f t="shared" si="60"/>
        <v>40.585707464587081</v>
      </c>
      <c r="M156" s="46">
        <f t="shared" si="64"/>
        <v>28.988161702062701</v>
      </c>
      <c r="N156" s="40"/>
      <c r="O156" s="50">
        <v>43200</v>
      </c>
      <c r="P156">
        <f t="shared" si="55"/>
        <v>0.25</v>
      </c>
      <c r="Q156" s="3">
        <f t="shared" si="47"/>
        <v>1023.1380315853223</v>
      </c>
      <c r="R156" s="40"/>
      <c r="S156" s="11">
        <f t="shared" si="48"/>
        <v>43200</v>
      </c>
      <c r="T156" s="17">
        <f t="shared" si="54"/>
        <v>1018.137142857143</v>
      </c>
      <c r="U156" s="18">
        <f t="shared" si="59"/>
        <v>1027.367857142857</v>
      </c>
      <c r="V156" s="41"/>
      <c r="W156" s="42">
        <f t="shared" si="49"/>
        <v>1026.42</v>
      </c>
      <c r="X156" s="30">
        <f t="shared" si="56"/>
        <v>1018.4561904761904</v>
      </c>
      <c r="Y156" s="30">
        <f t="shared" si="57"/>
        <v>6.9537414965986626</v>
      </c>
      <c r="Z156" s="31">
        <f t="shared" si="58"/>
        <v>76.350355442510931</v>
      </c>
      <c r="AA156" s="25">
        <f t="shared" si="50"/>
        <v>43200</v>
      </c>
      <c r="AB156" s="39"/>
      <c r="AC156" s="39"/>
      <c r="AD156" s="22">
        <f t="shared" si="51"/>
        <v>1026.42</v>
      </c>
      <c r="AE156" s="23">
        <f t="shared" si="67"/>
        <v>1059.8151666666665</v>
      </c>
      <c r="AF156" s="23">
        <f t="shared" si="68"/>
        <v>46.331716666666594</v>
      </c>
      <c r="AG156" s="24">
        <f t="shared" si="69"/>
        <v>-48.052276164551799</v>
      </c>
      <c r="AH156" s="25">
        <v>43200</v>
      </c>
      <c r="AI156" s="39"/>
      <c r="AJ156" s="39"/>
      <c r="AK156" s="22">
        <f t="shared" si="52"/>
        <v>16.190000000000055</v>
      </c>
      <c r="AL156" s="27">
        <f t="shared" si="53"/>
        <v>16.190000000000055</v>
      </c>
      <c r="AM156" s="27">
        <f t="shared" si="61"/>
        <v>0</v>
      </c>
      <c r="AN156" s="38">
        <f t="shared" si="65"/>
        <v>7.5830920463642526</v>
      </c>
      <c r="AO156" s="38">
        <f t="shared" si="66"/>
        <v>9.4937321932464886</v>
      </c>
      <c r="AP156" s="27">
        <f t="shared" si="62"/>
        <v>0.79874720415629596</v>
      </c>
      <c r="AQ156" s="35">
        <f t="shared" si="63"/>
        <v>44.405750975493476</v>
      </c>
      <c r="AR156" s="43">
        <v>43200</v>
      </c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</row>
    <row r="157" spans="1:90" s="4" customFormat="1" x14ac:dyDescent="0.25">
      <c r="A157" s="39">
        <v>1160</v>
      </c>
      <c r="B157" s="39">
        <v>3</v>
      </c>
      <c r="C157" s="40">
        <v>43201</v>
      </c>
      <c r="D157" s="39">
        <v>1027.99</v>
      </c>
      <c r="E157" s="39">
        <v>1031.3599999999999</v>
      </c>
      <c r="F157" s="39">
        <v>1015.87</v>
      </c>
      <c r="G157" s="39">
        <v>1019.97</v>
      </c>
      <c r="H157" s="39">
        <v>1483881</v>
      </c>
      <c r="I157" s="40">
        <v>43704.859580439814</v>
      </c>
      <c r="J157" s="40"/>
      <c r="K157" s="11">
        <v>43201</v>
      </c>
      <c r="L157" s="48">
        <f t="shared" si="60"/>
        <v>38.460786231175433</v>
      </c>
      <c r="M157" s="46">
        <f t="shared" si="64"/>
        <v>35.582742845269046</v>
      </c>
      <c r="N157" s="40"/>
      <c r="O157" s="50">
        <v>43201</v>
      </c>
      <c r="P157">
        <f t="shared" si="55"/>
        <v>0.25</v>
      </c>
      <c r="Q157" s="3">
        <f t="shared" si="47"/>
        <v>1022.3460236889919</v>
      </c>
      <c r="R157" s="40"/>
      <c r="S157" s="11">
        <f t="shared" si="48"/>
        <v>43201</v>
      </c>
      <c r="T157" s="17">
        <f t="shared" si="54"/>
        <v>1020.0657142857144</v>
      </c>
      <c r="U157" s="18">
        <f t="shared" si="59"/>
        <v>1022.3028571428571</v>
      </c>
      <c r="V157" s="41"/>
      <c r="W157" s="42">
        <f t="shared" si="49"/>
        <v>1022.4</v>
      </c>
      <c r="X157" s="30">
        <f t="shared" si="56"/>
        <v>1020.1495238095238</v>
      </c>
      <c r="Y157" s="30">
        <f t="shared" si="57"/>
        <v>6.1453061224490284</v>
      </c>
      <c r="Z157" s="31">
        <f t="shared" si="58"/>
        <v>24.414039437950152</v>
      </c>
      <c r="AA157" s="25">
        <f t="shared" si="50"/>
        <v>43201</v>
      </c>
      <c r="AB157" s="39"/>
      <c r="AC157" s="39"/>
      <c r="AD157" s="22">
        <f t="shared" si="51"/>
        <v>1022.4</v>
      </c>
      <c r="AE157" s="23">
        <f t="shared" si="67"/>
        <v>1053.4641666666671</v>
      </c>
      <c r="AF157" s="23">
        <f t="shared" si="68"/>
        <v>41.765083333333443</v>
      </c>
      <c r="AG157" s="24">
        <f t="shared" si="69"/>
        <v>-49.585545607941306</v>
      </c>
      <c r="AH157" s="25">
        <v>43201</v>
      </c>
      <c r="AI157" s="39"/>
      <c r="AJ157" s="39"/>
      <c r="AK157" s="22">
        <f t="shared" si="52"/>
        <v>-11.670000000000073</v>
      </c>
      <c r="AL157" s="27">
        <f t="shared" si="53"/>
        <v>0</v>
      </c>
      <c r="AM157" s="27">
        <f t="shared" si="61"/>
        <v>11.670000000000073</v>
      </c>
      <c r="AN157" s="38">
        <f t="shared" si="65"/>
        <v>7.0414426144810918</v>
      </c>
      <c r="AO157" s="38">
        <f t="shared" si="66"/>
        <v>9.6491798937288866</v>
      </c>
      <c r="AP157" s="27">
        <f t="shared" si="62"/>
        <v>0.72974518995727367</v>
      </c>
      <c r="AQ157" s="35">
        <f t="shared" si="63"/>
        <v>42.188016720271911</v>
      </c>
      <c r="AR157" s="43">
        <v>43201</v>
      </c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</row>
    <row r="158" spans="1:90" s="4" customFormat="1" x14ac:dyDescent="0.25">
      <c r="A158" s="39">
        <v>1161</v>
      </c>
      <c r="B158" s="39">
        <v>3</v>
      </c>
      <c r="C158" s="40">
        <v>43202</v>
      </c>
      <c r="D158" s="39">
        <v>1025.04</v>
      </c>
      <c r="E158" s="39">
        <v>1040.69</v>
      </c>
      <c r="F158" s="39">
        <v>1021.43</v>
      </c>
      <c r="G158" s="39">
        <v>1032.51</v>
      </c>
      <c r="H158" s="39">
        <v>1359389</v>
      </c>
      <c r="I158" s="40">
        <v>43704.859580439814</v>
      </c>
      <c r="J158" s="40"/>
      <c r="K158" s="11">
        <v>43202</v>
      </c>
      <c r="L158" s="48">
        <f t="shared" si="60"/>
        <v>61.603325415677013</v>
      </c>
      <c r="M158" s="46">
        <f t="shared" si="64"/>
        <v>46.883273037146502</v>
      </c>
      <c r="N158" s="40"/>
      <c r="O158" s="50">
        <v>43202</v>
      </c>
      <c r="P158">
        <f t="shared" si="55"/>
        <v>0.25</v>
      </c>
      <c r="Q158" s="3">
        <f t="shared" ref="Q158:Q221" si="70">(G158*P158)+(Q157*(1-P158))</f>
        <v>1024.8870177667438</v>
      </c>
      <c r="R158" s="40"/>
      <c r="S158" s="11">
        <f t="shared" si="48"/>
        <v>43202</v>
      </c>
      <c r="T158" s="17">
        <f t="shared" si="54"/>
        <v>1022.7942857142858</v>
      </c>
      <c r="U158" s="18">
        <f t="shared" si="59"/>
        <v>1021.1192857142856</v>
      </c>
      <c r="V158" s="41"/>
      <c r="W158" s="42">
        <f t="shared" si="49"/>
        <v>1031.5433333333333</v>
      </c>
      <c r="X158" s="30">
        <f t="shared" si="56"/>
        <v>1023.3</v>
      </c>
      <c r="Y158" s="30">
        <f t="shared" si="57"/>
        <v>5.2304761904761916</v>
      </c>
      <c r="Z158" s="31">
        <f t="shared" si="58"/>
        <v>105.06797766448172</v>
      </c>
      <c r="AA158" s="25">
        <f t="shared" si="50"/>
        <v>43202</v>
      </c>
      <c r="AB158" s="39"/>
      <c r="AC158" s="39"/>
      <c r="AD158" s="22">
        <f t="shared" si="51"/>
        <v>1031.5433333333333</v>
      </c>
      <c r="AE158" s="23">
        <f t="shared" si="67"/>
        <v>1047.5493333333336</v>
      </c>
      <c r="AF158" s="23">
        <f t="shared" si="68"/>
        <v>35.6764000000001</v>
      </c>
      <c r="AG158" s="24">
        <f t="shared" si="69"/>
        <v>-29.909594764793663</v>
      </c>
      <c r="AH158" s="25">
        <v>43202</v>
      </c>
      <c r="AI158" s="39"/>
      <c r="AJ158" s="39"/>
      <c r="AK158" s="22">
        <f t="shared" si="52"/>
        <v>12.539999999999964</v>
      </c>
      <c r="AL158" s="27">
        <f t="shared" si="53"/>
        <v>12.539999999999964</v>
      </c>
      <c r="AM158" s="27">
        <f t="shared" si="61"/>
        <v>0</v>
      </c>
      <c r="AN158" s="38">
        <f t="shared" si="65"/>
        <v>7.4341967134467257</v>
      </c>
      <c r="AO158" s="38">
        <f t="shared" si="66"/>
        <v>8.9599527584625385</v>
      </c>
      <c r="AP158" s="27">
        <f t="shared" si="62"/>
        <v>0.82971382928612436</v>
      </c>
      <c r="AQ158" s="35">
        <f t="shared" si="63"/>
        <v>45.346644705081722</v>
      </c>
      <c r="AR158" s="43">
        <v>43202</v>
      </c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</row>
    <row r="159" spans="1:90" s="4" customFormat="1" x14ac:dyDescent="0.25">
      <c r="A159" s="39">
        <v>1162</v>
      </c>
      <c r="B159" s="39">
        <v>3</v>
      </c>
      <c r="C159" s="40">
        <v>43203</v>
      </c>
      <c r="D159" s="39">
        <v>1040.8800000000001</v>
      </c>
      <c r="E159" s="39">
        <v>1046.42</v>
      </c>
      <c r="F159" s="39">
        <v>1022.98</v>
      </c>
      <c r="G159" s="39">
        <v>1029.27</v>
      </c>
      <c r="H159" s="39">
        <v>1223017</v>
      </c>
      <c r="I159" s="40">
        <v>43704.859580439814</v>
      </c>
      <c r="J159" s="40"/>
      <c r="K159" s="11">
        <v>43203</v>
      </c>
      <c r="L159" s="48">
        <f t="shared" si="60"/>
        <v>57.755344418052303</v>
      </c>
      <c r="M159" s="46">
        <f t="shared" si="64"/>
        <v>52.606485354968243</v>
      </c>
      <c r="N159" s="40"/>
      <c r="O159" s="50">
        <v>43203</v>
      </c>
      <c r="P159">
        <f t="shared" si="55"/>
        <v>0.25</v>
      </c>
      <c r="Q159" s="3">
        <f t="shared" si="70"/>
        <v>1025.9827633250579</v>
      </c>
      <c r="R159" s="40"/>
      <c r="S159" s="11">
        <f t="shared" si="48"/>
        <v>43203</v>
      </c>
      <c r="T159" s="17">
        <f t="shared" si="54"/>
        <v>1023.3842857142857</v>
      </c>
      <c r="U159" s="18">
        <f t="shared" si="59"/>
        <v>1021.6692857142856</v>
      </c>
      <c r="V159" s="41"/>
      <c r="W159" s="42">
        <f t="shared" si="49"/>
        <v>1032.8900000000001</v>
      </c>
      <c r="X159" s="30">
        <f t="shared" si="56"/>
        <v>1025.7671428571427</v>
      </c>
      <c r="Y159" s="30">
        <f t="shared" si="57"/>
        <v>5.1508843537415361</v>
      </c>
      <c r="Z159" s="31">
        <f t="shared" si="58"/>
        <v>92.18943976333442</v>
      </c>
      <c r="AA159" s="25">
        <f t="shared" si="50"/>
        <v>43203</v>
      </c>
      <c r="AB159" s="39"/>
      <c r="AC159" s="39"/>
      <c r="AD159" s="22">
        <f t="shared" si="51"/>
        <v>1032.8900000000001</v>
      </c>
      <c r="AE159" s="23">
        <f t="shared" si="67"/>
        <v>1041.7738333333334</v>
      </c>
      <c r="AF159" s="23">
        <f t="shared" si="68"/>
        <v>28.479083333333364</v>
      </c>
      <c r="AG159" s="24">
        <f t="shared" si="69"/>
        <v>-20.796159364523799</v>
      </c>
      <c r="AH159" s="25">
        <v>43203</v>
      </c>
      <c r="AI159" s="39"/>
      <c r="AJ159" s="39"/>
      <c r="AK159" s="22">
        <f t="shared" si="52"/>
        <v>-3.2400000000000091</v>
      </c>
      <c r="AL159" s="27">
        <f t="shared" si="53"/>
        <v>0</v>
      </c>
      <c r="AM159" s="27">
        <f t="shared" si="61"/>
        <v>3.2400000000000091</v>
      </c>
      <c r="AN159" s="38">
        <f t="shared" si="65"/>
        <v>6.9031826624862456</v>
      </c>
      <c r="AO159" s="38">
        <f t="shared" si="66"/>
        <v>8.5513847042866438</v>
      </c>
      <c r="AP159" s="27">
        <f t="shared" si="62"/>
        <v>0.80725904648235669</v>
      </c>
      <c r="AQ159" s="35">
        <f t="shared" si="63"/>
        <v>44.667589190028025</v>
      </c>
      <c r="AR159" s="43">
        <v>43203</v>
      </c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</row>
    <row r="160" spans="1:90" s="4" customFormat="1" x14ac:dyDescent="0.25">
      <c r="A160" s="39">
        <v>1163</v>
      </c>
      <c r="B160" s="39">
        <v>3</v>
      </c>
      <c r="C160" s="40">
        <v>43206</v>
      </c>
      <c r="D160" s="39">
        <v>1037</v>
      </c>
      <c r="E160" s="39">
        <v>1043.24</v>
      </c>
      <c r="F160" s="39">
        <v>1026.74</v>
      </c>
      <c r="G160" s="39">
        <v>1037.98</v>
      </c>
      <c r="H160" s="39">
        <v>1211208</v>
      </c>
      <c r="I160" s="40">
        <v>43704.859580439814</v>
      </c>
      <c r="J160" s="40"/>
      <c r="K160" s="11">
        <v>43206</v>
      </c>
      <c r="L160" s="48">
        <f t="shared" si="60"/>
        <v>68.099762470308875</v>
      </c>
      <c r="M160" s="46">
        <f t="shared" si="64"/>
        <v>62.486144101346063</v>
      </c>
      <c r="N160" s="40"/>
      <c r="O160" s="50">
        <v>43206</v>
      </c>
      <c r="P160">
        <f t="shared" si="55"/>
        <v>0.25</v>
      </c>
      <c r="Q160" s="3">
        <f t="shared" si="70"/>
        <v>1028.9820724937936</v>
      </c>
      <c r="R160" s="40"/>
      <c r="S160" s="11">
        <f t="shared" si="48"/>
        <v>43206</v>
      </c>
      <c r="T160" s="17">
        <f t="shared" si="54"/>
        <v>1024.8371428571429</v>
      </c>
      <c r="U160" s="18">
        <f t="shared" si="59"/>
        <v>1020.5814285714285</v>
      </c>
      <c r="V160" s="41"/>
      <c r="W160" s="42">
        <f t="shared" si="49"/>
        <v>1035.9866666666667</v>
      </c>
      <c r="X160" s="30">
        <f t="shared" si="56"/>
        <v>1026.587619047619</v>
      </c>
      <c r="Y160" s="30">
        <f t="shared" si="57"/>
        <v>5.9020408163265268</v>
      </c>
      <c r="Z160" s="31">
        <f t="shared" si="58"/>
        <v>106.16720454894802</v>
      </c>
      <c r="AA160" s="25">
        <f t="shared" si="50"/>
        <v>43206</v>
      </c>
      <c r="AB160" s="39"/>
      <c r="AC160" s="39"/>
      <c r="AD160" s="22">
        <f t="shared" si="51"/>
        <v>1035.9866666666667</v>
      </c>
      <c r="AE160" s="23">
        <f t="shared" si="67"/>
        <v>1036.5136666666669</v>
      </c>
      <c r="AF160" s="23">
        <f t="shared" si="68"/>
        <v>20.89816666666681</v>
      </c>
      <c r="AG160" s="24">
        <f t="shared" si="69"/>
        <v>-1.6811682045483014</v>
      </c>
      <c r="AH160" s="25">
        <v>43206</v>
      </c>
      <c r="AI160" s="39"/>
      <c r="AJ160" s="39"/>
      <c r="AK160" s="22">
        <f t="shared" si="52"/>
        <v>8.7100000000000364</v>
      </c>
      <c r="AL160" s="27">
        <f t="shared" si="53"/>
        <v>8.7100000000000364</v>
      </c>
      <c r="AM160" s="27">
        <f t="shared" si="61"/>
        <v>0</v>
      </c>
      <c r="AN160" s="38">
        <f t="shared" si="65"/>
        <v>7.0322410437372307</v>
      </c>
      <c r="AO160" s="38">
        <f t="shared" si="66"/>
        <v>7.9405715111233119</v>
      </c>
      <c r="AP160" s="27">
        <f t="shared" si="62"/>
        <v>0.88560893052676704</v>
      </c>
      <c r="AQ160" s="35">
        <f t="shared" si="63"/>
        <v>46.966733991833706</v>
      </c>
      <c r="AR160" s="43">
        <v>43206</v>
      </c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  <c r="BD160" s="39"/>
      <c r="BE160" s="39"/>
      <c r="BF160" s="39"/>
      <c r="BG160" s="39"/>
      <c r="BH160" s="39"/>
      <c r="BI160" s="39"/>
      <c r="BJ160" s="39"/>
      <c r="BK160" s="39"/>
      <c r="BL160" s="39"/>
      <c r="BM160" s="39"/>
      <c r="BN160" s="39"/>
      <c r="BO160" s="39"/>
      <c r="BP160" s="39"/>
      <c r="BQ160" s="39"/>
      <c r="BR160" s="39"/>
      <c r="BS160" s="39"/>
      <c r="BT160" s="39"/>
      <c r="BU160" s="39"/>
      <c r="BV160" s="39"/>
      <c r="BW160" s="39"/>
      <c r="BX160" s="39"/>
      <c r="BY160" s="39"/>
      <c r="BZ160" s="39"/>
      <c r="CA160" s="39"/>
      <c r="CB160" s="39"/>
      <c r="CC160" s="39"/>
      <c r="CD160" s="39"/>
      <c r="CE160" s="39"/>
      <c r="CF160" s="39"/>
      <c r="CG160" s="39"/>
      <c r="CH160" s="39"/>
      <c r="CI160" s="39"/>
      <c r="CJ160" s="39"/>
      <c r="CK160" s="39"/>
      <c r="CL160" s="39"/>
    </row>
    <row r="161" spans="1:90" s="4" customFormat="1" x14ac:dyDescent="0.25">
      <c r="A161" s="39">
        <v>1164</v>
      </c>
      <c r="B161" s="39">
        <v>3</v>
      </c>
      <c r="C161" s="40">
        <v>43207</v>
      </c>
      <c r="D161" s="39">
        <v>1051.3699999999999</v>
      </c>
      <c r="E161" s="39">
        <v>1077.8800000000001</v>
      </c>
      <c r="F161" s="39">
        <v>1048.26</v>
      </c>
      <c r="G161" s="39">
        <v>1074.1600000000001</v>
      </c>
      <c r="H161" s="39">
        <v>2320266</v>
      </c>
      <c r="I161" s="40">
        <v>43704.859580439814</v>
      </c>
      <c r="J161" s="40"/>
      <c r="K161" s="11">
        <v>43207</v>
      </c>
      <c r="L161" s="48">
        <f t="shared" si="60"/>
        <v>96.174413821472626</v>
      </c>
      <c r="M161" s="46">
        <f t="shared" si="64"/>
        <v>74.009840236611268</v>
      </c>
      <c r="N161" s="40"/>
      <c r="O161" s="50">
        <v>43207</v>
      </c>
      <c r="P161">
        <f t="shared" si="55"/>
        <v>0.25</v>
      </c>
      <c r="Q161" s="3">
        <f t="shared" si="70"/>
        <v>1040.2765543703451</v>
      </c>
      <c r="R161" s="40"/>
      <c r="S161" s="11">
        <f t="shared" si="48"/>
        <v>43207</v>
      </c>
      <c r="T161" s="17">
        <f t="shared" si="54"/>
        <v>1034.4257142857143</v>
      </c>
      <c r="U161" s="18">
        <f t="shared" si="59"/>
        <v>1025.5142857142857</v>
      </c>
      <c r="V161" s="41"/>
      <c r="W161" s="42">
        <f t="shared" si="49"/>
        <v>1066.7666666666667</v>
      </c>
      <c r="X161" s="30">
        <f t="shared" si="56"/>
        <v>1034.1500000000001</v>
      </c>
      <c r="Y161" s="30">
        <f t="shared" si="57"/>
        <v>9.8438095238095364</v>
      </c>
      <c r="Z161" s="31">
        <f t="shared" si="58"/>
        <v>220.89460784313627</v>
      </c>
      <c r="AA161" s="25">
        <f t="shared" si="50"/>
        <v>43207</v>
      </c>
      <c r="AB161" s="39"/>
      <c r="AC161" s="39"/>
      <c r="AD161" s="22">
        <f t="shared" si="51"/>
        <v>1066.7666666666667</v>
      </c>
      <c r="AE161" s="23">
        <f t="shared" si="67"/>
        <v>1034.6716666666669</v>
      </c>
      <c r="AF161" s="23">
        <f t="shared" si="68"/>
        <v>18.337833333333407</v>
      </c>
      <c r="AG161" s="24">
        <f t="shared" si="69"/>
        <v>116.68045116198633</v>
      </c>
      <c r="AH161" s="25">
        <v>43207</v>
      </c>
      <c r="AI161" s="39"/>
      <c r="AJ161" s="39"/>
      <c r="AK161" s="22">
        <f t="shared" si="52"/>
        <v>36.180000000000064</v>
      </c>
      <c r="AL161" s="27">
        <f t="shared" si="53"/>
        <v>36.180000000000064</v>
      </c>
      <c r="AM161" s="27">
        <f t="shared" si="61"/>
        <v>0</v>
      </c>
      <c r="AN161" s="38">
        <f t="shared" si="65"/>
        <v>9.114223826327434</v>
      </c>
      <c r="AO161" s="38">
        <f t="shared" si="66"/>
        <v>7.3733878317573609</v>
      </c>
      <c r="AP161" s="27">
        <f t="shared" si="62"/>
        <v>1.2360971692106375</v>
      </c>
      <c r="AQ161" s="35">
        <f t="shared" si="63"/>
        <v>55.279224276599344</v>
      </c>
      <c r="AR161" s="43">
        <v>43207</v>
      </c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  <c r="BD161" s="39"/>
      <c r="BE161" s="39"/>
      <c r="BF161" s="39"/>
      <c r="BG161" s="39"/>
      <c r="BH161" s="39"/>
      <c r="BI161" s="39"/>
      <c r="BJ161" s="39"/>
      <c r="BK161" s="39"/>
      <c r="BL161" s="39"/>
      <c r="BM161" s="39"/>
      <c r="BN161" s="39"/>
      <c r="BO161" s="39"/>
      <c r="BP161" s="39"/>
      <c r="BQ161" s="39"/>
      <c r="BR161" s="39"/>
      <c r="BS161" s="39"/>
      <c r="BT161" s="39"/>
      <c r="BU161" s="39"/>
      <c r="BV161" s="39"/>
      <c r="BW161" s="39"/>
      <c r="BX161" s="39"/>
      <c r="BY161" s="39"/>
      <c r="BZ161" s="39"/>
      <c r="CA161" s="39"/>
      <c r="CB161" s="39"/>
      <c r="CC161" s="39"/>
      <c r="CD161" s="39"/>
      <c r="CE161" s="39"/>
      <c r="CF161" s="39"/>
      <c r="CG161" s="39"/>
      <c r="CH161" s="39"/>
      <c r="CI161" s="39"/>
      <c r="CJ161" s="39"/>
      <c r="CK161" s="39"/>
      <c r="CL161" s="39"/>
    </row>
    <row r="162" spans="1:90" s="4" customFormat="1" x14ac:dyDescent="0.25">
      <c r="A162" s="39">
        <v>1165</v>
      </c>
      <c r="B162" s="39">
        <v>3</v>
      </c>
      <c r="C162" s="40">
        <v>43208</v>
      </c>
      <c r="D162" s="39">
        <v>1077.43</v>
      </c>
      <c r="E162" s="39">
        <v>1077.43</v>
      </c>
      <c r="F162" s="39">
        <v>1066.22</v>
      </c>
      <c r="G162" s="39">
        <v>1072.08</v>
      </c>
      <c r="H162" s="39">
        <v>1344138</v>
      </c>
      <c r="I162" s="40">
        <v>43704.859580439814</v>
      </c>
      <c r="J162" s="40"/>
      <c r="K162" s="11">
        <v>43208</v>
      </c>
      <c r="L162" s="48">
        <f t="shared" si="60"/>
        <v>93.372186035881413</v>
      </c>
      <c r="M162" s="46">
        <f t="shared" si="64"/>
        <v>85.882120775887643</v>
      </c>
      <c r="N162" s="40"/>
      <c r="O162" s="50">
        <v>43208</v>
      </c>
      <c r="P162">
        <f t="shared" si="55"/>
        <v>0.25</v>
      </c>
      <c r="Q162" s="3">
        <f t="shared" si="70"/>
        <v>1048.2274157777588</v>
      </c>
      <c r="R162" s="40"/>
      <c r="S162" s="11">
        <f t="shared" si="48"/>
        <v>43208</v>
      </c>
      <c r="T162" s="17">
        <f t="shared" si="54"/>
        <v>1042.515714285714</v>
      </c>
      <c r="U162" s="18">
        <f t="shared" si="59"/>
        <v>1030.3371428571429</v>
      </c>
      <c r="V162" s="41"/>
      <c r="W162" s="42">
        <f t="shared" si="49"/>
        <v>1071.9100000000001</v>
      </c>
      <c r="X162" s="30">
        <f t="shared" si="56"/>
        <v>1041.1309523809525</v>
      </c>
      <c r="Y162" s="30">
        <f t="shared" si="57"/>
        <v>16.118503401360595</v>
      </c>
      <c r="Z162" s="31">
        <f t="shared" si="58"/>
        <v>127.30316561296232</v>
      </c>
      <c r="AA162" s="25">
        <f t="shared" si="50"/>
        <v>43208</v>
      </c>
      <c r="AB162" s="39"/>
      <c r="AC162" s="39"/>
      <c r="AD162" s="22">
        <f t="shared" si="51"/>
        <v>1071.9100000000001</v>
      </c>
      <c r="AE162" s="23">
        <f t="shared" si="67"/>
        <v>1033.4943333333335</v>
      </c>
      <c r="AF162" s="23">
        <f t="shared" si="68"/>
        <v>16.807300000000083</v>
      </c>
      <c r="AG162" s="24">
        <f t="shared" si="69"/>
        <v>152.37691029757445</v>
      </c>
      <c r="AH162" s="25">
        <v>43208</v>
      </c>
      <c r="AI162" s="39"/>
      <c r="AJ162" s="39"/>
      <c r="AK162" s="22">
        <f t="shared" si="52"/>
        <v>-2.0800000000001546</v>
      </c>
      <c r="AL162" s="27">
        <f t="shared" si="53"/>
        <v>0</v>
      </c>
      <c r="AM162" s="27">
        <f t="shared" si="61"/>
        <v>2.0800000000001546</v>
      </c>
      <c r="AN162" s="38">
        <f t="shared" si="65"/>
        <v>8.4632078387326182</v>
      </c>
      <c r="AO162" s="38">
        <f t="shared" si="66"/>
        <v>6.9952887009175608</v>
      </c>
      <c r="AP162" s="27">
        <f t="shared" si="62"/>
        <v>1.209843967929803</v>
      </c>
      <c r="AQ162" s="35">
        <f t="shared" si="63"/>
        <v>54.747936301728721</v>
      </c>
      <c r="AR162" s="43">
        <v>43208</v>
      </c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39"/>
      <c r="BH162" s="39"/>
      <c r="BI162" s="39"/>
      <c r="BJ162" s="39"/>
      <c r="BK162" s="39"/>
      <c r="BL162" s="39"/>
      <c r="BM162" s="39"/>
      <c r="BN162" s="39"/>
      <c r="BO162" s="39"/>
      <c r="BP162" s="39"/>
      <c r="BQ162" s="39"/>
      <c r="BR162" s="39"/>
      <c r="BS162" s="39"/>
      <c r="BT162" s="39"/>
      <c r="BU162" s="39"/>
      <c r="BV162" s="39"/>
      <c r="BW162" s="39"/>
      <c r="BX162" s="39"/>
      <c r="BY162" s="39"/>
      <c r="BZ162" s="39"/>
      <c r="CA162" s="39"/>
      <c r="CB162" s="39"/>
      <c r="CC162" s="39"/>
      <c r="CD162" s="39"/>
      <c r="CE162" s="39"/>
      <c r="CF162" s="39"/>
      <c r="CG162" s="39"/>
      <c r="CH162" s="39"/>
      <c r="CI162" s="39"/>
      <c r="CJ162" s="39"/>
      <c r="CK162" s="39"/>
      <c r="CL162" s="39"/>
    </row>
    <row r="163" spans="1:90" s="4" customFormat="1" x14ac:dyDescent="0.25">
      <c r="A163" s="39">
        <v>1166</v>
      </c>
      <c r="B163" s="39">
        <v>3</v>
      </c>
      <c r="C163" s="40">
        <v>43209</v>
      </c>
      <c r="D163" s="39">
        <v>1069.4000000000001</v>
      </c>
      <c r="E163" s="39">
        <v>1094.17</v>
      </c>
      <c r="F163" s="39">
        <v>1068.18</v>
      </c>
      <c r="G163" s="39">
        <v>1087.7</v>
      </c>
      <c r="H163" s="39">
        <v>1747671</v>
      </c>
      <c r="I163" s="40">
        <v>43704.859580439814</v>
      </c>
      <c r="J163" s="40"/>
      <c r="K163" s="11">
        <v>43209</v>
      </c>
      <c r="L163" s="48">
        <f t="shared" si="60"/>
        <v>93.766859344894002</v>
      </c>
      <c r="M163" s="46">
        <f t="shared" si="64"/>
        <v>94.43781973408268</v>
      </c>
      <c r="N163" s="40"/>
      <c r="O163" s="50">
        <v>43209</v>
      </c>
      <c r="P163">
        <f t="shared" si="55"/>
        <v>0.25</v>
      </c>
      <c r="Q163" s="3">
        <f t="shared" si="70"/>
        <v>1058.0955618333192</v>
      </c>
      <c r="R163" s="40"/>
      <c r="S163" s="11">
        <f t="shared" si="48"/>
        <v>43209</v>
      </c>
      <c r="T163" s="17">
        <f t="shared" si="54"/>
        <v>1050.5242857142855</v>
      </c>
      <c r="U163" s="18">
        <f t="shared" si="59"/>
        <v>1034.3307142857143</v>
      </c>
      <c r="V163" s="41"/>
      <c r="W163" s="42">
        <f t="shared" si="49"/>
        <v>1083.3500000000001</v>
      </c>
      <c r="X163" s="30">
        <f t="shared" si="56"/>
        <v>1049.2638095238094</v>
      </c>
      <c r="Y163" s="30">
        <f t="shared" si="57"/>
        <v>21.210068027210891</v>
      </c>
      <c r="Z163" s="31">
        <f t="shared" si="58"/>
        <v>107.13839745810262</v>
      </c>
      <c r="AA163" s="25">
        <f t="shared" si="50"/>
        <v>43209</v>
      </c>
      <c r="AB163" s="39"/>
      <c r="AC163" s="39"/>
      <c r="AD163" s="22">
        <f t="shared" si="51"/>
        <v>1083.3500000000001</v>
      </c>
      <c r="AE163" s="23">
        <f t="shared" si="67"/>
        <v>1032.9563333333333</v>
      </c>
      <c r="AF163" s="23">
        <f t="shared" si="68"/>
        <v>16.107900000000022</v>
      </c>
      <c r="AG163" s="24">
        <f t="shared" si="69"/>
        <v>208.56708681937337</v>
      </c>
      <c r="AH163" s="25">
        <v>43209</v>
      </c>
      <c r="AI163" s="39"/>
      <c r="AJ163" s="39"/>
      <c r="AK163" s="22">
        <f t="shared" si="52"/>
        <v>15.620000000000118</v>
      </c>
      <c r="AL163" s="27">
        <f t="shared" si="53"/>
        <v>15.620000000000118</v>
      </c>
      <c r="AM163" s="27">
        <f t="shared" si="61"/>
        <v>0</v>
      </c>
      <c r="AN163" s="38">
        <f t="shared" si="65"/>
        <v>8.9744072788231541</v>
      </c>
      <c r="AO163" s="38">
        <f t="shared" si="66"/>
        <v>6.4956252222805926</v>
      </c>
      <c r="AP163" s="27">
        <f t="shared" si="62"/>
        <v>1.3816079240594286</v>
      </c>
      <c r="AQ163" s="35">
        <f t="shared" si="63"/>
        <v>58.011560597450938</v>
      </c>
      <c r="AR163" s="43">
        <v>43209</v>
      </c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39"/>
      <c r="CE163" s="39"/>
      <c r="CF163" s="39"/>
      <c r="CG163" s="39"/>
      <c r="CH163" s="39"/>
      <c r="CI163" s="39"/>
      <c r="CJ163" s="39"/>
      <c r="CK163" s="39"/>
      <c r="CL163" s="39"/>
    </row>
    <row r="164" spans="1:90" s="4" customFormat="1" x14ac:dyDescent="0.25">
      <c r="A164" s="39">
        <v>1167</v>
      </c>
      <c r="B164" s="39">
        <v>3</v>
      </c>
      <c r="C164" s="40">
        <v>43210</v>
      </c>
      <c r="D164" s="39">
        <v>1082</v>
      </c>
      <c r="E164" s="39">
        <v>1092.3499999999999</v>
      </c>
      <c r="F164" s="39">
        <v>1069.57</v>
      </c>
      <c r="G164" s="39">
        <v>1072.96</v>
      </c>
      <c r="H164" s="39">
        <v>1889686</v>
      </c>
      <c r="I164" s="40">
        <v>43704.859580439814</v>
      </c>
      <c r="J164" s="40"/>
      <c r="K164" s="11">
        <v>43210</v>
      </c>
      <c r="L164" s="48">
        <f t="shared" si="60"/>
        <v>79.035287140456632</v>
      </c>
      <c r="M164" s="46">
        <f t="shared" si="64"/>
        <v>88.724777507077349</v>
      </c>
      <c r="N164" s="40"/>
      <c r="O164" s="50">
        <v>43210</v>
      </c>
      <c r="P164">
        <f t="shared" si="55"/>
        <v>0.25</v>
      </c>
      <c r="Q164" s="3">
        <f t="shared" si="70"/>
        <v>1061.8116713749894</v>
      </c>
      <c r="R164" s="40"/>
      <c r="S164" s="11">
        <f t="shared" si="48"/>
        <v>43210</v>
      </c>
      <c r="T164" s="17">
        <f t="shared" si="54"/>
        <v>1058.0942857142857</v>
      </c>
      <c r="U164" s="18">
        <f t="shared" si="59"/>
        <v>1039.0800000000002</v>
      </c>
      <c r="V164" s="41"/>
      <c r="W164" s="42">
        <f t="shared" si="49"/>
        <v>1078.2933333333333</v>
      </c>
      <c r="X164" s="30">
        <f t="shared" si="56"/>
        <v>1057.2485714285715</v>
      </c>
      <c r="Y164" s="30">
        <f t="shared" si="57"/>
        <v>20.378775510204086</v>
      </c>
      <c r="Z164" s="31">
        <f t="shared" si="58"/>
        <v>68.845359539959404</v>
      </c>
      <c r="AA164" s="25">
        <f t="shared" si="50"/>
        <v>43210</v>
      </c>
      <c r="AB164" s="39"/>
      <c r="AC164" s="39"/>
      <c r="AD164" s="22">
        <f t="shared" si="51"/>
        <v>1078.2933333333333</v>
      </c>
      <c r="AE164" s="23">
        <f t="shared" si="67"/>
        <v>1033.9061666666666</v>
      </c>
      <c r="AF164" s="23">
        <f t="shared" si="68"/>
        <v>17.342683333333348</v>
      </c>
      <c r="AG164" s="24">
        <f t="shared" si="69"/>
        <v>170.62783120515419</v>
      </c>
      <c r="AH164" s="25">
        <v>43210</v>
      </c>
      <c r="AI164" s="39"/>
      <c r="AJ164" s="39"/>
      <c r="AK164" s="22">
        <f t="shared" si="52"/>
        <v>-14.740000000000009</v>
      </c>
      <c r="AL164" s="27">
        <f t="shared" si="53"/>
        <v>0</v>
      </c>
      <c r="AM164" s="27">
        <f t="shared" si="61"/>
        <v>14.740000000000009</v>
      </c>
      <c r="AN164" s="38">
        <f t="shared" si="65"/>
        <v>8.3333781874786421</v>
      </c>
      <c r="AO164" s="38">
        <f t="shared" si="66"/>
        <v>7.0845091349748364</v>
      </c>
      <c r="AP164" s="27">
        <f t="shared" si="62"/>
        <v>1.1762816630919966</v>
      </c>
      <c r="AQ164" s="35">
        <f t="shared" si="63"/>
        <v>54.050065441472796</v>
      </c>
      <c r="AR164" s="43">
        <v>43210</v>
      </c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39"/>
      <c r="BL164" s="39"/>
      <c r="BM164" s="39"/>
      <c r="BN164" s="39"/>
      <c r="BO164" s="39"/>
      <c r="BP164" s="39"/>
      <c r="BQ164" s="39"/>
      <c r="BR164" s="39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39"/>
      <c r="CE164" s="39"/>
      <c r="CF164" s="39"/>
      <c r="CG164" s="39"/>
      <c r="CH164" s="39"/>
      <c r="CI164" s="39"/>
      <c r="CJ164" s="39"/>
      <c r="CK164" s="39"/>
      <c r="CL164" s="39"/>
    </row>
    <row r="165" spans="1:90" s="4" customFormat="1" x14ac:dyDescent="0.25">
      <c r="A165" s="39">
        <v>1168</v>
      </c>
      <c r="B165" s="39">
        <v>3</v>
      </c>
      <c r="C165" s="40">
        <v>43213</v>
      </c>
      <c r="D165" s="39">
        <v>1077.8599999999999</v>
      </c>
      <c r="E165" s="39">
        <v>1082.72</v>
      </c>
      <c r="F165" s="39">
        <v>1060.7</v>
      </c>
      <c r="G165" s="39">
        <v>1067.45</v>
      </c>
      <c r="H165" s="39">
        <v>2341258</v>
      </c>
      <c r="I165" s="40">
        <v>43704.859580439814</v>
      </c>
      <c r="J165" s="40"/>
      <c r="K165" s="11">
        <v>43213</v>
      </c>
      <c r="L165" s="48">
        <f t="shared" si="60"/>
        <v>73.589008599387157</v>
      </c>
      <c r="M165" s="46">
        <f t="shared" si="64"/>
        <v>82.130385028245939</v>
      </c>
      <c r="N165" s="40"/>
      <c r="O165" s="50">
        <v>43213</v>
      </c>
      <c r="P165">
        <f t="shared" si="55"/>
        <v>0.25</v>
      </c>
      <c r="Q165" s="3">
        <f t="shared" si="70"/>
        <v>1063.2212535312419</v>
      </c>
      <c r="R165" s="40"/>
      <c r="S165" s="11">
        <f t="shared" si="48"/>
        <v>43213</v>
      </c>
      <c r="T165" s="17">
        <f t="shared" si="54"/>
        <v>1063.0857142857142</v>
      </c>
      <c r="U165" s="18">
        <f t="shared" si="59"/>
        <v>1042.94</v>
      </c>
      <c r="V165" s="41"/>
      <c r="W165" s="42">
        <f t="shared" si="49"/>
        <v>1070.29</v>
      </c>
      <c r="X165" s="30">
        <f t="shared" si="56"/>
        <v>1062.7838095238096</v>
      </c>
      <c r="Y165" s="30">
        <f t="shared" si="57"/>
        <v>16.197414965986354</v>
      </c>
      <c r="Z165" s="31">
        <f t="shared" si="58"/>
        <v>30.894602593285871</v>
      </c>
      <c r="AA165" s="25">
        <f t="shared" si="50"/>
        <v>43213</v>
      </c>
      <c r="AB165" s="39"/>
      <c r="AC165" s="39"/>
      <c r="AD165" s="22">
        <f t="shared" si="51"/>
        <v>1070.29</v>
      </c>
      <c r="AE165" s="23">
        <f t="shared" si="67"/>
        <v>1035.6514999999999</v>
      </c>
      <c r="AF165" s="23">
        <f t="shared" si="68"/>
        <v>19.611616666666663</v>
      </c>
      <c r="AG165" s="24">
        <f t="shared" si="69"/>
        <v>117.74823935133695</v>
      </c>
      <c r="AH165" s="25">
        <v>43213</v>
      </c>
      <c r="AI165" s="39"/>
      <c r="AJ165" s="39"/>
      <c r="AK165" s="22">
        <f t="shared" si="52"/>
        <v>-5.5099999999999909</v>
      </c>
      <c r="AL165" s="27">
        <f t="shared" si="53"/>
        <v>0</v>
      </c>
      <c r="AM165" s="27">
        <f t="shared" si="61"/>
        <v>5.5099999999999909</v>
      </c>
      <c r="AN165" s="38">
        <f t="shared" si="65"/>
        <v>7.7381368883730248</v>
      </c>
      <c r="AO165" s="38">
        <f t="shared" si="66"/>
        <v>6.9720441967623472</v>
      </c>
      <c r="AP165" s="27">
        <f t="shared" si="62"/>
        <v>1.109880641887846</v>
      </c>
      <c r="AQ165" s="35">
        <f t="shared" si="63"/>
        <v>52.603953979821547</v>
      </c>
      <c r="AR165" s="43">
        <v>43213</v>
      </c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I165" s="39"/>
      <c r="BJ165" s="39"/>
      <c r="BK165" s="39"/>
      <c r="BL165" s="39"/>
      <c r="BM165" s="39"/>
      <c r="BN165" s="39"/>
      <c r="BO165" s="39"/>
      <c r="BP165" s="39"/>
      <c r="BQ165" s="39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39"/>
      <c r="CE165" s="39"/>
      <c r="CF165" s="39"/>
      <c r="CG165" s="39"/>
      <c r="CH165" s="39"/>
      <c r="CI165" s="39"/>
      <c r="CJ165" s="39"/>
      <c r="CK165" s="39"/>
      <c r="CL165" s="39"/>
    </row>
    <row r="166" spans="1:90" s="4" customFormat="1" x14ac:dyDescent="0.25">
      <c r="A166" s="39">
        <v>1169</v>
      </c>
      <c r="B166" s="39">
        <v>3</v>
      </c>
      <c r="C166" s="40">
        <v>43214</v>
      </c>
      <c r="D166" s="39">
        <v>1052</v>
      </c>
      <c r="E166" s="39">
        <v>1057</v>
      </c>
      <c r="F166" s="39">
        <v>1010.59</v>
      </c>
      <c r="G166" s="39">
        <v>1019.98</v>
      </c>
      <c r="H166" s="39">
        <v>4760260</v>
      </c>
      <c r="I166" s="40">
        <v>43704.859580590281</v>
      </c>
      <c r="J166" s="40"/>
      <c r="K166" s="11">
        <v>43214</v>
      </c>
      <c r="L166" s="48">
        <f t="shared" si="60"/>
        <v>18.59776168531932</v>
      </c>
      <c r="M166" s="46">
        <f t="shared" si="64"/>
        <v>57.074019141721031</v>
      </c>
      <c r="N166" s="40"/>
      <c r="O166" s="50">
        <v>43214</v>
      </c>
      <c r="P166">
        <f t="shared" si="55"/>
        <v>0.25</v>
      </c>
      <c r="Q166" s="3">
        <f t="shared" si="70"/>
        <v>1052.4109401484316</v>
      </c>
      <c r="R166" s="40"/>
      <c r="S166" s="11">
        <f t="shared" si="48"/>
        <v>43214</v>
      </c>
      <c r="T166" s="17">
        <f t="shared" si="54"/>
        <v>1061.7585714285713</v>
      </c>
      <c r="U166" s="18">
        <f t="shared" si="59"/>
        <v>1042.5714285714287</v>
      </c>
      <c r="V166" s="41"/>
      <c r="W166" s="42">
        <f t="shared" si="49"/>
        <v>1029.19</v>
      </c>
      <c r="X166" s="30">
        <f t="shared" si="56"/>
        <v>1062.2552380952382</v>
      </c>
      <c r="Y166" s="30">
        <f t="shared" si="57"/>
        <v>16.952517006802704</v>
      </c>
      <c r="Z166" s="31">
        <f t="shared" si="58"/>
        <v>-130.03079162018511</v>
      </c>
      <c r="AA166" s="25">
        <f t="shared" si="50"/>
        <v>43214</v>
      </c>
      <c r="AB166" s="39"/>
      <c r="AC166" s="39"/>
      <c r="AD166" s="22">
        <f t="shared" si="51"/>
        <v>1029.19</v>
      </c>
      <c r="AE166" s="23">
        <f t="shared" si="67"/>
        <v>1035.1569999999999</v>
      </c>
      <c r="AF166" s="23">
        <f t="shared" si="68"/>
        <v>19.565466666666641</v>
      </c>
      <c r="AG166" s="24">
        <f t="shared" si="69"/>
        <v>-20.33174095855923</v>
      </c>
      <c r="AH166" s="25">
        <v>43214</v>
      </c>
      <c r="AI166" s="39"/>
      <c r="AJ166" s="39"/>
      <c r="AK166" s="22">
        <f t="shared" si="52"/>
        <v>-47.470000000000027</v>
      </c>
      <c r="AL166" s="27">
        <f t="shared" si="53"/>
        <v>0</v>
      </c>
      <c r="AM166" s="27">
        <f t="shared" si="61"/>
        <v>47.470000000000027</v>
      </c>
      <c r="AN166" s="38">
        <f t="shared" si="65"/>
        <v>7.1854128249178091</v>
      </c>
      <c r="AO166" s="38">
        <f t="shared" si="66"/>
        <v>9.8647553255650386</v>
      </c>
      <c r="AP166" s="27">
        <f t="shared" si="62"/>
        <v>0.72839240181623455</v>
      </c>
      <c r="AQ166" s="35">
        <f t="shared" si="63"/>
        <v>42.142768103517639</v>
      </c>
      <c r="AR166" s="43">
        <v>43214</v>
      </c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  <c r="BH166" s="39"/>
      <c r="BI166" s="39"/>
      <c r="BJ166" s="39"/>
      <c r="BK166" s="39"/>
      <c r="BL166" s="39"/>
      <c r="BM166" s="39"/>
      <c r="BN166" s="39"/>
      <c r="BO166" s="39"/>
      <c r="BP166" s="39"/>
      <c r="BQ166" s="39"/>
      <c r="BR166" s="39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39"/>
      <c r="CE166" s="39"/>
      <c r="CF166" s="39"/>
      <c r="CG166" s="39"/>
      <c r="CH166" s="39"/>
      <c r="CI166" s="39"/>
      <c r="CJ166" s="39"/>
      <c r="CK166" s="39"/>
      <c r="CL166" s="39"/>
    </row>
    <row r="167" spans="1:90" s="4" customFormat="1" x14ac:dyDescent="0.25">
      <c r="A167" s="39">
        <v>1170</v>
      </c>
      <c r="B167" s="39">
        <v>3</v>
      </c>
      <c r="C167" s="40">
        <v>43215</v>
      </c>
      <c r="D167" s="39">
        <v>1025.52</v>
      </c>
      <c r="E167" s="39">
        <v>1032.49</v>
      </c>
      <c r="F167" s="39">
        <v>1015.31</v>
      </c>
      <c r="G167" s="39">
        <v>1021.18</v>
      </c>
      <c r="H167" s="39">
        <v>2391105</v>
      </c>
      <c r="I167" s="40">
        <v>43704.859580590281</v>
      </c>
      <c r="J167" s="40"/>
      <c r="K167" s="11">
        <v>43215</v>
      </c>
      <c r="L167" s="48">
        <f t="shared" si="60"/>
        <v>19.91441737985512</v>
      </c>
      <c r="M167" s="46">
        <f t="shared" si="64"/>
        <v>37.367062554853867</v>
      </c>
      <c r="N167" s="40"/>
      <c r="O167" s="50">
        <v>43215</v>
      </c>
      <c r="P167">
        <f t="shared" si="55"/>
        <v>0.25</v>
      </c>
      <c r="Q167" s="3">
        <f t="shared" si="70"/>
        <v>1044.6032051113236</v>
      </c>
      <c r="R167" s="40"/>
      <c r="S167" s="11">
        <f t="shared" si="48"/>
        <v>43215</v>
      </c>
      <c r="T167" s="17">
        <f t="shared" si="54"/>
        <v>1059.3585714285714</v>
      </c>
      <c r="U167" s="18">
        <f t="shared" si="59"/>
        <v>1042.0978571428573</v>
      </c>
      <c r="V167" s="41"/>
      <c r="W167" s="42">
        <f t="shared" si="49"/>
        <v>1022.9933333333333</v>
      </c>
      <c r="X167" s="30">
        <f t="shared" si="56"/>
        <v>1060.3990476190477</v>
      </c>
      <c r="Y167" s="30">
        <f t="shared" si="57"/>
        <v>19.604217687074815</v>
      </c>
      <c r="Z167" s="31">
        <f t="shared" si="58"/>
        <v>-127.20294813694153</v>
      </c>
      <c r="AA167" s="25">
        <f t="shared" si="50"/>
        <v>43215</v>
      </c>
      <c r="AB167" s="39"/>
      <c r="AC167" s="39"/>
      <c r="AD167" s="22">
        <f t="shared" si="51"/>
        <v>1022.9933333333333</v>
      </c>
      <c r="AE167" s="23">
        <f t="shared" si="67"/>
        <v>1035.1923333333332</v>
      </c>
      <c r="AF167" s="23">
        <f t="shared" si="68"/>
        <v>19.544266666666601</v>
      </c>
      <c r="AG167" s="24">
        <f t="shared" si="69"/>
        <v>-41.611521196326571</v>
      </c>
      <c r="AH167" s="25">
        <v>43215</v>
      </c>
      <c r="AI167" s="39"/>
      <c r="AJ167" s="39"/>
      <c r="AK167" s="22">
        <f t="shared" si="52"/>
        <v>1.1999999999999318</v>
      </c>
      <c r="AL167" s="27">
        <f t="shared" si="53"/>
        <v>1.1999999999999318</v>
      </c>
      <c r="AM167" s="27">
        <f t="shared" si="61"/>
        <v>0</v>
      </c>
      <c r="AN167" s="38">
        <f t="shared" si="65"/>
        <v>6.7578833374236753</v>
      </c>
      <c r="AO167" s="38">
        <f t="shared" si="66"/>
        <v>9.1601299451675366</v>
      </c>
      <c r="AP167" s="27">
        <f t="shared" si="62"/>
        <v>0.73774972384412774</v>
      </c>
      <c r="AQ167" s="35">
        <f t="shared" si="63"/>
        <v>42.454313974058913</v>
      </c>
      <c r="AR167" s="43">
        <v>43215</v>
      </c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  <c r="BH167" s="39"/>
      <c r="BI167" s="39"/>
      <c r="BJ167" s="39"/>
      <c r="BK167" s="39"/>
      <c r="BL167" s="39"/>
      <c r="BM167" s="39"/>
      <c r="BN167" s="39"/>
      <c r="BO167" s="39"/>
      <c r="BP167" s="39"/>
      <c r="BQ167" s="39"/>
      <c r="BR167" s="39"/>
      <c r="BS167" s="39"/>
      <c r="BT167" s="39"/>
      <c r="BU167" s="39"/>
      <c r="BV167" s="39"/>
      <c r="BW167" s="39"/>
      <c r="BX167" s="39"/>
      <c r="BY167" s="39"/>
      <c r="BZ167" s="39"/>
      <c r="CA167" s="39"/>
      <c r="CB167" s="39"/>
      <c r="CC167" s="39"/>
      <c r="CD167" s="39"/>
      <c r="CE167" s="39"/>
      <c r="CF167" s="39"/>
      <c r="CG167" s="39"/>
      <c r="CH167" s="39"/>
      <c r="CI167" s="39"/>
      <c r="CJ167" s="39"/>
      <c r="CK167" s="39"/>
      <c r="CL167" s="39"/>
    </row>
    <row r="168" spans="1:90" s="4" customFormat="1" x14ac:dyDescent="0.25">
      <c r="A168" s="39">
        <v>1171</v>
      </c>
      <c r="B168" s="39">
        <v>3</v>
      </c>
      <c r="C168" s="40">
        <v>43216</v>
      </c>
      <c r="D168" s="39">
        <v>1029.51</v>
      </c>
      <c r="E168" s="39">
        <v>1047.98</v>
      </c>
      <c r="F168" s="39">
        <v>1018.19</v>
      </c>
      <c r="G168" s="39">
        <v>1040.04</v>
      </c>
      <c r="H168" s="39">
        <v>2079533</v>
      </c>
      <c r="I168" s="40">
        <v>43704.859580590281</v>
      </c>
      <c r="J168" s="40"/>
      <c r="K168" s="11">
        <v>43216</v>
      </c>
      <c r="L168" s="48">
        <f t="shared" si="60"/>
        <v>35.235702321129359</v>
      </c>
      <c r="M168" s="46">
        <f t="shared" si="64"/>
        <v>24.582627128767928</v>
      </c>
      <c r="N168" s="40"/>
      <c r="O168" s="50">
        <v>43216</v>
      </c>
      <c r="P168">
        <f t="shared" si="55"/>
        <v>0.25</v>
      </c>
      <c r="Q168" s="3">
        <f t="shared" si="70"/>
        <v>1043.4624038334928</v>
      </c>
      <c r="R168" s="40"/>
      <c r="S168" s="11">
        <f t="shared" si="48"/>
        <v>43216</v>
      </c>
      <c r="T168" s="17">
        <f t="shared" si="54"/>
        <v>1054.4842857142858</v>
      </c>
      <c r="U168" s="18">
        <f t="shared" si="59"/>
        <v>1044.4550000000002</v>
      </c>
      <c r="V168" s="41"/>
      <c r="W168" s="42">
        <f t="shared" si="49"/>
        <v>1035.4033333333334</v>
      </c>
      <c r="X168" s="30">
        <f t="shared" si="56"/>
        <v>1055.9185714285716</v>
      </c>
      <c r="Y168" s="30">
        <f t="shared" si="57"/>
        <v>22.905442176870729</v>
      </c>
      <c r="Z168" s="31">
        <f t="shared" si="58"/>
        <v>-59.709938324770285</v>
      </c>
      <c r="AA168" s="25">
        <f t="shared" si="50"/>
        <v>43216</v>
      </c>
      <c r="AB168" s="39"/>
      <c r="AC168" s="39"/>
      <c r="AD168" s="22">
        <f t="shared" si="51"/>
        <v>1035.4033333333334</v>
      </c>
      <c r="AE168" s="23">
        <f t="shared" si="67"/>
        <v>1036.8053333333332</v>
      </c>
      <c r="AF168" s="23">
        <f t="shared" si="68"/>
        <v>18.658333333333275</v>
      </c>
      <c r="AG168" s="24">
        <f t="shared" si="69"/>
        <v>-5.0093791871364743</v>
      </c>
      <c r="AH168" s="25">
        <v>43216</v>
      </c>
      <c r="AI168" s="39"/>
      <c r="AJ168" s="39"/>
      <c r="AK168" s="22">
        <f t="shared" si="52"/>
        <v>18.860000000000014</v>
      </c>
      <c r="AL168" s="27">
        <f t="shared" si="53"/>
        <v>18.860000000000014</v>
      </c>
      <c r="AM168" s="27">
        <f t="shared" si="61"/>
        <v>0</v>
      </c>
      <c r="AN168" s="38">
        <f t="shared" si="65"/>
        <v>7.622320241893414</v>
      </c>
      <c r="AO168" s="38">
        <f t="shared" si="66"/>
        <v>8.5058349490841412</v>
      </c>
      <c r="AP168" s="27">
        <f t="shared" si="62"/>
        <v>0.8961283974495815</v>
      </c>
      <c r="AQ168" s="35">
        <f t="shared" si="63"/>
        <v>47.26095546350836</v>
      </c>
      <c r="AR168" s="43">
        <v>43216</v>
      </c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39"/>
      <c r="BK168" s="39"/>
      <c r="BL168" s="39"/>
      <c r="BM168" s="39"/>
      <c r="BN168" s="39"/>
      <c r="BO168" s="39"/>
      <c r="BP168" s="39"/>
      <c r="BQ168" s="39"/>
      <c r="BR168" s="39"/>
      <c r="BS168" s="39"/>
      <c r="BT168" s="39"/>
      <c r="BU168" s="39"/>
      <c r="BV168" s="39"/>
      <c r="BW168" s="39"/>
      <c r="BX168" s="39"/>
      <c r="BY168" s="39"/>
      <c r="BZ168" s="39"/>
      <c r="CA168" s="39"/>
      <c r="CB168" s="39"/>
      <c r="CC168" s="39"/>
      <c r="CD168" s="39"/>
      <c r="CE168" s="39"/>
      <c r="CF168" s="39"/>
      <c r="CG168" s="39"/>
      <c r="CH168" s="39"/>
      <c r="CI168" s="39"/>
      <c r="CJ168" s="39"/>
      <c r="CK168" s="39"/>
      <c r="CL168" s="39"/>
    </row>
    <row r="169" spans="1:90" s="4" customFormat="1" x14ac:dyDescent="0.25">
      <c r="A169" s="39">
        <v>1172</v>
      </c>
      <c r="B169" s="39">
        <v>3</v>
      </c>
      <c r="C169" s="40">
        <v>43217</v>
      </c>
      <c r="D169" s="39">
        <v>1046</v>
      </c>
      <c r="E169" s="39">
        <v>1049.5</v>
      </c>
      <c r="F169" s="39">
        <v>1025.5899999999999</v>
      </c>
      <c r="G169" s="39">
        <v>1030.05</v>
      </c>
      <c r="H169" s="39">
        <v>1619796</v>
      </c>
      <c r="I169" s="40">
        <v>43704.859580590281</v>
      </c>
      <c r="J169" s="40"/>
      <c r="K169" s="11">
        <v>43217</v>
      </c>
      <c r="L169" s="48">
        <f t="shared" si="60"/>
        <v>23.283082077051823</v>
      </c>
      <c r="M169" s="46">
        <f t="shared" si="64"/>
        <v>26.144400592678767</v>
      </c>
      <c r="N169" s="40"/>
      <c r="O169" s="50">
        <v>43217</v>
      </c>
      <c r="P169">
        <f t="shared" si="55"/>
        <v>0.25</v>
      </c>
      <c r="Q169" s="3">
        <f t="shared" si="70"/>
        <v>1040.1093028751195</v>
      </c>
      <c r="R169" s="40"/>
      <c r="S169" s="11">
        <f t="shared" si="48"/>
        <v>43217</v>
      </c>
      <c r="T169" s="17">
        <f t="shared" si="54"/>
        <v>1048.48</v>
      </c>
      <c r="U169" s="18">
        <f t="shared" si="59"/>
        <v>1045.4978571428571</v>
      </c>
      <c r="V169" s="41"/>
      <c r="W169" s="42">
        <f t="shared" si="49"/>
        <v>1035.0466666666669</v>
      </c>
      <c r="X169" s="30">
        <f t="shared" si="56"/>
        <v>1050.652380952381</v>
      </c>
      <c r="Y169" s="30">
        <f t="shared" si="57"/>
        <v>22.850340136054392</v>
      </c>
      <c r="Z169" s="31">
        <f t="shared" si="58"/>
        <v>-45.530217326584975</v>
      </c>
      <c r="AA169" s="25">
        <f t="shared" si="50"/>
        <v>43217</v>
      </c>
      <c r="AB169" s="39"/>
      <c r="AC169" s="39"/>
      <c r="AD169" s="22">
        <f t="shared" si="51"/>
        <v>1035.0466666666669</v>
      </c>
      <c r="AE169" s="23">
        <f t="shared" si="67"/>
        <v>1037.262833333333</v>
      </c>
      <c r="AF169" s="23">
        <f t="shared" si="68"/>
        <v>18.429583333333149</v>
      </c>
      <c r="AG169" s="24">
        <f t="shared" si="69"/>
        <v>-8.0167002027217578</v>
      </c>
      <c r="AH169" s="25">
        <v>43217</v>
      </c>
      <c r="AI169" s="39"/>
      <c r="AJ169" s="39"/>
      <c r="AK169" s="22">
        <f t="shared" si="52"/>
        <v>-9.9900000000000091</v>
      </c>
      <c r="AL169" s="27">
        <f t="shared" si="53"/>
        <v>0</v>
      </c>
      <c r="AM169" s="27">
        <f t="shared" si="61"/>
        <v>9.9900000000000091</v>
      </c>
      <c r="AN169" s="38">
        <f t="shared" si="65"/>
        <v>7.0778687960438846</v>
      </c>
      <c r="AO169" s="38">
        <f t="shared" si="66"/>
        <v>8.6118467384352737</v>
      </c>
      <c r="AP169" s="27">
        <f t="shared" si="62"/>
        <v>0.82187584278002324</v>
      </c>
      <c r="AQ169" s="35">
        <f t="shared" si="63"/>
        <v>45.111517672132507</v>
      </c>
      <c r="AR169" s="43">
        <v>43217</v>
      </c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  <c r="BJ169" s="39"/>
      <c r="BK169" s="39"/>
      <c r="BL169" s="39"/>
      <c r="BM169" s="39"/>
      <c r="BN169" s="39"/>
      <c r="BO169" s="39"/>
      <c r="BP169" s="39"/>
      <c r="BQ169" s="39"/>
      <c r="BR169" s="39"/>
      <c r="BS169" s="39"/>
      <c r="BT169" s="39"/>
      <c r="BU169" s="39"/>
      <c r="BV169" s="39"/>
      <c r="BW169" s="39"/>
      <c r="BX169" s="39"/>
      <c r="BY169" s="39"/>
      <c r="BZ169" s="39"/>
      <c r="CA169" s="39"/>
      <c r="CB169" s="39"/>
      <c r="CC169" s="39"/>
      <c r="CD169" s="39"/>
      <c r="CE169" s="39"/>
      <c r="CF169" s="39"/>
      <c r="CG169" s="39"/>
      <c r="CH169" s="39"/>
      <c r="CI169" s="39"/>
      <c r="CJ169" s="39"/>
      <c r="CK169" s="39"/>
      <c r="CL169" s="39"/>
    </row>
    <row r="170" spans="1:90" s="4" customFormat="1" x14ac:dyDescent="0.25">
      <c r="A170" s="39">
        <v>1173</v>
      </c>
      <c r="B170" s="39">
        <v>3</v>
      </c>
      <c r="C170" s="40">
        <v>43220</v>
      </c>
      <c r="D170" s="39">
        <v>1030.01</v>
      </c>
      <c r="E170" s="39">
        <v>1037</v>
      </c>
      <c r="F170" s="39">
        <v>1016.85</v>
      </c>
      <c r="G170" s="39">
        <v>1017.33</v>
      </c>
      <c r="H170" s="39">
        <v>1671254</v>
      </c>
      <c r="I170" s="40">
        <v>43704.859580590281</v>
      </c>
      <c r="J170" s="40"/>
      <c r="K170" s="11">
        <v>43220</v>
      </c>
      <c r="L170" s="48">
        <f t="shared" si="60"/>
        <v>8.0641301746829459</v>
      </c>
      <c r="M170" s="46">
        <f t="shared" si="64"/>
        <v>22.194304857621376</v>
      </c>
      <c r="N170" s="40"/>
      <c r="O170" s="50">
        <v>43220</v>
      </c>
      <c r="P170">
        <f t="shared" si="55"/>
        <v>0.25</v>
      </c>
      <c r="Q170" s="3">
        <f t="shared" si="70"/>
        <v>1034.4144771563397</v>
      </c>
      <c r="R170" s="40"/>
      <c r="S170" s="11">
        <f t="shared" si="48"/>
        <v>43220</v>
      </c>
      <c r="T170" s="17">
        <f t="shared" si="54"/>
        <v>1038.4271428571428</v>
      </c>
      <c r="U170" s="18">
        <f t="shared" si="59"/>
        <v>1044.475714285714</v>
      </c>
      <c r="V170" s="41"/>
      <c r="W170" s="42">
        <f t="shared" si="49"/>
        <v>1023.7266666666666</v>
      </c>
      <c r="X170" s="30">
        <f t="shared" si="56"/>
        <v>1042.1347619047619</v>
      </c>
      <c r="Y170" s="30">
        <f t="shared" si="57"/>
        <v>18.375374149659837</v>
      </c>
      <c r="Z170" s="31">
        <f t="shared" si="58"/>
        <v>-66.785380216547921</v>
      </c>
      <c r="AA170" s="25">
        <f t="shared" si="50"/>
        <v>43220</v>
      </c>
      <c r="AB170" s="39"/>
      <c r="AC170" s="39"/>
      <c r="AD170" s="22">
        <f t="shared" si="51"/>
        <v>1023.7266666666666</v>
      </c>
      <c r="AE170" s="23">
        <f t="shared" si="67"/>
        <v>1037.9218333333331</v>
      </c>
      <c r="AF170" s="23">
        <f t="shared" si="68"/>
        <v>18.10008333333321</v>
      </c>
      <c r="AG170" s="24">
        <f t="shared" si="69"/>
        <v>-52.283982731816593</v>
      </c>
      <c r="AH170" s="25">
        <v>43220</v>
      </c>
      <c r="AI170" s="39"/>
      <c r="AJ170" s="39"/>
      <c r="AK170" s="22">
        <f t="shared" si="52"/>
        <v>-12.719999999999914</v>
      </c>
      <c r="AL170" s="27">
        <f t="shared" si="53"/>
        <v>0</v>
      </c>
      <c r="AM170" s="27">
        <f t="shared" si="61"/>
        <v>12.719999999999914</v>
      </c>
      <c r="AN170" s="38">
        <f t="shared" si="65"/>
        <v>6.5723067391836079</v>
      </c>
      <c r="AO170" s="38">
        <f t="shared" si="66"/>
        <v>8.9052862571184619</v>
      </c>
      <c r="AP170" s="27">
        <f t="shared" si="62"/>
        <v>0.73802307409602008</v>
      </c>
      <c r="AQ170" s="35">
        <f t="shared" si="63"/>
        <v>42.463364560328429</v>
      </c>
      <c r="AR170" s="43">
        <v>43220</v>
      </c>
      <c r="AS170" s="39"/>
      <c r="AT170" s="39"/>
      <c r="AU170" s="39"/>
      <c r="AV170" s="39"/>
      <c r="AW170" s="39"/>
      <c r="AX170" s="39"/>
      <c r="AY170" s="39"/>
      <c r="AZ170" s="39"/>
      <c r="BA170" s="39"/>
      <c r="BB170" s="39"/>
      <c r="BC170" s="39"/>
      <c r="BD170" s="39"/>
      <c r="BE170" s="39"/>
      <c r="BF170" s="39"/>
      <c r="BG170" s="39"/>
      <c r="BH170" s="39"/>
      <c r="BI170" s="39"/>
      <c r="BJ170" s="39"/>
      <c r="BK170" s="39"/>
      <c r="BL170" s="39"/>
      <c r="BM170" s="39"/>
      <c r="BN170" s="39"/>
      <c r="BO170" s="39"/>
      <c r="BP170" s="39"/>
      <c r="BQ170" s="39"/>
      <c r="BR170" s="39"/>
      <c r="BS170" s="39"/>
      <c r="BT170" s="39"/>
      <c r="BU170" s="39"/>
      <c r="BV170" s="39"/>
      <c r="BW170" s="39"/>
      <c r="BX170" s="39"/>
      <c r="BY170" s="39"/>
      <c r="BZ170" s="39"/>
      <c r="CA170" s="39"/>
      <c r="CB170" s="39"/>
      <c r="CC170" s="39"/>
      <c r="CD170" s="39"/>
      <c r="CE170" s="39"/>
      <c r="CF170" s="39"/>
      <c r="CG170" s="39"/>
      <c r="CH170" s="39"/>
      <c r="CI170" s="39"/>
      <c r="CJ170" s="39"/>
      <c r="CK170" s="39"/>
      <c r="CL170" s="39"/>
    </row>
    <row r="171" spans="1:90" s="4" customFormat="1" x14ac:dyDescent="0.25">
      <c r="A171" s="39">
        <v>1174</v>
      </c>
      <c r="B171" s="39">
        <v>3</v>
      </c>
      <c r="C171" s="40">
        <v>43221</v>
      </c>
      <c r="D171" s="39">
        <v>1013.66</v>
      </c>
      <c r="E171" s="39">
        <v>1038.47</v>
      </c>
      <c r="F171" s="39">
        <v>1008.21</v>
      </c>
      <c r="G171" s="39">
        <v>1037.31</v>
      </c>
      <c r="H171" s="39">
        <v>1427857</v>
      </c>
      <c r="I171" s="40">
        <v>43704.859580590281</v>
      </c>
      <c r="J171" s="40"/>
      <c r="K171" s="11">
        <v>43221</v>
      </c>
      <c r="L171" s="48">
        <f t="shared" si="60"/>
        <v>33.852954862726733</v>
      </c>
      <c r="M171" s="46">
        <f t="shared" si="64"/>
        <v>21.733389038153831</v>
      </c>
      <c r="N171" s="40"/>
      <c r="O171" s="50">
        <v>43221</v>
      </c>
      <c r="P171">
        <f t="shared" si="55"/>
        <v>0.25</v>
      </c>
      <c r="Q171" s="3">
        <f t="shared" si="70"/>
        <v>1035.1383578672549</v>
      </c>
      <c r="R171" s="40"/>
      <c r="S171" s="11">
        <f t="shared" si="48"/>
        <v>43221</v>
      </c>
      <c r="T171" s="17">
        <f t="shared" si="54"/>
        <v>1033.3342857142857</v>
      </c>
      <c r="U171" s="18">
        <f t="shared" si="59"/>
        <v>1045.7142857142858</v>
      </c>
      <c r="V171" s="41"/>
      <c r="W171" s="42">
        <f t="shared" si="49"/>
        <v>1027.9966666666667</v>
      </c>
      <c r="X171" s="30">
        <f t="shared" si="56"/>
        <v>1034.949523809524</v>
      </c>
      <c r="Y171" s="30">
        <f t="shared" si="57"/>
        <v>10.254693877551079</v>
      </c>
      <c r="Z171" s="31">
        <f t="shared" si="58"/>
        <v>-45.2011357002607</v>
      </c>
      <c r="AA171" s="25">
        <f t="shared" si="50"/>
        <v>43221</v>
      </c>
      <c r="AB171" s="39"/>
      <c r="AC171" s="39"/>
      <c r="AD171" s="22">
        <f t="shared" si="51"/>
        <v>1027.9966666666667</v>
      </c>
      <c r="AE171" s="23">
        <f t="shared" si="67"/>
        <v>1038.8471666666665</v>
      </c>
      <c r="AF171" s="23">
        <f t="shared" si="68"/>
        <v>17.637416666666546</v>
      </c>
      <c r="AG171" s="24">
        <f t="shared" si="69"/>
        <v>-41.013186927412299</v>
      </c>
      <c r="AH171" s="25">
        <v>43221</v>
      </c>
      <c r="AI171" s="39"/>
      <c r="AJ171" s="39"/>
      <c r="AK171" s="22">
        <f t="shared" si="52"/>
        <v>19.979999999999905</v>
      </c>
      <c r="AL171" s="27">
        <f t="shared" si="53"/>
        <v>19.979999999999905</v>
      </c>
      <c r="AM171" s="27">
        <f t="shared" si="61"/>
        <v>0</v>
      </c>
      <c r="AN171" s="38">
        <f t="shared" si="65"/>
        <v>7.5299991149562002</v>
      </c>
      <c r="AO171" s="38">
        <f t="shared" si="66"/>
        <v>8.2691943816100011</v>
      </c>
      <c r="AP171" s="27">
        <f t="shared" si="62"/>
        <v>0.91060855114281636</v>
      </c>
      <c r="AQ171" s="35">
        <f t="shared" si="63"/>
        <v>47.66065506187244</v>
      </c>
      <c r="AR171" s="43">
        <v>43221</v>
      </c>
      <c r="AS171" s="39"/>
      <c r="AT171" s="39"/>
      <c r="AU171" s="39"/>
      <c r="AV171" s="39"/>
      <c r="AW171" s="39"/>
      <c r="AX171" s="39"/>
      <c r="AY171" s="39"/>
      <c r="AZ171" s="39"/>
      <c r="BA171" s="39"/>
      <c r="BB171" s="39"/>
      <c r="BC171" s="39"/>
      <c r="BD171" s="39"/>
      <c r="BE171" s="39"/>
      <c r="BF171" s="39"/>
      <c r="BG171" s="39"/>
      <c r="BH171" s="39"/>
      <c r="BI171" s="39"/>
      <c r="BJ171" s="39"/>
      <c r="BK171" s="39"/>
      <c r="BL171" s="39"/>
      <c r="BM171" s="39"/>
      <c r="BN171" s="39"/>
      <c r="BO171" s="39"/>
      <c r="BP171" s="39"/>
      <c r="BQ171" s="39"/>
      <c r="BR171" s="39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39"/>
      <c r="CE171" s="39"/>
      <c r="CF171" s="39"/>
      <c r="CG171" s="39"/>
      <c r="CH171" s="39"/>
      <c r="CI171" s="39"/>
      <c r="CJ171" s="39"/>
      <c r="CK171" s="39"/>
      <c r="CL171" s="39"/>
    </row>
    <row r="172" spans="1:90" s="4" customFormat="1" x14ac:dyDescent="0.25">
      <c r="A172" s="39">
        <v>1175</v>
      </c>
      <c r="B172" s="39">
        <v>3</v>
      </c>
      <c r="C172" s="40">
        <v>43222</v>
      </c>
      <c r="D172" s="39">
        <v>1028.0999999999999</v>
      </c>
      <c r="E172" s="39">
        <v>1040.3900000000001</v>
      </c>
      <c r="F172" s="39">
        <v>1022.87</v>
      </c>
      <c r="G172" s="39">
        <v>1024.3800000000001</v>
      </c>
      <c r="H172" s="39">
        <v>1603081</v>
      </c>
      <c r="I172" s="40">
        <v>43704.859580590281</v>
      </c>
      <c r="J172" s="40"/>
      <c r="K172" s="11">
        <v>43222</v>
      </c>
      <c r="L172" s="48">
        <f t="shared" si="60"/>
        <v>18.811074918566852</v>
      </c>
      <c r="M172" s="46">
        <f t="shared" si="64"/>
        <v>20.242719985325511</v>
      </c>
      <c r="N172" s="40"/>
      <c r="O172" s="50">
        <v>43222</v>
      </c>
      <c r="P172">
        <f t="shared" si="55"/>
        <v>0.25</v>
      </c>
      <c r="Q172" s="3">
        <f t="shared" si="70"/>
        <v>1032.4487684004412</v>
      </c>
      <c r="R172" s="40"/>
      <c r="S172" s="11">
        <f t="shared" si="48"/>
        <v>43222</v>
      </c>
      <c r="T172" s="17">
        <f t="shared" si="54"/>
        <v>1027.1814285714286</v>
      </c>
      <c r="U172" s="18">
        <f t="shared" si="59"/>
        <v>1045.1335714285713</v>
      </c>
      <c r="V172" s="41"/>
      <c r="W172" s="42">
        <f t="shared" si="49"/>
        <v>1029.2133333333334</v>
      </c>
      <c r="X172" s="30">
        <f t="shared" si="56"/>
        <v>1029.0814285714287</v>
      </c>
      <c r="Y172" s="30">
        <f t="shared" si="57"/>
        <v>3.5793197278912072</v>
      </c>
      <c r="Z172" s="31">
        <f t="shared" si="58"/>
        <v>2.4567938776533929</v>
      </c>
      <c r="AA172" s="25">
        <f t="shared" si="50"/>
        <v>43222</v>
      </c>
      <c r="AB172" s="39"/>
      <c r="AC172" s="39"/>
      <c r="AD172" s="22">
        <f t="shared" si="51"/>
        <v>1029.2133333333334</v>
      </c>
      <c r="AE172" s="23">
        <f t="shared" si="67"/>
        <v>1039.5268333333331</v>
      </c>
      <c r="AF172" s="23">
        <f t="shared" si="68"/>
        <v>17.297583333333211</v>
      </c>
      <c r="AG172" s="24">
        <f t="shared" si="69"/>
        <v>-39.749290604178128</v>
      </c>
      <c r="AH172" s="25">
        <v>43222</v>
      </c>
      <c r="AI172" s="39"/>
      <c r="AJ172" s="39"/>
      <c r="AK172" s="22">
        <f t="shared" si="52"/>
        <v>-12.929999999999836</v>
      </c>
      <c r="AL172" s="27">
        <f t="shared" si="53"/>
        <v>0</v>
      </c>
      <c r="AM172" s="27">
        <f t="shared" si="61"/>
        <v>12.929999999999836</v>
      </c>
      <c r="AN172" s="38">
        <f t="shared" si="65"/>
        <v>6.9921420353164709</v>
      </c>
      <c r="AO172" s="38">
        <f t="shared" si="66"/>
        <v>8.6021090686378461</v>
      </c>
      <c r="AP172" s="27">
        <f t="shared" si="62"/>
        <v>0.81284043012299134</v>
      </c>
      <c r="AQ172" s="35">
        <f t="shared" si="63"/>
        <v>44.837946937659851</v>
      </c>
      <c r="AR172" s="43">
        <v>43222</v>
      </c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J172" s="39"/>
      <c r="BK172" s="39"/>
      <c r="BL172" s="39"/>
      <c r="BM172" s="39"/>
      <c r="BN172" s="39"/>
      <c r="BO172" s="39"/>
      <c r="BP172" s="39"/>
      <c r="BQ172" s="39"/>
      <c r="BR172" s="39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39"/>
      <c r="CE172" s="39"/>
      <c r="CF172" s="39"/>
      <c r="CG172" s="39"/>
      <c r="CH172" s="39"/>
      <c r="CI172" s="39"/>
      <c r="CJ172" s="39"/>
      <c r="CK172" s="39"/>
      <c r="CL172" s="39"/>
    </row>
    <row r="173" spans="1:90" s="4" customFormat="1" x14ac:dyDescent="0.25">
      <c r="A173" s="39">
        <v>1176</v>
      </c>
      <c r="B173" s="39">
        <v>3</v>
      </c>
      <c r="C173" s="40">
        <v>43223</v>
      </c>
      <c r="D173" s="39">
        <v>1019</v>
      </c>
      <c r="E173" s="39">
        <v>1029.68</v>
      </c>
      <c r="F173" s="39">
        <v>1006.29</v>
      </c>
      <c r="G173" s="39">
        <v>1023.72</v>
      </c>
      <c r="H173" s="39">
        <v>1815058</v>
      </c>
      <c r="I173" s="40">
        <v>43704.859580590281</v>
      </c>
      <c r="J173" s="40"/>
      <c r="K173" s="11">
        <v>43223</v>
      </c>
      <c r="L173" s="48">
        <f t="shared" si="60"/>
        <v>19.833864360491628</v>
      </c>
      <c r="M173" s="46">
        <f t="shared" si="64"/>
        <v>24.165964713928403</v>
      </c>
      <c r="N173" s="40"/>
      <c r="O173" s="50">
        <v>43223</v>
      </c>
      <c r="P173">
        <f t="shared" si="55"/>
        <v>0.25</v>
      </c>
      <c r="Q173" s="3">
        <f t="shared" si="70"/>
        <v>1030.2665763003308</v>
      </c>
      <c r="R173" s="40"/>
      <c r="S173" s="11">
        <f t="shared" si="48"/>
        <v>43223</v>
      </c>
      <c r="T173" s="17">
        <f t="shared" si="54"/>
        <v>1027.7157142857143</v>
      </c>
      <c r="U173" s="18">
        <f t="shared" si="59"/>
        <v>1044.7371428571428</v>
      </c>
      <c r="V173" s="41"/>
      <c r="W173" s="42">
        <f t="shared" si="49"/>
        <v>1019.8966666666666</v>
      </c>
      <c r="X173" s="30">
        <f t="shared" si="56"/>
        <v>1027.7538095238094</v>
      </c>
      <c r="Y173" s="30">
        <f t="shared" si="57"/>
        <v>4.7556462585034751</v>
      </c>
      <c r="Z173" s="31">
        <f t="shared" si="58"/>
        <v>-110.14476168678551</v>
      </c>
      <c r="AA173" s="25">
        <f t="shared" si="50"/>
        <v>43223</v>
      </c>
      <c r="AB173" s="39"/>
      <c r="AC173" s="39"/>
      <c r="AD173" s="22">
        <f t="shared" si="51"/>
        <v>1019.8966666666666</v>
      </c>
      <c r="AE173" s="23">
        <f t="shared" si="67"/>
        <v>1039.0095000000001</v>
      </c>
      <c r="AF173" s="23">
        <f t="shared" si="68"/>
        <v>17.556250000000045</v>
      </c>
      <c r="AG173" s="24">
        <f t="shared" si="69"/>
        <v>-72.577508801076249</v>
      </c>
      <c r="AH173" s="25">
        <v>43223</v>
      </c>
      <c r="AI173" s="39"/>
      <c r="AJ173" s="39"/>
      <c r="AK173" s="22">
        <f t="shared" si="52"/>
        <v>-0.66000000000008185</v>
      </c>
      <c r="AL173" s="27">
        <f t="shared" si="53"/>
        <v>0</v>
      </c>
      <c r="AM173" s="27">
        <f t="shared" si="61"/>
        <v>0.66000000000008185</v>
      </c>
      <c r="AN173" s="38">
        <f t="shared" si="65"/>
        <v>6.4927033185081511</v>
      </c>
      <c r="AO173" s="38">
        <f t="shared" si="66"/>
        <v>8.0348155637351493</v>
      </c>
      <c r="AP173" s="27">
        <f t="shared" si="62"/>
        <v>0.80807123287468274</v>
      </c>
      <c r="AQ173" s="35">
        <f t="shared" si="63"/>
        <v>44.692444533278518</v>
      </c>
      <c r="AR173" s="43">
        <v>43223</v>
      </c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  <c r="BD173" s="39"/>
      <c r="BE173" s="39"/>
      <c r="BF173" s="39"/>
      <c r="BG173" s="39"/>
      <c r="BH173" s="39"/>
      <c r="BI173" s="39"/>
      <c r="BJ173" s="39"/>
      <c r="BK173" s="39"/>
      <c r="BL173" s="39"/>
      <c r="BM173" s="39"/>
      <c r="BN173" s="39"/>
      <c r="BO173" s="39"/>
      <c r="BP173" s="39"/>
      <c r="BQ173" s="39"/>
      <c r="BR173" s="39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39"/>
      <c r="CE173" s="39"/>
      <c r="CF173" s="39"/>
      <c r="CG173" s="39"/>
      <c r="CH173" s="39"/>
      <c r="CI173" s="39"/>
      <c r="CJ173" s="39"/>
      <c r="CK173" s="39"/>
      <c r="CL173" s="39"/>
    </row>
    <row r="174" spans="1:90" s="4" customFormat="1" x14ac:dyDescent="0.25">
      <c r="A174" s="39">
        <v>1177</v>
      </c>
      <c r="B174" s="39">
        <v>3</v>
      </c>
      <c r="C174" s="40">
        <v>43224</v>
      </c>
      <c r="D174" s="39">
        <v>1016.9</v>
      </c>
      <c r="E174" s="39">
        <v>1048.51</v>
      </c>
      <c r="F174" s="39">
        <v>1016.9</v>
      </c>
      <c r="G174" s="39">
        <v>1048.21</v>
      </c>
      <c r="H174" s="39">
        <v>1938658</v>
      </c>
      <c r="I174" s="40">
        <v>43704.859580590281</v>
      </c>
      <c r="J174" s="40"/>
      <c r="K174" s="11">
        <v>43224</v>
      </c>
      <c r="L174" s="48">
        <f t="shared" si="60"/>
        <v>47.701411015020504</v>
      </c>
      <c r="M174" s="46">
        <f t="shared" si="64"/>
        <v>28.78211676469299</v>
      </c>
      <c r="N174" s="40"/>
      <c r="O174" s="50">
        <v>43224</v>
      </c>
      <c r="P174">
        <f t="shared" si="55"/>
        <v>0.25</v>
      </c>
      <c r="Q174" s="3">
        <f t="shared" si="70"/>
        <v>1034.7524322252482</v>
      </c>
      <c r="R174" s="40"/>
      <c r="S174" s="11">
        <f t="shared" si="48"/>
        <v>43224</v>
      </c>
      <c r="T174" s="17">
        <f t="shared" si="54"/>
        <v>1031.5771428571429</v>
      </c>
      <c r="U174" s="18">
        <f t="shared" si="59"/>
        <v>1045.4678571428572</v>
      </c>
      <c r="V174" s="41"/>
      <c r="W174" s="42">
        <f t="shared" si="49"/>
        <v>1037.8733333333332</v>
      </c>
      <c r="X174" s="30">
        <f t="shared" si="56"/>
        <v>1029.8795238095238</v>
      </c>
      <c r="Y174" s="30">
        <f t="shared" si="57"/>
        <v>5.3385034013605752</v>
      </c>
      <c r="Z174" s="31">
        <f t="shared" si="58"/>
        <v>99.825849091864995</v>
      </c>
      <c r="AA174" s="25">
        <f t="shared" si="50"/>
        <v>43224</v>
      </c>
      <c r="AB174" s="39"/>
      <c r="AC174" s="39"/>
      <c r="AD174" s="22">
        <f t="shared" si="51"/>
        <v>1037.8733333333332</v>
      </c>
      <c r="AE174" s="23">
        <f t="shared" si="67"/>
        <v>1040.2116666666666</v>
      </c>
      <c r="AF174" s="23">
        <f t="shared" si="68"/>
        <v>16.955166666666617</v>
      </c>
      <c r="AG174" s="24">
        <f t="shared" si="69"/>
        <v>-9.1941820421833</v>
      </c>
      <c r="AH174" s="25">
        <v>43224</v>
      </c>
      <c r="AI174" s="39"/>
      <c r="AJ174" s="39"/>
      <c r="AK174" s="22">
        <f t="shared" si="52"/>
        <v>24.490000000000009</v>
      </c>
      <c r="AL174" s="27">
        <f t="shared" si="53"/>
        <v>24.490000000000009</v>
      </c>
      <c r="AM174" s="27">
        <f t="shared" si="61"/>
        <v>0</v>
      </c>
      <c r="AN174" s="38">
        <f t="shared" si="65"/>
        <v>7.778224510043283</v>
      </c>
      <c r="AO174" s="38">
        <f t="shared" si="66"/>
        <v>7.4609001663254952</v>
      </c>
      <c r="AP174" s="27">
        <f t="shared" si="62"/>
        <v>1.0425316431856333</v>
      </c>
      <c r="AQ174" s="35">
        <f t="shared" si="63"/>
        <v>51.04115016596019</v>
      </c>
      <c r="AR174" s="43">
        <v>43224</v>
      </c>
      <c r="AS174" s="39"/>
      <c r="AT174" s="39"/>
      <c r="AU174" s="39"/>
      <c r="AV174" s="39"/>
      <c r="AW174" s="39"/>
      <c r="AX174" s="39"/>
      <c r="AY174" s="39"/>
      <c r="AZ174" s="39"/>
      <c r="BA174" s="39"/>
      <c r="BB174" s="39"/>
      <c r="BC174" s="39"/>
      <c r="BD174" s="39"/>
      <c r="BE174" s="39"/>
      <c r="BF174" s="39"/>
      <c r="BG174" s="39"/>
      <c r="BH174" s="39"/>
      <c r="BI174" s="39"/>
      <c r="BJ174" s="39"/>
      <c r="BK174" s="39"/>
      <c r="BL174" s="39"/>
      <c r="BM174" s="39"/>
      <c r="BN174" s="39"/>
      <c r="BO174" s="39"/>
      <c r="BP174" s="39"/>
      <c r="BQ174" s="39"/>
      <c r="BR174" s="39"/>
      <c r="BS174" s="39"/>
      <c r="BT174" s="39"/>
      <c r="BU174" s="39"/>
      <c r="BV174" s="39"/>
      <c r="BW174" s="39"/>
      <c r="BX174" s="39"/>
      <c r="BY174" s="39"/>
      <c r="BZ174" s="39"/>
      <c r="CA174" s="39"/>
      <c r="CB174" s="39"/>
      <c r="CC174" s="39"/>
      <c r="CD174" s="39"/>
      <c r="CE174" s="39"/>
      <c r="CF174" s="39"/>
      <c r="CG174" s="39"/>
      <c r="CH174" s="39"/>
      <c r="CI174" s="39"/>
      <c r="CJ174" s="39"/>
      <c r="CK174" s="39"/>
      <c r="CL174" s="39"/>
    </row>
    <row r="175" spans="1:90" s="4" customFormat="1" x14ac:dyDescent="0.25">
      <c r="A175" s="39">
        <v>1178</v>
      </c>
      <c r="B175" s="39">
        <v>3</v>
      </c>
      <c r="C175" s="40">
        <v>43227</v>
      </c>
      <c r="D175" s="39">
        <v>1049.23</v>
      </c>
      <c r="E175" s="39">
        <v>1061.68</v>
      </c>
      <c r="F175" s="39">
        <v>1047.0999999999999</v>
      </c>
      <c r="G175" s="39">
        <v>1054.79</v>
      </c>
      <c r="H175" s="39">
        <v>1466065</v>
      </c>
      <c r="I175" s="40">
        <v>43704.859580590281</v>
      </c>
      <c r="J175" s="40"/>
      <c r="K175" s="11">
        <v>43227</v>
      </c>
      <c r="L175" s="48">
        <f t="shared" si="60"/>
        <v>55.188893946290328</v>
      </c>
      <c r="M175" s="46">
        <f t="shared" si="64"/>
        <v>40.908056440600824</v>
      </c>
      <c r="N175" s="40"/>
      <c r="O175" s="50">
        <v>43227</v>
      </c>
      <c r="P175">
        <f t="shared" si="55"/>
        <v>0.25</v>
      </c>
      <c r="Q175" s="3">
        <f t="shared" si="70"/>
        <v>1039.7618241689361</v>
      </c>
      <c r="R175" s="40"/>
      <c r="S175" s="11">
        <f t="shared" si="48"/>
        <v>43227</v>
      </c>
      <c r="T175" s="17">
        <f t="shared" si="54"/>
        <v>1033.6842857142858</v>
      </c>
      <c r="U175" s="18">
        <f t="shared" si="59"/>
        <v>1044.0842857142857</v>
      </c>
      <c r="V175" s="41"/>
      <c r="W175" s="42">
        <f t="shared" si="49"/>
        <v>1054.5233333333333</v>
      </c>
      <c r="X175" s="30">
        <f t="shared" si="56"/>
        <v>1032.6109523809523</v>
      </c>
      <c r="Y175" s="30">
        <f t="shared" si="57"/>
        <v>8.4601360544217776</v>
      </c>
      <c r="Z175" s="31">
        <f t="shared" si="58"/>
        <v>172.67161986855808</v>
      </c>
      <c r="AA175" s="25">
        <f t="shared" si="50"/>
        <v>43227</v>
      </c>
      <c r="AB175" s="39"/>
      <c r="AC175" s="39"/>
      <c r="AD175" s="22">
        <f t="shared" si="51"/>
        <v>1054.5233333333333</v>
      </c>
      <c r="AE175" s="23">
        <f t="shared" si="67"/>
        <v>1041.7856666666669</v>
      </c>
      <c r="AF175" s="23">
        <f t="shared" si="68"/>
        <v>17.441933333333413</v>
      </c>
      <c r="AG175" s="24">
        <f t="shared" si="69"/>
        <v>48.685989193347723</v>
      </c>
      <c r="AH175" s="25">
        <v>43227</v>
      </c>
      <c r="AI175" s="39"/>
      <c r="AJ175" s="39"/>
      <c r="AK175" s="22">
        <f t="shared" si="52"/>
        <v>6.5799999999999272</v>
      </c>
      <c r="AL175" s="27">
        <f t="shared" si="53"/>
        <v>6.5799999999999272</v>
      </c>
      <c r="AM175" s="27">
        <f t="shared" si="61"/>
        <v>0</v>
      </c>
      <c r="AN175" s="38">
        <f t="shared" si="65"/>
        <v>7.6926370450401862</v>
      </c>
      <c r="AO175" s="38">
        <f t="shared" si="66"/>
        <v>6.9279787258736736</v>
      </c>
      <c r="AP175" s="27">
        <f t="shared" si="62"/>
        <v>1.1103724981589176</v>
      </c>
      <c r="AQ175" s="35">
        <f t="shared" si="63"/>
        <v>52.615000391049591</v>
      </c>
      <c r="AR175" s="43">
        <v>43227</v>
      </c>
      <c r="AS175" s="39"/>
      <c r="AT175" s="39"/>
      <c r="AU175" s="39"/>
      <c r="AV175" s="39"/>
      <c r="AW175" s="39"/>
      <c r="AX175" s="39"/>
      <c r="AY175" s="39"/>
      <c r="AZ175" s="39"/>
      <c r="BA175" s="39"/>
      <c r="BB175" s="39"/>
      <c r="BC175" s="39"/>
      <c r="BD175" s="39"/>
      <c r="BE175" s="39"/>
      <c r="BF175" s="39"/>
      <c r="BG175" s="39"/>
      <c r="BH175" s="39"/>
      <c r="BI175" s="39"/>
      <c r="BJ175" s="39"/>
      <c r="BK175" s="39"/>
      <c r="BL175" s="39"/>
      <c r="BM175" s="39"/>
      <c r="BN175" s="39"/>
      <c r="BO175" s="39"/>
      <c r="BP175" s="39"/>
      <c r="BQ175" s="39"/>
      <c r="BR175" s="39"/>
      <c r="BS175" s="39"/>
      <c r="BT175" s="39"/>
      <c r="BU175" s="39"/>
      <c r="BV175" s="39"/>
      <c r="BW175" s="39"/>
      <c r="BX175" s="39"/>
      <c r="BY175" s="39"/>
      <c r="BZ175" s="39"/>
      <c r="CA175" s="39"/>
      <c r="CB175" s="39"/>
      <c r="CC175" s="39"/>
      <c r="CD175" s="39"/>
      <c r="CE175" s="39"/>
      <c r="CF175" s="39"/>
      <c r="CG175" s="39"/>
      <c r="CH175" s="39"/>
      <c r="CI175" s="39"/>
      <c r="CJ175" s="39"/>
      <c r="CK175" s="39"/>
      <c r="CL175" s="39"/>
    </row>
    <row r="176" spans="1:90" s="4" customFormat="1" x14ac:dyDescent="0.25">
      <c r="A176" s="39">
        <v>1179</v>
      </c>
      <c r="B176" s="39">
        <v>3</v>
      </c>
      <c r="C176" s="40">
        <v>43228</v>
      </c>
      <c r="D176" s="39">
        <v>1058.54</v>
      </c>
      <c r="E176" s="39">
        <v>1060.55</v>
      </c>
      <c r="F176" s="39">
        <v>1047.1500000000001</v>
      </c>
      <c r="G176" s="39">
        <v>1053.9100000000001</v>
      </c>
      <c r="H176" s="39">
        <v>1217721</v>
      </c>
      <c r="I176" s="40">
        <v>43704.859580590281</v>
      </c>
      <c r="J176" s="40"/>
      <c r="K176" s="11">
        <v>43228</v>
      </c>
      <c r="L176" s="48">
        <f t="shared" si="60"/>
        <v>54.187528447883551</v>
      </c>
      <c r="M176" s="46">
        <f t="shared" si="64"/>
        <v>52.359277803064799</v>
      </c>
      <c r="N176" s="40"/>
      <c r="O176" s="50">
        <v>43228</v>
      </c>
      <c r="P176">
        <f t="shared" si="55"/>
        <v>0.25</v>
      </c>
      <c r="Q176" s="3">
        <f t="shared" si="70"/>
        <v>1043.298868126702</v>
      </c>
      <c r="R176" s="40"/>
      <c r="S176" s="11">
        <f t="shared" si="48"/>
        <v>43228</v>
      </c>
      <c r="T176" s="17">
        <f t="shared" si="54"/>
        <v>1037.0928571428572</v>
      </c>
      <c r="U176" s="18">
        <f t="shared" si="59"/>
        <v>1042.7864285714288</v>
      </c>
      <c r="V176" s="41"/>
      <c r="W176" s="42">
        <f t="shared" si="49"/>
        <v>1053.8699999999999</v>
      </c>
      <c r="X176" s="30">
        <f t="shared" si="56"/>
        <v>1035.3</v>
      </c>
      <c r="Y176" s="30">
        <f t="shared" si="57"/>
        <v>11.533333333333303</v>
      </c>
      <c r="Z176" s="31">
        <f t="shared" si="58"/>
        <v>107.34104046242766</v>
      </c>
      <c r="AA176" s="25">
        <f t="shared" si="50"/>
        <v>43228</v>
      </c>
      <c r="AB176" s="39"/>
      <c r="AC176" s="39"/>
      <c r="AD176" s="22">
        <f t="shared" si="51"/>
        <v>1053.8699999999999</v>
      </c>
      <c r="AE176" s="23">
        <f t="shared" si="67"/>
        <v>1043.1581666666668</v>
      </c>
      <c r="AF176" s="23">
        <f t="shared" si="68"/>
        <v>17.689616666666705</v>
      </c>
      <c r="AG176" s="24">
        <f t="shared" si="69"/>
        <v>40.369570221827075</v>
      </c>
      <c r="AH176" s="25">
        <v>43228</v>
      </c>
      <c r="AI176" s="39"/>
      <c r="AJ176" s="39"/>
      <c r="AK176" s="22">
        <f t="shared" si="52"/>
        <v>-0.87999999999988177</v>
      </c>
      <c r="AL176" s="27">
        <f t="shared" si="53"/>
        <v>0</v>
      </c>
      <c r="AM176" s="27">
        <f t="shared" si="61"/>
        <v>0.87999999999988177</v>
      </c>
      <c r="AN176" s="38">
        <f t="shared" si="65"/>
        <v>7.1431629703944584</v>
      </c>
      <c r="AO176" s="38">
        <f t="shared" si="66"/>
        <v>6.4959802454541178</v>
      </c>
      <c r="AP176" s="27">
        <f t="shared" si="62"/>
        <v>1.0996281855064505</v>
      </c>
      <c r="AQ176" s="35">
        <f t="shared" si="63"/>
        <v>52.372519720257493</v>
      </c>
      <c r="AR176" s="43">
        <v>43228</v>
      </c>
      <c r="AS176" s="39"/>
      <c r="AT176" s="39"/>
      <c r="AU176" s="39"/>
      <c r="AV176" s="39"/>
      <c r="AW176" s="39"/>
      <c r="AX176" s="39"/>
      <c r="AY176" s="39"/>
      <c r="AZ176" s="39"/>
      <c r="BA176" s="39"/>
      <c r="BB176" s="39"/>
      <c r="BC176" s="39"/>
      <c r="BD176" s="39"/>
      <c r="BE176" s="39"/>
      <c r="BF176" s="39"/>
      <c r="BG176" s="39"/>
      <c r="BH176" s="39"/>
      <c r="BI176" s="39"/>
      <c r="BJ176" s="39"/>
      <c r="BK176" s="39"/>
      <c r="BL176" s="39"/>
      <c r="BM176" s="39"/>
      <c r="BN176" s="39"/>
      <c r="BO176" s="39"/>
      <c r="BP176" s="39"/>
      <c r="BQ176" s="39"/>
      <c r="BR176" s="39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39"/>
      <c r="CE176" s="39"/>
      <c r="CF176" s="39"/>
      <c r="CG176" s="39"/>
      <c r="CH176" s="39"/>
      <c r="CI176" s="39"/>
      <c r="CJ176" s="39"/>
      <c r="CK176" s="39"/>
      <c r="CL176" s="39"/>
    </row>
    <row r="177" spans="1:90" s="4" customFormat="1" x14ac:dyDescent="0.25">
      <c r="A177" s="39">
        <v>1180</v>
      </c>
      <c r="B177" s="39">
        <v>3</v>
      </c>
      <c r="C177" s="40">
        <v>43229</v>
      </c>
      <c r="D177" s="39">
        <v>1058.0999999999999</v>
      </c>
      <c r="E177" s="39">
        <v>1085.44</v>
      </c>
      <c r="F177" s="39">
        <v>1056.3699999999999</v>
      </c>
      <c r="G177" s="39">
        <v>1082.76</v>
      </c>
      <c r="H177" s="39">
        <v>2032818</v>
      </c>
      <c r="I177" s="40">
        <v>43704.859580590281</v>
      </c>
      <c r="J177" s="40"/>
      <c r="K177" s="11">
        <v>43229</v>
      </c>
      <c r="L177" s="48">
        <f t="shared" si="60"/>
        <v>88.856611666279434</v>
      </c>
      <c r="M177" s="46">
        <f t="shared" si="64"/>
        <v>66.077678020151112</v>
      </c>
      <c r="N177" s="40"/>
      <c r="O177" s="50">
        <v>43229</v>
      </c>
      <c r="P177">
        <f t="shared" si="55"/>
        <v>0.25</v>
      </c>
      <c r="Q177" s="3">
        <f t="shared" si="70"/>
        <v>1053.1641510950265</v>
      </c>
      <c r="R177" s="40"/>
      <c r="S177" s="11">
        <f t="shared" si="48"/>
        <v>43229</v>
      </c>
      <c r="T177" s="17">
        <f t="shared" si="54"/>
        <v>1046.44</v>
      </c>
      <c r="U177" s="18">
        <f t="shared" si="59"/>
        <v>1042.4335714285714</v>
      </c>
      <c r="V177" s="41"/>
      <c r="W177" s="42">
        <f t="shared" si="49"/>
        <v>1074.8566666666666</v>
      </c>
      <c r="X177" s="30">
        <f t="shared" si="56"/>
        <v>1042.6042857142857</v>
      </c>
      <c r="Y177" s="30">
        <f t="shared" si="57"/>
        <v>15.839183673469361</v>
      </c>
      <c r="Z177" s="31">
        <f t="shared" si="58"/>
        <v>135.7493400218753</v>
      </c>
      <c r="AA177" s="25">
        <f t="shared" si="50"/>
        <v>43229</v>
      </c>
      <c r="AB177" s="39"/>
      <c r="AC177" s="39"/>
      <c r="AD177" s="22">
        <f t="shared" si="51"/>
        <v>1074.8566666666666</v>
      </c>
      <c r="AE177" s="23">
        <f t="shared" si="67"/>
        <v>1045.7809999999999</v>
      </c>
      <c r="AF177" s="23">
        <f t="shared" si="68"/>
        <v>18.761199999999974</v>
      </c>
      <c r="AG177" s="24">
        <f t="shared" si="69"/>
        <v>103.31843260440576</v>
      </c>
      <c r="AH177" s="25">
        <v>43229</v>
      </c>
      <c r="AI177" s="39"/>
      <c r="AJ177" s="39"/>
      <c r="AK177" s="22">
        <f t="shared" si="52"/>
        <v>28.849999999999909</v>
      </c>
      <c r="AL177" s="27">
        <f t="shared" si="53"/>
        <v>28.849999999999909</v>
      </c>
      <c r="AM177" s="27">
        <f t="shared" si="61"/>
        <v>0</v>
      </c>
      <c r="AN177" s="38">
        <f t="shared" si="65"/>
        <v>8.6936513296519902</v>
      </c>
      <c r="AO177" s="38">
        <f t="shared" si="66"/>
        <v>6.0319816564931097</v>
      </c>
      <c r="AP177" s="27">
        <f t="shared" si="62"/>
        <v>1.4412595768247627</v>
      </c>
      <c r="AQ177" s="35">
        <f t="shared" si="63"/>
        <v>59.037539084612405</v>
      </c>
      <c r="AR177" s="43">
        <v>43229</v>
      </c>
      <c r="AS177" s="39"/>
      <c r="AT177" s="39"/>
      <c r="AU177" s="39"/>
      <c r="AV177" s="39"/>
      <c r="AW177" s="39"/>
      <c r="AX177" s="39"/>
      <c r="AY177" s="39"/>
      <c r="AZ177" s="39"/>
      <c r="BA177" s="39"/>
      <c r="BB177" s="39"/>
      <c r="BC177" s="39"/>
      <c r="BD177" s="39"/>
      <c r="BE177" s="39"/>
      <c r="BF177" s="39"/>
      <c r="BG177" s="39"/>
      <c r="BH177" s="39"/>
      <c r="BI177" s="39"/>
      <c r="BJ177" s="39"/>
      <c r="BK177" s="39"/>
      <c r="BL177" s="39"/>
      <c r="BM177" s="39"/>
      <c r="BN177" s="39"/>
      <c r="BO177" s="39"/>
      <c r="BP177" s="39"/>
      <c r="BQ177" s="39"/>
      <c r="BR177" s="39"/>
      <c r="BS177" s="39"/>
      <c r="BT177" s="39"/>
      <c r="BU177" s="39"/>
      <c r="BV177" s="39"/>
      <c r="BW177" s="39"/>
      <c r="BX177" s="39"/>
      <c r="BY177" s="39"/>
      <c r="BZ177" s="39"/>
      <c r="CA177" s="39"/>
      <c r="CB177" s="39"/>
      <c r="CC177" s="39"/>
      <c r="CD177" s="39"/>
      <c r="CE177" s="39"/>
      <c r="CF177" s="39"/>
      <c r="CG177" s="39"/>
      <c r="CH177" s="39"/>
      <c r="CI177" s="39"/>
      <c r="CJ177" s="39"/>
      <c r="CK177" s="39"/>
      <c r="CL177" s="39"/>
    </row>
    <row r="178" spans="1:90" s="4" customFormat="1" x14ac:dyDescent="0.25">
      <c r="A178" s="39">
        <v>1181</v>
      </c>
      <c r="B178" s="39">
        <v>3</v>
      </c>
      <c r="C178" s="40">
        <v>43230</v>
      </c>
      <c r="D178" s="39">
        <v>1086.03</v>
      </c>
      <c r="E178" s="39">
        <v>1100.44</v>
      </c>
      <c r="F178" s="39">
        <v>1085.6400000000001</v>
      </c>
      <c r="G178" s="39">
        <v>1097.57</v>
      </c>
      <c r="H178" s="39">
        <v>1443025</v>
      </c>
      <c r="I178" s="40">
        <v>43704.859580590281</v>
      </c>
      <c r="J178" s="40"/>
      <c r="K178" s="11">
        <v>43230</v>
      </c>
      <c r="L178" s="48">
        <f t="shared" si="60"/>
        <v>96.951672862453407</v>
      </c>
      <c r="M178" s="46">
        <f t="shared" si="64"/>
        <v>79.998604325538793</v>
      </c>
      <c r="N178" s="40"/>
      <c r="O178" s="50">
        <v>43230</v>
      </c>
      <c r="P178">
        <f t="shared" si="55"/>
        <v>0.25</v>
      </c>
      <c r="Q178" s="3">
        <f t="shared" si="70"/>
        <v>1064.2656133212697</v>
      </c>
      <c r="R178" s="40"/>
      <c r="S178" s="11">
        <f t="shared" si="48"/>
        <v>43230</v>
      </c>
      <c r="T178" s="17">
        <f t="shared" si="54"/>
        <v>1055.0485714285714</v>
      </c>
      <c r="U178" s="18">
        <f t="shared" si="59"/>
        <v>1044.1914285714288</v>
      </c>
      <c r="V178" s="41"/>
      <c r="W178" s="42">
        <f t="shared" si="49"/>
        <v>1094.55</v>
      </c>
      <c r="X178" s="30">
        <f t="shared" si="56"/>
        <v>1052.1119047619047</v>
      </c>
      <c r="Y178" s="30">
        <f t="shared" si="57"/>
        <v>19.814965986394537</v>
      </c>
      <c r="Z178" s="31">
        <f t="shared" si="58"/>
        <v>142.78128719216346</v>
      </c>
      <c r="AA178" s="25">
        <f t="shared" si="50"/>
        <v>43230</v>
      </c>
      <c r="AB178" s="39"/>
      <c r="AC178" s="39"/>
      <c r="AD178" s="22">
        <f t="shared" si="51"/>
        <v>1094.55</v>
      </c>
      <c r="AE178" s="23">
        <f t="shared" si="67"/>
        <v>1048.9313333333334</v>
      </c>
      <c r="AF178" s="23">
        <f t="shared" si="68"/>
        <v>20.802799999999991</v>
      </c>
      <c r="AG178" s="24">
        <f t="shared" si="69"/>
        <v>146.19399525277538</v>
      </c>
      <c r="AH178" s="25">
        <v>43230</v>
      </c>
      <c r="AI178" s="39"/>
      <c r="AJ178" s="39"/>
      <c r="AK178" s="22">
        <f t="shared" si="52"/>
        <v>14.809999999999945</v>
      </c>
      <c r="AL178" s="27">
        <f t="shared" si="53"/>
        <v>14.809999999999945</v>
      </c>
      <c r="AM178" s="27">
        <f t="shared" si="61"/>
        <v>0</v>
      </c>
      <c r="AN178" s="38">
        <f t="shared" si="65"/>
        <v>9.1305333775339879</v>
      </c>
      <c r="AO178" s="38">
        <f t="shared" si="66"/>
        <v>5.6011258238864583</v>
      </c>
      <c r="AP178" s="27">
        <f t="shared" si="62"/>
        <v>1.6301246686150279</v>
      </c>
      <c r="AQ178" s="35">
        <f t="shared" si="63"/>
        <v>61.978988603358466</v>
      </c>
      <c r="AR178" s="43">
        <v>43230</v>
      </c>
      <c r="AS178" s="39"/>
      <c r="AT178" s="39"/>
      <c r="AU178" s="39"/>
      <c r="AV178" s="39"/>
      <c r="AW178" s="39"/>
      <c r="AX178" s="39"/>
      <c r="AY178" s="39"/>
      <c r="AZ178" s="39"/>
      <c r="BA178" s="39"/>
      <c r="BB178" s="39"/>
      <c r="BC178" s="39"/>
      <c r="BD178" s="39"/>
      <c r="BE178" s="39"/>
      <c r="BF178" s="39"/>
      <c r="BG178" s="39"/>
      <c r="BH178" s="39"/>
      <c r="BI178" s="39"/>
      <c r="BJ178" s="39"/>
      <c r="BK178" s="39"/>
      <c r="BL178" s="39"/>
      <c r="BM178" s="39"/>
      <c r="BN178" s="39"/>
      <c r="BO178" s="39"/>
      <c r="BP178" s="39"/>
      <c r="BQ178" s="39"/>
      <c r="BR178" s="39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39"/>
      <c r="CE178" s="39"/>
      <c r="CF178" s="39"/>
      <c r="CG178" s="39"/>
      <c r="CH178" s="39"/>
      <c r="CI178" s="39"/>
      <c r="CJ178" s="39"/>
      <c r="CK178" s="39"/>
      <c r="CL178" s="39"/>
    </row>
    <row r="179" spans="1:90" s="4" customFormat="1" x14ac:dyDescent="0.25">
      <c r="A179" s="39">
        <v>1182</v>
      </c>
      <c r="B179" s="39">
        <v>3</v>
      </c>
      <c r="C179" s="40">
        <v>43231</v>
      </c>
      <c r="D179" s="39">
        <v>1093.5999999999999</v>
      </c>
      <c r="E179" s="39">
        <v>1101.33</v>
      </c>
      <c r="F179" s="39">
        <v>1090.9100000000001</v>
      </c>
      <c r="G179" s="39">
        <v>1098.26</v>
      </c>
      <c r="H179" s="39">
        <v>1253665</v>
      </c>
      <c r="I179" s="40">
        <v>43704.859580590281</v>
      </c>
      <c r="J179" s="40"/>
      <c r="K179" s="11">
        <v>43231</v>
      </c>
      <c r="L179" s="48">
        <f t="shared" si="60"/>
        <v>96.769781144781206</v>
      </c>
      <c r="M179" s="46">
        <f t="shared" si="64"/>
        <v>94.192688557838025</v>
      </c>
      <c r="N179" s="40"/>
      <c r="O179" s="50">
        <v>43231</v>
      </c>
      <c r="P179">
        <f t="shared" si="55"/>
        <v>0.25</v>
      </c>
      <c r="Q179" s="3">
        <f t="shared" si="70"/>
        <v>1072.7642099909524</v>
      </c>
      <c r="R179" s="40"/>
      <c r="S179" s="11">
        <f t="shared" si="48"/>
        <v>43231</v>
      </c>
      <c r="T179" s="17">
        <f t="shared" si="54"/>
        <v>1065.6028571428571</v>
      </c>
      <c r="U179" s="18">
        <f t="shared" si="59"/>
        <v>1046.392142857143</v>
      </c>
      <c r="V179" s="41"/>
      <c r="W179" s="42">
        <f t="shared" si="49"/>
        <v>1096.8333333333333</v>
      </c>
      <c r="X179" s="30">
        <f t="shared" si="56"/>
        <v>1061.7719047619046</v>
      </c>
      <c r="Y179" s="30">
        <f t="shared" si="57"/>
        <v>23.1212244897959</v>
      </c>
      <c r="Z179" s="31">
        <f t="shared" si="58"/>
        <v>101.09449750207465</v>
      </c>
      <c r="AA179" s="25">
        <f t="shared" si="50"/>
        <v>43231</v>
      </c>
      <c r="AB179" s="39"/>
      <c r="AC179" s="39"/>
      <c r="AD179" s="22">
        <f t="shared" si="51"/>
        <v>1096.8333333333333</v>
      </c>
      <c r="AE179" s="23">
        <f t="shared" si="67"/>
        <v>1052.1285</v>
      </c>
      <c r="AF179" s="23">
        <f t="shared" si="68"/>
        <v>22.395833333333314</v>
      </c>
      <c r="AG179" s="24">
        <f t="shared" si="69"/>
        <v>133.07485271317807</v>
      </c>
      <c r="AH179" s="25">
        <v>43231</v>
      </c>
      <c r="AI179" s="39"/>
      <c r="AJ179" s="39"/>
      <c r="AK179" s="22">
        <f t="shared" si="52"/>
        <v>0.69000000000005457</v>
      </c>
      <c r="AL179" s="27">
        <f t="shared" si="53"/>
        <v>0.69000000000005457</v>
      </c>
      <c r="AM179" s="27">
        <f t="shared" si="61"/>
        <v>0</v>
      </c>
      <c r="AN179" s="38">
        <f t="shared" si="65"/>
        <v>8.5276381362815634</v>
      </c>
      <c r="AO179" s="38">
        <f t="shared" si="66"/>
        <v>5.2010454078945685</v>
      </c>
      <c r="AP179" s="27">
        <f t="shared" si="62"/>
        <v>1.639600785514701</v>
      </c>
      <c r="AQ179" s="35">
        <f t="shared" si="63"/>
        <v>62.115483315216245</v>
      </c>
      <c r="AR179" s="43">
        <v>43231</v>
      </c>
      <c r="AS179" s="39"/>
      <c r="AT179" s="39"/>
      <c r="AU179" s="39"/>
      <c r="AV179" s="39"/>
      <c r="AW179" s="39"/>
      <c r="AX179" s="39"/>
      <c r="AY179" s="39"/>
      <c r="AZ179" s="39"/>
      <c r="BA179" s="39"/>
      <c r="BB179" s="39"/>
      <c r="BC179" s="39"/>
      <c r="BD179" s="39"/>
      <c r="BE179" s="39"/>
      <c r="BF179" s="39"/>
      <c r="BG179" s="39"/>
      <c r="BH179" s="39"/>
      <c r="BI179" s="39"/>
      <c r="BJ179" s="39"/>
      <c r="BK179" s="39"/>
      <c r="BL179" s="39"/>
      <c r="BM179" s="39"/>
      <c r="BN179" s="39"/>
      <c r="BO179" s="39"/>
      <c r="BP179" s="39"/>
      <c r="BQ179" s="39"/>
      <c r="BR179" s="39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39"/>
      <c r="CE179" s="39"/>
      <c r="CF179" s="39"/>
      <c r="CG179" s="39"/>
      <c r="CH179" s="39"/>
      <c r="CI179" s="39"/>
      <c r="CJ179" s="39"/>
      <c r="CK179" s="39"/>
      <c r="CL179" s="39"/>
    </row>
    <row r="180" spans="1:90" s="4" customFormat="1" x14ac:dyDescent="0.25">
      <c r="A180" s="39">
        <v>1183</v>
      </c>
      <c r="B180" s="39">
        <v>3</v>
      </c>
      <c r="C180" s="40">
        <v>43234</v>
      </c>
      <c r="D180" s="39">
        <v>1100</v>
      </c>
      <c r="E180" s="39">
        <v>1110.75</v>
      </c>
      <c r="F180" s="39">
        <v>1099.1099999999999</v>
      </c>
      <c r="G180" s="39">
        <v>1100.2</v>
      </c>
      <c r="H180" s="39">
        <v>1518077</v>
      </c>
      <c r="I180" s="40">
        <v>43704.859580590281</v>
      </c>
      <c r="J180" s="40"/>
      <c r="K180" s="11">
        <v>43234</v>
      </c>
      <c r="L180" s="48">
        <f t="shared" si="60"/>
        <v>89.900440359946444</v>
      </c>
      <c r="M180" s="46">
        <f t="shared" si="64"/>
        <v>94.540631455727024</v>
      </c>
      <c r="N180" s="40"/>
      <c r="O180" s="50">
        <v>43234</v>
      </c>
      <c r="P180">
        <f t="shared" si="55"/>
        <v>0.25</v>
      </c>
      <c r="Q180" s="3">
        <f t="shared" si="70"/>
        <v>1079.6231574932142</v>
      </c>
      <c r="R180" s="40"/>
      <c r="S180" s="11">
        <f t="shared" si="48"/>
        <v>43234</v>
      </c>
      <c r="T180" s="17">
        <f t="shared" si="54"/>
        <v>1076.5285714285715</v>
      </c>
      <c r="U180" s="18">
        <f t="shared" si="59"/>
        <v>1052.122142857143</v>
      </c>
      <c r="V180" s="41"/>
      <c r="W180" s="42">
        <f t="shared" si="49"/>
        <v>1103.3533333333332</v>
      </c>
      <c r="X180" s="30">
        <f t="shared" si="56"/>
        <v>1073.6942857142856</v>
      </c>
      <c r="Y180" s="30">
        <f t="shared" si="57"/>
        <v>21.376054421768718</v>
      </c>
      <c r="Z180" s="31">
        <f t="shared" si="58"/>
        <v>92.499289263422426</v>
      </c>
      <c r="AA180" s="25">
        <f t="shared" si="50"/>
        <v>43234</v>
      </c>
      <c r="AB180" s="39"/>
      <c r="AC180" s="39"/>
      <c r="AD180" s="22">
        <f t="shared" si="51"/>
        <v>1103.3533333333332</v>
      </c>
      <c r="AE180" s="23">
        <f t="shared" si="67"/>
        <v>1055.4968333333331</v>
      </c>
      <c r="AF180" s="23">
        <f t="shared" si="68"/>
        <v>24.073183333333304</v>
      </c>
      <c r="AG180" s="24">
        <f t="shared" si="69"/>
        <v>132.53059593974251</v>
      </c>
      <c r="AH180" s="25">
        <v>43234</v>
      </c>
      <c r="AI180" s="39"/>
      <c r="AJ180" s="39"/>
      <c r="AK180" s="22">
        <f t="shared" si="52"/>
        <v>1.9400000000000546</v>
      </c>
      <c r="AL180" s="27">
        <f t="shared" si="53"/>
        <v>1.9400000000000546</v>
      </c>
      <c r="AM180" s="27">
        <f t="shared" si="61"/>
        <v>0</v>
      </c>
      <c r="AN180" s="38">
        <f t="shared" si="65"/>
        <v>8.057092555118599</v>
      </c>
      <c r="AO180" s="38">
        <f t="shared" si="66"/>
        <v>4.8295421644735281</v>
      </c>
      <c r="AP180" s="27">
        <f t="shared" si="62"/>
        <v>1.6682932420358956</v>
      </c>
      <c r="AQ180" s="35">
        <f t="shared" si="63"/>
        <v>62.522859772451227</v>
      </c>
      <c r="AR180" s="43">
        <v>43234</v>
      </c>
      <c r="AS180" s="39"/>
      <c r="AT180" s="39"/>
      <c r="AU180" s="39"/>
      <c r="AV180" s="39"/>
      <c r="AW180" s="39"/>
      <c r="AX180" s="39"/>
      <c r="AY180" s="39"/>
      <c r="AZ180" s="39"/>
      <c r="BA180" s="39"/>
      <c r="BB180" s="39"/>
      <c r="BC180" s="39"/>
      <c r="BD180" s="39"/>
      <c r="BE180" s="39"/>
      <c r="BF180" s="39"/>
      <c r="BG180" s="39"/>
      <c r="BH180" s="39"/>
      <c r="BI180" s="39"/>
      <c r="BJ180" s="39"/>
      <c r="BK180" s="39"/>
      <c r="BL180" s="39"/>
      <c r="BM180" s="39"/>
      <c r="BN180" s="39"/>
      <c r="BO180" s="39"/>
      <c r="BP180" s="39"/>
      <c r="BQ180" s="39"/>
      <c r="BR180" s="39"/>
      <c r="BS180" s="39"/>
      <c r="BT180" s="39"/>
      <c r="BU180" s="39"/>
      <c r="BV180" s="39"/>
      <c r="BW180" s="39"/>
      <c r="BX180" s="39"/>
      <c r="BY180" s="39"/>
      <c r="BZ180" s="39"/>
      <c r="CA180" s="39"/>
      <c r="CB180" s="39"/>
      <c r="CC180" s="39"/>
      <c r="CD180" s="39"/>
      <c r="CE180" s="39"/>
      <c r="CF180" s="39"/>
      <c r="CG180" s="39"/>
      <c r="CH180" s="39"/>
      <c r="CI180" s="39"/>
      <c r="CJ180" s="39"/>
      <c r="CK180" s="39"/>
      <c r="CL180" s="39"/>
    </row>
    <row r="181" spans="1:90" s="4" customFormat="1" x14ac:dyDescent="0.25">
      <c r="A181" s="39">
        <v>1184</v>
      </c>
      <c r="B181" s="39">
        <v>3</v>
      </c>
      <c r="C181" s="40">
        <v>43235</v>
      </c>
      <c r="D181" s="39">
        <v>1090</v>
      </c>
      <c r="E181" s="39">
        <v>1090.05</v>
      </c>
      <c r="F181" s="39">
        <v>1073.47</v>
      </c>
      <c r="G181" s="39">
        <v>1079.23</v>
      </c>
      <c r="H181" s="39">
        <v>1494872</v>
      </c>
      <c r="I181" s="40">
        <v>43704.859580590281</v>
      </c>
      <c r="J181" s="40"/>
      <c r="K181" s="11">
        <v>43235</v>
      </c>
      <c r="L181" s="48">
        <f t="shared" si="60"/>
        <v>69.825770629906216</v>
      </c>
      <c r="M181" s="46">
        <f t="shared" si="64"/>
        <v>85.498664044877955</v>
      </c>
      <c r="N181" s="40"/>
      <c r="O181" s="50">
        <v>43235</v>
      </c>
      <c r="P181">
        <f t="shared" si="55"/>
        <v>0.25</v>
      </c>
      <c r="Q181" s="3">
        <f t="shared" si="70"/>
        <v>1079.5248681199105</v>
      </c>
      <c r="R181" s="40"/>
      <c r="S181" s="11">
        <f t="shared" si="48"/>
        <v>43235</v>
      </c>
      <c r="T181" s="17">
        <f t="shared" si="54"/>
        <v>1080.9599999999998</v>
      </c>
      <c r="U181" s="18">
        <f t="shared" si="59"/>
        <v>1056.2685714285715</v>
      </c>
      <c r="V181" s="41"/>
      <c r="W181" s="42">
        <f t="shared" si="49"/>
        <v>1080.9166666666667</v>
      </c>
      <c r="X181" s="30">
        <f t="shared" si="56"/>
        <v>1079.8433333333335</v>
      </c>
      <c r="Y181" s="30">
        <f t="shared" si="57"/>
        <v>16.079999999999991</v>
      </c>
      <c r="Z181" s="31">
        <f t="shared" si="58"/>
        <v>4.4499723604198476</v>
      </c>
      <c r="AA181" s="25">
        <f t="shared" si="50"/>
        <v>43235</v>
      </c>
      <c r="AB181" s="39"/>
      <c r="AC181" s="39"/>
      <c r="AD181" s="22">
        <f t="shared" si="51"/>
        <v>1080.9166666666667</v>
      </c>
      <c r="AE181" s="23">
        <f t="shared" si="67"/>
        <v>1056.2043333333334</v>
      </c>
      <c r="AF181" s="23">
        <f t="shared" si="68"/>
        <v>24.851433333333329</v>
      </c>
      <c r="AG181" s="24">
        <f t="shared" si="69"/>
        <v>66.293515822248736</v>
      </c>
      <c r="AH181" s="25">
        <v>43235</v>
      </c>
      <c r="AI181" s="39"/>
      <c r="AJ181" s="39"/>
      <c r="AK181" s="22">
        <f t="shared" si="52"/>
        <v>-20.970000000000027</v>
      </c>
      <c r="AL181" s="27">
        <f t="shared" si="53"/>
        <v>0</v>
      </c>
      <c r="AM181" s="27">
        <f t="shared" si="61"/>
        <v>20.970000000000027</v>
      </c>
      <c r="AN181" s="38">
        <f t="shared" si="65"/>
        <v>7.4815859440386987</v>
      </c>
      <c r="AO181" s="38">
        <f t="shared" si="66"/>
        <v>5.9824320098682779</v>
      </c>
      <c r="AP181" s="27">
        <f t="shared" si="62"/>
        <v>1.2505927241124517</v>
      </c>
      <c r="AQ181" s="35">
        <f t="shared" si="63"/>
        <v>55.567260602676924</v>
      </c>
      <c r="AR181" s="43">
        <v>43235</v>
      </c>
      <c r="AS181" s="39"/>
      <c r="AT181" s="39"/>
      <c r="AU181" s="39"/>
      <c r="AV181" s="39"/>
      <c r="AW181" s="39"/>
      <c r="AX181" s="39"/>
      <c r="AY181" s="39"/>
      <c r="AZ181" s="39"/>
      <c r="BA181" s="39"/>
      <c r="BB181" s="39"/>
      <c r="BC181" s="39"/>
      <c r="BD181" s="39"/>
      <c r="BE181" s="39"/>
      <c r="BF181" s="39"/>
      <c r="BG181" s="39"/>
      <c r="BH181" s="39"/>
      <c r="BI181" s="39"/>
      <c r="BJ181" s="39"/>
      <c r="BK181" s="39"/>
      <c r="BL181" s="39"/>
      <c r="BM181" s="39"/>
      <c r="BN181" s="39"/>
      <c r="BO181" s="39"/>
      <c r="BP181" s="39"/>
      <c r="BQ181" s="39"/>
      <c r="BR181" s="39"/>
      <c r="BS181" s="39"/>
      <c r="BT181" s="39"/>
      <c r="BU181" s="39"/>
      <c r="BV181" s="39"/>
      <c r="BW181" s="39"/>
      <c r="BX181" s="39"/>
      <c r="BY181" s="39"/>
      <c r="BZ181" s="39"/>
      <c r="CA181" s="39"/>
      <c r="CB181" s="39"/>
      <c r="CC181" s="39"/>
      <c r="CD181" s="39"/>
      <c r="CE181" s="39"/>
      <c r="CF181" s="39"/>
      <c r="CG181" s="39"/>
      <c r="CH181" s="39"/>
      <c r="CI181" s="39"/>
      <c r="CJ181" s="39"/>
      <c r="CK181" s="39"/>
      <c r="CL181" s="39"/>
    </row>
    <row r="182" spans="1:90" s="4" customFormat="1" x14ac:dyDescent="0.25">
      <c r="A182" s="39">
        <v>1185</v>
      </c>
      <c r="B182" s="39">
        <v>3</v>
      </c>
      <c r="C182" s="40">
        <v>43236</v>
      </c>
      <c r="D182" s="39">
        <v>1077.31</v>
      </c>
      <c r="E182" s="39">
        <v>1089.27</v>
      </c>
      <c r="F182" s="39">
        <v>1076.26</v>
      </c>
      <c r="G182" s="39">
        <v>1081.77</v>
      </c>
      <c r="H182" s="39">
        <v>1097317</v>
      </c>
      <c r="I182" s="40">
        <v>43704.859580590281</v>
      </c>
      <c r="J182" s="40"/>
      <c r="K182" s="11">
        <v>43236</v>
      </c>
      <c r="L182" s="48">
        <f t="shared" si="60"/>
        <v>72.257323377369318</v>
      </c>
      <c r="M182" s="46">
        <f t="shared" si="64"/>
        <v>77.327844789073993</v>
      </c>
      <c r="N182" s="40"/>
      <c r="O182" s="50">
        <v>43236</v>
      </c>
      <c r="P182">
        <f t="shared" si="55"/>
        <v>0.25</v>
      </c>
      <c r="Q182" s="3">
        <f t="shared" si="70"/>
        <v>1080.0861510899329</v>
      </c>
      <c r="R182" s="40"/>
      <c r="S182" s="11">
        <f t="shared" si="48"/>
        <v>43236</v>
      </c>
      <c r="T182" s="17">
        <f t="shared" si="54"/>
        <v>1084.8142857142859</v>
      </c>
      <c r="U182" s="18">
        <f t="shared" si="59"/>
        <v>1059.2492857142859</v>
      </c>
      <c r="V182" s="41"/>
      <c r="W182" s="42">
        <f t="shared" si="49"/>
        <v>1082.4333333333332</v>
      </c>
      <c r="X182" s="30">
        <f t="shared" si="56"/>
        <v>1083.8304761904762</v>
      </c>
      <c r="Y182" s="30">
        <f t="shared" si="57"/>
        <v>12.355782312925189</v>
      </c>
      <c r="Z182" s="31">
        <f t="shared" si="58"/>
        <v>-7.5384022463261404</v>
      </c>
      <c r="AA182" s="25">
        <f t="shared" si="50"/>
        <v>43236</v>
      </c>
      <c r="AB182" s="39"/>
      <c r="AC182" s="39"/>
      <c r="AD182" s="22">
        <f t="shared" si="51"/>
        <v>1082.4333333333332</v>
      </c>
      <c r="AE182" s="23">
        <f t="shared" si="67"/>
        <v>1056.7305000000001</v>
      </c>
      <c r="AF182" s="23">
        <f t="shared" si="68"/>
        <v>25.430216666666659</v>
      </c>
      <c r="AG182" s="24">
        <f t="shared" si="69"/>
        <v>67.381345769981138</v>
      </c>
      <c r="AH182" s="25">
        <v>43236</v>
      </c>
      <c r="AI182" s="39"/>
      <c r="AJ182" s="39"/>
      <c r="AK182" s="22">
        <f t="shared" si="52"/>
        <v>2.5399999999999636</v>
      </c>
      <c r="AL182" s="27">
        <f t="shared" si="53"/>
        <v>2.5399999999999636</v>
      </c>
      <c r="AM182" s="27">
        <f t="shared" si="61"/>
        <v>0</v>
      </c>
      <c r="AN182" s="38">
        <f t="shared" si="65"/>
        <v>7.1286155194645033</v>
      </c>
      <c r="AO182" s="38">
        <f t="shared" si="66"/>
        <v>5.5551154377348295</v>
      </c>
      <c r="AP182" s="27">
        <f t="shared" si="62"/>
        <v>1.2832524543128647</v>
      </c>
      <c r="AQ182" s="35">
        <f t="shared" si="63"/>
        <v>56.202828201888615</v>
      </c>
      <c r="AR182" s="43">
        <v>43236</v>
      </c>
      <c r="AS182" s="39"/>
      <c r="AT182" s="39"/>
      <c r="AU182" s="39"/>
      <c r="AV182" s="39"/>
      <c r="AW182" s="39"/>
      <c r="AX182" s="39"/>
      <c r="AY182" s="39"/>
      <c r="AZ182" s="39"/>
      <c r="BA182" s="39"/>
      <c r="BB182" s="39"/>
      <c r="BC182" s="39"/>
      <c r="BD182" s="39"/>
      <c r="BE182" s="39"/>
      <c r="BF182" s="39"/>
      <c r="BG182" s="39"/>
      <c r="BH182" s="39"/>
      <c r="BI182" s="39"/>
      <c r="BJ182" s="39"/>
      <c r="BK182" s="39"/>
      <c r="BL182" s="39"/>
      <c r="BM182" s="39"/>
      <c r="BN182" s="39"/>
      <c r="BO182" s="39"/>
      <c r="BP182" s="39"/>
      <c r="BQ182" s="39"/>
      <c r="BR182" s="39"/>
      <c r="BS182" s="39"/>
      <c r="BT182" s="39"/>
      <c r="BU182" s="39"/>
      <c r="BV182" s="39"/>
      <c r="BW182" s="39"/>
      <c r="BX182" s="39"/>
      <c r="BY182" s="39"/>
      <c r="BZ182" s="39"/>
      <c r="CA182" s="39"/>
      <c r="CB182" s="39"/>
      <c r="CC182" s="39"/>
      <c r="CD182" s="39"/>
      <c r="CE182" s="39"/>
      <c r="CF182" s="39"/>
      <c r="CG182" s="39"/>
      <c r="CH182" s="39"/>
      <c r="CI182" s="39"/>
      <c r="CJ182" s="39"/>
      <c r="CK182" s="39"/>
      <c r="CL182" s="39"/>
    </row>
    <row r="183" spans="1:90" s="4" customFormat="1" x14ac:dyDescent="0.25">
      <c r="A183" s="39">
        <v>1186</v>
      </c>
      <c r="B183" s="39">
        <v>3</v>
      </c>
      <c r="C183" s="40">
        <v>43237</v>
      </c>
      <c r="D183" s="39">
        <v>1079.8900000000001</v>
      </c>
      <c r="E183" s="39">
        <v>1086.8699999999999</v>
      </c>
      <c r="F183" s="39">
        <v>1073.5</v>
      </c>
      <c r="G183" s="39">
        <v>1078.5899999999999</v>
      </c>
      <c r="H183" s="39">
        <v>1043766</v>
      </c>
      <c r="I183" s="40">
        <v>43704.859580590281</v>
      </c>
      <c r="J183" s="40"/>
      <c r="K183" s="11">
        <v>43237</v>
      </c>
      <c r="L183" s="48">
        <f t="shared" si="60"/>
        <v>69.213095921883905</v>
      </c>
      <c r="M183" s="46">
        <f t="shared" si="64"/>
        <v>70.432063309719808</v>
      </c>
      <c r="N183" s="40"/>
      <c r="O183" s="50">
        <v>43237</v>
      </c>
      <c r="P183">
        <f t="shared" si="55"/>
        <v>0.25</v>
      </c>
      <c r="Q183" s="3">
        <f t="shared" si="70"/>
        <v>1079.7121133174496</v>
      </c>
      <c r="R183" s="40"/>
      <c r="S183" s="11">
        <f t="shared" si="48"/>
        <v>43237</v>
      </c>
      <c r="T183" s="17">
        <f t="shared" si="54"/>
        <v>1088.3400000000001</v>
      </c>
      <c r="U183" s="18">
        <f t="shared" si="59"/>
        <v>1062.7164285714287</v>
      </c>
      <c r="V183" s="41"/>
      <c r="W183" s="42">
        <f t="shared" si="49"/>
        <v>1079.6533333333334</v>
      </c>
      <c r="X183" s="30">
        <f t="shared" si="56"/>
        <v>1087.5138095238096</v>
      </c>
      <c r="Y183" s="30">
        <f t="shared" si="57"/>
        <v>9.1986394557823132</v>
      </c>
      <c r="Z183" s="31">
        <f t="shared" si="58"/>
        <v>-56.968397179904564</v>
      </c>
      <c r="AA183" s="25">
        <f t="shared" si="50"/>
        <v>43237</v>
      </c>
      <c r="AB183" s="39"/>
      <c r="AC183" s="39"/>
      <c r="AD183" s="22">
        <f t="shared" si="51"/>
        <v>1079.6533333333334</v>
      </c>
      <c r="AE183" s="23">
        <f t="shared" si="67"/>
        <v>1056.5456666666664</v>
      </c>
      <c r="AF183" s="23">
        <f t="shared" si="68"/>
        <v>25.226899999999954</v>
      </c>
      <c r="AG183" s="24">
        <f t="shared" si="69"/>
        <v>61.066207544769128</v>
      </c>
      <c r="AH183" s="25">
        <v>43237</v>
      </c>
      <c r="AI183" s="39"/>
      <c r="AJ183" s="39"/>
      <c r="AK183" s="22">
        <f t="shared" si="52"/>
        <v>-3.1800000000000637</v>
      </c>
      <c r="AL183" s="27">
        <f t="shared" si="53"/>
        <v>0</v>
      </c>
      <c r="AM183" s="27">
        <f t="shared" si="61"/>
        <v>3.1800000000000637</v>
      </c>
      <c r="AN183" s="38">
        <f t="shared" si="65"/>
        <v>6.6194286966456106</v>
      </c>
      <c r="AO183" s="38">
        <f t="shared" si="66"/>
        <v>5.3854643350394884</v>
      </c>
      <c r="AP183" s="27">
        <f t="shared" si="62"/>
        <v>1.22912868507504</v>
      </c>
      <c r="AQ183" s="35">
        <f t="shared" si="63"/>
        <v>55.139422560239645</v>
      </c>
      <c r="AR183" s="43">
        <v>43237</v>
      </c>
      <c r="AS183" s="39"/>
      <c r="AT183" s="39"/>
      <c r="AU183" s="39"/>
      <c r="AV183" s="39"/>
      <c r="AW183" s="39"/>
      <c r="AX183" s="39"/>
      <c r="AY183" s="39"/>
      <c r="AZ183" s="39"/>
      <c r="BA183" s="39"/>
      <c r="BB183" s="39"/>
      <c r="BC183" s="39"/>
      <c r="BD183" s="39"/>
      <c r="BE183" s="39"/>
      <c r="BF183" s="39"/>
      <c r="BG183" s="39"/>
      <c r="BH183" s="39"/>
      <c r="BI183" s="39"/>
      <c r="BJ183" s="39"/>
      <c r="BK183" s="39"/>
      <c r="BL183" s="39"/>
      <c r="BM183" s="39"/>
      <c r="BN183" s="39"/>
      <c r="BO183" s="39"/>
      <c r="BP183" s="39"/>
      <c r="BQ183" s="39"/>
      <c r="BR183" s="39"/>
      <c r="BS183" s="39"/>
      <c r="BT183" s="39"/>
      <c r="BU183" s="39"/>
      <c r="BV183" s="39"/>
      <c r="BW183" s="39"/>
      <c r="BX183" s="39"/>
      <c r="BY183" s="39"/>
      <c r="BZ183" s="39"/>
      <c r="CA183" s="39"/>
      <c r="CB183" s="39"/>
      <c r="CC183" s="39"/>
      <c r="CD183" s="39"/>
      <c r="CE183" s="39"/>
      <c r="CF183" s="39"/>
      <c r="CG183" s="39"/>
      <c r="CH183" s="39"/>
      <c r="CI183" s="39"/>
      <c r="CJ183" s="39"/>
      <c r="CK183" s="39"/>
      <c r="CL183" s="39"/>
    </row>
    <row r="184" spans="1:90" s="4" customFormat="1" x14ac:dyDescent="0.25">
      <c r="A184" s="39">
        <v>1187</v>
      </c>
      <c r="B184" s="39">
        <v>3</v>
      </c>
      <c r="C184" s="40">
        <v>43238</v>
      </c>
      <c r="D184" s="39">
        <v>1061.8599999999999</v>
      </c>
      <c r="E184" s="39">
        <v>1069.94</v>
      </c>
      <c r="F184" s="39">
        <v>1060.68</v>
      </c>
      <c r="G184" s="39">
        <v>1066.3599999999999</v>
      </c>
      <c r="H184" s="39">
        <v>1565240</v>
      </c>
      <c r="I184" s="40">
        <v>43704.859580590281</v>
      </c>
      <c r="J184" s="40"/>
      <c r="K184" s="11">
        <v>43238</v>
      </c>
      <c r="L184" s="48">
        <f t="shared" si="60"/>
        <v>57.50526517327198</v>
      </c>
      <c r="M184" s="46">
        <f t="shared" si="64"/>
        <v>66.325228157508391</v>
      </c>
      <c r="N184" s="40"/>
      <c r="O184" s="50">
        <v>43238</v>
      </c>
      <c r="P184">
        <f t="shared" si="55"/>
        <v>0.25</v>
      </c>
      <c r="Q184" s="3">
        <f t="shared" si="70"/>
        <v>1076.3740849880871</v>
      </c>
      <c r="R184" s="40"/>
      <c r="S184" s="11">
        <f t="shared" si="48"/>
        <v>43238</v>
      </c>
      <c r="T184" s="17">
        <f t="shared" si="54"/>
        <v>1085.997142857143</v>
      </c>
      <c r="U184" s="18">
        <f t="shared" si="59"/>
        <v>1066.2185714285715</v>
      </c>
      <c r="V184" s="41"/>
      <c r="W184" s="42">
        <f t="shared" si="49"/>
        <v>1065.6599999999999</v>
      </c>
      <c r="X184" s="30">
        <f t="shared" si="56"/>
        <v>1086.2</v>
      </c>
      <c r="Y184" s="30">
        <f t="shared" si="57"/>
        <v>10.324761904761901</v>
      </c>
      <c r="Z184" s="31">
        <f t="shared" si="58"/>
        <v>-132.62614149986291</v>
      </c>
      <c r="AA184" s="25">
        <f t="shared" si="50"/>
        <v>43238</v>
      </c>
      <c r="AB184" s="39"/>
      <c r="AC184" s="39"/>
      <c r="AD184" s="22">
        <f t="shared" si="51"/>
        <v>1065.6599999999999</v>
      </c>
      <c r="AE184" s="23">
        <f t="shared" si="67"/>
        <v>1055.9140000000002</v>
      </c>
      <c r="AF184" s="23">
        <f t="shared" si="68"/>
        <v>24.532066666666662</v>
      </c>
      <c r="AG184" s="24">
        <f t="shared" si="69"/>
        <v>26.485063087495394</v>
      </c>
      <c r="AH184" s="25">
        <v>43238</v>
      </c>
      <c r="AI184" s="39"/>
      <c r="AJ184" s="39"/>
      <c r="AK184" s="22">
        <f t="shared" si="52"/>
        <v>-12.230000000000018</v>
      </c>
      <c r="AL184" s="27">
        <f t="shared" si="53"/>
        <v>0</v>
      </c>
      <c r="AM184" s="27">
        <f t="shared" si="61"/>
        <v>12.230000000000018</v>
      </c>
      <c r="AN184" s="38">
        <f t="shared" si="65"/>
        <v>6.1466123611709245</v>
      </c>
      <c r="AO184" s="38">
        <f t="shared" si="66"/>
        <v>5.8743597396795266</v>
      </c>
      <c r="AP184" s="27">
        <f t="shared" si="62"/>
        <v>1.0463459225441052</v>
      </c>
      <c r="AQ184" s="35">
        <f t="shared" si="63"/>
        <v>51.132406843670054</v>
      </c>
      <c r="AR184" s="43">
        <v>43238</v>
      </c>
      <c r="AS184" s="39"/>
      <c r="AT184" s="39"/>
      <c r="AU184" s="39"/>
      <c r="AV184" s="39"/>
      <c r="AW184" s="39"/>
      <c r="AX184" s="39"/>
      <c r="AY184" s="39"/>
      <c r="AZ184" s="39"/>
      <c r="BA184" s="39"/>
      <c r="BB184" s="39"/>
      <c r="BC184" s="39"/>
      <c r="BD184" s="39"/>
      <c r="BE184" s="39"/>
      <c r="BF184" s="39"/>
      <c r="BG184" s="39"/>
      <c r="BH184" s="39"/>
      <c r="BI184" s="39"/>
      <c r="BJ184" s="39"/>
      <c r="BK184" s="39"/>
      <c r="BL184" s="39"/>
      <c r="BM184" s="39"/>
      <c r="BN184" s="39"/>
      <c r="BO184" s="39"/>
      <c r="BP184" s="39"/>
      <c r="BQ184" s="39"/>
      <c r="BR184" s="39"/>
      <c r="BS184" s="39"/>
      <c r="BT184" s="39"/>
      <c r="BU184" s="39"/>
      <c r="BV184" s="39"/>
      <c r="BW184" s="39"/>
      <c r="BX184" s="39"/>
      <c r="BY184" s="39"/>
      <c r="BZ184" s="39"/>
      <c r="CA184" s="39"/>
      <c r="CB184" s="39"/>
      <c r="CC184" s="39"/>
      <c r="CD184" s="39"/>
      <c r="CE184" s="39"/>
      <c r="CF184" s="39"/>
      <c r="CG184" s="39"/>
      <c r="CH184" s="39"/>
      <c r="CI184" s="39"/>
      <c r="CJ184" s="39"/>
      <c r="CK184" s="39"/>
      <c r="CL184" s="39"/>
    </row>
    <row r="185" spans="1:90" s="4" customFormat="1" x14ac:dyDescent="0.25">
      <c r="A185" s="39">
        <v>1188</v>
      </c>
      <c r="B185" s="39">
        <v>3</v>
      </c>
      <c r="C185" s="40">
        <v>43241</v>
      </c>
      <c r="D185" s="39">
        <v>1074.06</v>
      </c>
      <c r="E185" s="39">
        <v>1088</v>
      </c>
      <c r="F185" s="39">
        <v>1073.6500000000001</v>
      </c>
      <c r="G185" s="39">
        <v>1079.58</v>
      </c>
      <c r="H185" s="39">
        <v>1023211</v>
      </c>
      <c r="I185" s="40">
        <v>43704.859580590281</v>
      </c>
      <c r="J185" s="40"/>
      <c r="K185" s="11">
        <v>43241</v>
      </c>
      <c r="L185" s="48">
        <f t="shared" si="60"/>
        <v>70.160827110855777</v>
      </c>
      <c r="M185" s="46">
        <f t="shared" si="64"/>
        <v>65.626396068670559</v>
      </c>
      <c r="N185" s="40"/>
      <c r="O185" s="50">
        <v>43241</v>
      </c>
      <c r="P185">
        <f t="shared" si="55"/>
        <v>0.25</v>
      </c>
      <c r="Q185" s="3">
        <f t="shared" si="70"/>
        <v>1077.1755637410654</v>
      </c>
      <c r="R185" s="40"/>
      <c r="S185" s="11">
        <f t="shared" si="48"/>
        <v>43241</v>
      </c>
      <c r="T185" s="17">
        <f t="shared" si="54"/>
        <v>1083.4271428571428</v>
      </c>
      <c r="U185" s="18">
        <f t="shared" si="59"/>
        <v>1069.2378571428574</v>
      </c>
      <c r="V185" s="41"/>
      <c r="W185" s="42">
        <f t="shared" si="49"/>
        <v>1080.4100000000001</v>
      </c>
      <c r="X185" s="30">
        <f t="shared" si="56"/>
        <v>1084.18</v>
      </c>
      <c r="Y185" s="30">
        <f t="shared" si="57"/>
        <v>9.0933333333333461</v>
      </c>
      <c r="Z185" s="31">
        <f t="shared" si="58"/>
        <v>-27.639296187683112</v>
      </c>
      <c r="AA185" s="25">
        <f t="shared" si="50"/>
        <v>43241</v>
      </c>
      <c r="AB185" s="39"/>
      <c r="AC185" s="39"/>
      <c r="AD185" s="22">
        <f t="shared" si="51"/>
        <v>1080.4100000000001</v>
      </c>
      <c r="AE185" s="23">
        <f t="shared" si="67"/>
        <v>1056.4199999999998</v>
      </c>
      <c r="AF185" s="23">
        <f t="shared" si="68"/>
        <v>25.088666666666633</v>
      </c>
      <c r="AG185" s="24">
        <f t="shared" si="69"/>
        <v>63.747243111100012</v>
      </c>
      <c r="AH185" s="25">
        <v>43241</v>
      </c>
      <c r="AI185" s="39"/>
      <c r="AJ185" s="39"/>
      <c r="AK185" s="22">
        <f t="shared" si="52"/>
        <v>13.220000000000027</v>
      </c>
      <c r="AL185" s="27">
        <f t="shared" si="53"/>
        <v>13.220000000000027</v>
      </c>
      <c r="AM185" s="27">
        <f t="shared" si="61"/>
        <v>0</v>
      </c>
      <c r="AN185" s="38">
        <f t="shared" si="65"/>
        <v>6.6518543353730033</v>
      </c>
      <c r="AO185" s="38">
        <f t="shared" si="66"/>
        <v>5.4547626154167039</v>
      </c>
      <c r="AP185" s="27">
        <f t="shared" si="62"/>
        <v>1.2194580780789579</v>
      </c>
      <c r="AQ185" s="35">
        <f t="shared" si="63"/>
        <v>54.94395637039716</v>
      </c>
      <c r="AR185" s="43">
        <v>43241</v>
      </c>
      <c r="AS185" s="39"/>
      <c r="AT185" s="39"/>
      <c r="AU185" s="39"/>
      <c r="AV185" s="39"/>
      <c r="AW185" s="39"/>
      <c r="AX185" s="39"/>
      <c r="AY185" s="39"/>
      <c r="AZ185" s="39"/>
      <c r="BA185" s="39"/>
      <c r="BB185" s="39"/>
      <c r="BC185" s="39"/>
      <c r="BD185" s="39"/>
      <c r="BE185" s="39"/>
      <c r="BF185" s="39"/>
      <c r="BG185" s="39"/>
      <c r="BH185" s="39"/>
      <c r="BI185" s="39"/>
      <c r="BJ185" s="39"/>
      <c r="BK185" s="39"/>
      <c r="BL185" s="39"/>
      <c r="BM185" s="39"/>
      <c r="BN185" s="39"/>
      <c r="BO185" s="39"/>
      <c r="BP185" s="39"/>
      <c r="BQ185" s="39"/>
      <c r="BR185" s="39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39"/>
      <c r="CE185" s="39"/>
      <c r="CF185" s="39"/>
      <c r="CG185" s="39"/>
      <c r="CH185" s="39"/>
      <c r="CI185" s="39"/>
      <c r="CJ185" s="39"/>
      <c r="CK185" s="39"/>
      <c r="CL185" s="39"/>
    </row>
    <row r="186" spans="1:90" s="4" customFormat="1" x14ac:dyDescent="0.25">
      <c r="A186" s="39">
        <v>1189</v>
      </c>
      <c r="B186" s="39">
        <v>3</v>
      </c>
      <c r="C186" s="40">
        <v>43242</v>
      </c>
      <c r="D186" s="39">
        <v>1083.56</v>
      </c>
      <c r="E186" s="39">
        <v>1086.5899999999999</v>
      </c>
      <c r="F186" s="39">
        <v>1066.69</v>
      </c>
      <c r="G186" s="39">
        <v>1069.73</v>
      </c>
      <c r="H186" s="39">
        <v>1090002</v>
      </c>
      <c r="I186" s="40">
        <v>43704.859580590281</v>
      </c>
      <c r="J186" s="40"/>
      <c r="K186" s="11">
        <v>43242</v>
      </c>
      <c r="L186" s="48">
        <f t="shared" si="60"/>
        <v>60.731380432701542</v>
      </c>
      <c r="M186" s="46">
        <f t="shared" si="64"/>
        <v>62.799157572276435</v>
      </c>
      <c r="N186" s="40"/>
      <c r="O186" s="50">
        <v>43242</v>
      </c>
      <c r="P186">
        <f t="shared" si="55"/>
        <v>0.25</v>
      </c>
      <c r="Q186" s="3">
        <f t="shared" si="70"/>
        <v>1075.314172805799</v>
      </c>
      <c r="R186" s="40"/>
      <c r="S186" s="11">
        <f t="shared" si="48"/>
        <v>43242</v>
      </c>
      <c r="T186" s="17">
        <f t="shared" si="54"/>
        <v>1079.3514285714284</v>
      </c>
      <c r="U186" s="18">
        <f t="shared" si="59"/>
        <v>1072.4771428571428</v>
      </c>
      <c r="V186" s="41"/>
      <c r="W186" s="42">
        <f t="shared" si="49"/>
        <v>1074.3366666666666</v>
      </c>
      <c r="X186" s="30">
        <f t="shared" si="56"/>
        <v>1080.9661904761904</v>
      </c>
      <c r="Y186" s="30">
        <f t="shared" si="57"/>
        <v>6.8155102040815496</v>
      </c>
      <c r="Z186" s="31">
        <f t="shared" si="58"/>
        <v>-64.847420183389161</v>
      </c>
      <c r="AA186" s="25">
        <f t="shared" si="50"/>
        <v>43242</v>
      </c>
      <c r="AB186" s="39"/>
      <c r="AC186" s="39"/>
      <c r="AD186" s="22">
        <f t="shared" si="51"/>
        <v>1074.3366666666666</v>
      </c>
      <c r="AE186" s="23">
        <f t="shared" si="67"/>
        <v>1058.6773333333331</v>
      </c>
      <c r="AF186" s="23">
        <f t="shared" si="68"/>
        <v>24.62299999999998</v>
      </c>
      <c r="AG186" s="24">
        <f t="shared" si="69"/>
        <v>42.397577693845918</v>
      </c>
      <c r="AH186" s="25">
        <v>43242</v>
      </c>
      <c r="AI186" s="39"/>
      <c r="AJ186" s="39"/>
      <c r="AK186" s="22">
        <f t="shared" si="52"/>
        <v>-9.8499999999999091</v>
      </c>
      <c r="AL186" s="27">
        <f t="shared" si="53"/>
        <v>0</v>
      </c>
      <c r="AM186" s="27">
        <f t="shared" si="61"/>
        <v>9.8499999999999091</v>
      </c>
      <c r="AN186" s="38">
        <f t="shared" si="65"/>
        <v>6.1767218828463601</v>
      </c>
      <c r="AO186" s="38">
        <f t="shared" si="66"/>
        <v>5.7687081428869336</v>
      </c>
      <c r="AP186" s="27">
        <f t="shared" si="62"/>
        <v>1.0707287888125394</v>
      </c>
      <c r="AQ186" s="35">
        <f t="shared" si="63"/>
        <v>51.707823573870797</v>
      </c>
      <c r="AR186" s="43">
        <v>43242</v>
      </c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J186" s="39"/>
      <c r="BK186" s="39"/>
      <c r="BL186" s="39"/>
      <c r="BM186" s="39"/>
      <c r="BN186" s="39"/>
      <c r="BO186" s="39"/>
      <c r="BP186" s="39"/>
      <c r="BQ186" s="39"/>
      <c r="BR186" s="39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39"/>
      <c r="CE186" s="39"/>
      <c r="CF186" s="39"/>
      <c r="CG186" s="39"/>
      <c r="CH186" s="39"/>
      <c r="CI186" s="39"/>
      <c r="CJ186" s="39"/>
      <c r="CK186" s="39"/>
      <c r="CL186" s="39"/>
    </row>
    <row r="187" spans="1:90" s="4" customFormat="1" x14ac:dyDescent="0.25">
      <c r="A187" s="39">
        <v>1190</v>
      </c>
      <c r="B187" s="39">
        <v>3</v>
      </c>
      <c r="C187" s="40">
        <v>43243</v>
      </c>
      <c r="D187" s="39">
        <v>1065.1300000000001</v>
      </c>
      <c r="E187" s="39">
        <v>1080.78</v>
      </c>
      <c r="F187" s="39">
        <v>1061.71</v>
      </c>
      <c r="G187" s="39">
        <v>1079.69</v>
      </c>
      <c r="H187" s="39">
        <v>1060683</v>
      </c>
      <c r="I187" s="40">
        <v>43704.859580590281</v>
      </c>
      <c r="J187" s="40"/>
      <c r="K187" s="11">
        <v>43243</v>
      </c>
      <c r="L187" s="48">
        <f t="shared" si="60"/>
        <v>66.904635055940403</v>
      </c>
      <c r="M187" s="46">
        <f t="shared" si="64"/>
        <v>65.932280866499241</v>
      </c>
      <c r="N187" s="40"/>
      <c r="O187" s="50">
        <v>43243</v>
      </c>
      <c r="P187">
        <f t="shared" si="55"/>
        <v>0.25</v>
      </c>
      <c r="Q187" s="3">
        <f t="shared" si="70"/>
        <v>1076.4081296043491</v>
      </c>
      <c r="R187" s="40"/>
      <c r="S187" s="11">
        <f t="shared" si="48"/>
        <v>43243</v>
      </c>
      <c r="T187" s="17">
        <f t="shared" si="54"/>
        <v>1076.4214285714286</v>
      </c>
      <c r="U187" s="18">
        <f t="shared" si="59"/>
        <v>1076.4750000000001</v>
      </c>
      <c r="V187" s="41"/>
      <c r="W187" s="42">
        <f t="shared" si="49"/>
        <v>1074.06</v>
      </c>
      <c r="X187" s="30">
        <f t="shared" si="56"/>
        <v>1076.7814285714285</v>
      </c>
      <c r="Y187" s="30">
        <f t="shared" si="57"/>
        <v>4.6536054421769348</v>
      </c>
      <c r="Z187" s="31">
        <f t="shared" si="58"/>
        <v>-38.986668225937393</v>
      </c>
      <c r="AA187" s="25">
        <f t="shared" si="50"/>
        <v>43243</v>
      </c>
      <c r="AB187" s="39"/>
      <c r="AC187" s="39"/>
      <c r="AD187" s="22">
        <f t="shared" si="51"/>
        <v>1074.06</v>
      </c>
      <c r="AE187" s="23">
        <f t="shared" si="67"/>
        <v>1061.2306666666666</v>
      </c>
      <c r="AF187" s="23">
        <f t="shared" si="68"/>
        <v>23.352599999999985</v>
      </c>
      <c r="AG187" s="24">
        <f t="shared" si="69"/>
        <v>36.624996312568655</v>
      </c>
      <c r="AH187" s="25">
        <v>43243</v>
      </c>
      <c r="AI187" s="39"/>
      <c r="AJ187" s="39"/>
      <c r="AK187" s="22">
        <f t="shared" si="52"/>
        <v>9.9600000000000364</v>
      </c>
      <c r="AL187" s="27">
        <f t="shared" si="53"/>
        <v>9.9600000000000364</v>
      </c>
      <c r="AM187" s="27">
        <f t="shared" si="61"/>
        <v>0</v>
      </c>
      <c r="AN187" s="38">
        <f t="shared" si="65"/>
        <v>6.446956034071623</v>
      </c>
      <c r="AO187" s="38">
        <f t="shared" si="66"/>
        <v>5.3566575612521534</v>
      </c>
      <c r="AP187" s="27">
        <f t="shared" si="62"/>
        <v>1.2035408200640336</v>
      </c>
      <c r="AQ187" s="35">
        <f t="shared" si="63"/>
        <v>54.618494429754179</v>
      </c>
      <c r="AR187" s="43">
        <v>43243</v>
      </c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J187" s="39"/>
      <c r="BK187" s="39"/>
      <c r="BL187" s="39"/>
      <c r="BM187" s="39"/>
      <c r="BN187" s="39"/>
      <c r="BO187" s="39"/>
      <c r="BP187" s="39"/>
      <c r="BQ187" s="39"/>
      <c r="BR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39"/>
      <c r="CE187" s="39"/>
      <c r="CF187" s="39"/>
      <c r="CG187" s="39"/>
      <c r="CH187" s="39"/>
      <c r="CI187" s="39"/>
      <c r="CJ187" s="39"/>
      <c r="CK187" s="39"/>
      <c r="CL187" s="39"/>
    </row>
    <row r="188" spans="1:90" s="4" customFormat="1" x14ac:dyDescent="0.25">
      <c r="A188" s="39">
        <v>1191</v>
      </c>
      <c r="B188" s="39">
        <v>3</v>
      </c>
      <c r="C188" s="40">
        <v>43244</v>
      </c>
      <c r="D188" s="39">
        <v>1079</v>
      </c>
      <c r="E188" s="39">
        <v>1080.47</v>
      </c>
      <c r="F188" s="39">
        <v>1066.1500000000001</v>
      </c>
      <c r="G188" s="39">
        <v>1079.24</v>
      </c>
      <c r="H188" s="39">
        <v>766773</v>
      </c>
      <c r="I188" s="40">
        <v>43704.859580590281</v>
      </c>
      <c r="J188" s="40"/>
      <c r="K188" s="11">
        <v>43244</v>
      </c>
      <c r="L188" s="48">
        <f t="shared" si="60"/>
        <v>50.494893951296241</v>
      </c>
      <c r="M188" s="46">
        <f t="shared" si="64"/>
        <v>59.376969813312733</v>
      </c>
      <c r="N188" s="40"/>
      <c r="O188" s="50">
        <v>43244</v>
      </c>
      <c r="P188">
        <f t="shared" si="55"/>
        <v>0.25</v>
      </c>
      <c r="Q188" s="3">
        <f t="shared" si="70"/>
        <v>1077.1160972032619</v>
      </c>
      <c r="R188" s="40"/>
      <c r="S188" s="11">
        <f t="shared" si="48"/>
        <v>43244</v>
      </c>
      <c r="T188" s="17">
        <f t="shared" si="54"/>
        <v>1076.4228571428571</v>
      </c>
      <c r="U188" s="18">
        <f t="shared" si="59"/>
        <v>1078.6914285714286</v>
      </c>
      <c r="V188" s="41"/>
      <c r="W188" s="42">
        <f t="shared" si="49"/>
        <v>1075.2866666666666</v>
      </c>
      <c r="X188" s="30">
        <f t="shared" si="56"/>
        <v>1075.9771428571428</v>
      </c>
      <c r="Y188" s="30">
        <f t="shared" si="57"/>
        <v>4.1614965986394896</v>
      </c>
      <c r="Z188" s="31">
        <f t="shared" si="58"/>
        <v>-11.061344144025545</v>
      </c>
      <c r="AA188" s="25">
        <f t="shared" si="50"/>
        <v>43244</v>
      </c>
      <c r="AB188" s="39"/>
      <c r="AC188" s="39"/>
      <c r="AD188" s="22">
        <f t="shared" si="51"/>
        <v>1075.2866666666666</v>
      </c>
      <c r="AE188" s="23">
        <f t="shared" si="67"/>
        <v>1063.2248333333332</v>
      </c>
      <c r="AF188" s="23">
        <f t="shared" si="68"/>
        <v>22.365200000000005</v>
      </c>
      <c r="AG188" s="24">
        <f t="shared" si="69"/>
        <v>35.954170864657065</v>
      </c>
      <c r="AH188" s="25">
        <v>43244</v>
      </c>
      <c r="AI188" s="39"/>
      <c r="AJ188" s="39"/>
      <c r="AK188" s="22">
        <f t="shared" si="52"/>
        <v>-0.45000000000004547</v>
      </c>
      <c r="AL188" s="27">
        <f t="shared" si="53"/>
        <v>0</v>
      </c>
      <c r="AM188" s="27">
        <f t="shared" si="61"/>
        <v>0.45000000000004547</v>
      </c>
      <c r="AN188" s="38">
        <f t="shared" si="65"/>
        <v>5.9864591744950788</v>
      </c>
      <c r="AO188" s="38">
        <f t="shared" si="66"/>
        <v>5.0061820211627168</v>
      </c>
      <c r="AP188" s="27">
        <f t="shared" si="62"/>
        <v>1.1958133262411195</v>
      </c>
      <c r="AQ188" s="35">
        <f t="shared" si="63"/>
        <v>54.458788092344825</v>
      </c>
      <c r="AR188" s="43">
        <v>43244</v>
      </c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J188" s="39"/>
      <c r="BK188" s="39"/>
      <c r="BL188" s="39"/>
      <c r="BM188" s="39"/>
      <c r="BN188" s="39"/>
      <c r="BO188" s="39"/>
      <c r="BP188" s="39"/>
      <c r="BQ188" s="39"/>
      <c r="BR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39"/>
      <c r="CE188" s="39"/>
      <c r="CF188" s="39"/>
      <c r="CG188" s="39"/>
      <c r="CH188" s="39"/>
      <c r="CI188" s="39"/>
      <c r="CJ188" s="39"/>
      <c r="CK188" s="39"/>
      <c r="CL188" s="39"/>
    </row>
    <row r="189" spans="1:90" s="4" customFormat="1" x14ac:dyDescent="0.25">
      <c r="A189" s="39">
        <v>1192</v>
      </c>
      <c r="B189" s="39">
        <v>3</v>
      </c>
      <c r="C189" s="40">
        <v>43245</v>
      </c>
      <c r="D189" s="39">
        <v>1079.02</v>
      </c>
      <c r="E189" s="39">
        <v>1082.56</v>
      </c>
      <c r="F189" s="39">
        <v>1073.78</v>
      </c>
      <c r="G189" s="39">
        <v>1075.6600000000001</v>
      </c>
      <c r="H189" s="39">
        <v>899406</v>
      </c>
      <c r="I189" s="40">
        <v>43704.859580590281</v>
      </c>
      <c r="J189" s="40"/>
      <c r="K189" s="11">
        <v>43245</v>
      </c>
      <c r="L189" s="48">
        <f t="shared" si="60"/>
        <v>44.827044025157278</v>
      </c>
      <c r="M189" s="46">
        <f t="shared" si="64"/>
        <v>54.07552434413131</v>
      </c>
      <c r="N189" s="40"/>
      <c r="O189" s="50">
        <v>43245</v>
      </c>
      <c r="P189">
        <f t="shared" si="55"/>
        <v>0.25</v>
      </c>
      <c r="Q189" s="3">
        <f t="shared" si="70"/>
        <v>1076.7520729024463</v>
      </c>
      <c r="R189" s="40"/>
      <c r="S189" s="11">
        <f t="shared" si="48"/>
        <v>43245</v>
      </c>
      <c r="T189" s="17">
        <f t="shared" si="54"/>
        <v>1075.55</v>
      </c>
      <c r="U189" s="18">
        <f t="shared" si="59"/>
        <v>1080.1821428571429</v>
      </c>
      <c r="V189" s="41"/>
      <c r="W189" s="42">
        <f t="shared" si="49"/>
        <v>1077.3333333333333</v>
      </c>
      <c r="X189" s="30">
        <f t="shared" si="56"/>
        <v>1075.2485714285713</v>
      </c>
      <c r="Y189" s="30">
        <f t="shared" si="57"/>
        <v>3.3397278911565342</v>
      </c>
      <c r="Z189" s="31">
        <f t="shared" si="58"/>
        <v>41.615404462188998</v>
      </c>
      <c r="AA189" s="25">
        <f t="shared" si="50"/>
        <v>43245</v>
      </c>
      <c r="AB189" s="39"/>
      <c r="AC189" s="39"/>
      <c r="AD189" s="22">
        <f t="shared" si="51"/>
        <v>1077.3333333333333</v>
      </c>
      <c r="AE189" s="23">
        <f t="shared" si="67"/>
        <v>1065.3391666666664</v>
      </c>
      <c r="AF189" s="23">
        <f t="shared" si="68"/>
        <v>21.027416666666728</v>
      </c>
      <c r="AG189" s="24">
        <f t="shared" si="69"/>
        <v>38.027073120146497</v>
      </c>
      <c r="AH189" s="25">
        <v>43245</v>
      </c>
      <c r="AI189" s="39"/>
      <c r="AJ189" s="39"/>
      <c r="AK189" s="22">
        <f t="shared" si="52"/>
        <v>-3.5799999999999272</v>
      </c>
      <c r="AL189" s="27">
        <f t="shared" si="53"/>
        <v>0</v>
      </c>
      <c r="AM189" s="27">
        <f t="shared" si="61"/>
        <v>3.5799999999999272</v>
      </c>
      <c r="AN189" s="38">
        <f t="shared" si="65"/>
        <v>5.5588549477454308</v>
      </c>
      <c r="AO189" s="38">
        <f t="shared" si="66"/>
        <v>4.9043118767939466</v>
      </c>
      <c r="AP189" s="27">
        <f t="shared" si="62"/>
        <v>1.1334627746756132</v>
      </c>
      <c r="AQ189" s="35">
        <f t="shared" si="63"/>
        <v>53.127843997557115</v>
      </c>
      <c r="AR189" s="43">
        <v>43245</v>
      </c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J189" s="39"/>
      <c r="BK189" s="39"/>
      <c r="BL189" s="39"/>
      <c r="BM189" s="39"/>
      <c r="BN189" s="39"/>
      <c r="BO189" s="39"/>
      <c r="BP189" s="39"/>
      <c r="BQ189" s="39"/>
      <c r="BR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39"/>
      <c r="CE189" s="39"/>
      <c r="CF189" s="39"/>
      <c r="CG189" s="39"/>
      <c r="CH189" s="39"/>
      <c r="CI189" s="39"/>
      <c r="CJ189" s="39"/>
      <c r="CK189" s="39"/>
      <c r="CL189" s="39"/>
    </row>
    <row r="190" spans="1:90" s="4" customFormat="1" x14ac:dyDescent="0.25">
      <c r="A190" s="39">
        <v>1193</v>
      </c>
      <c r="B190" s="39">
        <v>3</v>
      </c>
      <c r="C190" s="40">
        <v>43249</v>
      </c>
      <c r="D190" s="39">
        <v>1064.8900000000001</v>
      </c>
      <c r="E190" s="39">
        <v>1073.3699999999999</v>
      </c>
      <c r="F190" s="39">
        <v>1055.22</v>
      </c>
      <c r="G190" s="39">
        <v>1060.32</v>
      </c>
      <c r="H190" s="39">
        <v>1865139</v>
      </c>
      <c r="I190" s="40">
        <v>43704.859580590281</v>
      </c>
      <c r="J190" s="40"/>
      <c r="K190" s="11">
        <v>43249</v>
      </c>
      <c r="L190" s="48">
        <f t="shared" si="60"/>
        <v>9.1842247433817974</v>
      </c>
      <c r="M190" s="46">
        <f t="shared" si="64"/>
        <v>34.835387573278439</v>
      </c>
      <c r="N190" s="40"/>
      <c r="O190" s="50">
        <v>43249</v>
      </c>
      <c r="P190">
        <f t="shared" si="55"/>
        <v>0.25</v>
      </c>
      <c r="Q190" s="3">
        <f t="shared" si="70"/>
        <v>1072.6440546768347</v>
      </c>
      <c r="R190" s="40"/>
      <c r="S190" s="11">
        <f t="shared" si="48"/>
        <v>43249</v>
      </c>
      <c r="T190" s="17">
        <f t="shared" si="54"/>
        <v>1072.9399999999998</v>
      </c>
      <c r="U190" s="18">
        <f t="shared" si="59"/>
        <v>1080.6400000000001</v>
      </c>
      <c r="V190" s="41"/>
      <c r="W190" s="42">
        <f t="shared" si="49"/>
        <v>1062.97</v>
      </c>
      <c r="X190" s="30">
        <f t="shared" si="56"/>
        <v>1072.8652380952381</v>
      </c>
      <c r="Y190" s="30">
        <f t="shared" si="57"/>
        <v>4.8858503401360656</v>
      </c>
      <c r="Z190" s="31">
        <f t="shared" si="58"/>
        <v>-135.01898211318601</v>
      </c>
      <c r="AA190" s="25">
        <f t="shared" si="50"/>
        <v>43249</v>
      </c>
      <c r="AB190" s="39"/>
      <c r="AC190" s="39"/>
      <c r="AD190" s="22">
        <f t="shared" si="51"/>
        <v>1062.97</v>
      </c>
      <c r="AE190" s="23">
        <f t="shared" si="67"/>
        <v>1067.3013333333333</v>
      </c>
      <c r="AF190" s="23">
        <f t="shared" si="68"/>
        <v>18.640733333333326</v>
      </c>
      <c r="AG190" s="24">
        <f t="shared" si="69"/>
        <v>-15.490568444493624</v>
      </c>
      <c r="AH190" s="25">
        <v>43249</v>
      </c>
      <c r="AI190" s="39"/>
      <c r="AJ190" s="39"/>
      <c r="AK190" s="22">
        <f t="shared" si="52"/>
        <v>-15.340000000000146</v>
      </c>
      <c r="AL190" s="27">
        <f t="shared" si="53"/>
        <v>0</v>
      </c>
      <c r="AM190" s="27">
        <f t="shared" si="61"/>
        <v>15.340000000000146</v>
      </c>
      <c r="AN190" s="38">
        <f t="shared" si="65"/>
        <v>5.1617938800493288</v>
      </c>
      <c r="AO190" s="38">
        <f t="shared" si="66"/>
        <v>5.6497181713086757</v>
      </c>
      <c r="AP190" s="27">
        <f t="shared" si="62"/>
        <v>0.91363741049293323</v>
      </c>
      <c r="AQ190" s="35">
        <f t="shared" si="63"/>
        <v>47.74349652046098</v>
      </c>
      <c r="AR190" s="43">
        <v>43249</v>
      </c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J190" s="39"/>
      <c r="BK190" s="39"/>
      <c r="BL190" s="39"/>
      <c r="BM190" s="39"/>
      <c r="BN190" s="39"/>
      <c r="BO190" s="39"/>
      <c r="BP190" s="39"/>
      <c r="BQ190" s="39"/>
      <c r="BR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39"/>
      <c r="CE190" s="39"/>
      <c r="CF190" s="39"/>
      <c r="CG190" s="39"/>
      <c r="CH190" s="39"/>
      <c r="CI190" s="39"/>
      <c r="CJ190" s="39"/>
      <c r="CK190" s="39"/>
      <c r="CL190" s="39"/>
    </row>
    <row r="191" spans="1:90" s="4" customFormat="1" x14ac:dyDescent="0.25">
      <c r="A191" s="39">
        <v>1194</v>
      </c>
      <c r="B191" s="39">
        <v>3</v>
      </c>
      <c r="C191" s="40">
        <v>43250</v>
      </c>
      <c r="D191" s="39">
        <v>1063.03</v>
      </c>
      <c r="E191" s="39">
        <v>1069.21</v>
      </c>
      <c r="F191" s="39">
        <v>1056.83</v>
      </c>
      <c r="G191" s="39">
        <v>1067.8</v>
      </c>
      <c r="H191" s="39">
        <v>1138457</v>
      </c>
      <c r="I191" s="40">
        <v>43704.859580590281</v>
      </c>
      <c r="J191" s="40"/>
      <c r="K191" s="11">
        <v>43250</v>
      </c>
      <c r="L191" s="48">
        <f t="shared" si="60"/>
        <v>22.654421033675369</v>
      </c>
      <c r="M191" s="46">
        <f t="shared" si="64"/>
        <v>25.55522993407148</v>
      </c>
      <c r="N191" s="40"/>
      <c r="O191" s="50">
        <v>43250</v>
      </c>
      <c r="P191">
        <f t="shared" si="55"/>
        <v>0.25</v>
      </c>
      <c r="Q191" s="3">
        <f t="shared" si="70"/>
        <v>1071.4330410076261</v>
      </c>
      <c r="R191" s="40"/>
      <c r="S191" s="11">
        <f t="shared" si="48"/>
        <v>43250</v>
      </c>
      <c r="T191" s="17">
        <f t="shared" si="54"/>
        <v>1073.1457142857141</v>
      </c>
      <c r="U191" s="18">
        <f t="shared" si="59"/>
        <v>1079.5714285714287</v>
      </c>
      <c r="V191" s="41"/>
      <c r="W191" s="42">
        <f t="shared" si="49"/>
        <v>1064.6133333333335</v>
      </c>
      <c r="X191" s="30">
        <f t="shared" si="56"/>
        <v>1072.7157142857143</v>
      </c>
      <c r="Y191" s="30">
        <f t="shared" si="57"/>
        <v>5.099455782312881</v>
      </c>
      <c r="Z191" s="31">
        <f t="shared" si="58"/>
        <v>-105.92477966614123</v>
      </c>
      <c r="AA191" s="25">
        <f t="shared" si="50"/>
        <v>43250</v>
      </c>
      <c r="AB191" s="39"/>
      <c r="AC191" s="39"/>
      <c r="AD191" s="22">
        <f t="shared" si="51"/>
        <v>1064.6133333333335</v>
      </c>
      <c r="AE191" s="23">
        <f t="shared" si="67"/>
        <v>1069.1321666666668</v>
      </c>
      <c r="AF191" s="23">
        <f t="shared" si="68"/>
        <v>16.443733333333302</v>
      </c>
      <c r="AG191" s="24">
        <f t="shared" si="69"/>
        <v>-18.32038682753841</v>
      </c>
      <c r="AH191" s="25">
        <v>43250</v>
      </c>
      <c r="AI191" s="39"/>
      <c r="AJ191" s="39"/>
      <c r="AK191" s="22">
        <f t="shared" si="52"/>
        <v>7.4800000000000182</v>
      </c>
      <c r="AL191" s="27">
        <f t="shared" si="53"/>
        <v>7.4800000000000182</v>
      </c>
      <c r="AM191" s="27">
        <f t="shared" si="61"/>
        <v>0</v>
      </c>
      <c r="AN191" s="38">
        <f t="shared" si="65"/>
        <v>5.3273800314743776</v>
      </c>
      <c r="AO191" s="38">
        <f t="shared" si="66"/>
        <v>5.2461668733580558</v>
      </c>
      <c r="AP191" s="27">
        <f t="shared" si="62"/>
        <v>1.0154804755694584</v>
      </c>
      <c r="AQ191" s="35">
        <f t="shared" si="63"/>
        <v>50.384039333476665</v>
      </c>
      <c r="AR191" s="43">
        <v>43250</v>
      </c>
      <c r="AS191" s="39"/>
      <c r="AT191" s="39"/>
      <c r="AU191" s="39"/>
      <c r="AV191" s="39"/>
      <c r="AW191" s="39"/>
      <c r="AX191" s="39"/>
      <c r="AY191" s="39"/>
      <c r="AZ191" s="39"/>
      <c r="BA191" s="39"/>
      <c r="BB191" s="39"/>
      <c r="BC191" s="39"/>
      <c r="BD191" s="39"/>
      <c r="BE191" s="39"/>
      <c r="BF191" s="39"/>
      <c r="BG191" s="39"/>
      <c r="BH191" s="39"/>
      <c r="BI191" s="39"/>
      <c r="BJ191" s="39"/>
      <c r="BK191" s="39"/>
      <c r="BL191" s="39"/>
      <c r="BM191" s="39"/>
      <c r="BN191" s="39"/>
      <c r="BO191" s="39"/>
      <c r="BP191" s="39"/>
      <c r="BQ191" s="39"/>
      <c r="BR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39"/>
      <c r="CE191" s="39"/>
      <c r="CF191" s="39"/>
      <c r="CG191" s="39"/>
      <c r="CH191" s="39"/>
      <c r="CI191" s="39"/>
      <c r="CJ191" s="39"/>
      <c r="CK191" s="39"/>
      <c r="CL191" s="39"/>
    </row>
    <row r="192" spans="1:90" s="4" customFormat="1" x14ac:dyDescent="0.25">
      <c r="A192" s="39">
        <v>1195</v>
      </c>
      <c r="B192" s="39">
        <v>3</v>
      </c>
      <c r="C192" s="40">
        <v>43251</v>
      </c>
      <c r="D192" s="39">
        <v>1067.56</v>
      </c>
      <c r="E192" s="39">
        <v>1097.19</v>
      </c>
      <c r="F192" s="39">
        <v>1067.56</v>
      </c>
      <c r="G192" s="39">
        <v>1084.99</v>
      </c>
      <c r="H192" s="39">
        <v>3088305</v>
      </c>
      <c r="I192" s="40">
        <v>43704.859580590281</v>
      </c>
      <c r="J192" s="40"/>
      <c r="K192" s="11">
        <v>43251</v>
      </c>
      <c r="L192" s="48">
        <f t="shared" si="60"/>
        <v>53.610660904015838</v>
      </c>
      <c r="M192" s="46">
        <f t="shared" si="64"/>
        <v>28.483102227024336</v>
      </c>
      <c r="N192" s="40"/>
      <c r="O192" s="50">
        <v>43251</v>
      </c>
      <c r="P192">
        <f t="shared" si="55"/>
        <v>0.25</v>
      </c>
      <c r="Q192" s="3">
        <f t="shared" si="70"/>
        <v>1074.8222807557195</v>
      </c>
      <c r="R192" s="40"/>
      <c r="S192" s="11">
        <f t="shared" si="48"/>
        <v>43251</v>
      </c>
      <c r="T192" s="17">
        <f t="shared" si="54"/>
        <v>1073.9185714285713</v>
      </c>
      <c r="U192" s="18">
        <f t="shared" si="59"/>
        <v>1078.6728571428571</v>
      </c>
      <c r="V192" s="41"/>
      <c r="W192" s="42">
        <f t="shared" si="49"/>
        <v>1083.2466666666667</v>
      </c>
      <c r="X192" s="30">
        <f t="shared" si="56"/>
        <v>1073.1209523809525</v>
      </c>
      <c r="Y192" s="30">
        <f t="shared" si="57"/>
        <v>5.3310204081631456</v>
      </c>
      <c r="Z192" s="31">
        <f t="shared" si="58"/>
        <v>126.62634305693898</v>
      </c>
      <c r="AA192" s="25">
        <f t="shared" si="50"/>
        <v>43251</v>
      </c>
      <c r="AB192" s="39"/>
      <c r="AC192" s="39"/>
      <c r="AD192" s="22">
        <f t="shared" si="51"/>
        <v>1083.2466666666667</v>
      </c>
      <c r="AE192" s="23">
        <f t="shared" si="67"/>
        <v>1071.8338333333331</v>
      </c>
      <c r="AF192" s="23">
        <f t="shared" si="68"/>
        <v>14.343016666666717</v>
      </c>
      <c r="AG192" s="24">
        <f t="shared" si="69"/>
        <v>53.047108097127392</v>
      </c>
      <c r="AH192" s="25">
        <v>43251</v>
      </c>
      <c r="AI192" s="39"/>
      <c r="AJ192" s="39"/>
      <c r="AK192" s="22">
        <f t="shared" si="52"/>
        <v>17.190000000000055</v>
      </c>
      <c r="AL192" s="27">
        <f t="shared" si="53"/>
        <v>17.190000000000055</v>
      </c>
      <c r="AM192" s="27">
        <f t="shared" si="61"/>
        <v>0</v>
      </c>
      <c r="AN192" s="38">
        <f t="shared" si="65"/>
        <v>6.1747100292262118</v>
      </c>
      <c r="AO192" s="38">
        <f t="shared" si="66"/>
        <v>4.8714406681181952</v>
      </c>
      <c r="AP192" s="27">
        <f t="shared" si="62"/>
        <v>1.2675326355994521</v>
      </c>
      <c r="AQ192" s="35">
        <f t="shared" si="63"/>
        <v>55.899201435941549</v>
      </c>
      <c r="AR192" s="43">
        <v>43251</v>
      </c>
      <c r="AS192" s="39"/>
      <c r="AT192" s="39"/>
      <c r="AU192" s="39"/>
      <c r="AV192" s="39"/>
      <c r="AW192" s="39"/>
      <c r="AX192" s="39"/>
      <c r="AY192" s="39"/>
      <c r="AZ192" s="39"/>
      <c r="BA192" s="39"/>
      <c r="BB192" s="39"/>
      <c r="BC192" s="39"/>
      <c r="BD192" s="39"/>
      <c r="BE192" s="39"/>
      <c r="BF192" s="39"/>
      <c r="BG192" s="39"/>
      <c r="BH192" s="39"/>
      <c r="BI192" s="39"/>
      <c r="BJ192" s="39"/>
      <c r="BK192" s="39"/>
      <c r="BL192" s="39"/>
      <c r="BM192" s="39"/>
      <c r="BN192" s="39"/>
      <c r="BO192" s="39"/>
      <c r="BP192" s="39"/>
      <c r="BQ192" s="39"/>
      <c r="BR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39"/>
      <c r="CE192" s="39"/>
      <c r="CF192" s="39"/>
      <c r="CG192" s="39"/>
      <c r="CH192" s="39"/>
      <c r="CI192" s="39"/>
      <c r="CJ192" s="39"/>
      <c r="CK192" s="39"/>
      <c r="CL192" s="39"/>
    </row>
    <row r="193" spans="1:90" s="4" customFormat="1" x14ac:dyDescent="0.25">
      <c r="A193" s="39">
        <v>1196</v>
      </c>
      <c r="B193" s="39">
        <v>3</v>
      </c>
      <c r="C193" s="40">
        <v>43252</v>
      </c>
      <c r="D193" s="39">
        <v>1099.3499999999999</v>
      </c>
      <c r="E193" s="39">
        <v>1120</v>
      </c>
      <c r="F193" s="39">
        <v>1098.5</v>
      </c>
      <c r="G193" s="39">
        <v>1119.5</v>
      </c>
      <c r="H193" s="39">
        <v>2421598</v>
      </c>
      <c r="I193" s="40">
        <v>43704.859580590281</v>
      </c>
      <c r="J193" s="40"/>
      <c r="K193" s="11">
        <v>43252</v>
      </c>
      <c r="L193" s="48">
        <f t="shared" si="60"/>
        <v>99.22815683853041</v>
      </c>
      <c r="M193" s="46">
        <f t="shared" si="64"/>
        <v>58.497746258740541</v>
      </c>
      <c r="N193" s="40"/>
      <c r="O193" s="50">
        <v>43252</v>
      </c>
      <c r="P193">
        <f t="shared" si="55"/>
        <v>0.25</v>
      </c>
      <c r="Q193" s="3">
        <f t="shared" si="70"/>
        <v>1085.9917105667896</v>
      </c>
      <c r="R193" s="40"/>
      <c r="S193" s="11">
        <f t="shared" si="48"/>
        <v>43252</v>
      </c>
      <c r="T193" s="17">
        <f t="shared" si="54"/>
        <v>1081.0285714285715</v>
      </c>
      <c r="U193" s="18">
        <f t="shared" si="59"/>
        <v>1080.1899999999998</v>
      </c>
      <c r="V193" s="41"/>
      <c r="W193" s="42">
        <f t="shared" si="49"/>
        <v>1112.6666666666667</v>
      </c>
      <c r="X193" s="30">
        <f t="shared" si="56"/>
        <v>1078.5966666666668</v>
      </c>
      <c r="Y193" s="30">
        <f t="shared" si="57"/>
        <v>11.062857142857215</v>
      </c>
      <c r="Z193" s="31">
        <f t="shared" si="58"/>
        <v>205.31163911845559</v>
      </c>
      <c r="AA193" s="25">
        <f t="shared" si="50"/>
        <v>43252</v>
      </c>
      <c r="AB193" s="39"/>
      <c r="AC193" s="39"/>
      <c r="AD193" s="22">
        <f t="shared" si="51"/>
        <v>1112.6666666666667</v>
      </c>
      <c r="AE193" s="23">
        <f t="shared" si="67"/>
        <v>1076.4723333333334</v>
      </c>
      <c r="AF193" s="23">
        <f t="shared" si="68"/>
        <v>12.667333333333351</v>
      </c>
      <c r="AG193" s="24">
        <f t="shared" si="69"/>
        <v>190.48646562461613</v>
      </c>
      <c r="AH193" s="25">
        <v>43252</v>
      </c>
      <c r="AI193" s="39"/>
      <c r="AJ193" s="39"/>
      <c r="AK193" s="22">
        <f t="shared" si="52"/>
        <v>34.509999999999991</v>
      </c>
      <c r="AL193" s="27">
        <f t="shared" si="53"/>
        <v>34.509999999999991</v>
      </c>
      <c r="AM193" s="27">
        <f t="shared" si="61"/>
        <v>0</v>
      </c>
      <c r="AN193" s="38">
        <f t="shared" si="65"/>
        <v>8.1986593128529108</v>
      </c>
      <c r="AO193" s="38">
        <f t="shared" si="66"/>
        <v>4.5234806203954667</v>
      </c>
      <c r="AP193" s="27">
        <f t="shared" si="62"/>
        <v>1.8124669918749736</v>
      </c>
      <c r="AQ193" s="35">
        <f t="shared" si="63"/>
        <v>64.444027151645429</v>
      </c>
      <c r="AR193" s="43">
        <v>43252</v>
      </c>
      <c r="AS193" s="39"/>
      <c r="AT193" s="39"/>
      <c r="AU193" s="39"/>
      <c r="AV193" s="39"/>
      <c r="AW193" s="39"/>
      <c r="AX193" s="39"/>
      <c r="AY193" s="39"/>
      <c r="AZ193" s="39"/>
      <c r="BA193" s="39"/>
      <c r="BB193" s="39"/>
      <c r="BC193" s="39"/>
      <c r="BD193" s="39"/>
      <c r="BE193" s="39"/>
      <c r="BF193" s="39"/>
      <c r="BG193" s="39"/>
      <c r="BH193" s="39"/>
      <c r="BI193" s="39"/>
      <c r="BJ193" s="39"/>
      <c r="BK193" s="39"/>
      <c r="BL193" s="39"/>
      <c r="BM193" s="39"/>
      <c r="BN193" s="39"/>
      <c r="BO193" s="39"/>
      <c r="BP193" s="39"/>
      <c r="BQ193" s="39"/>
      <c r="BR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39"/>
      <c r="CE193" s="39"/>
      <c r="CF193" s="39"/>
      <c r="CG193" s="39"/>
      <c r="CH193" s="39"/>
      <c r="CI193" s="39"/>
      <c r="CJ193" s="39"/>
      <c r="CK193" s="39"/>
      <c r="CL193" s="39"/>
    </row>
    <row r="194" spans="1:90" x14ac:dyDescent="0.25">
      <c r="A194">
        <v>1197</v>
      </c>
      <c r="B194">
        <v>3</v>
      </c>
      <c r="C194" s="2">
        <v>43255</v>
      </c>
      <c r="D194">
        <v>1122.33</v>
      </c>
      <c r="E194">
        <v>1141.8900000000001</v>
      </c>
      <c r="F194">
        <v>1122.01</v>
      </c>
      <c r="G194">
        <v>1139.29</v>
      </c>
      <c r="H194">
        <v>1889579</v>
      </c>
      <c r="I194" s="2">
        <v>43704.859580590281</v>
      </c>
      <c r="J194" s="2"/>
      <c r="K194" s="11">
        <v>43255</v>
      </c>
      <c r="L194" s="48">
        <f t="shared" si="60"/>
        <v>97.000115380177533</v>
      </c>
      <c r="M194" s="46">
        <f t="shared" si="64"/>
        <v>83.279644374241258</v>
      </c>
      <c r="N194" s="2"/>
      <c r="O194" s="1">
        <v>43255</v>
      </c>
      <c r="P194">
        <f t="shared" si="55"/>
        <v>0.25</v>
      </c>
      <c r="Q194" s="3">
        <f t="shared" si="70"/>
        <v>1099.3162829250923</v>
      </c>
      <c r="R194" s="2"/>
      <c r="S194" s="11">
        <f t="shared" ref="S194:S257" si="71">C194</f>
        <v>43255</v>
      </c>
      <c r="T194" s="17">
        <f t="shared" si="54"/>
        <v>1089.5428571428572</v>
      </c>
      <c r="U194" s="18">
        <f t="shared" si="59"/>
        <v>1082.9821428571429</v>
      </c>
      <c r="W194" s="30">
        <f t="shared" ref="W194:W257" si="72">AVERAGE(E194,F194,G194)</f>
        <v>1134.3966666666668</v>
      </c>
      <c r="X194" s="30">
        <f t="shared" si="56"/>
        <v>1087.2161904761906</v>
      </c>
      <c r="Y194" s="30">
        <f t="shared" si="57"/>
        <v>20.751700680272183</v>
      </c>
      <c r="Z194" s="31">
        <f t="shared" si="58"/>
        <v>151.57143637654966</v>
      </c>
      <c r="AA194" s="25">
        <f t="shared" ref="AA194:AA257" si="73">S194</f>
        <v>43255</v>
      </c>
      <c r="AD194" s="22">
        <f t="shared" ref="AD194:AD257" si="74">AVERAGE(E194,F194,G194)</f>
        <v>1134.3966666666668</v>
      </c>
      <c r="AE194" s="23">
        <f t="shared" si="67"/>
        <v>1081.2985000000001</v>
      </c>
      <c r="AF194" s="23">
        <f t="shared" si="68"/>
        <v>13.839050000000032</v>
      </c>
      <c r="AG194" s="24">
        <f t="shared" si="69"/>
        <v>255.78907351138761</v>
      </c>
      <c r="AH194" s="25">
        <v>43255</v>
      </c>
      <c r="AK194" s="22">
        <f t="shared" si="52"/>
        <v>19.789999999999964</v>
      </c>
      <c r="AL194" s="27">
        <f t="shared" si="53"/>
        <v>19.789999999999964</v>
      </c>
      <c r="AM194" s="27">
        <f t="shared" si="61"/>
        <v>0</v>
      </c>
      <c r="AN194" s="38">
        <f t="shared" si="65"/>
        <v>9.0266122190777001</v>
      </c>
      <c r="AO194" s="38">
        <f t="shared" si="66"/>
        <v>4.2003748617957903</v>
      </c>
      <c r="AP194" s="27">
        <f t="shared" si="62"/>
        <v>2.1490015810680632</v>
      </c>
      <c r="AQ194" s="35">
        <f t="shared" si="63"/>
        <v>68.243902892521731</v>
      </c>
      <c r="AR194" s="25">
        <v>43255</v>
      </c>
    </row>
    <row r="195" spans="1:90" x14ac:dyDescent="0.25">
      <c r="A195">
        <v>1198</v>
      </c>
      <c r="B195">
        <v>3</v>
      </c>
      <c r="C195" s="2">
        <v>43256</v>
      </c>
      <c r="D195">
        <v>1140.99</v>
      </c>
      <c r="E195">
        <v>1145.74</v>
      </c>
      <c r="F195">
        <v>1133.19</v>
      </c>
      <c r="G195">
        <v>1139.6600000000001</v>
      </c>
      <c r="H195">
        <v>1677973</v>
      </c>
      <c r="I195" s="2">
        <v>43704.859580590281</v>
      </c>
      <c r="J195" s="2"/>
      <c r="K195" s="11">
        <v>43256</v>
      </c>
      <c r="L195" s="48">
        <f t="shared" si="60"/>
        <v>93.283252319929375</v>
      </c>
      <c r="M195" s="46">
        <f t="shared" si="64"/>
        <v>96.503841512879106</v>
      </c>
      <c r="N195" s="2"/>
      <c r="O195" s="1">
        <v>43256</v>
      </c>
      <c r="P195">
        <f t="shared" si="55"/>
        <v>0.25</v>
      </c>
      <c r="Q195" s="3">
        <f t="shared" si="70"/>
        <v>1109.4022121938192</v>
      </c>
      <c r="R195" s="2"/>
      <c r="S195" s="11">
        <f t="shared" si="71"/>
        <v>43256</v>
      </c>
      <c r="T195" s="17">
        <f t="shared" si="54"/>
        <v>1098.1742857142856</v>
      </c>
      <c r="U195" s="18">
        <f t="shared" si="59"/>
        <v>1087.2985714285712</v>
      </c>
      <c r="W195" s="30">
        <f t="shared" si="72"/>
        <v>1139.53</v>
      </c>
      <c r="X195" s="30">
        <f t="shared" si="56"/>
        <v>1096.3938095238095</v>
      </c>
      <c r="Y195" s="30">
        <f t="shared" si="57"/>
        <v>27.831972789115657</v>
      </c>
      <c r="Z195" s="31">
        <f t="shared" si="58"/>
        <v>103.32526743740773</v>
      </c>
      <c r="AA195" s="25">
        <f t="shared" si="73"/>
        <v>43256</v>
      </c>
      <c r="AD195" s="22">
        <f t="shared" si="74"/>
        <v>1139.53</v>
      </c>
      <c r="AE195" s="23">
        <f t="shared" si="67"/>
        <v>1085.5488333333333</v>
      </c>
      <c r="AF195" s="23">
        <f t="shared" si="68"/>
        <v>16.803699999999992</v>
      </c>
      <c r="AG195" s="24">
        <f t="shared" si="69"/>
        <v>214.16381180599797</v>
      </c>
      <c r="AH195" s="25">
        <v>43256</v>
      </c>
      <c r="AK195" s="22">
        <f t="shared" ref="AK195:AK258" si="75">G195-G194</f>
        <v>0.37000000000011823</v>
      </c>
      <c r="AL195" s="27">
        <f t="shared" si="53"/>
        <v>0.37000000000011823</v>
      </c>
      <c r="AM195" s="27">
        <f t="shared" si="61"/>
        <v>0</v>
      </c>
      <c r="AN195" s="38">
        <f t="shared" si="65"/>
        <v>8.4082827748578719</v>
      </c>
      <c r="AO195" s="38">
        <f t="shared" si="66"/>
        <v>3.900348085953234</v>
      </c>
      <c r="AP195" s="27">
        <f t="shared" si="62"/>
        <v>2.1557775330718747</v>
      </c>
      <c r="AQ195" s="35">
        <f t="shared" si="63"/>
        <v>68.312088240688269</v>
      </c>
      <c r="AR195" s="25">
        <v>43256</v>
      </c>
    </row>
    <row r="196" spans="1:90" x14ac:dyDescent="0.25">
      <c r="A196">
        <v>1199</v>
      </c>
      <c r="B196">
        <v>3</v>
      </c>
      <c r="C196" s="2">
        <v>43257</v>
      </c>
      <c r="D196">
        <v>1142.17</v>
      </c>
      <c r="E196">
        <v>1143</v>
      </c>
      <c r="F196">
        <v>1125.74</v>
      </c>
      <c r="G196">
        <v>1136.8800000000001</v>
      </c>
      <c r="H196">
        <v>1698247</v>
      </c>
      <c r="I196" s="2">
        <v>43704.859580590281</v>
      </c>
      <c r="J196" s="2"/>
      <c r="K196" s="11">
        <v>43257</v>
      </c>
      <c r="L196" s="48">
        <f t="shared" si="60"/>
        <v>90.212107821476025</v>
      </c>
      <c r="M196" s="46">
        <f t="shared" si="64"/>
        <v>93.498491840527649</v>
      </c>
      <c r="N196" s="2"/>
      <c r="O196" s="1">
        <v>43257</v>
      </c>
      <c r="P196">
        <f t="shared" si="55"/>
        <v>0.25</v>
      </c>
      <c r="Q196" s="3">
        <f t="shared" si="70"/>
        <v>1116.2716591453645</v>
      </c>
      <c r="R196" s="2"/>
      <c r="S196" s="11">
        <f t="shared" si="71"/>
        <v>43257</v>
      </c>
      <c r="T196" s="17">
        <f t="shared" si="54"/>
        <v>1106.9199999999998</v>
      </c>
      <c r="U196" s="18">
        <f t="shared" si="59"/>
        <v>1091.2350000000001</v>
      </c>
      <c r="W196" s="30">
        <f t="shared" si="72"/>
        <v>1135.2066666666667</v>
      </c>
      <c r="X196" s="30">
        <f t="shared" si="56"/>
        <v>1104.6614285714286</v>
      </c>
      <c r="Y196" s="30">
        <f t="shared" si="57"/>
        <v>29.472653061224491</v>
      </c>
      <c r="Z196" s="31">
        <f t="shared" si="58"/>
        <v>69.092836743235651</v>
      </c>
      <c r="AA196" s="25">
        <f t="shared" si="73"/>
        <v>43257</v>
      </c>
      <c r="AD196" s="22">
        <f t="shared" si="74"/>
        <v>1135.2066666666667</v>
      </c>
      <c r="AE196" s="23">
        <f t="shared" si="67"/>
        <v>1089.6156666666666</v>
      </c>
      <c r="AF196" s="23">
        <f t="shared" si="68"/>
        <v>18.922699999999985</v>
      </c>
      <c r="AG196" s="24">
        <f t="shared" si="69"/>
        <v>160.62189856627282</v>
      </c>
      <c r="AH196" s="25">
        <v>43257</v>
      </c>
      <c r="AK196" s="22">
        <f t="shared" si="75"/>
        <v>-2.7799999999999727</v>
      </c>
      <c r="AL196" s="27">
        <f t="shared" ref="AL196:AL259" si="76">IF(AK196&gt;0,AK196,0)</f>
        <v>0</v>
      </c>
      <c r="AM196" s="27">
        <f t="shared" si="61"/>
        <v>2.7799999999999727</v>
      </c>
      <c r="AN196" s="38">
        <f t="shared" si="65"/>
        <v>7.8076911480823101</v>
      </c>
      <c r="AO196" s="38">
        <f t="shared" si="66"/>
        <v>3.8203232226708583</v>
      </c>
      <c r="AP196" s="27">
        <f t="shared" si="62"/>
        <v>2.0437252800363339</v>
      </c>
      <c r="AQ196" s="35">
        <f t="shared" si="63"/>
        <v>67.145523725187758</v>
      </c>
      <c r="AR196" s="25">
        <v>43257</v>
      </c>
    </row>
    <row r="197" spans="1:90" x14ac:dyDescent="0.25">
      <c r="A197">
        <v>1200</v>
      </c>
      <c r="B197">
        <v>3</v>
      </c>
      <c r="C197" s="2">
        <v>43258</v>
      </c>
      <c r="D197">
        <v>1131.32</v>
      </c>
      <c r="E197">
        <v>1135.82</v>
      </c>
      <c r="F197">
        <v>1116.52</v>
      </c>
      <c r="G197">
        <v>1123.8599999999999</v>
      </c>
      <c r="H197">
        <v>1520020</v>
      </c>
      <c r="I197" s="2">
        <v>43704.859580590281</v>
      </c>
      <c r="J197" s="2"/>
      <c r="K197" s="11">
        <v>43258</v>
      </c>
      <c r="L197" s="48">
        <f t="shared" si="60"/>
        <v>75.828546177640177</v>
      </c>
      <c r="M197" s="46">
        <f t="shared" si="64"/>
        <v>86.44130210634853</v>
      </c>
      <c r="N197" s="2"/>
      <c r="O197" s="1">
        <v>43258</v>
      </c>
      <c r="P197">
        <f t="shared" si="55"/>
        <v>0.25</v>
      </c>
      <c r="Q197" s="3">
        <f t="shared" si="70"/>
        <v>1118.1687443590233</v>
      </c>
      <c r="R197" s="2"/>
      <c r="S197" s="11">
        <f t="shared" si="71"/>
        <v>43258</v>
      </c>
      <c r="T197" s="17">
        <f t="shared" si="54"/>
        <v>1115.9971428571428</v>
      </c>
      <c r="U197" s="18">
        <f t="shared" si="59"/>
        <v>1094.4685714285715</v>
      </c>
      <c r="W197" s="30">
        <f t="shared" si="72"/>
        <v>1125.3999999999999</v>
      </c>
      <c r="X197" s="30">
        <f t="shared" si="56"/>
        <v>1113.58</v>
      </c>
      <c r="Y197" s="30">
        <f t="shared" si="57"/>
        <v>22.918095238095216</v>
      </c>
      <c r="Z197" s="31">
        <f t="shared" si="58"/>
        <v>34.383311170212615</v>
      </c>
      <c r="AA197" s="25">
        <f t="shared" si="73"/>
        <v>43258</v>
      </c>
      <c r="AD197" s="22">
        <f t="shared" si="74"/>
        <v>1125.3999999999999</v>
      </c>
      <c r="AE197" s="23">
        <f t="shared" si="67"/>
        <v>1092.1428333333333</v>
      </c>
      <c r="AF197" s="23">
        <f t="shared" si="68"/>
        <v>20.479399999999998</v>
      </c>
      <c r="AG197" s="24">
        <f t="shared" si="69"/>
        <v>108.2621778198793</v>
      </c>
      <c r="AH197" s="25">
        <v>43258</v>
      </c>
      <c r="AK197" s="22">
        <f t="shared" si="75"/>
        <v>-13.020000000000209</v>
      </c>
      <c r="AL197" s="27">
        <f t="shared" si="76"/>
        <v>0</v>
      </c>
      <c r="AM197" s="27">
        <f t="shared" si="61"/>
        <v>13.020000000000209</v>
      </c>
      <c r="AN197" s="38">
        <f t="shared" si="65"/>
        <v>7.2499989232192883</v>
      </c>
      <c r="AO197" s="38">
        <f t="shared" si="66"/>
        <v>4.477442992480098</v>
      </c>
      <c r="AP197" s="27">
        <f t="shared" si="62"/>
        <v>1.6192275223594628</v>
      </c>
      <c r="AQ197" s="35">
        <f t="shared" si="63"/>
        <v>61.820804360700357</v>
      </c>
      <c r="AR197" s="25">
        <v>43258</v>
      </c>
    </row>
    <row r="198" spans="1:90" x14ac:dyDescent="0.25">
      <c r="A198">
        <v>1201</v>
      </c>
      <c r="B198">
        <v>3</v>
      </c>
      <c r="C198" s="2">
        <v>43259</v>
      </c>
      <c r="D198">
        <v>1118.18</v>
      </c>
      <c r="E198">
        <v>1126.67</v>
      </c>
      <c r="F198">
        <v>1112.1500000000001</v>
      </c>
      <c r="G198">
        <v>1120.8699999999999</v>
      </c>
      <c r="H198">
        <v>1290845</v>
      </c>
      <c r="I198" s="2">
        <v>43704.859580590281</v>
      </c>
      <c r="J198" s="2"/>
      <c r="K198" s="11">
        <v>43259</v>
      </c>
      <c r="L198" s="48">
        <f t="shared" si="60"/>
        <v>72.525408749447493</v>
      </c>
      <c r="M198" s="46">
        <f t="shared" si="64"/>
        <v>79.522020916187898</v>
      </c>
      <c r="N198" s="2"/>
      <c r="O198" s="1">
        <v>43259</v>
      </c>
      <c r="P198">
        <f t="shared" si="55"/>
        <v>0.25</v>
      </c>
      <c r="Q198" s="3">
        <f t="shared" si="70"/>
        <v>1118.8440582692674</v>
      </c>
      <c r="R198" s="2"/>
      <c r="S198" s="11">
        <f t="shared" si="71"/>
        <v>43259</v>
      </c>
      <c r="T198" s="17">
        <f t="shared" si="54"/>
        <v>1123.5785714285714</v>
      </c>
      <c r="U198" s="18">
        <f t="shared" si="59"/>
        <v>1098.3621428571428</v>
      </c>
      <c r="W198" s="30">
        <f t="shared" si="72"/>
        <v>1119.8966666666668</v>
      </c>
      <c r="X198" s="30">
        <f t="shared" si="56"/>
        <v>1121.4776190476191</v>
      </c>
      <c r="Y198" s="30">
        <f t="shared" si="57"/>
        <v>13.892244897959147</v>
      </c>
      <c r="Z198" s="31">
        <f t="shared" si="58"/>
        <v>-7.5867382248858917</v>
      </c>
      <c r="AA198" s="25">
        <f t="shared" si="73"/>
        <v>43259</v>
      </c>
      <c r="AD198" s="22">
        <f t="shared" si="74"/>
        <v>1119.8966666666668</v>
      </c>
      <c r="AE198" s="23">
        <f t="shared" si="67"/>
        <v>1093.4101666666666</v>
      </c>
      <c r="AF198" s="23">
        <f t="shared" si="68"/>
        <v>22.000199999999985</v>
      </c>
      <c r="AG198" s="24">
        <f t="shared" si="69"/>
        <v>80.261391563107679</v>
      </c>
      <c r="AH198" s="25">
        <v>43259</v>
      </c>
      <c r="AK198" s="22">
        <f t="shared" si="75"/>
        <v>-2.9900000000000091</v>
      </c>
      <c r="AL198" s="27">
        <f t="shared" si="76"/>
        <v>0</v>
      </c>
      <c r="AM198" s="27">
        <f t="shared" si="61"/>
        <v>2.9900000000000091</v>
      </c>
      <c r="AN198" s="38">
        <f t="shared" si="65"/>
        <v>6.7321418572750531</v>
      </c>
      <c r="AO198" s="38">
        <f t="shared" si="66"/>
        <v>4.3711970644458065</v>
      </c>
      <c r="AP198" s="27">
        <f t="shared" si="62"/>
        <v>1.5401140140838228</v>
      </c>
      <c r="AQ198" s="35">
        <f t="shared" si="63"/>
        <v>60.631688402353724</v>
      </c>
      <c r="AR198" s="25">
        <v>43259</v>
      </c>
    </row>
    <row r="199" spans="1:90" x14ac:dyDescent="0.25">
      <c r="A199">
        <v>1202</v>
      </c>
      <c r="B199">
        <v>3</v>
      </c>
      <c r="C199" s="2">
        <v>43262</v>
      </c>
      <c r="D199">
        <v>1118.5999999999999</v>
      </c>
      <c r="E199">
        <v>1137.26</v>
      </c>
      <c r="F199">
        <v>1118.5999999999999</v>
      </c>
      <c r="G199">
        <v>1129.99</v>
      </c>
      <c r="H199">
        <v>1079294</v>
      </c>
      <c r="I199" s="2">
        <v>43704.859580590281</v>
      </c>
      <c r="J199" s="2"/>
      <c r="K199" s="11">
        <v>43262</v>
      </c>
      <c r="L199" s="48">
        <f t="shared" si="60"/>
        <v>82.600530269553687</v>
      </c>
      <c r="M199" s="46">
        <f t="shared" si="64"/>
        <v>76.984828398880452</v>
      </c>
      <c r="N199" s="2"/>
      <c r="O199" s="1">
        <v>43262</v>
      </c>
      <c r="P199">
        <f t="shared" si="55"/>
        <v>0.25</v>
      </c>
      <c r="Q199" s="3">
        <f t="shared" si="70"/>
        <v>1121.6305437019505</v>
      </c>
      <c r="R199" s="2"/>
      <c r="S199" s="11">
        <f t="shared" si="71"/>
        <v>43262</v>
      </c>
      <c r="T199" s="17">
        <f t="shared" si="54"/>
        <v>1130.0071428571428</v>
      </c>
      <c r="U199" s="18">
        <f t="shared" si="59"/>
        <v>1101.9628571428573</v>
      </c>
      <c r="W199" s="30">
        <f t="shared" si="72"/>
        <v>1128.6166666666666</v>
      </c>
      <c r="X199" s="30">
        <f t="shared" si="56"/>
        <v>1127.9590476190476</v>
      </c>
      <c r="Y199" s="30">
        <f t="shared" si="57"/>
        <v>7.4039455782312871</v>
      </c>
      <c r="Z199" s="31">
        <f t="shared" si="58"/>
        <v>5.9213387481078161</v>
      </c>
      <c r="AA199" s="25">
        <f t="shared" si="73"/>
        <v>43262</v>
      </c>
      <c r="AD199" s="22">
        <f t="shared" si="74"/>
        <v>1128.6166666666666</v>
      </c>
      <c r="AE199" s="23">
        <f t="shared" si="67"/>
        <v>1094.9993333333332</v>
      </c>
      <c r="AF199" s="23">
        <f t="shared" si="68"/>
        <v>23.907199999999978</v>
      </c>
      <c r="AG199" s="24">
        <f t="shared" si="69"/>
        <v>93.74395811954389</v>
      </c>
      <c r="AH199" s="25">
        <v>43262</v>
      </c>
      <c r="AK199" s="22">
        <f t="shared" si="75"/>
        <v>9.1200000000001182</v>
      </c>
      <c r="AL199" s="27">
        <f t="shared" si="76"/>
        <v>9.1200000000001182</v>
      </c>
      <c r="AM199" s="27">
        <f t="shared" si="61"/>
        <v>0</v>
      </c>
      <c r="AN199" s="38">
        <f t="shared" si="65"/>
        <v>6.9027031531839862</v>
      </c>
      <c r="AO199" s="38">
        <f t="shared" si="66"/>
        <v>4.0589687026996772</v>
      </c>
      <c r="AP199" s="27">
        <f t="shared" si="62"/>
        <v>1.7006051681534033</v>
      </c>
      <c r="AQ199" s="35">
        <f t="shared" si="63"/>
        <v>62.971262449157969</v>
      </c>
      <c r="AR199" s="25">
        <v>43262</v>
      </c>
    </row>
    <row r="200" spans="1:90" x14ac:dyDescent="0.25">
      <c r="A200">
        <v>1203</v>
      </c>
      <c r="B200">
        <v>3</v>
      </c>
      <c r="C200" s="2">
        <v>43263</v>
      </c>
      <c r="D200">
        <v>1131.07</v>
      </c>
      <c r="E200">
        <v>1139.79</v>
      </c>
      <c r="F200">
        <v>1130.73</v>
      </c>
      <c r="G200">
        <v>1139.32</v>
      </c>
      <c r="H200">
        <v>912018</v>
      </c>
      <c r="I200" s="2">
        <v>43704.859580590281</v>
      </c>
      <c r="J200" s="2"/>
      <c r="K200" s="11">
        <v>43263</v>
      </c>
      <c r="L200" s="48">
        <f t="shared" si="60"/>
        <v>92.907644719398945</v>
      </c>
      <c r="M200" s="46">
        <f t="shared" si="64"/>
        <v>82.677861246133375</v>
      </c>
      <c r="N200" s="2"/>
      <c r="O200" s="1">
        <v>43263</v>
      </c>
      <c r="P200">
        <f t="shared" si="55"/>
        <v>0.25</v>
      </c>
      <c r="Q200" s="3">
        <f t="shared" si="70"/>
        <v>1126.0529077764629</v>
      </c>
      <c r="R200" s="2"/>
      <c r="S200" s="11">
        <f t="shared" si="71"/>
        <v>43263</v>
      </c>
      <c r="T200" s="17">
        <f t="shared" ref="T200:T263" si="77">AVERAGE(G194:G200)</f>
        <v>1132.8385714285712</v>
      </c>
      <c r="U200" s="18">
        <f t="shared" si="59"/>
        <v>1106.9335714285712</v>
      </c>
      <c r="W200" s="30">
        <f t="shared" si="72"/>
        <v>1136.6133333333335</v>
      </c>
      <c r="X200" s="30">
        <f t="shared" si="56"/>
        <v>1131.3799999999999</v>
      </c>
      <c r="Y200" s="30">
        <f t="shared" si="57"/>
        <v>5.7790476190476898</v>
      </c>
      <c r="Z200" s="31">
        <f t="shared" si="58"/>
        <v>60.371346956714873</v>
      </c>
      <c r="AA200" s="25">
        <f t="shared" si="73"/>
        <v>43263</v>
      </c>
      <c r="AD200" s="22">
        <f t="shared" si="74"/>
        <v>1136.6133333333335</v>
      </c>
      <c r="AE200" s="23">
        <f t="shared" si="67"/>
        <v>1096.6623333333332</v>
      </c>
      <c r="AF200" s="23">
        <f t="shared" si="68"/>
        <v>25.902799999999992</v>
      </c>
      <c r="AG200" s="24">
        <f t="shared" si="69"/>
        <v>102.82286084902086</v>
      </c>
      <c r="AH200" s="25">
        <v>43263</v>
      </c>
      <c r="AK200" s="22">
        <f t="shared" si="75"/>
        <v>9.3299999999999272</v>
      </c>
      <c r="AL200" s="27">
        <f t="shared" si="76"/>
        <v>9.3299999999999272</v>
      </c>
      <c r="AM200" s="27">
        <f t="shared" si="61"/>
        <v>0</v>
      </c>
      <c r="AN200" s="38">
        <f t="shared" si="65"/>
        <v>7.0760814993851247</v>
      </c>
      <c r="AO200" s="38">
        <f t="shared" si="66"/>
        <v>3.7690423667925574</v>
      </c>
      <c r="AP200" s="27">
        <f t="shared" si="62"/>
        <v>1.8774215863768193</v>
      </c>
      <c r="AQ200" s="35">
        <f t="shared" si="63"/>
        <v>65.246663723713283</v>
      </c>
      <c r="AR200" s="25">
        <v>43263</v>
      </c>
    </row>
    <row r="201" spans="1:90" x14ac:dyDescent="0.25">
      <c r="A201">
        <v>1204</v>
      </c>
      <c r="B201">
        <v>3</v>
      </c>
      <c r="C201" s="2">
        <v>43264</v>
      </c>
      <c r="D201">
        <v>1141.1199999999999</v>
      </c>
      <c r="E201">
        <v>1146.5</v>
      </c>
      <c r="F201">
        <v>1133.3800000000001</v>
      </c>
      <c r="G201">
        <v>1134.79</v>
      </c>
      <c r="H201">
        <v>1506407</v>
      </c>
      <c r="I201" s="2">
        <v>43704.859580590281</v>
      </c>
      <c r="J201" s="2"/>
      <c r="K201" s="11">
        <v>43264</v>
      </c>
      <c r="L201" s="48">
        <f t="shared" si="60"/>
        <v>87.171340929009602</v>
      </c>
      <c r="M201" s="46">
        <f t="shared" si="64"/>
        <v>87.559838639320745</v>
      </c>
      <c r="N201" s="2"/>
      <c r="O201" s="1">
        <v>43264</v>
      </c>
      <c r="P201">
        <f t="shared" ref="P201:P264" si="78">2/(7+1)</f>
        <v>0.25</v>
      </c>
      <c r="Q201" s="3">
        <f t="shared" si="70"/>
        <v>1128.2371808323471</v>
      </c>
      <c r="R201" s="2"/>
      <c r="S201" s="11">
        <f t="shared" si="71"/>
        <v>43264</v>
      </c>
      <c r="T201" s="17">
        <f t="shared" si="77"/>
        <v>1132.1957142857141</v>
      </c>
      <c r="U201" s="18">
        <f t="shared" si="59"/>
        <v>1110.8692857142855</v>
      </c>
      <c r="W201" s="30">
        <f t="shared" si="72"/>
        <v>1138.2233333333334</v>
      </c>
      <c r="X201" s="30">
        <f t="shared" ref="X201:X264" si="79">AVERAGE(W195:W201)</f>
        <v>1131.9266666666667</v>
      </c>
      <c r="Y201" s="30">
        <f t="shared" ref="Y201:Y264" si="80">(ABS(X201-W195)+ABS(X201-W196)+ABS(X201-W197)+ABS(X201-W198)+ABS(X201-W199)+ABS(X201-W200)+ABS(X201-W201))/7</f>
        <v>6.2476190476190823</v>
      </c>
      <c r="Z201" s="31">
        <f t="shared" ref="Z201:Z264" si="81">(W201-X201)/(Y201*0.015)</f>
        <v>67.190040650405678</v>
      </c>
      <c r="AA201" s="25">
        <f t="shared" si="73"/>
        <v>43264</v>
      </c>
      <c r="AD201" s="22">
        <f t="shared" si="74"/>
        <v>1138.2233333333334</v>
      </c>
      <c r="AE201" s="23">
        <f t="shared" si="67"/>
        <v>1099.5276666666668</v>
      </c>
      <c r="AF201" s="23">
        <f t="shared" si="68"/>
        <v>27.480100000000039</v>
      </c>
      <c r="AG201" s="24">
        <f t="shared" si="69"/>
        <v>93.875608571697242</v>
      </c>
      <c r="AH201" s="25">
        <v>43264</v>
      </c>
      <c r="AK201" s="22">
        <f t="shared" si="75"/>
        <v>-4.5299999999999727</v>
      </c>
      <c r="AL201" s="27">
        <f t="shared" si="76"/>
        <v>0</v>
      </c>
      <c r="AM201" s="27">
        <f t="shared" si="61"/>
        <v>4.5299999999999727</v>
      </c>
      <c r="AN201" s="38">
        <f t="shared" si="65"/>
        <v>6.5706471065719017</v>
      </c>
      <c r="AO201" s="38">
        <f t="shared" si="66"/>
        <v>3.8233964834502303</v>
      </c>
      <c r="AP201" s="27">
        <f t="shared" si="62"/>
        <v>1.7185366819824437</v>
      </c>
      <c r="AQ201" s="35">
        <f t="shared" si="63"/>
        <v>63.215504626894784</v>
      </c>
      <c r="AR201" s="25">
        <v>43264</v>
      </c>
    </row>
    <row r="202" spans="1:90" x14ac:dyDescent="0.25">
      <c r="A202">
        <v>1205</v>
      </c>
      <c r="B202">
        <v>3</v>
      </c>
      <c r="C202" s="2">
        <v>43265</v>
      </c>
      <c r="D202">
        <v>1143.8499999999999</v>
      </c>
      <c r="E202">
        <v>1155.47</v>
      </c>
      <c r="F202">
        <v>1140.6400000000001</v>
      </c>
      <c r="G202">
        <v>1152.1199999999999</v>
      </c>
      <c r="H202">
        <v>1350868</v>
      </c>
      <c r="I202" s="2">
        <v>43704.859580590281</v>
      </c>
      <c r="J202" s="2"/>
      <c r="K202" s="11">
        <v>43265</v>
      </c>
      <c r="L202" s="48">
        <f t="shared" si="60"/>
        <v>96.658354114713092</v>
      </c>
      <c r="M202" s="46">
        <f t="shared" si="64"/>
        <v>92.245779921040551</v>
      </c>
      <c r="N202" s="2"/>
      <c r="O202" s="1">
        <v>43265</v>
      </c>
      <c r="P202">
        <f t="shared" si="78"/>
        <v>0.25</v>
      </c>
      <c r="Q202" s="3">
        <f t="shared" si="70"/>
        <v>1134.2078856242604</v>
      </c>
      <c r="R202" s="2"/>
      <c r="S202" s="11">
        <f t="shared" si="71"/>
        <v>43265</v>
      </c>
      <c r="T202" s="17">
        <f t="shared" si="77"/>
        <v>1133.975714285714</v>
      </c>
      <c r="U202" s="18">
        <f t="shared" si="59"/>
        <v>1116.0749999999996</v>
      </c>
      <c r="W202" s="30">
        <f t="shared" si="72"/>
        <v>1149.4100000000001</v>
      </c>
      <c r="X202" s="30">
        <f t="shared" si="79"/>
        <v>1133.3380952380953</v>
      </c>
      <c r="Y202" s="30">
        <f t="shared" si="80"/>
        <v>7.4574149659864428</v>
      </c>
      <c r="Z202" s="31">
        <f t="shared" si="81"/>
        <v>143.67717531440709</v>
      </c>
      <c r="AA202" s="25">
        <f t="shared" si="73"/>
        <v>43265</v>
      </c>
      <c r="AD202" s="22">
        <f t="shared" si="74"/>
        <v>1149.4100000000001</v>
      </c>
      <c r="AE202" s="23">
        <f t="shared" si="67"/>
        <v>1102.8765000000001</v>
      </c>
      <c r="AF202" s="23">
        <f t="shared" si="68"/>
        <v>29.119500000000016</v>
      </c>
      <c r="AG202" s="24">
        <f t="shared" si="69"/>
        <v>106.53456732888037</v>
      </c>
      <c r="AH202" s="25">
        <v>43265</v>
      </c>
      <c r="AK202" s="22">
        <f t="shared" si="75"/>
        <v>17.329999999999927</v>
      </c>
      <c r="AL202" s="27">
        <f t="shared" si="76"/>
        <v>17.329999999999927</v>
      </c>
      <c r="AM202" s="27">
        <f t="shared" si="61"/>
        <v>0</v>
      </c>
      <c r="AN202" s="38">
        <f t="shared" si="65"/>
        <v>7.3391723132453324</v>
      </c>
      <c r="AO202" s="38">
        <f t="shared" si="66"/>
        <v>3.5502967346323571</v>
      </c>
      <c r="AP202" s="27">
        <f t="shared" si="62"/>
        <v>2.0671996911281623</v>
      </c>
      <c r="AQ202" s="35">
        <f t="shared" si="63"/>
        <v>67.396971156051961</v>
      </c>
      <c r="AR202" s="25">
        <v>43265</v>
      </c>
    </row>
    <row r="203" spans="1:90" x14ac:dyDescent="0.25">
      <c r="A203">
        <v>1206</v>
      </c>
      <c r="B203">
        <v>3</v>
      </c>
      <c r="C203" s="2">
        <v>43266</v>
      </c>
      <c r="D203">
        <v>1148.8599999999999</v>
      </c>
      <c r="E203">
        <v>1153.42</v>
      </c>
      <c r="F203">
        <v>1143.48</v>
      </c>
      <c r="G203">
        <v>1152.26</v>
      </c>
      <c r="H203">
        <v>2122476</v>
      </c>
      <c r="I203" s="2">
        <v>43704.859580590281</v>
      </c>
      <c r="J203" s="2"/>
      <c r="K203" s="11">
        <v>43266</v>
      </c>
      <c r="L203" s="48">
        <f t="shared" si="60"/>
        <v>96.798004987531144</v>
      </c>
      <c r="M203" s="46">
        <f t="shared" si="64"/>
        <v>93.542566677084608</v>
      </c>
      <c r="N203" s="2"/>
      <c r="O203" s="1">
        <v>43266</v>
      </c>
      <c r="P203">
        <f t="shared" si="78"/>
        <v>0.25</v>
      </c>
      <c r="Q203" s="3">
        <f t="shared" si="70"/>
        <v>1138.7209142181953</v>
      </c>
      <c r="R203" s="2"/>
      <c r="S203" s="11">
        <f t="shared" si="71"/>
        <v>43266</v>
      </c>
      <c r="T203" s="17">
        <f t="shared" si="77"/>
        <v>1136.1728571428571</v>
      </c>
      <c r="U203" s="18">
        <f t="shared" si="59"/>
        <v>1121.5464285714284</v>
      </c>
      <c r="W203" s="30">
        <f t="shared" si="72"/>
        <v>1149.72</v>
      </c>
      <c r="X203" s="30">
        <f t="shared" si="79"/>
        <v>1135.4114285714286</v>
      </c>
      <c r="Y203" s="30">
        <f t="shared" si="80"/>
        <v>9.2345578231293075</v>
      </c>
      <c r="Z203" s="31">
        <f t="shared" si="81"/>
        <v>103.29728614786167</v>
      </c>
      <c r="AA203" s="25">
        <f t="shared" si="73"/>
        <v>43266</v>
      </c>
      <c r="AD203" s="22">
        <f t="shared" si="74"/>
        <v>1149.72</v>
      </c>
      <c r="AE203" s="23">
        <f t="shared" si="67"/>
        <v>1106.3798333333334</v>
      </c>
      <c r="AF203" s="23">
        <f t="shared" si="68"/>
        <v>29.950183333333349</v>
      </c>
      <c r="AG203" s="24">
        <f t="shared" si="69"/>
        <v>96.471678062441683</v>
      </c>
      <c r="AH203" s="25">
        <v>43266</v>
      </c>
      <c r="AK203" s="22">
        <f t="shared" si="75"/>
        <v>0.14000000000010004</v>
      </c>
      <c r="AL203" s="27">
        <f t="shared" si="76"/>
        <v>0.14000000000010004</v>
      </c>
      <c r="AM203" s="27">
        <f t="shared" si="61"/>
        <v>0</v>
      </c>
      <c r="AN203" s="38">
        <f t="shared" si="65"/>
        <v>6.824945719442101</v>
      </c>
      <c r="AO203" s="38">
        <f t="shared" si="66"/>
        <v>3.2967041107300461</v>
      </c>
      <c r="AP203" s="27">
        <f t="shared" si="62"/>
        <v>2.0702330237125026</v>
      </c>
      <c r="AQ203" s="35">
        <f t="shared" si="63"/>
        <v>67.429182336433627</v>
      </c>
      <c r="AR203" s="25">
        <v>43266</v>
      </c>
    </row>
    <row r="204" spans="1:90" x14ac:dyDescent="0.25">
      <c r="A204">
        <v>1207</v>
      </c>
      <c r="B204">
        <v>3</v>
      </c>
      <c r="C204" s="2">
        <v>43269</v>
      </c>
      <c r="D204">
        <v>1143.6500000000001</v>
      </c>
      <c r="E204">
        <v>1174.31</v>
      </c>
      <c r="F204">
        <v>1143.5899999999999</v>
      </c>
      <c r="G204">
        <v>1173.46</v>
      </c>
      <c r="H204">
        <v>1413692</v>
      </c>
      <c r="I204" s="2">
        <v>43704.859580590281</v>
      </c>
      <c r="J204" s="2"/>
      <c r="K204" s="11">
        <v>43269</v>
      </c>
      <c r="L204" s="48">
        <f t="shared" si="60"/>
        <v>99.276472591079411</v>
      </c>
      <c r="M204" s="46">
        <f t="shared" si="64"/>
        <v>97.577610564441216</v>
      </c>
      <c r="N204" s="2"/>
      <c r="O204" s="1">
        <v>43269</v>
      </c>
      <c r="P204">
        <f t="shared" si="78"/>
        <v>0.25</v>
      </c>
      <c r="Q204" s="3">
        <f t="shared" si="70"/>
        <v>1147.4056856636464</v>
      </c>
      <c r="R204" s="2"/>
      <c r="S204" s="11">
        <f t="shared" si="71"/>
        <v>43269</v>
      </c>
      <c r="T204" s="17">
        <f t="shared" si="77"/>
        <v>1143.2585714285713</v>
      </c>
      <c r="U204" s="18">
        <f t="shared" si="59"/>
        <v>1129.627857142857</v>
      </c>
      <c r="W204" s="30">
        <f t="shared" si="72"/>
        <v>1163.7866666666666</v>
      </c>
      <c r="X204" s="30">
        <f t="shared" si="79"/>
        <v>1140.8952380952383</v>
      </c>
      <c r="Y204" s="30">
        <f t="shared" si="80"/>
        <v>11.494557823129266</v>
      </c>
      <c r="Z204" s="31">
        <f t="shared" si="81"/>
        <v>132.76676333076747</v>
      </c>
      <c r="AA204" s="25">
        <f t="shared" si="73"/>
        <v>43269</v>
      </c>
      <c r="AD204" s="22">
        <f t="shared" si="74"/>
        <v>1163.7866666666666</v>
      </c>
      <c r="AE204" s="23">
        <f t="shared" si="67"/>
        <v>1111.286166666667</v>
      </c>
      <c r="AF204" s="23">
        <f t="shared" si="68"/>
        <v>29.803266666666616</v>
      </c>
      <c r="AG204" s="24">
        <f t="shared" si="69"/>
        <v>117.43790949090534</v>
      </c>
      <c r="AH204" s="25">
        <v>43269</v>
      </c>
      <c r="AK204" s="22">
        <f t="shared" si="75"/>
        <v>21.200000000000045</v>
      </c>
      <c r="AL204" s="27">
        <f t="shared" si="76"/>
        <v>21.200000000000045</v>
      </c>
      <c r="AM204" s="27">
        <f t="shared" si="61"/>
        <v>0</v>
      </c>
      <c r="AN204" s="38">
        <f t="shared" si="65"/>
        <v>7.8517353109105255</v>
      </c>
      <c r="AO204" s="38">
        <f t="shared" si="66"/>
        <v>3.0612252456779001</v>
      </c>
      <c r="AP204" s="27">
        <f t="shared" si="62"/>
        <v>2.5648995682353912</v>
      </c>
      <c r="AQ204" s="35">
        <f t="shared" si="63"/>
        <v>71.948718866854492</v>
      </c>
      <c r="AR204" s="25">
        <v>43269</v>
      </c>
    </row>
    <row r="205" spans="1:90" x14ac:dyDescent="0.25">
      <c r="A205">
        <v>1208</v>
      </c>
      <c r="B205">
        <v>3</v>
      </c>
      <c r="C205" s="2">
        <v>43270</v>
      </c>
      <c r="D205">
        <v>1158.5</v>
      </c>
      <c r="E205">
        <v>1171.27</v>
      </c>
      <c r="F205">
        <v>1154.01</v>
      </c>
      <c r="G205">
        <v>1168.06</v>
      </c>
      <c r="H205">
        <v>1621018</v>
      </c>
      <c r="I205" s="2">
        <v>43704.859580590281</v>
      </c>
      <c r="J205" s="2"/>
      <c r="K205" s="11">
        <v>43270</v>
      </c>
      <c r="L205" s="48">
        <f t="shared" si="60"/>
        <v>94.145199063231857</v>
      </c>
      <c r="M205" s="46">
        <f t="shared" si="64"/>
        <v>96.739892213947471</v>
      </c>
      <c r="N205" s="2"/>
      <c r="O205" s="1">
        <v>43270</v>
      </c>
      <c r="P205">
        <f t="shared" si="78"/>
        <v>0.25</v>
      </c>
      <c r="Q205" s="3">
        <f t="shared" si="70"/>
        <v>1152.5692642477347</v>
      </c>
      <c r="R205" s="2"/>
      <c r="S205" s="11">
        <f t="shared" si="71"/>
        <v>43270</v>
      </c>
      <c r="T205" s="17">
        <f t="shared" si="77"/>
        <v>1150</v>
      </c>
      <c r="U205" s="18">
        <f t="shared" si="59"/>
        <v>1136.7892857142856</v>
      </c>
      <c r="W205" s="30">
        <f t="shared" si="72"/>
        <v>1164.4466666666665</v>
      </c>
      <c r="X205" s="30">
        <f t="shared" si="79"/>
        <v>1147.2595238095239</v>
      </c>
      <c r="Y205" s="30">
        <f t="shared" si="80"/>
        <v>10.95006802721085</v>
      </c>
      <c r="Z205" s="31">
        <f t="shared" si="81"/>
        <v>104.63948908465011</v>
      </c>
      <c r="AA205" s="25">
        <f t="shared" si="73"/>
        <v>43270</v>
      </c>
      <c r="AD205" s="22">
        <f t="shared" si="74"/>
        <v>1164.4466666666665</v>
      </c>
      <c r="AE205" s="23">
        <f t="shared" si="67"/>
        <v>1115.4880000000001</v>
      </c>
      <c r="AF205" s="23">
        <f t="shared" si="68"/>
        <v>29.939066666666655</v>
      </c>
      <c r="AG205" s="24">
        <f t="shared" si="69"/>
        <v>109.01846565394257</v>
      </c>
      <c r="AH205" s="25">
        <v>43270</v>
      </c>
      <c r="AK205" s="22">
        <f t="shared" si="75"/>
        <v>-5.4000000000000909</v>
      </c>
      <c r="AL205" s="27">
        <f t="shared" si="76"/>
        <v>0</v>
      </c>
      <c r="AM205" s="27">
        <f t="shared" si="61"/>
        <v>5.4000000000000909</v>
      </c>
      <c r="AN205" s="38">
        <f t="shared" si="65"/>
        <v>7.2908970744169164</v>
      </c>
      <c r="AO205" s="38">
        <f t="shared" si="66"/>
        <v>3.228280585272342</v>
      </c>
      <c r="AP205" s="27">
        <f t="shared" si="62"/>
        <v>2.2584459069879288</v>
      </c>
      <c r="AQ205" s="35">
        <f t="shared" si="63"/>
        <v>69.310523220427228</v>
      </c>
      <c r="AR205" s="25">
        <v>43270</v>
      </c>
    </row>
    <row r="206" spans="1:90" x14ac:dyDescent="0.25">
      <c r="A206">
        <v>1209</v>
      </c>
      <c r="B206">
        <v>3</v>
      </c>
      <c r="C206" s="2">
        <v>43271</v>
      </c>
      <c r="D206">
        <v>1175.31</v>
      </c>
      <c r="E206">
        <v>1186.29</v>
      </c>
      <c r="F206">
        <v>1169.1600000000001</v>
      </c>
      <c r="G206">
        <v>1169.8399999999999</v>
      </c>
      <c r="H206">
        <v>1648536</v>
      </c>
      <c r="I206" s="2">
        <v>43704.859580590281</v>
      </c>
      <c r="J206" s="2"/>
      <c r="K206" s="11">
        <v>43271</v>
      </c>
      <c r="L206" s="48">
        <f t="shared" si="60"/>
        <v>81.26210274518732</v>
      </c>
      <c r="M206" s="46">
        <f t="shared" si="64"/>
        <v>91.561258133166191</v>
      </c>
      <c r="N206" s="2"/>
      <c r="O206" s="1">
        <v>43271</v>
      </c>
      <c r="P206">
        <f t="shared" si="78"/>
        <v>0.25</v>
      </c>
      <c r="Q206" s="3">
        <f t="shared" si="70"/>
        <v>1156.886948185801</v>
      </c>
      <c r="R206" s="2"/>
      <c r="S206" s="11">
        <f t="shared" si="71"/>
        <v>43271</v>
      </c>
      <c r="T206" s="17">
        <f t="shared" si="77"/>
        <v>1155.6928571428573</v>
      </c>
      <c r="U206" s="18">
        <f t="shared" si="59"/>
        <v>1142.8499999999999</v>
      </c>
      <c r="W206" s="30">
        <f t="shared" si="72"/>
        <v>1175.0966666666666</v>
      </c>
      <c r="X206" s="30">
        <f t="shared" si="79"/>
        <v>1153.8995238095238</v>
      </c>
      <c r="Y206" s="30">
        <f t="shared" si="80"/>
        <v>11.894693877550935</v>
      </c>
      <c r="Z206" s="31">
        <f t="shared" si="81"/>
        <v>118.8044746414116</v>
      </c>
      <c r="AA206" s="25">
        <f t="shared" si="73"/>
        <v>43271</v>
      </c>
      <c r="AD206" s="22">
        <f t="shared" si="74"/>
        <v>1175.0966666666666</v>
      </c>
      <c r="AE206" s="23">
        <f t="shared" si="67"/>
        <v>1120.5260000000003</v>
      </c>
      <c r="AF206" s="23">
        <f t="shared" si="68"/>
        <v>29.41346666666659</v>
      </c>
      <c r="AG206" s="24">
        <f t="shared" si="69"/>
        <v>123.68635379410436</v>
      </c>
      <c r="AH206" s="25">
        <v>43271</v>
      </c>
      <c r="AK206" s="22">
        <f t="shared" si="75"/>
        <v>1.7799999999999727</v>
      </c>
      <c r="AL206" s="27">
        <f t="shared" si="76"/>
        <v>1.7799999999999727</v>
      </c>
      <c r="AM206" s="27">
        <f t="shared" si="61"/>
        <v>0</v>
      </c>
      <c r="AN206" s="38">
        <f t="shared" si="65"/>
        <v>6.8972615691014196</v>
      </c>
      <c r="AO206" s="38">
        <f t="shared" si="66"/>
        <v>2.9976891148957461</v>
      </c>
      <c r="AP206" s="27">
        <f t="shared" si="62"/>
        <v>2.3008595303723793</v>
      </c>
      <c r="AQ206" s="35">
        <f t="shared" si="63"/>
        <v>69.704860482591116</v>
      </c>
      <c r="AR206" s="25">
        <v>43271</v>
      </c>
    </row>
    <row r="207" spans="1:90" x14ac:dyDescent="0.25">
      <c r="A207">
        <v>1210</v>
      </c>
      <c r="B207">
        <v>3</v>
      </c>
      <c r="C207" s="2">
        <v>43272</v>
      </c>
      <c r="D207">
        <v>1174.8499999999999</v>
      </c>
      <c r="E207">
        <v>1177.3</v>
      </c>
      <c r="F207">
        <v>1152.23</v>
      </c>
      <c r="G207">
        <v>1157.6600000000001</v>
      </c>
      <c r="H207">
        <v>1238118</v>
      </c>
      <c r="I207" s="2">
        <v>43704.859580590281</v>
      </c>
      <c r="J207" s="2"/>
      <c r="K207" s="11">
        <v>43272</v>
      </c>
      <c r="L207" s="48">
        <f t="shared" si="60"/>
        <v>61.383868357162221</v>
      </c>
      <c r="M207" s="46">
        <f t="shared" si="64"/>
        <v>78.930390055193797</v>
      </c>
      <c r="N207" s="2"/>
      <c r="O207" s="1">
        <v>43272</v>
      </c>
      <c r="P207">
        <f t="shared" si="78"/>
        <v>0.25</v>
      </c>
      <c r="Q207" s="3">
        <f t="shared" si="70"/>
        <v>1157.0802111393507</v>
      </c>
      <c r="R207" s="2"/>
      <c r="S207" s="11">
        <f t="shared" si="71"/>
        <v>43272</v>
      </c>
      <c r="T207" s="17">
        <f t="shared" si="77"/>
        <v>1158.3128571428572</v>
      </c>
      <c r="U207" s="18">
        <f t="shared" ref="U207:U270" si="82">AVERAGE(G194:G207)</f>
        <v>1145.5757142857142</v>
      </c>
      <c r="W207" s="30">
        <f t="shared" si="72"/>
        <v>1162.3966666666665</v>
      </c>
      <c r="X207" s="30">
        <f t="shared" si="79"/>
        <v>1157.5828571428572</v>
      </c>
      <c r="Y207" s="30">
        <f t="shared" si="80"/>
        <v>10.112925170067943</v>
      </c>
      <c r="Z207" s="31">
        <f t="shared" si="81"/>
        <v>31.733710031839237</v>
      </c>
      <c r="AA207" s="25">
        <f t="shared" si="73"/>
        <v>43272</v>
      </c>
      <c r="AD207" s="22">
        <f t="shared" si="74"/>
        <v>1162.3966666666665</v>
      </c>
      <c r="AE207" s="23">
        <f t="shared" si="67"/>
        <v>1124.9428333333337</v>
      </c>
      <c r="AF207" s="23">
        <f t="shared" si="68"/>
        <v>27.858649999999852</v>
      </c>
      <c r="AG207" s="24">
        <f t="shared" si="69"/>
        <v>89.628256294623029</v>
      </c>
      <c r="AH207" s="25">
        <v>43272</v>
      </c>
      <c r="AK207" s="22">
        <f t="shared" si="75"/>
        <v>-12.179999999999836</v>
      </c>
      <c r="AL207" s="27">
        <f t="shared" si="76"/>
        <v>0</v>
      </c>
      <c r="AM207" s="27">
        <f t="shared" si="61"/>
        <v>12.179999999999836</v>
      </c>
      <c r="AN207" s="38">
        <f t="shared" si="65"/>
        <v>6.404600028451318</v>
      </c>
      <c r="AO207" s="38">
        <f t="shared" si="66"/>
        <v>3.6535684638317525</v>
      </c>
      <c r="AP207" s="27">
        <f t="shared" si="62"/>
        <v>1.7529711272289576</v>
      </c>
      <c r="AQ207" s="35">
        <f t="shared" si="63"/>
        <v>63.675608868206176</v>
      </c>
      <c r="AR207" s="25">
        <v>43272</v>
      </c>
    </row>
    <row r="208" spans="1:90" x14ac:dyDescent="0.25">
      <c r="A208">
        <v>1211</v>
      </c>
      <c r="B208">
        <v>3</v>
      </c>
      <c r="C208" s="2">
        <v>43273</v>
      </c>
      <c r="D208">
        <v>1159.1400000000001</v>
      </c>
      <c r="E208">
        <v>1162.5</v>
      </c>
      <c r="F208">
        <v>1147.26</v>
      </c>
      <c r="G208">
        <v>1155.48</v>
      </c>
      <c r="H208">
        <v>1310967</v>
      </c>
      <c r="I208" s="2">
        <v>43704.859580590281</v>
      </c>
      <c r="J208" s="2"/>
      <c r="K208" s="11">
        <v>43273</v>
      </c>
      <c r="L208" s="48">
        <f t="shared" ref="L208:L271" si="83">((G208-MIN(F195:F208))/(MAX(E195:E208)-MIN(F195:F208))*100)</f>
        <v>58.44348529808471</v>
      </c>
      <c r="M208" s="46">
        <f t="shared" si="64"/>
        <v>67.029818800144753</v>
      </c>
      <c r="N208" s="2"/>
      <c r="O208" s="1">
        <v>43273</v>
      </c>
      <c r="P208">
        <f t="shared" si="78"/>
        <v>0.25</v>
      </c>
      <c r="Q208" s="3">
        <f t="shared" si="70"/>
        <v>1156.680158354513</v>
      </c>
      <c r="R208" s="2"/>
      <c r="S208" s="11">
        <f t="shared" si="71"/>
        <v>43273</v>
      </c>
      <c r="T208" s="17">
        <f t="shared" si="77"/>
        <v>1161.2685714285712</v>
      </c>
      <c r="U208" s="18">
        <f t="shared" si="82"/>
        <v>1146.7321428571427</v>
      </c>
      <c r="W208" s="30">
        <f t="shared" si="72"/>
        <v>1155.0800000000002</v>
      </c>
      <c r="X208" s="30">
        <f t="shared" si="79"/>
        <v>1159.9909523809524</v>
      </c>
      <c r="Y208" s="30">
        <f t="shared" si="80"/>
        <v>7.3608163265305064</v>
      </c>
      <c r="Z208" s="31">
        <f t="shared" si="81"/>
        <v>-44.478331053688322</v>
      </c>
      <c r="AA208" s="25">
        <f t="shared" si="73"/>
        <v>43273</v>
      </c>
      <c r="AD208" s="22">
        <f t="shared" si="74"/>
        <v>1155.0800000000002</v>
      </c>
      <c r="AE208" s="23">
        <f t="shared" si="67"/>
        <v>1128.9325000000003</v>
      </c>
      <c r="AF208" s="23">
        <f t="shared" si="68"/>
        <v>25.671666666666603</v>
      </c>
      <c r="AG208" s="24">
        <f t="shared" si="69"/>
        <v>67.902356683762576</v>
      </c>
      <c r="AH208" s="25">
        <v>43273</v>
      </c>
      <c r="AK208" s="22">
        <f t="shared" si="75"/>
        <v>-2.1800000000000637</v>
      </c>
      <c r="AL208" s="27">
        <f t="shared" si="76"/>
        <v>0</v>
      </c>
      <c r="AM208" s="27">
        <f t="shared" si="61"/>
        <v>2.1800000000000637</v>
      </c>
      <c r="AN208" s="38">
        <f t="shared" si="65"/>
        <v>5.9471285978476525</v>
      </c>
      <c r="AO208" s="38">
        <f t="shared" si="66"/>
        <v>3.5483135735580604</v>
      </c>
      <c r="AP208" s="27">
        <f t="shared" si="62"/>
        <v>1.6760436964098941</v>
      </c>
      <c r="AQ208" s="35">
        <f t="shared" si="63"/>
        <v>62.631402419116988</v>
      </c>
      <c r="AR208" s="25">
        <v>43273</v>
      </c>
    </row>
    <row r="209" spans="1:44" x14ac:dyDescent="0.25">
      <c r="A209">
        <v>1212</v>
      </c>
      <c r="B209">
        <v>3</v>
      </c>
      <c r="C209" s="2">
        <v>43276</v>
      </c>
      <c r="D209">
        <v>1143.5999999999999</v>
      </c>
      <c r="E209">
        <v>1143.9100000000001</v>
      </c>
      <c r="F209">
        <v>1112.78</v>
      </c>
      <c r="G209">
        <v>1124.81</v>
      </c>
      <c r="H209">
        <v>2157310</v>
      </c>
      <c r="I209" s="2">
        <v>43704.859580590281</v>
      </c>
      <c r="J209" s="2"/>
      <c r="K209" s="11">
        <v>43276</v>
      </c>
      <c r="L209" s="48">
        <f t="shared" si="83"/>
        <v>17.075802535743019</v>
      </c>
      <c r="M209" s="46">
        <f t="shared" si="64"/>
        <v>45.634385396996642</v>
      </c>
      <c r="N209" s="2"/>
      <c r="O209" s="1">
        <v>43276</v>
      </c>
      <c r="P209">
        <f t="shared" si="78"/>
        <v>0.25</v>
      </c>
      <c r="Q209" s="3">
        <f t="shared" si="70"/>
        <v>1148.7126187658846</v>
      </c>
      <c r="R209" s="2"/>
      <c r="S209" s="11">
        <f t="shared" si="71"/>
        <v>43276</v>
      </c>
      <c r="T209" s="17">
        <f t="shared" si="77"/>
        <v>1157.3671428571429</v>
      </c>
      <c r="U209" s="18">
        <f t="shared" si="82"/>
        <v>1145.6714285714284</v>
      </c>
      <c r="W209" s="30">
        <f t="shared" si="72"/>
        <v>1127.1666666666667</v>
      </c>
      <c r="X209" s="30">
        <f t="shared" si="79"/>
        <v>1156.8133333333333</v>
      </c>
      <c r="Y209" s="30">
        <f t="shared" si="80"/>
        <v>10.992380952380861</v>
      </c>
      <c r="Z209" s="31">
        <f t="shared" si="81"/>
        <v>-179.80130537746271</v>
      </c>
      <c r="AA209" s="25">
        <f t="shared" si="73"/>
        <v>43276</v>
      </c>
      <c r="AD209" s="22">
        <f t="shared" si="74"/>
        <v>1127.1666666666667</v>
      </c>
      <c r="AE209" s="23">
        <f t="shared" si="67"/>
        <v>1131.4241666666669</v>
      </c>
      <c r="AF209" s="23">
        <f t="shared" si="68"/>
        <v>22.681666666666615</v>
      </c>
      <c r="AG209" s="24">
        <f t="shared" si="69"/>
        <v>-12.513777647145782</v>
      </c>
      <c r="AH209" s="25">
        <v>43276</v>
      </c>
      <c r="AK209" s="22">
        <f t="shared" si="75"/>
        <v>-30.670000000000073</v>
      </c>
      <c r="AL209" s="27">
        <f t="shared" si="76"/>
        <v>0</v>
      </c>
      <c r="AM209" s="27">
        <f t="shared" ref="AM209:AM272" si="84">IF(AK209&lt;0,-AK209,0)</f>
        <v>30.670000000000073</v>
      </c>
      <c r="AN209" s="38">
        <f t="shared" si="65"/>
        <v>5.5223336980013915</v>
      </c>
      <c r="AO209" s="38">
        <f t="shared" si="66"/>
        <v>5.4855768897324904</v>
      </c>
      <c r="AP209" s="27">
        <f t="shared" ref="AP209:AP272" si="85">AN209/AO209</f>
        <v>1.0067006276655606</v>
      </c>
      <c r="AQ209" s="35">
        <f t="shared" ref="AQ209:AQ272" si="86">IF(AO209=0,100,100-(100/(1+AP209)))</f>
        <v>50.166956335518663</v>
      </c>
      <c r="AR209" s="25">
        <v>43276</v>
      </c>
    </row>
    <row r="210" spans="1:44" x14ac:dyDescent="0.25">
      <c r="A210">
        <v>1213</v>
      </c>
      <c r="B210">
        <v>3</v>
      </c>
      <c r="C210" s="2">
        <v>43277</v>
      </c>
      <c r="D210">
        <v>1128</v>
      </c>
      <c r="E210">
        <v>1133.21</v>
      </c>
      <c r="F210">
        <v>1116.6600000000001</v>
      </c>
      <c r="G210">
        <v>1118.46</v>
      </c>
      <c r="H210">
        <v>1563225</v>
      </c>
      <c r="I210" s="2">
        <v>43704.859580590281</v>
      </c>
      <c r="J210" s="2"/>
      <c r="K210" s="11">
        <v>43277</v>
      </c>
      <c r="L210" s="48">
        <f t="shared" si="83"/>
        <v>8.510925276503853</v>
      </c>
      <c r="M210" s="46">
        <f t="shared" ref="M210:M273" si="87">AVERAGE(L208:L210)</f>
        <v>28.010071036777195</v>
      </c>
      <c r="N210" s="2"/>
      <c r="O210" s="1">
        <v>43277</v>
      </c>
      <c r="P210">
        <f t="shared" si="78"/>
        <v>0.25</v>
      </c>
      <c r="Q210" s="3">
        <f t="shared" si="70"/>
        <v>1141.1494640744136</v>
      </c>
      <c r="R210" s="2"/>
      <c r="S210" s="11">
        <f t="shared" si="71"/>
        <v>43277</v>
      </c>
      <c r="T210" s="17">
        <f t="shared" si="77"/>
        <v>1152.5385714285715</v>
      </c>
      <c r="U210" s="18">
        <f t="shared" si="82"/>
        <v>1144.3557142857139</v>
      </c>
      <c r="W210" s="30">
        <f t="shared" si="72"/>
        <v>1122.7766666666666</v>
      </c>
      <c r="X210" s="30">
        <f t="shared" si="79"/>
        <v>1152.9642857142858</v>
      </c>
      <c r="Y210" s="30">
        <f t="shared" si="80"/>
        <v>15.995782312925096</v>
      </c>
      <c r="Z210" s="31">
        <f t="shared" si="81"/>
        <v>-125.81491152713254</v>
      </c>
      <c r="AA210" s="25">
        <f t="shared" si="73"/>
        <v>43277</v>
      </c>
      <c r="AD210" s="22">
        <f t="shared" si="74"/>
        <v>1122.7766666666666</v>
      </c>
      <c r="AE210" s="23">
        <f t="shared" si="67"/>
        <v>1134.4145000000001</v>
      </c>
      <c r="AF210" s="23">
        <f t="shared" si="68"/>
        <v>19.095049999999979</v>
      </c>
      <c r="AG210" s="24">
        <f t="shared" si="69"/>
        <v>-40.631239800658491</v>
      </c>
      <c r="AH210" s="25">
        <v>43277</v>
      </c>
      <c r="AK210" s="22">
        <f t="shared" si="75"/>
        <v>-6.3499999999999091</v>
      </c>
      <c r="AL210" s="27">
        <f t="shared" si="76"/>
        <v>0</v>
      </c>
      <c r="AM210" s="27">
        <f t="shared" si="84"/>
        <v>6.3499999999999091</v>
      </c>
      <c r="AN210" s="38">
        <f t="shared" ref="AN210:AN273" si="88">((AN209*13)+AL210)/14</f>
        <v>5.1278812910012928</v>
      </c>
      <c r="AO210" s="38">
        <f t="shared" ref="AO210:AO273" si="89">((AO209*13)+AM210)/14</f>
        <v>5.5473213976087346</v>
      </c>
      <c r="AP210" s="27">
        <f t="shared" si="85"/>
        <v>0.92438871366129094</v>
      </c>
      <c r="AQ210" s="35">
        <f t="shared" si="86"/>
        <v>48.035446638146901</v>
      </c>
      <c r="AR210" s="25">
        <v>43277</v>
      </c>
    </row>
    <row r="211" spans="1:44" x14ac:dyDescent="0.25">
      <c r="A211">
        <v>1214</v>
      </c>
      <c r="B211">
        <v>3</v>
      </c>
      <c r="C211" s="2">
        <v>43278</v>
      </c>
      <c r="D211">
        <v>1121.3399999999999</v>
      </c>
      <c r="E211">
        <v>1131.8399999999999</v>
      </c>
      <c r="F211">
        <v>1103.6199999999999</v>
      </c>
      <c r="G211">
        <v>1103.98</v>
      </c>
      <c r="H211">
        <v>1293892</v>
      </c>
      <c r="I211" s="2">
        <v>43704.859580590281</v>
      </c>
      <c r="J211" s="2"/>
      <c r="K211" s="11">
        <v>43278</v>
      </c>
      <c r="L211" s="48">
        <f t="shared" si="83"/>
        <v>0.43546631184241807</v>
      </c>
      <c r="M211" s="46">
        <f t="shared" si="87"/>
        <v>8.6740647080297624</v>
      </c>
      <c r="N211" s="2"/>
      <c r="O211" s="1">
        <v>43278</v>
      </c>
      <c r="P211">
        <f t="shared" si="78"/>
        <v>0.25</v>
      </c>
      <c r="Q211" s="3">
        <f t="shared" si="70"/>
        <v>1131.8570980558102</v>
      </c>
      <c r="R211" s="2"/>
      <c r="S211" s="11">
        <f t="shared" si="71"/>
        <v>43278</v>
      </c>
      <c r="T211" s="17">
        <f t="shared" si="77"/>
        <v>1142.6128571428569</v>
      </c>
      <c r="U211" s="18">
        <f t="shared" si="82"/>
        <v>1142.9357142857141</v>
      </c>
      <c r="W211" s="30">
        <f t="shared" si="72"/>
        <v>1113.1466666666668</v>
      </c>
      <c r="X211" s="30">
        <f t="shared" si="79"/>
        <v>1145.73</v>
      </c>
      <c r="Y211" s="30">
        <f t="shared" si="80"/>
        <v>21.171428571428514</v>
      </c>
      <c r="Z211" s="31">
        <f t="shared" si="81"/>
        <v>-102.60158944369476</v>
      </c>
      <c r="AA211" s="25">
        <f t="shared" si="73"/>
        <v>43278</v>
      </c>
      <c r="AD211" s="22">
        <f t="shared" si="74"/>
        <v>1113.1466666666668</v>
      </c>
      <c r="AE211" s="23">
        <f t="shared" si="67"/>
        <v>1136.8411666666666</v>
      </c>
      <c r="AF211" s="23">
        <f t="shared" si="68"/>
        <v>16.611949999999968</v>
      </c>
      <c r="AG211" s="24">
        <f t="shared" si="69"/>
        <v>-95.090181064434063</v>
      </c>
      <c r="AH211" s="25">
        <v>43278</v>
      </c>
      <c r="AK211" s="22">
        <f t="shared" si="75"/>
        <v>-14.480000000000018</v>
      </c>
      <c r="AL211" s="27">
        <f t="shared" si="76"/>
        <v>0</v>
      </c>
      <c r="AM211" s="27">
        <f t="shared" si="84"/>
        <v>14.480000000000018</v>
      </c>
      <c r="AN211" s="38">
        <f t="shared" si="88"/>
        <v>4.7616040559297721</v>
      </c>
      <c r="AO211" s="38">
        <f t="shared" si="89"/>
        <v>6.1853698692081114</v>
      </c>
      <c r="AP211" s="27">
        <f t="shared" si="85"/>
        <v>0.7698171906637139</v>
      </c>
      <c r="AQ211" s="35">
        <f t="shared" si="86"/>
        <v>43.496989108520204</v>
      </c>
      <c r="AR211" s="25">
        <v>43278</v>
      </c>
    </row>
    <row r="212" spans="1:44" x14ac:dyDescent="0.25">
      <c r="A212">
        <v>1215</v>
      </c>
      <c r="B212">
        <v>3</v>
      </c>
      <c r="C212" s="2">
        <v>43279</v>
      </c>
      <c r="D212">
        <v>1102.0899999999999</v>
      </c>
      <c r="E212">
        <v>1122.31</v>
      </c>
      <c r="F212">
        <v>1096.01</v>
      </c>
      <c r="G212">
        <v>1114.22</v>
      </c>
      <c r="H212">
        <v>1072438</v>
      </c>
      <c r="I212" s="2">
        <v>43704.859580590281</v>
      </c>
      <c r="J212" s="2"/>
      <c r="K212" s="11">
        <v>43279</v>
      </c>
      <c r="L212" s="48">
        <f t="shared" si="83"/>
        <v>20.170580416482103</v>
      </c>
      <c r="M212" s="46">
        <f t="shared" si="87"/>
        <v>9.7056573349427921</v>
      </c>
      <c r="N212" s="2"/>
      <c r="O212" s="1">
        <v>43279</v>
      </c>
      <c r="P212">
        <f t="shared" si="78"/>
        <v>0.25</v>
      </c>
      <c r="Q212" s="3">
        <f t="shared" si="70"/>
        <v>1127.4478235418576</v>
      </c>
      <c r="R212" s="2"/>
      <c r="S212" s="11">
        <f t="shared" si="71"/>
        <v>43279</v>
      </c>
      <c r="T212" s="17">
        <f t="shared" si="77"/>
        <v>1134.9214285714286</v>
      </c>
      <c r="U212" s="18">
        <f t="shared" si="82"/>
        <v>1142.4607142857142</v>
      </c>
      <c r="W212" s="30">
        <f t="shared" si="72"/>
        <v>1110.8466666666666</v>
      </c>
      <c r="X212" s="30">
        <f t="shared" si="79"/>
        <v>1138.0728571428569</v>
      </c>
      <c r="Y212" s="30">
        <f t="shared" si="80"/>
        <v>22.387074829931926</v>
      </c>
      <c r="Z212" s="31">
        <f t="shared" si="81"/>
        <v>-81.077111631063289</v>
      </c>
      <c r="AA212" s="25">
        <f t="shared" si="73"/>
        <v>43279</v>
      </c>
      <c r="AD212" s="22">
        <f t="shared" si="74"/>
        <v>1110.8466666666666</v>
      </c>
      <c r="AE212" s="23">
        <f t="shared" si="67"/>
        <v>1138.2211666666667</v>
      </c>
      <c r="AF212" s="23">
        <f t="shared" si="68"/>
        <v>15.369949999999983</v>
      </c>
      <c r="AG212" s="24">
        <f t="shared" si="69"/>
        <v>-118.73601844291473</v>
      </c>
      <c r="AH212" s="25">
        <v>43279</v>
      </c>
      <c r="AK212" s="22">
        <f t="shared" si="75"/>
        <v>10.240000000000009</v>
      </c>
      <c r="AL212" s="27">
        <f t="shared" si="76"/>
        <v>10.240000000000009</v>
      </c>
      <c r="AM212" s="27">
        <f t="shared" si="84"/>
        <v>0</v>
      </c>
      <c r="AN212" s="38">
        <f t="shared" si="88"/>
        <v>5.1529180519347886</v>
      </c>
      <c r="AO212" s="38">
        <f t="shared" si="89"/>
        <v>5.7435577356932459</v>
      </c>
      <c r="AP212" s="27">
        <f t="shared" si="85"/>
        <v>0.89716483912263356</v>
      </c>
      <c r="AQ212" s="35">
        <f t="shared" si="86"/>
        <v>47.289767374011539</v>
      </c>
      <c r="AR212" s="25">
        <v>43279</v>
      </c>
    </row>
    <row r="213" spans="1:44" x14ac:dyDescent="0.25">
      <c r="A213">
        <v>1216</v>
      </c>
      <c r="B213">
        <v>3</v>
      </c>
      <c r="C213" s="2">
        <v>43280</v>
      </c>
      <c r="D213">
        <v>1120</v>
      </c>
      <c r="E213">
        <v>1128.23</v>
      </c>
      <c r="F213">
        <v>1115</v>
      </c>
      <c r="G213">
        <v>1115.6500000000001</v>
      </c>
      <c r="H213">
        <v>1315121</v>
      </c>
      <c r="I213" s="2">
        <v>43704.859580590281</v>
      </c>
      <c r="J213" s="2"/>
      <c r="K213" s="11">
        <v>43280</v>
      </c>
      <c r="L213" s="48">
        <f t="shared" si="83"/>
        <v>21.754541426672692</v>
      </c>
      <c r="M213" s="46">
        <f t="shared" si="87"/>
        <v>14.120196051665738</v>
      </c>
      <c r="N213" s="2"/>
      <c r="O213" s="1">
        <v>43280</v>
      </c>
      <c r="P213">
        <f t="shared" si="78"/>
        <v>0.25</v>
      </c>
      <c r="Q213" s="3">
        <f t="shared" si="70"/>
        <v>1124.4983676563934</v>
      </c>
      <c r="R213" s="2"/>
      <c r="S213" s="11">
        <f t="shared" si="71"/>
        <v>43280</v>
      </c>
      <c r="T213" s="17">
        <f t="shared" si="77"/>
        <v>1127.18</v>
      </c>
      <c r="U213" s="18">
        <f t="shared" si="82"/>
        <v>1141.4364285714285</v>
      </c>
      <c r="W213" s="30">
        <f t="shared" si="72"/>
        <v>1119.6266666666668</v>
      </c>
      <c r="X213" s="30">
        <f t="shared" si="79"/>
        <v>1130.1485714285714</v>
      </c>
      <c r="Y213" s="30">
        <f t="shared" si="80"/>
        <v>16.337006802721039</v>
      </c>
      <c r="Z213" s="31">
        <f t="shared" si="81"/>
        <v>-42.93689327126144</v>
      </c>
      <c r="AA213" s="25">
        <f t="shared" si="73"/>
        <v>43280</v>
      </c>
      <c r="AD213" s="22">
        <f t="shared" si="74"/>
        <v>1119.6266666666668</v>
      </c>
      <c r="AE213" s="23">
        <f t="shared" si="67"/>
        <v>1138.5691666666669</v>
      </c>
      <c r="AF213" s="23">
        <f t="shared" si="68"/>
        <v>15.091333333333353</v>
      </c>
      <c r="AG213" s="24">
        <f t="shared" si="69"/>
        <v>-83.679374475416722</v>
      </c>
      <c r="AH213" s="25">
        <v>43280</v>
      </c>
      <c r="AK213" s="22">
        <f t="shared" si="75"/>
        <v>1.4300000000000637</v>
      </c>
      <c r="AL213" s="27">
        <f t="shared" si="76"/>
        <v>1.4300000000000637</v>
      </c>
      <c r="AM213" s="27">
        <f t="shared" si="84"/>
        <v>0</v>
      </c>
      <c r="AN213" s="38">
        <f t="shared" si="88"/>
        <v>4.886995333939451</v>
      </c>
      <c r="AO213" s="38">
        <f t="shared" si="89"/>
        <v>5.3333036117151575</v>
      </c>
      <c r="AP213" s="27">
        <f t="shared" si="85"/>
        <v>0.9163167315666515</v>
      </c>
      <c r="AQ213" s="35">
        <f t="shared" si="86"/>
        <v>47.816559573507071</v>
      </c>
      <c r="AR213" s="25">
        <v>43280</v>
      </c>
    </row>
    <row r="214" spans="1:44" x14ac:dyDescent="0.25">
      <c r="A214">
        <v>1217</v>
      </c>
      <c r="B214">
        <v>3</v>
      </c>
      <c r="C214" s="2">
        <v>43283</v>
      </c>
      <c r="D214">
        <v>1099</v>
      </c>
      <c r="E214">
        <v>1128</v>
      </c>
      <c r="F214">
        <v>1093.8</v>
      </c>
      <c r="G214">
        <v>1127.46</v>
      </c>
      <c r="H214">
        <v>1217311</v>
      </c>
      <c r="I214" s="2">
        <v>43704.859580590281</v>
      </c>
      <c r="J214" s="2"/>
      <c r="K214" s="11">
        <v>43283</v>
      </c>
      <c r="L214" s="48">
        <f t="shared" si="83"/>
        <v>36.393123580927757</v>
      </c>
      <c r="M214" s="46">
        <f t="shared" si="87"/>
        <v>26.106081808027522</v>
      </c>
      <c r="N214" s="2"/>
      <c r="O214" s="1">
        <v>43283</v>
      </c>
      <c r="P214">
        <f t="shared" si="78"/>
        <v>0.25</v>
      </c>
      <c r="Q214" s="3">
        <f t="shared" si="70"/>
        <v>1125.238775742295</v>
      </c>
      <c r="R214" s="2"/>
      <c r="S214" s="11">
        <f t="shared" si="71"/>
        <v>43283</v>
      </c>
      <c r="T214" s="17">
        <f t="shared" si="77"/>
        <v>1122.8657142857144</v>
      </c>
      <c r="U214" s="18">
        <f t="shared" si="82"/>
        <v>1140.5892857142856</v>
      </c>
      <c r="W214" s="30">
        <f t="shared" si="72"/>
        <v>1116.42</v>
      </c>
      <c r="X214" s="30">
        <f t="shared" si="79"/>
        <v>1123.5804761904762</v>
      </c>
      <c r="Y214" s="30">
        <f t="shared" si="80"/>
        <v>10.024489795918401</v>
      </c>
      <c r="Z214" s="31">
        <f t="shared" si="81"/>
        <v>-47.619887803112292</v>
      </c>
      <c r="AA214" s="25">
        <f t="shared" si="73"/>
        <v>43283</v>
      </c>
      <c r="AD214" s="22">
        <f t="shared" si="74"/>
        <v>1116.42</v>
      </c>
      <c r="AE214" s="23">
        <f t="shared" ref="AE214:AE277" si="90">AVERAGE(AD195:AD214)</f>
        <v>1137.6703333333335</v>
      </c>
      <c r="AF214" s="23">
        <f t="shared" ref="AF214:AF277" si="91">(ABS(AD195-AE214)+ABS(AD196-AE214)+ABS(AD197-AE214)+ABS(AD198-AE214)+ABS(AD199-AE214)+ABS(AD200-AE214)+ABS(AD201-AE214)+ABS(AD202-AE214)+ABS(AD203-AE214)+ABS(AD204-AE214)+ABS(AD205-AE214)+ABS(AD206-AE214)+ABS(AD207-AE214)+ABS(AD208-AE214)+ABS(AD209-AE214)+ABS(AD210-AE214)+ABS(AD211-AE214)+ABS(AD212-AE214)+ABS(AD213-AE214)+ABS(AD214-AE214))/20</f>
        <v>15.865699999999993</v>
      </c>
      <c r="AG214" s="24">
        <f t="shared" ref="AG214:AG277" si="92">(AD214-AE214)/(AF214*0.015)</f>
        <v>-89.292554938571513</v>
      </c>
      <c r="AH214" s="25">
        <v>43283</v>
      </c>
      <c r="AK214" s="22">
        <f t="shared" si="75"/>
        <v>11.809999999999945</v>
      </c>
      <c r="AL214" s="27">
        <f t="shared" si="76"/>
        <v>11.809999999999945</v>
      </c>
      <c r="AM214" s="27">
        <f t="shared" si="84"/>
        <v>0</v>
      </c>
      <c r="AN214" s="38">
        <f t="shared" si="88"/>
        <v>5.3814956672294869</v>
      </c>
      <c r="AO214" s="38">
        <f t="shared" si="89"/>
        <v>4.9523533537355036</v>
      </c>
      <c r="AP214" s="27">
        <f t="shared" si="85"/>
        <v>1.0866542192855213</v>
      </c>
      <c r="AQ214" s="35">
        <f t="shared" si="86"/>
        <v>52.076391442449726</v>
      </c>
      <c r="AR214" s="25">
        <v>43283</v>
      </c>
    </row>
    <row r="215" spans="1:44" x14ac:dyDescent="0.25">
      <c r="A215">
        <v>1218</v>
      </c>
      <c r="B215">
        <v>3</v>
      </c>
      <c r="C215" s="2">
        <v>43284</v>
      </c>
      <c r="D215">
        <v>1135.82</v>
      </c>
      <c r="E215">
        <v>1135.82</v>
      </c>
      <c r="F215">
        <v>1100.02</v>
      </c>
      <c r="G215">
        <v>1102.8900000000001</v>
      </c>
      <c r="H215">
        <v>679034</v>
      </c>
      <c r="I215" s="2">
        <v>43704.859580590281</v>
      </c>
      <c r="J215" s="2"/>
      <c r="K215" s="11">
        <v>43284</v>
      </c>
      <c r="L215" s="48">
        <f t="shared" si="83"/>
        <v>9.8280895231918528</v>
      </c>
      <c r="M215" s="46">
        <f t="shared" si="87"/>
        <v>22.658584843597435</v>
      </c>
      <c r="N215" s="2"/>
      <c r="O215" s="1">
        <v>43284</v>
      </c>
      <c r="P215">
        <f t="shared" si="78"/>
        <v>0.25</v>
      </c>
      <c r="Q215" s="3">
        <f t="shared" si="70"/>
        <v>1119.6515818067214</v>
      </c>
      <c r="R215" s="2"/>
      <c r="S215" s="11">
        <f t="shared" si="71"/>
        <v>43284</v>
      </c>
      <c r="T215" s="17">
        <f t="shared" si="77"/>
        <v>1115.3528571428574</v>
      </c>
      <c r="U215" s="18">
        <f t="shared" si="82"/>
        <v>1138.3107142857139</v>
      </c>
      <c r="W215" s="30">
        <f t="shared" si="72"/>
        <v>1112.9100000000001</v>
      </c>
      <c r="X215" s="30">
        <f t="shared" si="79"/>
        <v>1117.5561904761905</v>
      </c>
      <c r="Y215" s="30">
        <f t="shared" si="80"/>
        <v>4.8289795918367417</v>
      </c>
      <c r="Z215" s="31">
        <f t="shared" si="81"/>
        <v>-64.143164379830182</v>
      </c>
      <c r="AA215" s="25">
        <f t="shared" si="73"/>
        <v>43284</v>
      </c>
      <c r="AD215" s="22">
        <f t="shared" si="74"/>
        <v>1112.9100000000001</v>
      </c>
      <c r="AE215" s="23">
        <f t="shared" si="90"/>
        <v>1136.3393333333331</v>
      </c>
      <c r="AF215" s="23">
        <f t="shared" si="91"/>
        <v>16.771933333333301</v>
      </c>
      <c r="AG215" s="24">
        <f t="shared" si="92"/>
        <v>-93.129129749832387</v>
      </c>
      <c r="AH215" s="25">
        <v>43284</v>
      </c>
      <c r="AK215" s="22">
        <f t="shared" si="75"/>
        <v>-24.569999999999936</v>
      </c>
      <c r="AL215" s="27">
        <f t="shared" si="76"/>
        <v>0</v>
      </c>
      <c r="AM215" s="27">
        <f t="shared" si="84"/>
        <v>24.569999999999936</v>
      </c>
      <c r="AN215" s="38">
        <f t="shared" si="88"/>
        <v>4.9971031195702382</v>
      </c>
      <c r="AO215" s="38">
        <f t="shared" si="89"/>
        <v>6.3536138284686769</v>
      </c>
      <c r="AP215" s="27">
        <f t="shared" si="85"/>
        <v>0.78649777189474235</v>
      </c>
      <c r="AQ215" s="35">
        <f t="shared" si="86"/>
        <v>44.024559351148277</v>
      </c>
      <c r="AR215" s="25">
        <v>43284</v>
      </c>
    </row>
    <row r="216" spans="1:44" x14ac:dyDescent="0.25">
      <c r="A216">
        <v>1219</v>
      </c>
      <c r="B216">
        <v>3</v>
      </c>
      <c r="C216" s="2">
        <v>43286</v>
      </c>
      <c r="D216">
        <v>1110.53</v>
      </c>
      <c r="E216">
        <v>1127.5</v>
      </c>
      <c r="F216">
        <v>1108.48</v>
      </c>
      <c r="G216">
        <v>1124.27</v>
      </c>
      <c r="H216">
        <v>1066685</v>
      </c>
      <c r="I216" s="2">
        <v>43704.859580590281</v>
      </c>
      <c r="J216" s="2"/>
      <c r="K216" s="11">
        <v>43286</v>
      </c>
      <c r="L216" s="48">
        <f t="shared" si="83"/>
        <v>32.944102065088146</v>
      </c>
      <c r="M216" s="46">
        <f t="shared" si="87"/>
        <v>26.388438389735921</v>
      </c>
      <c r="N216" s="2"/>
      <c r="O216" s="1">
        <v>43286</v>
      </c>
      <c r="P216">
        <f t="shared" si="78"/>
        <v>0.25</v>
      </c>
      <c r="Q216" s="3">
        <f t="shared" si="70"/>
        <v>1120.8061863550411</v>
      </c>
      <c r="R216" s="2"/>
      <c r="S216" s="11">
        <f t="shared" si="71"/>
        <v>43286</v>
      </c>
      <c r="T216" s="17">
        <f t="shared" si="77"/>
        <v>1115.2757142857142</v>
      </c>
      <c r="U216" s="18">
        <f t="shared" si="82"/>
        <v>1136.3214285714282</v>
      </c>
      <c r="W216" s="30">
        <f t="shared" si="72"/>
        <v>1120.0833333333333</v>
      </c>
      <c r="X216" s="30">
        <f t="shared" si="79"/>
        <v>1116.5442857142857</v>
      </c>
      <c r="Y216" s="30">
        <f t="shared" si="80"/>
        <v>3.6725170068026989</v>
      </c>
      <c r="Z216" s="31">
        <f t="shared" si="81"/>
        <v>64.24381629805174</v>
      </c>
      <c r="AA216" s="25">
        <f t="shared" si="73"/>
        <v>43286</v>
      </c>
      <c r="AD216" s="22">
        <f t="shared" si="74"/>
        <v>1120.0833333333333</v>
      </c>
      <c r="AE216" s="23">
        <f t="shared" si="90"/>
        <v>1135.5831666666666</v>
      </c>
      <c r="AF216" s="23">
        <f t="shared" si="91"/>
        <v>17.452483333333316</v>
      </c>
      <c r="AG216" s="24">
        <f t="shared" si="92"/>
        <v>-59.207747257871858</v>
      </c>
      <c r="AH216" s="25">
        <v>43286</v>
      </c>
      <c r="AK216" s="22">
        <f t="shared" si="75"/>
        <v>21.379999999999882</v>
      </c>
      <c r="AL216" s="27">
        <f t="shared" si="76"/>
        <v>21.379999999999882</v>
      </c>
      <c r="AM216" s="27">
        <f t="shared" si="84"/>
        <v>0</v>
      </c>
      <c r="AN216" s="38">
        <f t="shared" si="88"/>
        <v>6.1673100396009275</v>
      </c>
      <c r="AO216" s="38">
        <f t="shared" si="89"/>
        <v>5.8997842692923426</v>
      </c>
      <c r="AP216" s="27">
        <f t="shared" si="85"/>
        <v>1.0453450089185505</v>
      </c>
      <c r="AQ216" s="35">
        <f t="shared" si="86"/>
        <v>51.108492912462872</v>
      </c>
      <c r="AR216" s="25">
        <v>43286</v>
      </c>
    </row>
    <row r="217" spans="1:44" x14ac:dyDescent="0.25">
      <c r="A217">
        <v>1220</v>
      </c>
      <c r="B217">
        <v>3</v>
      </c>
      <c r="C217" s="2">
        <v>43287</v>
      </c>
      <c r="D217">
        <v>1123.58</v>
      </c>
      <c r="E217">
        <v>1140.93</v>
      </c>
      <c r="F217">
        <v>1120.74</v>
      </c>
      <c r="G217">
        <v>1140.17</v>
      </c>
      <c r="H217">
        <v>996079</v>
      </c>
      <c r="I217" s="2">
        <v>43704.859580787037</v>
      </c>
      <c r="J217" s="2"/>
      <c r="K217" s="11">
        <v>43287</v>
      </c>
      <c r="L217" s="48">
        <f t="shared" si="83"/>
        <v>50.135149745918604</v>
      </c>
      <c r="M217" s="46">
        <f t="shared" si="87"/>
        <v>30.969113778066202</v>
      </c>
      <c r="N217" s="2"/>
      <c r="O217" s="1">
        <v>43287</v>
      </c>
      <c r="P217">
        <f t="shared" si="78"/>
        <v>0.25</v>
      </c>
      <c r="Q217" s="3">
        <f t="shared" si="70"/>
        <v>1125.6471397662808</v>
      </c>
      <c r="R217" s="2"/>
      <c r="S217" s="11">
        <f t="shared" si="71"/>
        <v>43287</v>
      </c>
      <c r="T217" s="17">
        <f t="shared" si="77"/>
        <v>1118.3771428571429</v>
      </c>
      <c r="U217" s="18">
        <f t="shared" si="82"/>
        <v>1135.4578571428569</v>
      </c>
      <c r="W217" s="30">
        <f t="shared" si="72"/>
        <v>1133.9466666666667</v>
      </c>
      <c r="X217" s="30">
        <f t="shared" si="79"/>
        <v>1118.1399999999999</v>
      </c>
      <c r="Y217" s="30">
        <f t="shared" si="80"/>
        <v>5.4961904761904474</v>
      </c>
      <c r="Z217" s="31">
        <f t="shared" si="81"/>
        <v>191.72875873621294</v>
      </c>
      <c r="AA217" s="25">
        <f t="shared" si="73"/>
        <v>43287</v>
      </c>
      <c r="AD217" s="22">
        <f t="shared" si="74"/>
        <v>1133.9466666666667</v>
      </c>
      <c r="AE217" s="23">
        <f t="shared" si="90"/>
        <v>1136.0104999999999</v>
      </c>
      <c r="AF217" s="23">
        <f t="shared" si="91"/>
        <v>17.067883333333306</v>
      </c>
      <c r="AG217" s="24">
        <f t="shared" si="92"/>
        <v>-8.0612742776468238</v>
      </c>
      <c r="AH217" s="25">
        <v>43287</v>
      </c>
      <c r="AK217" s="22">
        <f t="shared" si="75"/>
        <v>15.900000000000091</v>
      </c>
      <c r="AL217" s="27">
        <f t="shared" si="76"/>
        <v>15.900000000000091</v>
      </c>
      <c r="AM217" s="27">
        <f t="shared" si="84"/>
        <v>0</v>
      </c>
      <c r="AN217" s="38">
        <f t="shared" si="88"/>
        <v>6.8625021796294385</v>
      </c>
      <c r="AO217" s="38">
        <f t="shared" si="89"/>
        <v>5.4783711072000321</v>
      </c>
      <c r="AP217" s="27">
        <f t="shared" si="85"/>
        <v>1.2526537624678786</v>
      </c>
      <c r="AQ217" s="35">
        <f t="shared" si="86"/>
        <v>55.60791380098923</v>
      </c>
      <c r="AR217" s="25">
        <v>43287</v>
      </c>
    </row>
    <row r="218" spans="1:44" x14ac:dyDescent="0.25">
      <c r="A218">
        <v>1221</v>
      </c>
      <c r="B218">
        <v>3</v>
      </c>
      <c r="C218" s="2">
        <v>43290</v>
      </c>
      <c r="D218">
        <v>1148.48</v>
      </c>
      <c r="E218">
        <v>1154.67</v>
      </c>
      <c r="F218">
        <v>1143.42</v>
      </c>
      <c r="G218">
        <v>1154.05</v>
      </c>
      <c r="H218">
        <v>908969</v>
      </c>
      <c r="I218" s="2">
        <v>43704.859580787037</v>
      </c>
      <c r="J218" s="2"/>
      <c r="K218" s="11">
        <v>43290</v>
      </c>
      <c r="L218" s="48">
        <f t="shared" si="83"/>
        <v>65.142177532706242</v>
      </c>
      <c r="M218" s="46">
        <f t="shared" si="87"/>
        <v>49.407143114570999</v>
      </c>
      <c r="N218" s="2"/>
      <c r="O218" s="1">
        <v>43290</v>
      </c>
      <c r="P218">
        <f t="shared" si="78"/>
        <v>0.25</v>
      </c>
      <c r="Q218" s="3">
        <f t="shared" si="70"/>
        <v>1132.7478548247107</v>
      </c>
      <c r="R218" s="2"/>
      <c r="S218" s="11">
        <f t="shared" si="71"/>
        <v>43290</v>
      </c>
      <c r="T218" s="17">
        <f t="shared" si="77"/>
        <v>1125.53</v>
      </c>
      <c r="U218" s="18">
        <f t="shared" si="82"/>
        <v>1134.0714285714284</v>
      </c>
      <c r="W218" s="30">
        <f t="shared" si="72"/>
        <v>1150.7133333333334</v>
      </c>
      <c r="X218" s="30">
        <f t="shared" si="79"/>
        <v>1123.5066666666667</v>
      </c>
      <c r="Y218" s="30">
        <f t="shared" si="80"/>
        <v>10.75619047619047</v>
      </c>
      <c r="Z218" s="31">
        <f t="shared" si="81"/>
        <v>168.62640930287503</v>
      </c>
      <c r="AA218" s="25">
        <f t="shared" si="73"/>
        <v>43290</v>
      </c>
      <c r="AD218" s="22">
        <f t="shared" si="74"/>
        <v>1150.7133333333334</v>
      </c>
      <c r="AE218" s="23">
        <f t="shared" si="90"/>
        <v>1137.5513333333333</v>
      </c>
      <c r="AF218" s="23">
        <f t="shared" si="91"/>
        <v>17.09113333333331</v>
      </c>
      <c r="AG218" s="24">
        <f t="shared" si="92"/>
        <v>51.340461135793817</v>
      </c>
      <c r="AH218" s="25">
        <v>43290</v>
      </c>
      <c r="AK218" s="22">
        <f t="shared" si="75"/>
        <v>13.879999999999882</v>
      </c>
      <c r="AL218" s="27">
        <f t="shared" si="76"/>
        <v>13.879999999999882</v>
      </c>
      <c r="AM218" s="27">
        <f t="shared" si="84"/>
        <v>0</v>
      </c>
      <c r="AN218" s="38">
        <f t="shared" si="88"/>
        <v>7.363752023941613</v>
      </c>
      <c r="AO218" s="38">
        <f t="shared" si="89"/>
        <v>5.0870588852571723</v>
      </c>
      <c r="AP218" s="27">
        <f t="shared" si="85"/>
        <v>1.4475460555965913</v>
      </c>
      <c r="AQ218" s="35">
        <f t="shared" si="86"/>
        <v>59.142750441268035</v>
      </c>
      <c r="AR218" s="25">
        <v>43290</v>
      </c>
    </row>
    <row r="219" spans="1:44" x14ac:dyDescent="0.25">
      <c r="A219">
        <v>1222</v>
      </c>
      <c r="B219">
        <v>3</v>
      </c>
      <c r="C219" s="2">
        <v>43291</v>
      </c>
      <c r="D219">
        <v>1156.98</v>
      </c>
      <c r="E219">
        <v>1159.5899999999999</v>
      </c>
      <c r="F219">
        <v>1149.5899999999999</v>
      </c>
      <c r="G219">
        <v>1152.8399999999999</v>
      </c>
      <c r="H219">
        <v>798412</v>
      </c>
      <c r="I219" s="2">
        <v>43704.859580787037</v>
      </c>
      <c r="J219" s="2"/>
      <c r="K219" s="11">
        <v>43291</v>
      </c>
      <c r="L219" s="48">
        <f t="shared" si="83"/>
        <v>63.833927992215337</v>
      </c>
      <c r="M219" s="46">
        <f t="shared" si="87"/>
        <v>59.70375175694673</v>
      </c>
      <c r="N219" s="2"/>
      <c r="O219" s="1">
        <v>43291</v>
      </c>
      <c r="P219">
        <f t="shared" si="78"/>
        <v>0.25</v>
      </c>
      <c r="Q219" s="3">
        <f t="shared" si="70"/>
        <v>1137.770891118533</v>
      </c>
      <c r="R219" s="2"/>
      <c r="S219" s="11">
        <f t="shared" si="71"/>
        <v>43291</v>
      </c>
      <c r="T219" s="17">
        <f t="shared" si="77"/>
        <v>1131.0471428571429</v>
      </c>
      <c r="U219" s="18">
        <f t="shared" si="82"/>
        <v>1132.9842857142858</v>
      </c>
      <c r="W219" s="30">
        <f t="shared" si="72"/>
        <v>1154.0066666666664</v>
      </c>
      <c r="X219" s="30">
        <f t="shared" si="79"/>
        <v>1129.6723809523808</v>
      </c>
      <c r="Y219" s="30">
        <f t="shared" si="80"/>
        <v>14.185578231292441</v>
      </c>
      <c r="Z219" s="31">
        <f t="shared" si="81"/>
        <v>114.36162050180353</v>
      </c>
      <c r="AA219" s="25">
        <f t="shared" si="73"/>
        <v>43291</v>
      </c>
      <c r="AD219" s="22">
        <f t="shared" si="74"/>
        <v>1154.0066666666664</v>
      </c>
      <c r="AE219" s="23">
        <f t="shared" si="90"/>
        <v>1138.8208333333334</v>
      </c>
      <c r="AF219" s="23">
        <f t="shared" si="91"/>
        <v>17.526916666666637</v>
      </c>
      <c r="AG219" s="24">
        <f t="shared" si="92"/>
        <v>57.761950270138861</v>
      </c>
      <c r="AH219" s="25">
        <v>43291</v>
      </c>
      <c r="AK219" s="22">
        <f t="shared" si="75"/>
        <v>-1.2100000000000364</v>
      </c>
      <c r="AL219" s="27">
        <f t="shared" si="76"/>
        <v>0</v>
      </c>
      <c r="AM219" s="27">
        <f t="shared" si="84"/>
        <v>1.2100000000000364</v>
      </c>
      <c r="AN219" s="38">
        <f t="shared" si="88"/>
        <v>6.8377697365172114</v>
      </c>
      <c r="AO219" s="38">
        <f t="shared" si="89"/>
        <v>4.8101261077388049</v>
      </c>
      <c r="AP219" s="27">
        <f t="shared" si="85"/>
        <v>1.421536480200845</v>
      </c>
      <c r="AQ219" s="35">
        <f t="shared" si="86"/>
        <v>58.703905219835512</v>
      </c>
      <c r="AR219" s="25">
        <v>43291</v>
      </c>
    </row>
    <row r="220" spans="1:44" x14ac:dyDescent="0.25">
      <c r="A220">
        <v>1223</v>
      </c>
      <c r="B220">
        <v>3</v>
      </c>
      <c r="C220" s="2">
        <v>43292</v>
      </c>
      <c r="D220">
        <v>1144.5899999999999</v>
      </c>
      <c r="E220">
        <v>1164.29</v>
      </c>
      <c r="F220">
        <v>1141</v>
      </c>
      <c r="G220">
        <v>1153.9000000000001</v>
      </c>
      <c r="H220">
        <v>1119993</v>
      </c>
      <c r="I220" s="2">
        <v>43704.859580787037</v>
      </c>
      <c r="J220" s="2"/>
      <c r="K220" s="11">
        <v>43292</v>
      </c>
      <c r="L220" s="48">
        <f t="shared" si="83"/>
        <v>71.976047904191773</v>
      </c>
      <c r="M220" s="46">
        <f t="shared" si="87"/>
        <v>66.984051143037789</v>
      </c>
      <c r="N220" s="2"/>
      <c r="O220" s="1">
        <v>43292</v>
      </c>
      <c r="P220">
        <f t="shared" si="78"/>
        <v>0.25</v>
      </c>
      <c r="Q220" s="3">
        <f t="shared" si="70"/>
        <v>1141.8031683388999</v>
      </c>
      <c r="R220" s="2"/>
      <c r="S220" s="11">
        <f t="shared" si="71"/>
        <v>43292</v>
      </c>
      <c r="T220" s="17">
        <f t="shared" si="77"/>
        <v>1136.5114285714287</v>
      </c>
      <c r="U220" s="18">
        <f t="shared" si="82"/>
        <v>1131.8457142857144</v>
      </c>
      <c r="W220" s="30">
        <f t="shared" si="72"/>
        <v>1153.0633333333333</v>
      </c>
      <c r="X220" s="30">
        <f t="shared" si="79"/>
        <v>1134.4490476190474</v>
      </c>
      <c r="Y220" s="30">
        <f t="shared" si="80"/>
        <v>15.55319727891148</v>
      </c>
      <c r="Z220" s="31">
        <f t="shared" si="81"/>
        <v>79.787606284335752</v>
      </c>
      <c r="AA220" s="25">
        <f t="shared" si="73"/>
        <v>43292</v>
      </c>
      <c r="AD220" s="22">
        <f t="shared" si="74"/>
        <v>1153.0633333333333</v>
      </c>
      <c r="AE220" s="23">
        <f t="shared" si="90"/>
        <v>1139.6433333333332</v>
      </c>
      <c r="AF220" s="23">
        <f t="shared" si="91"/>
        <v>18.128666666666629</v>
      </c>
      <c r="AG220" s="24">
        <f t="shared" si="92"/>
        <v>49.350935902622375</v>
      </c>
      <c r="AH220" s="25">
        <v>43292</v>
      </c>
      <c r="AK220" s="22">
        <f t="shared" si="75"/>
        <v>1.0600000000001728</v>
      </c>
      <c r="AL220" s="27">
        <f t="shared" si="76"/>
        <v>1.0600000000001728</v>
      </c>
      <c r="AM220" s="27">
        <f t="shared" si="84"/>
        <v>0</v>
      </c>
      <c r="AN220" s="38">
        <f t="shared" si="88"/>
        <v>6.4250718981945658</v>
      </c>
      <c r="AO220" s="38">
        <f t="shared" si="89"/>
        <v>4.4665456714717475</v>
      </c>
      <c r="AP220" s="27">
        <f t="shared" si="85"/>
        <v>1.4384878988772267</v>
      </c>
      <c r="AQ220" s="35">
        <f t="shared" si="86"/>
        <v>58.990979595984939</v>
      </c>
      <c r="AR220" s="25">
        <v>43292</v>
      </c>
    </row>
    <row r="221" spans="1:44" x14ac:dyDescent="0.25">
      <c r="A221">
        <v>1224</v>
      </c>
      <c r="B221">
        <v>3</v>
      </c>
      <c r="C221" s="2">
        <v>43293</v>
      </c>
      <c r="D221">
        <v>1159.8900000000001</v>
      </c>
      <c r="E221">
        <v>1184.4100000000001</v>
      </c>
      <c r="F221">
        <v>1155.94</v>
      </c>
      <c r="G221">
        <v>1183.48</v>
      </c>
      <c r="H221">
        <v>1251884</v>
      </c>
      <c r="I221" s="2">
        <v>43704.859580787037</v>
      </c>
      <c r="J221" s="2"/>
      <c r="K221" s="11">
        <v>43293</v>
      </c>
      <c r="L221" s="48">
        <f t="shared" si="83"/>
        <v>98.973623220395041</v>
      </c>
      <c r="M221" s="46">
        <f t="shared" si="87"/>
        <v>78.261199705600717</v>
      </c>
      <c r="N221" s="2"/>
      <c r="O221" s="1">
        <v>43293</v>
      </c>
      <c r="P221">
        <f t="shared" si="78"/>
        <v>0.25</v>
      </c>
      <c r="Q221" s="3">
        <f t="shared" si="70"/>
        <v>1152.2223762541748</v>
      </c>
      <c r="R221" s="2"/>
      <c r="S221" s="11">
        <f t="shared" si="71"/>
        <v>43293</v>
      </c>
      <c r="T221" s="17">
        <f t="shared" si="77"/>
        <v>1144.5142857142857</v>
      </c>
      <c r="U221" s="18">
        <f t="shared" si="82"/>
        <v>1133.69</v>
      </c>
      <c r="W221" s="30">
        <f t="shared" si="72"/>
        <v>1174.6100000000001</v>
      </c>
      <c r="X221" s="30">
        <f t="shared" si="79"/>
        <v>1142.7619047619048</v>
      </c>
      <c r="Y221" s="30">
        <f t="shared" si="80"/>
        <v>17.527346938775477</v>
      </c>
      <c r="Z221" s="31">
        <f t="shared" si="81"/>
        <v>121.13677880759113</v>
      </c>
      <c r="AA221" s="25">
        <f t="shared" si="73"/>
        <v>43293</v>
      </c>
      <c r="AD221" s="22">
        <f t="shared" si="74"/>
        <v>1174.6100000000001</v>
      </c>
      <c r="AE221" s="23">
        <f t="shared" si="90"/>
        <v>1141.4626666666668</v>
      </c>
      <c r="AF221" s="23">
        <f t="shared" si="91"/>
        <v>19.624066666666625</v>
      </c>
      <c r="AG221" s="24">
        <f t="shared" si="92"/>
        <v>112.60776167132673</v>
      </c>
      <c r="AH221" s="25">
        <v>43293</v>
      </c>
      <c r="AK221" s="22">
        <f t="shared" si="75"/>
        <v>29.579999999999927</v>
      </c>
      <c r="AL221" s="27">
        <f t="shared" si="76"/>
        <v>29.579999999999927</v>
      </c>
      <c r="AM221" s="27">
        <f t="shared" si="84"/>
        <v>0</v>
      </c>
      <c r="AN221" s="38">
        <f t="shared" si="88"/>
        <v>8.0789953340378062</v>
      </c>
      <c r="AO221" s="38">
        <f t="shared" si="89"/>
        <v>4.147506694938051</v>
      </c>
      <c r="AP221" s="27">
        <f t="shared" si="85"/>
        <v>1.9479161646437022</v>
      </c>
      <c r="AQ221" s="35">
        <f t="shared" si="86"/>
        <v>66.077732739022309</v>
      </c>
      <c r="AR221" s="25">
        <v>43293</v>
      </c>
    </row>
    <row r="222" spans="1:44" x14ac:dyDescent="0.25">
      <c r="A222">
        <v>1225</v>
      </c>
      <c r="B222">
        <v>3</v>
      </c>
      <c r="C222" s="2">
        <v>43294</v>
      </c>
      <c r="D222">
        <v>1185</v>
      </c>
      <c r="E222">
        <v>1195.42</v>
      </c>
      <c r="F222">
        <v>1180</v>
      </c>
      <c r="G222">
        <v>1188.82</v>
      </c>
      <c r="H222">
        <v>1222072</v>
      </c>
      <c r="I222" s="2">
        <v>43704.859580787037</v>
      </c>
      <c r="J222" s="2"/>
      <c r="K222" s="11">
        <v>43294</v>
      </c>
      <c r="L222" s="48">
        <f t="shared" si="83"/>
        <v>93.505215508757985</v>
      </c>
      <c r="M222" s="46">
        <f t="shared" si="87"/>
        <v>88.151628877781604</v>
      </c>
      <c r="N222" s="2"/>
      <c r="O222" s="1">
        <v>43294</v>
      </c>
      <c r="P222">
        <f t="shared" si="78"/>
        <v>0.25</v>
      </c>
      <c r="Q222" s="3">
        <f t="shared" ref="Q222:Q285" si="93">(G222*P222)+(Q221*(1-P222))</f>
        <v>1161.3717821906312</v>
      </c>
      <c r="R222" s="2"/>
      <c r="S222" s="11">
        <f t="shared" si="71"/>
        <v>43294</v>
      </c>
      <c r="T222" s="17">
        <f t="shared" si="77"/>
        <v>1156.7899999999997</v>
      </c>
      <c r="U222" s="18">
        <f t="shared" si="82"/>
        <v>1136.0714285714287</v>
      </c>
      <c r="W222" s="30">
        <f t="shared" si="72"/>
        <v>1188.08</v>
      </c>
      <c r="X222" s="30">
        <f t="shared" si="79"/>
        <v>1153.5004761904761</v>
      </c>
      <c r="Y222" s="30">
        <f t="shared" si="80"/>
        <v>16.055782312925139</v>
      </c>
      <c r="Z222" s="31">
        <f t="shared" si="81"/>
        <v>143.58076999124407</v>
      </c>
      <c r="AA222" s="25">
        <f t="shared" si="73"/>
        <v>43294</v>
      </c>
      <c r="AD222" s="22">
        <f t="shared" si="74"/>
        <v>1188.08</v>
      </c>
      <c r="AE222" s="23">
        <f t="shared" si="90"/>
        <v>1143.3961666666667</v>
      </c>
      <c r="AF222" s="23">
        <f t="shared" si="91"/>
        <v>21.364216666666628</v>
      </c>
      <c r="AG222" s="24">
        <f t="shared" si="92"/>
        <v>139.43512503643819</v>
      </c>
      <c r="AH222" s="25">
        <v>43294</v>
      </c>
      <c r="AK222" s="22">
        <f t="shared" si="75"/>
        <v>5.3399999999999181</v>
      </c>
      <c r="AL222" s="27">
        <f t="shared" si="76"/>
        <v>5.3399999999999181</v>
      </c>
      <c r="AM222" s="27">
        <f t="shared" si="84"/>
        <v>0</v>
      </c>
      <c r="AN222" s="38">
        <f t="shared" si="88"/>
        <v>7.883352810177958</v>
      </c>
      <c r="AO222" s="38">
        <f t="shared" si="89"/>
        <v>3.8512562167281899</v>
      </c>
      <c r="AP222" s="27">
        <f t="shared" si="85"/>
        <v>2.046956205078251</v>
      </c>
      <c r="AQ222" s="35">
        <f t="shared" si="86"/>
        <v>67.180361885958973</v>
      </c>
      <c r="AR222" s="25">
        <v>43294</v>
      </c>
    </row>
    <row r="223" spans="1:44" x14ac:dyDescent="0.25">
      <c r="A223">
        <v>1226</v>
      </c>
      <c r="B223">
        <v>3</v>
      </c>
      <c r="C223" s="2">
        <v>43297</v>
      </c>
      <c r="D223">
        <v>1189.3900000000001</v>
      </c>
      <c r="E223">
        <v>1191</v>
      </c>
      <c r="F223">
        <v>1179.28</v>
      </c>
      <c r="G223">
        <v>1183.8599999999999</v>
      </c>
      <c r="H223">
        <v>1055662</v>
      </c>
      <c r="I223" s="2">
        <v>43704.859580787037</v>
      </c>
      <c r="J223" s="2"/>
      <c r="K223" s="11">
        <v>43297</v>
      </c>
      <c r="L223" s="48">
        <f t="shared" si="83"/>
        <v>88.624286557764066</v>
      </c>
      <c r="M223" s="46">
        <f t="shared" si="87"/>
        <v>93.701041762305707</v>
      </c>
      <c r="N223" s="2"/>
      <c r="O223" s="1">
        <v>43297</v>
      </c>
      <c r="P223">
        <f t="shared" si="78"/>
        <v>0.25</v>
      </c>
      <c r="Q223" s="3">
        <f t="shared" si="93"/>
        <v>1166.9938366429733</v>
      </c>
      <c r="R223" s="2"/>
      <c r="S223" s="11">
        <f t="shared" si="71"/>
        <v>43297</v>
      </c>
      <c r="T223" s="17">
        <f t="shared" si="77"/>
        <v>1165.3028571428572</v>
      </c>
      <c r="U223" s="18">
        <f t="shared" si="82"/>
        <v>1140.2892857142856</v>
      </c>
      <c r="W223" s="30">
        <f t="shared" si="72"/>
        <v>1184.7133333333331</v>
      </c>
      <c r="X223" s="30">
        <f t="shared" si="79"/>
        <v>1162.7333333333333</v>
      </c>
      <c r="Y223" s="30">
        <f t="shared" si="80"/>
        <v>16.915238095238106</v>
      </c>
      <c r="Z223" s="31">
        <f t="shared" si="81"/>
        <v>86.628005179887637</v>
      </c>
      <c r="AA223" s="25">
        <f t="shared" si="73"/>
        <v>43297</v>
      </c>
      <c r="AD223" s="22">
        <f t="shared" si="74"/>
        <v>1184.7133333333331</v>
      </c>
      <c r="AE223" s="23">
        <f t="shared" si="90"/>
        <v>1145.1458333333335</v>
      </c>
      <c r="AF223" s="23">
        <f t="shared" si="91"/>
        <v>22.938916666666604</v>
      </c>
      <c r="AG223" s="24">
        <f t="shared" si="92"/>
        <v>114.99380601379684</v>
      </c>
      <c r="AH223" s="25">
        <v>43297</v>
      </c>
      <c r="AK223" s="22">
        <f t="shared" si="75"/>
        <v>-4.9600000000000364</v>
      </c>
      <c r="AL223" s="27">
        <f t="shared" si="76"/>
        <v>0</v>
      </c>
      <c r="AM223" s="27">
        <f t="shared" si="84"/>
        <v>4.9600000000000364</v>
      </c>
      <c r="AN223" s="38">
        <f t="shared" si="88"/>
        <v>7.3202561808795323</v>
      </c>
      <c r="AO223" s="38">
        <f t="shared" si="89"/>
        <v>3.9304522012476073</v>
      </c>
      <c r="AP223" s="27">
        <f t="shared" si="85"/>
        <v>1.8624463054291642</v>
      </c>
      <c r="AQ223" s="35">
        <f t="shared" si="86"/>
        <v>65.064846872295448</v>
      </c>
      <c r="AR223" s="25">
        <v>43297</v>
      </c>
    </row>
    <row r="224" spans="1:44" x14ac:dyDescent="0.25">
      <c r="A224">
        <v>1227</v>
      </c>
      <c r="B224">
        <v>3</v>
      </c>
      <c r="C224" s="2">
        <v>43298</v>
      </c>
      <c r="D224">
        <v>1172.22</v>
      </c>
      <c r="E224">
        <v>1203.04</v>
      </c>
      <c r="F224">
        <v>1170.5999999999999</v>
      </c>
      <c r="G224">
        <v>1198.8</v>
      </c>
      <c r="H224">
        <v>1610353</v>
      </c>
      <c r="I224" s="2">
        <v>43704.859580787037</v>
      </c>
      <c r="J224" s="2"/>
      <c r="K224" s="11">
        <v>43298</v>
      </c>
      <c r="L224" s="48">
        <f t="shared" si="83"/>
        <v>96.11863786158915</v>
      </c>
      <c r="M224" s="46">
        <f t="shared" si="87"/>
        <v>92.749379976037062</v>
      </c>
      <c r="N224" s="2"/>
      <c r="O224" s="1">
        <v>43298</v>
      </c>
      <c r="P224">
        <f t="shared" si="78"/>
        <v>0.25</v>
      </c>
      <c r="Q224" s="3">
        <f t="shared" si="93"/>
        <v>1174.94537748223</v>
      </c>
      <c r="R224" s="2"/>
      <c r="S224" s="11">
        <f t="shared" si="71"/>
        <v>43298</v>
      </c>
      <c r="T224" s="17">
        <f t="shared" si="77"/>
        <v>1173.6785714285713</v>
      </c>
      <c r="U224" s="18">
        <f t="shared" si="82"/>
        <v>1146.0278571428569</v>
      </c>
      <c r="W224" s="30">
        <f t="shared" si="72"/>
        <v>1190.8133333333333</v>
      </c>
      <c r="X224" s="30">
        <f t="shared" si="79"/>
        <v>1170.8571428571429</v>
      </c>
      <c r="Y224" s="30">
        <f t="shared" si="80"/>
        <v>15.653741496598643</v>
      </c>
      <c r="Z224" s="31">
        <f t="shared" si="81"/>
        <v>84.990077209450149</v>
      </c>
      <c r="AA224" s="25">
        <f t="shared" si="73"/>
        <v>43298</v>
      </c>
      <c r="AD224" s="22">
        <f t="shared" si="74"/>
        <v>1190.8133333333333</v>
      </c>
      <c r="AE224" s="23">
        <f t="shared" si="90"/>
        <v>1146.4971666666665</v>
      </c>
      <c r="AF224" s="23">
        <f t="shared" si="91"/>
        <v>24.155116666666629</v>
      </c>
      <c r="AG224" s="24">
        <f t="shared" si="92"/>
        <v>122.30994997379244</v>
      </c>
      <c r="AH224" s="25">
        <v>43298</v>
      </c>
      <c r="AK224" s="22">
        <f t="shared" si="75"/>
        <v>14.940000000000055</v>
      </c>
      <c r="AL224" s="27">
        <f t="shared" si="76"/>
        <v>14.940000000000055</v>
      </c>
      <c r="AM224" s="27">
        <f t="shared" si="84"/>
        <v>0</v>
      </c>
      <c r="AN224" s="38">
        <f t="shared" si="88"/>
        <v>7.864523596530999</v>
      </c>
      <c r="AO224" s="38">
        <f t="shared" si="89"/>
        <v>3.6497056154442071</v>
      </c>
      <c r="AP224" s="27">
        <f t="shared" si="85"/>
        <v>2.1548377938349978</v>
      </c>
      <c r="AQ224" s="35">
        <f t="shared" si="86"/>
        <v>68.302649285039564</v>
      </c>
      <c r="AR224" s="25">
        <v>43298</v>
      </c>
    </row>
    <row r="225" spans="1:44" x14ac:dyDescent="0.25">
      <c r="A225">
        <v>1228</v>
      </c>
      <c r="B225">
        <v>3</v>
      </c>
      <c r="C225" s="2">
        <v>43299</v>
      </c>
      <c r="D225">
        <v>1196.56</v>
      </c>
      <c r="E225">
        <v>1204.5</v>
      </c>
      <c r="F225">
        <v>1190.3399999999999</v>
      </c>
      <c r="G225">
        <v>1195.8800000000001</v>
      </c>
      <c r="H225">
        <v>1393606</v>
      </c>
      <c r="I225" s="2">
        <v>43704.859580787037</v>
      </c>
      <c r="J225" s="2"/>
      <c r="K225" s="11">
        <v>43299</v>
      </c>
      <c r="L225" s="48">
        <f t="shared" si="83"/>
        <v>92.213188798554754</v>
      </c>
      <c r="M225" s="46">
        <f t="shared" si="87"/>
        <v>92.318704405969314</v>
      </c>
      <c r="N225" s="2"/>
      <c r="O225" s="1">
        <v>43299</v>
      </c>
      <c r="P225">
        <f t="shared" si="78"/>
        <v>0.25</v>
      </c>
      <c r="Q225" s="3">
        <f t="shared" si="93"/>
        <v>1180.1790331116727</v>
      </c>
      <c r="R225" s="2"/>
      <c r="S225" s="11">
        <f t="shared" si="71"/>
        <v>43299</v>
      </c>
      <c r="T225" s="17">
        <f t="shared" si="77"/>
        <v>1179.6542857142856</v>
      </c>
      <c r="U225" s="18">
        <f t="shared" si="82"/>
        <v>1152.5921428571426</v>
      </c>
      <c r="W225" s="30">
        <f t="shared" si="72"/>
        <v>1196.9066666666668</v>
      </c>
      <c r="X225" s="30">
        <f t="shared" si="79"/>
        <v>1177.4561904761904</v>
      </c>
      <c r="Y225" s="30">
        <f t="shared" si="80"/>
        <v>14.482448979591839</v>
      </c>
      <c r="Z225" s="31">
        <f t="shared" si="81"/>
        <v>89.535852294434903</v>
      </c>
      <c r="AA225" s="25">
        <f t="shared" si="73"/>
        <v>43299</v>
      </c>
      <c r="AD225" s="22">
        <f t="shared" si="74"/>
        <v>1196.9066666666668</v>
      </c>
      <c r="AE225" s="23">
        <f t="shared" si="90"/>
        <v>1148.1201666666666</v>
      </c>
      <c r="AF225" s="23">
        <f t="shared" si="91"/>
        <v>25.615816666666639</v>
      </c>
      <c r="AG225" s="24">
        <f t="shared" si="92"/>
        <v>126.96973029033549</v>
      </c>
      <c r="AH225" s="25">
        <v>43299</v>
      </c>
      <c r="AK225" s="22">
        <f t="shared" si="75"/>
        <v>-2.9199999999998454</v>
      </c>
      <c r="AL225" s="27">
        <f t="shared" si="76"/>
        <v>0</v>
      </c>
      <c r="AM225" s="27">
        <f t="shared" si="84"/>
        <v>2.9199999999998454</v>
      </c>
      <c r="AN225" s="38">
        <f t="shared" si="88"/>
        <v>7.3027719110644984</v>
      </c>
      <c r="AO225" s="38">
        <f t="shared" si="89"/>
        <v>3.59758378576961</v>
      </c>
      <c r="AP225" s="27">
        <f t="shared" si="85"/>
        <v>2.0299101691393293</v>
      </c>
      <c r="AQ225" s="35">
        <f t="shared" si="86"/>
        <v>66.995721187204111</v>
      </c>
      <c r="AR225" s="25">
        <v>43299</v>
      </c>
    </row>
    <row r="226" spans="1:44" x14ac:dyDescent="0.25">
      <c r="A226">
        <v>1229</v>
      </c>
      <c r="B226">
        <v>3</v>
      </c>
      <c r="C226" s="2">
        <v>43300</v>
      </c>
      <c r="D226">
        <v>1191</v>
      </c>
      <c r="E226">
        <v>1200</v>
      </c>
      <c r="F226">
        <v>1183.32</v>
      </c>
      <c r="G226">
        <v>1186.96</v>
      </c>
      <c r="H226">
        <v>1276667</v>
      </c>
      <c r="I226" s="2">
        <v>43704.859580787037</v>
      </c>
      <c r="J226" s="2"/>
      <c r="K226" s="11">
        <v>43300</v>
      </c>
      <c r="L226" s="48">
        <f t="shared" si="83"/>
        <v>84.155374887082246</v>
      </c>
      <c r="M226" s="46">
        <f t="shared" si="87"/>
        <v>90.829067182408721</v>
      </c>
      <c r="N226" s="2"/>
      <c r="O226" s="1">
        <v>43300</v>
      </c>
      <c r="P226">
        <f t="shared" si="78"/>
        <v>0.25</v>
      </c>
      <c r="Q226" s="3">
        <f t="shared" si="93"/>
        <v>1181.8742748337545</v>
      </c>
      <c r="R226" s="2"/>
      <c r="S226" s="11">
        <f t="shared" si="71"/>
        <v>43300</v>
      </c>
      <c r="T226" s="17">
        <f t="shared" si="77"/>
        <v>1184.5285714285715</v>
      </c>
      <c r="U226" s="18">
        <f t="shared" si="82"/>
        <v>1157.7878571428571</v>
      </c>
      <c r="W226" s="30">
        <f t="shared" si="72"/>
        <v>1190.0933333333332</v>
      </c>
      <c r="X226" s="30">
        <f t="shared" si="79"/>
        <v>1182.6114285714284</v>
      </c>
      <c r="Y226" s="30">
        <f t="shared" si="80"/>
        <v>10.728435374149674</v>
      </c>
      <c r="Z226" s="31">
        <f t="shared" si="81"/>
        <v>46.492674224939364</v>
      </c>
      <c r="AA226" s="25">
        <f t="shared" si="73"/>
        <v>43300</v>
      </c>
      <c r="AD226" s="22">
        <f t="shared" si="74"/>
        <v>1190.0933333333332</v>
      </c>
      <c r="AE226" s="23">
        <f t="shared" si="90"/>
        <v>1148.8699999999997</v>
      </c>
      <c r="AF226" s="23">
        <f t="shared" si="91"/>
        <v>26.290666666666663</v>
      </c>
      <c r="AG226" s="24">
        <f t="shared" si="92"/>
        <v>104.53223788754842</v>
      </c>
      <c r="AH226" s="25">
        <v>43300</v>
      </c>
      <c r="AK226" s="22">
        <f t="shared" si="75"/>
        <v>-8.9200000000000728</v>
      </c>
      <c r="AL226" s="27">
        <f t="shared" si="76"/>
        <v>0</v>
      </c>
      <c r="AM226" s="27">
        <f t="shared" si="84"/>
        <v>8.9200000000000728</v>
      </c>
      <c r="AN226" s="38">
        <f t="shared" si="88"/>
        <v>6.7811453459884632</v>
      </c>
      <c r="AO226" s="38">
        <f t="shared" si="89"/>
        <v>3.9777563725003575</v>
      </c>
      <c r="AP226" s="27">
        <f t="shared" si="85"/>
        <v>1.7047663835997924</v>
      </c>
      <c r="AQ226" s="35">
        <f t="shared" si="86"/>
        <v>63.028230235947653</v>
      </c>
      <c r="AR226" s="25">
        <v>43300</v>
      </c>
    </row>
    <row r="227" spans="1:44" x14ac:dyDescent="0.25">
      <c r="A227">
        <v>1230</v>
      </c>
      <c r="B227">
        <v>3</v>
      </c>
      <c r="C227" s="2">
        <v>43301</v>
      </c>
      <c r="D227">
        <v>1186.96</v>
      </c>
      <c r="E227">
        <v>1196.8599999999999</v>
      </c>
      <c r="F227">
        <v>1184.22</v>
      </c>
      <c r="G227">
        <v>1184.9100000000001</v>
      </c>
      <c r="H227">
        <v>1248400</v>
      </c>
      <c r="I227" s="2">
        <v>43704.859580787037</v>
      </c>
      <c r="J227" s="2"/>
      <c r="K227" s="11">
        <v>43301</v>
      </c>
      <c r="L227" s="48">
        <f t="shared" si="83"/>
        <v>82.303523035230427</v>
      </c>
      <c r="M227" s="46">
        <f t="shared" si="87"/>
        <v>86.224028906955823</v>
      </c>
      <c r="N227" s="2"/>
      <c r="O227" s="1">
        <v>43301</v>
      </c>
      <c r="P227">
        <f t="shared" si="78"/>
        <v>0.25</v>
      </c>
      <c r="Q227" s="3">
        <f t="shared" si="93"/>
        <v>1182.6332061253158</v>
      </c>
      <c r="R227" s="2"/>
      <c r="S227" s="11">
        <f t="shared" si="71"/>
        <v>43301</v>
      </c>
      <c r="T227" s="17">
        <f t="shared" si="77"/>
        <v>1188.9585714285715</v>
      </c>
      <c r="U227" s="18">
        <f t="shared" si="82"/>
        <v>1162.7350000000001</v>
      </c>
      <c r="W227" s="30">
        <f t="shared" si="72"/>
        <v>1188.6633333333332</v>
      </c>
      <c r="X227" s="30">
        <f t="shared" si="79"/>
        <v>1187.6971428571428</v>
      </c>
      <c r="Y227" s="30">
        <f t="shared" si="80"/>
        <v>4.5917006802720994</v>
      </c>
      <c r="Z227" s="31">
        <f t="shared" si="81"/>
        <v>14.0280699675038</v>
      </c>
      <c r="AA227" s="25">
        <f t="shared" si="73"/>
        <v>43301</v>
      </c>
      <c r="AD227" s="22">
        <f t="shared" si="74"/>
        <v>1188.6633333333332</v>
      </c>
      <c r="AE227" s="23">
        <f t="shared" si="90"/>
        <v>1150.1833333333334</v>
      </c>
      <c r="AF227" s="23">
        <f t="shared" si="91"/>
        <v>27.472666666666623</v>
      </c>
      <c r="AG227" s="24">
        <f t="shared" si="92"/>
        <v>93.377660219854533</v>
      </c>
      <c r="AH227" s="25">
        <v>43301</v>
      </c>
      <c r="AK227" s="22">
        <f t="shared" si="75"/>
        <v>-2.0499999999999545</v>
      </c>
      <c r="AL227" s="27">
        <f t="shared" si="76"/>
        <v>0</v>
      </c>
      <c r="AM227" s="27">
        <f t="shared" si="84"/>
        <v>2.0499999999999545</v>
      </c>
      <c r="AN227" s="38">
        <f t="shared" si="88"/>
        <v>6.2967778212750014</v>
      </c>
      <c r="AO227" s="38">
        <f t="shared" si="89"/>
        <v>3.8400594887503288</v>
      </c>
      <c r="AP227" s="27">
        <f t="shared" si="85"/>
        <v>1.639760488013732</v>
      </c>
      <c r="AQ227" s="35">
        <f t="shared" si="86"/>
        <v>62.117775285270575</v>
      </c>
      <c r="AR227" s="25">
        <v>43301</v>
      </c>
    </row>
    <row r="228" spans="1:44" x14ac:dyDescent="0.25">
      <c r="A228">
        <v>1231</v>
      </c>
      <c r="B228">
        <v>3</v>
      </c>
      <c r="C228" s="2">
        <v>43304</v>
      </c>
      <c r="D228">
        <v>1181.01</v>
      </c>
      <c r="E228">
        <v>1206.49</v>
      </c>
      <c r="F228">
        <v>1181</v>
      </c>
      <c r="G228">
        <v>1205.5</v>
      </c>
      <c r="H228">
        <v>2619234</v>
      </c>
      <c r="I228" s="2">
        <v>43704.859580787037</v>
      </c>
      <c r="J228" s="2"/>
      <c r="K228" s="11">
        <v>43304</v>
      </c>
      <c r="L228" s="48">
        <f t="shared" si="83"/>
        <v>99.070160608622132</v>
      </c>
      <c r="M228" s="46">
        <f t="shared" si="87"/>
        <v>88.509686176978263</v>
      </c>
      <c r="N228" s="2"/>
      <c r="O228" s="1">
        <v>43304</v>
      </c>
      <c r="P228">
        <f t="shared" si="78"/>
        <v>0.25</v>
      </c>
      <c r="Q228" s="3">
        <f t="shared" si="93"/>
        <v>1188.3499045939868</v>
      </c>
      <c r="R228" s="2"/>
      <c r="S228" s="11">
        <f t="shared" si="71"/>
        <v>43304</v>
      </c>
      <c r="T228" s="17">
        <f t="shared" si="77"/>
        <v>1192.1042857142857</v>
      </c>
      <c r="U228" s="18">
        <f t="shared" si="82"/>
        <v>1168.3092857142856</v>
      </c>
      <c r="W228" s="30">
        <f t="shared" si="72"/>
        <v>1197.6633333333332</v>
      </c>
      <c r="X228" s="30">
        <f t="shared" si="79"/>
        <v>1190.9904761904761</v>
      </c>
      <c r="Y228" s="30">
        <f t="shared" si="80"/>
        <v>3.5968707482993523</v>
      </c>
      <c r="Z228" s="31">
        <f t="shared" si="81"/>
        <v>123.67893482618834</v>
      </c>
      <c r="AA228" s="25">
        <f t="shared" si="73"/>
        <v>43304</v>
      </c>
      <c r="AD228" s="22">
        <f t="shared" si="74"/>
        <v>1197.6633333333332</v>
      </c>
      <c r="AE228" s="23">
        <f t="shared" si="90"/>
        <v>1152.3125</v>
      </c>
      <c r="AF228" s="23">
        <f t="shared" si="91"/>
        <v>29.548833333333278</v>
      </c>
      <c r="AG228" s="24">
        <f t="shared" si="92"/>
        <v>102.31838444458218</v>
      </c>
      <c r="AH228" s="25">
        <v>43304</v>
      </c>
      <c r="AK228" s="22">
        <f t="shared" si="75"/>
        <v>20.589999999999918</v>
      </c>
      <c r="AL228" s="27">
        <f t="shared" si="76"/>
        <v>20.589999999999918</v>
      </c>
      <c r="AM228" s="27">
        <f t="shared" si="84"/>
        <v>0</v>
      </c>
      <c r="AN228" s="38">
        <f t="shared" si="88"/>
        <v>7.317722262612496</v>
      </c>
      <c r="AO228" s="38">
        <f t="shared" si="89"/>
        <v>3.5657695252681623</v>
      </c>
      <c r="AP228" s="27">
        <f t="shared" si="85"/>
        <v>2.0522140342377204</v>
      </c>
      <c r="AQ228" s="35">
        <f t="shared" si="86"/>
        <v>67.236897911396099</v>
      </c>
      <c r="AR228" s="25">
        <v>43304</v>
      </c>
    </row>
    <row r="229" spans="1:44" x14ac:dyDescent="0.25">
      <c r="A229">
        <v>1232</v>
      </c>
      <c r="B229">
        <v>3</v>
      </c>
      <c r="C229" s="2">
        <v>43305</v>
      </c>
      <c r="D229">
        <v>1262.5899999999999</v>
      </c>
      <c r="E229">
        <v>1266</v>
      </c>
      <c r="F229">
        <v>1235.56</v>
      </c>
      <c r="G229">
        <v>1248.08</v>
      </c>
      <c r="H229">
        <v>3318204</v>
      </c>
      <c r="I229" s="2">
        <v>43704.859580787037</v>
      </c>
      <c r="J229" s="2"/>
      <c r="K229" s="11">
        <v>43305</v>
      </c>
      <c r="L229" s="48">
        <f t="shared" si="83"/>
        <v>88.623666835957295</v>
      </c>
      <c r="M229" s="46">
        <f t="shared" si="87"/>
        <v>89.99911682660327</v>
      </c>
      <c r="N229" s="2"/>
      <c r="O229" s="1">
        <v>43305</v>
      </c>
      <c r="P229">
        <f t="shared" si="78"/>
        <v>0.25</v>
      </c>
      <c r="Q229" s="3">
        <f t="shared" si="93"/>
        <v>1203.28242844549</v>
      </c>
      <c r="R229" s="2"/>
      <c r="S229" s="11">
        <f t="shared" si="71"/>
        <v>43305</v>
      </c>
      <c r="T229" s="17">
        <f t="shared" si="77"/>
        <v>1200.57</v>
      </c>
      <c r="U229" s="18">
        <f t="shared" si="82"/>
        <v>1178.6799999999998</v>
      </c>
      <c r="W229" s="30">
        <f t="shared" si="72"/>
        <v>1249.8799999999999</v>
      </c>
      <c r="X229" s="30">
        <f t="shared" si="79"/>
        <v>1199.8190476190473</v>
      </c>
      <c r="Y229" s="30">
        <f t="shared" si="80"/>
        <v>14.303129251700511</v>
      </c>
      <c r="Z229" s="31">
        <f t="shared" si="81"/>
        <v>233.33333333333707</v>
      </c>
      <c r="AA229" s="25">
        <f t="shared" si="73"/>
        <v>43305</v>
      </c>
      <c r="AD229" s="22">
        <f t="shared" si="74"/>
        <v>1249.8799999999999</v>
      </c>
      <c r="AE229" s="23">
        <f t="shared" si="90"/>
        <v>1158.4481666666666</v>
      </c>
      <c r="AF229" s="23">
        <f t="shared" si="91"/>
        <v>33.538983333333292</v>
      </c>
      <c r="AG229" s="24">
        <f t="shared" si="92"/>
        <v>181.74240688737521</v>
      </c>
      <c r="AH229" s="25">
        <v>43305</v>
      </c>
      <c r="AK229" s="22">
        <f t="shared" si="75"/>
        <v>42.579999999999927</v>
      </c>
      <c r="AL229" s="27">
        <f t="shared" si="76"/>
        <v>42.579999999999927</v>
      </c>
      <c r="AM229" s="27">
        <f t="shared" si="84"/>
        <v>0</v>
      </c>
      <c r="AN229" s="38">
        <f t="shared" si="88"/>
        <v>9.8364563867115997</v>
      </c>
      <c r="AO229" s="38">
        <f t="shared" si="89"/>
        <v>3.3110717020347225</v>
      </c>
      <c r="AP229" s="27">
        <f t="shared" si="85"/>
        <v>2.9707772201571148</v>
      </c>
      <c r="AQ229" s="35">
        <f t="shared" si="86"/>
        <v>74.816013476564862</v>
      </c>
      <c r="AR229" s="25">
        <v>43305</v>
      </c>
    </row>
    <row r="230" spans="1:44" x14ac:dyDescent="0.25">
      <c r="A230">
        <v>1233</v>
      </c>
      <c r="B230">
        <v>3</v>
      </c>
      <c r="C230" s="2">
        <v>43306</v>
      </c>
      <c r="D230">
        <v>1239.1300000000001</v>
      </c>
      <c r="E230">
        <v>1265.8599999999999</v>
      </c>
      <c r="F230">
        <v>1239.1300000000001</v>
      </c>
      <c r="G230">
        <v>1263.7</v>
      </c>
      <c r="H230">
        <v>2139999</v>
      </c>
      <c r="I230" s="2">
        <v>43704.859580787037</v>
      </c>
      <c r="J230" s="2"/>
      <c r="K230" s="11">
        <v>43306</v>
      </c>
      <c r="L230" s="48">
        <f t="shared" si="83"/>
        <v>98.416632245628549</v>
      </c>
      <c r="M230" s="46">
        <f t="shared" si="87"/>
        <v>95.37015323006932</v>
      </c>
      <c r="N230" s="2"/>
      <c r="O230" s="1">
        <v>43306</v>
      </c>
      <c r="P230">
        <f t="shared" si="78"/>
        <v>0.25</v>
      </c>
      <c r="Q230" s="3">
        <f t="shared" si="93"/>
        <v>1218.3868213341175</v>
      </c>
      <c r="R230" s="2"/>
      <c r="S230" s="11">
        <f t="shared" si="71"/>
        <v>43306</v>
      </c>
      <c r="T230" s="17">
        <f t="shared" si="77"/>
        <v>1211.9757142857143</v>
      </c>
      <c r="U230" s="18">
        <f t="shared" si="82"/>
        <v>1188.6392857142855</v>
      </c>
      <c r="W230" s="30">
        <f t="shared" si="72"/>
        <v>1256.2299999999998</v>
      </c>
      <c r="X230" s="30">
        <f t="shared" si="79"/>
        <v>1210.0357142857142</v>
      </c>
      <c r="Y230" s="30">
        <f t="shared" si="80"/>
        <v>24.582448979591813</v>
      </c>
      <c r="Z230" s="31">
        <f t="shared" si="81"/>
        <v>125.27714590908812</v>
      </c>
      <c r="AA230" s="25">
        <f t="shared" si="73"/>
        <v>43306</v>
      </c>
      <c r="AD230" s="22">
        <f t="shared" si="74"/>
        <v>1256.2299999999998</v>
      </c>
      <c r="AE230" s="23">
        <f t="shared" si="90"/>
        <v>1165.1208333333334</v>
      </c>
      <c r="AF230" s="23">
        <f t="shared" si="91"/>
        <v>36.644499999999958</v>
      </c>
      <c r="AG230" s="24">
        <f t="shared" si="92"/>
        <v>165.75323566822945</v>
      </c>
      <c r="AH230" s="25">
        <v>43306</v>
      </c>
      <c r="AK230" s="22">
        <f t="shared" si="75"/>
        <v>15.620000000000118</v>
      </c>
      <c r="AL230" s="27">
        <f t="shared" si="76"/>
        <v>15.620000000000118</v>
      </c>
      <c r="AM230" s="27">
        <f t="shared" si="84"/>
        <v>0</v>
      </c>
      <c r="AN230" s="38">
        <f t="shared" si="88"/>
        <v>10.249566644803638</v>
      </c>
      <c r="AO230" s="38">
        <f t="shared" si="89"/>
        <v>3.074566580460814</v>
      </c>
      <c r="AP230" s="27">
        <f t="shared" si="85"/>
        <v>3.3336622826582079</v>
      </c>
      <c r="AQ230" s="35">
        <f t="shared" si="86"/>
        <v>76.924828591243767</v>
      </c>
      <c r="AR230" s="25">
        <v>43306</v>
      </c>
    </row>
    <row r="231" spans="1:44" x14ac:dyDescent="0.25">
      <c r="A231">
        <v>1234</v>
      </c>
      <c r="B231">
        <v>3</v>
      </c>
      <c r="C231" s="2">
        <v>43307</v>
      </c>
      <c r="D231">
        <v>1251</v>
      </c>
      <c r="E231">
        <v>1269.77</v>
      </c>
      <c r="F231">
        <v>1249.02</v>
      </c>
      <c r="G231">
        <v>1268.33</v>
      </c>
      <c r="H231">
        <v>2405638</v>
      </c>
      <c r="I231" s="2">
        <v>43704.859580787037</v>
      </c>
      <c r="J231" s="2"/>
      <c r="K231" s="11">
        <v>43307</v>
      </c>
      <c r="L231" s="48">
        <f t="shared" si="83"/>
        <v>98.881727110351747</v>
      </c>
      <c r="M231" s="46">
        <f t="shared" si="87"/>
        <v>95.307342063979192</v>
      </c>
      <c r="N231" s="2"/>
      <c r="O231" s="1">
        <v>43307</v>
      </c>
      <c r="P231">
        <f t="shared" si="78"/>
        <v>0.25</v>
      </c>
      <c r="Q231" s="3">
        <f t="shared" si="93"/>
        <v>1230.8726160005881</v>
      </c>
      <c r="R231" s="2"/>
      <c r="S231" s="11">
        <f t="shared" si="71"/>
        <v>43307</v>
      </c>
      <c r="T231" s="17">
        <f t="shared" si="77"/>
        <v>1221.9085714285716</v>
      </c>
      <c r="U231" s="18">
        <f t="shared" si="82"/>
        <v>1197.7935714285716</v>
      </c>
      <c r="W231" s="30">
        <f t="shared" si="72"/>
        <v>1262.3733333333332</v>
      </c>
      <c r="X231" s="30">
        <f t="shared" si="79"/>
        <v>1220.2585714285713</v>
      </c>
      <c r="Y231" s="30">
        <f t="shared" si="80"/>
        <v>30.773605442176827</v>
      </c>
      <c r="Z231" s="31">
        <f t="shared" si="81"/>
        <v>91.235679190283179</v>
      </c>
      <c r="AA231" s="25">
        <f t="shared" si="73"/>
        <v>43307</v>
      </c>
      <c r="AD231" s="22">
        <f t="shared" si="74"/>
        <v>1262.3733333333332</v>
      </c>
      <c r="AE231" s="23">
        <f t="shared" si="90"/>
        <v>1172.5821666666668</v>
      </c>
      <c r="AF231" s="23">
        <f t="shared" si="91"/>
        <v>38.162283333333278</v>
      </c>
      <c r="AG231" s="24">
        <f t="shared" si="92"/>
        <v>156.85848054456306</v>
      </c>
      <c r="AH231" s="25">
        <v>43307</v>
      </c>
      <c r="AK231" s="22">
        <f t="shared" si="75"/>
        <v>4.6299999999998818</v>
      </c>
      <c r="AL231" s="27">
        <f t="shared" si="76"/>
        <v>4.6299999999998818</v>
      </c>
      <c r="AM231" s="27">
        <f t="shared" si="84"/>
        <v>0</v>
      </c>
      <c r="AN231" s="38">
        <f t="shared" si="88"/>
        <v>9.8481690273176543</v>
      </c>
      <c r="AO231" s="38">
        <f t="shared" si="89"/>
        <v>2.8549546818564702</v>
      </c>
      <c r="AP231" s="27">
        <f t="shared" si="85"/>
        <v>3.4495009990539529</v>
      </c>
      <c r="AQ231" s="35">
        <f t="shared" si="86"/>
        <v>77.525569716410473</v>
      </c>
      <c r="AR231" s="25">
        <v>43307</v>
      </c>
    </row>
    <row r="232" spans="1:44" x14ac:dyDescent="0.25">
      <c r="A232">
        <v>1235</v>
      </c>
      <c r="B232">
        <v>3</v>
      </c>
      <c r="C232" s="2">
        <v>43308</v>
      </c>
      <c r="D232">
        <v>1271</v>
      </c>
      <c r="E232">
        <v>1273.8900000000001</v>
      </c>
      <c r="F232">
        <v>1231</v>
      </c>
      <c r="G232">
        <v>1238.5</v>
      </c>
      <c r="H232">
        <v>2130558</v>
      </c>
      <c r="I232" s="2">
        <v>43704.859580787037</v>
      </c>
      <c r="J232" s="2"/>
      <c r="K232" s="11">
        <v>43308</v>
      </c>
      <c r="L232" s="48">
        <f t="shared" si="83"/>
        <v>73.368951764617293</v>
      </c>
      <c r="M232" s="46">
        <f t="shared" si="87"/>
        <v>90.222437040199182</v>
      </c>
      <c r="N232" s="2"/>
      <c r="O232" s="1">
        <v>43308</v>
      </c>
      <c r="P232">
        <f t="shared" si="78"/>
        <v>0.25</v>
      </c>
      <c r="Q232" s="3">
        <f t="shared" si="93"/>
        <v>1232.7794620004411</v>
      </c>
      <c r="R232" s="2"/>
      <c r="S232" s="11">
        <f t="shared" si="71"/>
        <v>43308</v>
      </c>
      <c r="T232" s="17">
        <f t="shared" si="77"/>
        <v>1227.9971428571428</v>
      </c>
      <c r="U232" s="18">
        <f t="shared" si="82"/>
        <v>1203.8257142857144</v>
      </c>
      <c r="W232" s="30">
        <f t="shared" si="72"/>
        <v>1247.7966666666669</v>
      </c>
      <c r="X232" s="30">
        <f t="shared" si="79"/>
        <v>1227.5285714285712</v>
      </c>
      <c r="Y232" s="30">
        <f t="shared" si="80"/>
        <v>30.333061224489843</v>
      </c>
      <c r="Z232" s="31">
        <f t="shared" si="81"/>
        <v>44.545663861828025</v>
      </c>
      <c r="AA232" s="25">
        <f t="shared" si="73"/>
        <v>43308</v>
      </c>
      <c r="AD232" s="22">
        <f t="shared" si="74"/>
        <v>1247.7966666666669</v>
      </c>
      <c r="AE232" s="23">
        <f t="shared" si="90"/>
        <v>1179.4296666666667</v>
      </c>
      <c r="AF232" s="23">
        <f t="shared" si="91"/>
        <v>37.948699999999953</v>
      </c>
      <c r="AG232" s="24">
        <f t="shared" si="92"/>
        <v>120.10424599525196</v>
      </c>
      <c r="AH232" s="25">
        <v>43308</v>
      </c>
      <c r="AK232" s="22">
        <f t="shared" si="75"/>
        <v>-29.829999999999927</v>
      </c>
      <c r="AL232" s="27">
        <f t="shared" si="76"/>
        <v>0</v>
      </c>
      <c r="AM232" s="27">
        <f t="shared" si="84"/>
        <v>29.829999999999927</v>
      </c>
      <c r="AN232" s="38">
        <f t="shared" si="88"/>
        <v>9.1447283825092516</v>
      </c>
      <c r="AO232" s="38">
        <f t="shared" si="89"/>
        <v>4.7817436331524314</v>
      </c>
      <c r="AP232" s="27">
        <f t="shared" si="85"/>
        <v>1.9124254841074493</v>
      </c>
      <c r="AQ232" s="35">
        <f t="shared" si="86"/>
        <v>65.664357579041621</v>
      </c>
      <c r="AR232" s="25">
        <v>43308</v>
      </c>
    </row>
    <row r="233" spans="1:44" x14ac:dyDescent="0.25">
      <c r="A233">
        <v>1236</v>
      </c>
      <c r="B233">
        <v>3</v>
      </c>
      <c r="C233" s="2">
        <v>43311</v>
      </c>
      <c r="D233">
        <v>1228.01</v>
      </c>
      <c r="E233">
        <v>1234.92</v>
      </c>
      <c r="F233">
        <v>1211.47</v>
      </c>
      <c r="G233">
        <v>1219.74</v>
      </c>
      <c r="H233">
        <v>1849904</v>
      </c>
      <c r="I233" s="2">
        <v>43704.859580787037</v>
      </c>
      <c r="J233" s="2"/>
      <c r="K233" s="11">
        <v>43311</v>
      </c>
      <c r="L233" s="48">
        <f t="shared" si="83"/>
        <v>59.25201294303556</v>
      </c>
      <c r="M233" s="46">
        <f t="shared" si="87"/>
        <v>77.167563939334869</v>
      </c>
      <c r="N233" s="2"/>
      <c r="O233" s="1">
        <v>43311</v>
      </c>
      <c r="P233">
        <f t="shared" si="78"/>
        <v>0.25</v>
      </c>
      <c r="Q233" s="3">
        <f t="shared" si="93"/>
        <v>1229.5195965003309</v>
      </c>
      <c r="R233" s="2"/>
      <c r="S233" s="11">
        <f t="shared" si="71"/>
        <v>43311</v>
      </c>
      <c r="T233" s="17">
        <f t="shared" si="77"/>
        <v>1232.68</v>
      </c>
      <c r="U233" s="18">
        <f t="shared" si="82"/>
        <v>1208.6042857142859</v>
      </c>
      <c r="W233" s="30">
        <f t="shared" si="72"/>
        <v>1222.0433333333333</v>
      </c>
      <c r="X233" s="30">
        <f t="shared" si="79"/>
        <v>1232.0928571428572</v>
      </c>
      <c r="Y233" s="30">
        <f t="shared" si="80"/>
        <v>25.116734693877561</v>
      </c>
      <c r="Z233" s="31">
        <f t="shared" si="81"/>
        <v>-26.67417807823437</v>
      </c>
      <c r="AA233" s="25">
        <f t="shared" si="73"/>
        <v>43311</v>
      </c>
      <c r="AD233" s="22">
        <f t="shared" si="74"/>
        <v>1222.0433333333333</v>
      </c>
      <c r="AE233" s="23">
        <f t="shared" si="90"/>
        <v>1184.5505000000001</v>
      </c>
      <c r="AF233" s="23">
        <f t="shared" si="91"/>
        <v>36.06506666666661</v>
      </c>
      <c r="AG233" s="24">
        <f t="shared" si="92"/>
        <v>69.30590882651596</v>
      </c>
      <c r="AH233" s="25">
        <v>43311</v>
      </c>
      <c r="AK233" s="22">
        <f t="shared" si="75"/>
        <v>-18.759999999999991</v>
      </c>
      <c r="AL233" s="27">
        <f t="shared" si="76"/>
        <v>0</v>
      </c>
      <c r="AM233" s="27">
        <f t="shared" si="84"/>
        <v>18.759999999999991</v>
      </c>
      <c r="AN233" s="38">
        <f t="shared" si="88"/>
        <v>8.4915334980443049</v>
      </c>
      <c r="AO233" s="38">
        <f t="shared" si="89"/>
        <v>5.7801905164986858</v>
      </c>
      <c r="AP233" s="27">
        <f t="shared" si="85"/>
        <v>1.4690750198988247</v>
      </c>
      <c r="AQ233" s="35">
        <f t="shared" si="86"/>
        <v>59.499002989347126</v>
      </c>
      <c r="AR233" s="25">
        <v>43311</v>
      </c>
    </row>
    <row r="234" spans="1:44" x14ac:dyDescent="0.25">
      <c r="A234">
        <v>1237</v>
      </c>
      <c r="B234">
        <v>3</v>
      </c>
      <c r="C234" s="2">
        <v>43312</v>
      </c>
      <c r="D234">
        <v>1220.01</v>
      </c>
      <c r="E234">
        <v>1227.5899999999999</v>
      </c>
      <c r="F234">
        <v>1205.5999999999999</v>
      </c>
      <c r="G234">
        <v>1217.26</v>
      </c>
      <c r="H234">
        <v>1644722</v>
      </c>
      <c r="I234" s="2">
        <v>43704.859580787037</v>
      </c>
      <c r="J234" s="2"/>
      <c r="K234" s="11">
        <v>43312</v>
      </c>
      <c r="L234" s="48">
        <f t="shared" si="83"/>
        <v>51.988130563798137</v>
      </c>
      <c r="M234" s="46">
        <f t="shared" si="87"/>
        <v>61.536365090483663</v>
      </c>
      <c r="N234" s="2"/>
      <c r="O234" s="1">
        <v>43312</v>
      </c>
      <c r="P234">
        <f t="shared" si="78"/>
        <v>0.25</v>
      </c>
      <c r="Q234" s="3">
        <f t="shared" si="93"/>
        <v>1226.4546973752481</v>
      </c>
      <c r="R234" s="2"/>
      <c r="S234" s="11">
        <f t="shared" si="71"/>
        <v>43312</v>
      </c>
      <c r="T234" s="17">
        <f t="shared" si="77"/>
        <v>1237.3014285714285</v>
      </c>
      <c r="U234" s="18">
        <f t="shared" si="82"/>
        <v>1213.1299999999999</v>
      </c>
      <c r="W234" s="30">
        <f t="shared" si="72"/>
        <v>1216.8166666666666</v>
      </c>
      <c r="X234" s="30">
        <f t="shared" si="79"/>
        <v>1236.114761904762</v>
      </c>
      <c r="Y234" s="30">
        <f t="shared" si="80"/>
        <v>20.520272108843528</v>
      </c>
      <c r="Z234" s="31">
        <f t="shared" si="81"/>
        <v>-62.696034229742807</v>
      </c>
      <c r="AA234" s="25">
        <f t="shared" si="73"/>
        <v>43312</v>
      </c>
      <c r="AD234" s="22">
        <f t="shared" si="74"/>
        <v>1216.8166666666666</v>
      </c>
      <c r="AE234" s="23">
        <f t="shared" si="90"/>
        <v>1189.5703333333336</v>
      </c>
      <c r="AF234" s="23">
        <f t="shared" si="91"/>
        <v>33.49133333333333</v>
      </c>
      <c r="AG234" s="24">
        <f t="shared" si="92"/>
        <v>54.2355899702073</v>
      </c>
      <c r="AH234" s="25">
        <v>43312</v>
      </c>
      <c r="AK234" s="22">
        <f t="shared" si="75"/>
        <v>-2.4800000000000182</v>
      </c>
      <c r="AL234" s="27">
        <f t="shared" si="76"/>
        <v>0</v>
      </c>
      <c r="AM234" s="27">
        <f t="shared" si="84"/>
        <v>2.4800000000000182</v>
      </c>
      <c r="AN234" s="38">
        <f t="shared" si="88"/>
        <v>7.8849953910411399</v>
      </c>
      <c r="AO234" s="38">
        <f t="shared" si="89"/>
        <v>5.5444626224630662</v>
      </c>
      <c r="AP234" s="27">
        <f t="shared" si="85"/>
        <v>1.4221387946769706</v>
      </c>
      <c r="AQ234" s="35">
        <f t="shared" si="86"/>
        <v>58.714174340559815</v>
      </c>
      <c r="AR234" s="25">
        <v>43312</v>
      </c>
    </row>
    <row r="235" spans="1:44" x14ac:dyDescent="0.25">
      <c r="A235">
        <v>1238</v>
      </c>
      <c r="B235">
        <v>3</v>
      </c>
      <c r="C235" s="2">
        <v>43313</v>
      </c>
      <c r="D235">
        <v>1228</v>
      </c>
      <c r="E235">
        <v>1233.47</v>
      </c>
      <c r="F235">
        <v>1210.21</v>
      </c>
      <c r="G235">
        <v>1220.01</v>
      </c>
      <c r="H235">
        <v>1567264</v>
      </c>
      <c r="I235" s="2">
        <v>43704.859580787037</v>
      </c>
      <c r="J235" s="2"/>
      <c r="K235" s="11">
        <v>43313</v>
      </c>
      <c r="L235" s="48">
        <f t="shared" si="83"/>
        <v>47.836189369735685</v>
      </c>
      <c r="M235" s="46">
        <f t="shared" si="87"/>
        <v>53.025444292189796</v>
      </c>
      <c r="N235" s="2"/>
      <c r="O235" s="1">
        <v>43313</v>
      </c>
      <c r="P235">
        <f t="shared" si="78"/>
        <v>0.25</v>
      </c>
      <c r="Q235" s="3">
        <f t="shared" si="93"/>
        <v>1224.843523031436</v>
      </c>
      <c r="R235" s="2"/>
      <c r="S235" s="11">
        <f t="shared" si="71"/>
        <v>43313</v>
      </c>
      <c r="T235" s="17">
        <f t="shared" si="77"/>
        <v>1239.3742857142856</v>
      </c>
      <c r="U235" s="18">
        <f t="shared" si="82"/>
        <v>1215.7392857142856</v>
      </c>
      <c r="W235" s="30">
        <f t="shared" si="72"/>
        <v>1221.2300000000002</v>
      </c>
      <c r="X235" s="30">
        <f t="shared" si="79"/>
        <v>1239.4814285714285</v>
      </c>
      <c r="Y235" s="30">
        <f t="shared" si="80"/>
        <v>16.672653061224441</v>
      </c>
      <c r="Z235" s="31">
        <f t="shared" si="81"/>
        <v>-72.979501240369842</v>
      </c>
      <c r="AA235" s="25">
        <f t="shared" si="73"/>
        <v>43313</v>
      </c>
      <c r="AD235" s="22">
        <f t="shared" si="74"/>
        <v>1221.2300000000002</v>
      </c>
      <c r="AE235" s="23">
        <f t="shared" si="90"/>
        <v>1194.9863333333333</v>
      </c>
      <c r="AF235" s="23">
        <f t="shared" si="91"/>
        <v>31.606300000000022</v>
      </c>
      <c r="AG235" s="24">
        <f t="shared" si="92"/>
        <v>55.355349337878735</v>
      </c>
      <c r="AH235" s="25">
        <v>43313</v>
      </c>
      <c r="AK235" s="22">
        <f t="shared" si="75"/>
        <v>2.75</v>
      </c>
      <c r="AL235" s="27">
        <f t="shared" si="76"/>
        <v>2.75</v>
      </c>
      <c r="AM235" s="27">
        <f t="shared" si="84"/>
        <v>0</v>
      </c>
      <c r="AN235" s="38">
        <f t="shared" si="88"/>
        <v>7.5182100059667727</v>
      </c>
      <c r="AO235" s="38">
        <f t="shared" si="89"/>
        <v>5.1484295780014184</v>
      </c>
      <c r="AP235" s="27">
        <f t="shared" si="85"/>
        <v>1.4602918991241762</v>
      </c>
      <c r="AQ235" s="35">
        <f t="shared" si="86"/>
        <v>59.354416426929518</v>
      </c>
      <c r="AR235" s="25">
        <v>43313</v>
      </c>
    </row>
    <row r="236" spans="1:44" x14ac:dyDescent="0.25">
      <c r="A236">
        <v>1239</v>
      </c>
      <c r="B236">
        <v>3</v>
      </c>
      <c r="C236" s="2">
        <v>43314</v>
      </c>
      <c r="D236">
        <v>1205.9000000000001</v>
      </c>
      <c r="E236">
        <v>1229.8800000000001</v>
      </c>
      <c r="F236">
        <v>1204.79</v>
      </c>
      <c r="G236">
        <v>1226.1500000000001</v>
      </c>
      <c r="H236">
        <v>1531299</v>
      </c>
      <c r="I236" s="2">
        <v>43704.859580787037</v>
      </c>
      <c r="J236" s="2"/>
      <c r="K236" s="11">
        <v>43314</v>
      </c>
      <c r="L236" s="48">
        <f t="shared" si="83"/>
        <v>53.78061767838134</v>
      </c>
      <c r="M236" s="46">
        <f t="shared" si="87"/>
        <v>51.20164587063838</v>
      </c>
      <c r="N236" s="2"/>
      <c r="O236" s="1">
        <v>43314</v>
      </c>
      <c r="P236">
        <f t="shared" si="78"/>
        <v>0.25</v>
      </c>
      <c r="Q236" s="3">
        <f t="shared" si="93"/>
        <v>1225.1701422735769</v>
      </c>
      <c r="R236" s="2"/>
      <c r="S236" s="11">
        <f t="shared" si="71"/>
        <v>43314</v>
      </c>
      <c r="T236" s="17">
        <f t="shared" si="77"/>
        <v>1236.2414285714287</v>
      </c>
      <c r="U236" s="18">
        <f t="shared" si="82"/>
        <v>1218.4057142857143</v>
      </c>
      <c r="W236" s="30">
        <f t="shared" si="72"/>
        <v>1220.2733333333333</v>
      </c>
      <c r="X236" s="30">
        <f t="shared" si="79"/>
        <v>1235.2519047619046</v>
      </c>
      <c r="Y236" s="30">
        <f t="shared" si="80"/>
        <v>17.326938775510143</v>
      </c>
      <c r="Z236" s="31">
        <f t="shared" si="81"/>
        <v>-57.631151209629579</v>
      </c>
      <c r="AA236" s="25">
        <f t="shared" si="73"/>
        <v>43314</v>
      </c>
      <c r="AD236" s="22">
        <f t="shared" si="74"/>
        <v>1220.2733333333333</v>
      </c>
      <c r="AE236" s="23">
        <f t="shared" si="90"/>
        <v>1199.9958333333334</v>
      </c>
      <c r="AF236" s="23">
        <f t="shared" si="91"/>
        <v>29.667666666666708</v>
      </c>
      <c r="AG236" s="24">
        <f t="shared" si="92"/>
        <v>45.565879801804186</v>
      </c>
      <c r="AH236" s="25">
        <v>43314</v>
      </c>
      <c r="AK236" s="22">
        <f t="shared" si="75"/>
        <v>6.1400000000001</v>
      </c>
      <c r="AL236" s="27">
        <f t="shared" si="76"/>
        <v>6.1400000000001</v>
      </c>
      <c r="AM236" s="27">
        <f t="shared" si="84"/>
        <v>0</v>
      </c>
      <c r="AN236" s="38">
        <f t="shared" si="88"/>
        <v>7.4197664341120104</v>
      </c>
      <c r="AO236" s="38">
        <f t="shared" si="89"/>
        <v>4.780684608144175</v>
      </c>
      <c r="AP236" s="27">
        <f t="shared" si="85"/>
        <v>1.5520301049502421</v>
      </c>
      <c r="AQ236" s="35">
        <f t="shared" si="86"/>
        <v>60.815509266122177</v>
      </c>
      <c r="AR236" s="25">
        <v>43314</v>
      </c>
    </row>
    <row r="237" spans="1:44" x14ac:dyDescent="0.25">
      <c r="A237">
        <v>1240</v>
      </c>
      <c r="B237">
        <v>3</v>
      </c>
      <c r="C237" s="2">
        <v>43315</v>
      </c>
      <c r="D237">
        <v>1229.6199999999999</v>
      </c>
      <c r="E237">
        <v>1230</v>
      </c>
      <c r="F237">
        <v>1215.06</v>
      </c>
      <c r="G237">
        <v>1223.71</v>
      </c>
      <c r="H237">
        <v>1089896</v>
      </c>
      <c r="I237" s="2">
        <v>43704.859580787037</v>
      </c>
      <c r="J237" s="2"/>
      <c r="K237" s="11">
        <v>43315</v>
      </c>
      <c r="L237" s="48">
        <f t="shared" si="83"/>
        <v>51.418336721851134</v>
      </c>
      <c r="M237" s="46">
        <f t="shared" si="87"/>
        <v>51.011714589989388</v>
      </c>
      <c r="N237" s="2"/>
      <c r="O237" s="1">
        <v>43315</v>
      </c>
      <c r="P237">
        <f t="shared" si="78"/>
        <v>0.25</v>
      </c>
      <c r="Q237" s="3">
        <f t="shared" si="93"/>
        <v>1224.8051067051827</v>
      </c>
      <c r="R237" s="2"/>
      <c r="S237" s="11">
        <f t="shared" si="71"/>
        <v>43315</v>
      </c>
      <c r="T237" s="17">
        <f t="shared" si="77"/>
        <v>1230.5285714285715</v>
      </c>
      <c r="U237" s="18">
        <f t="shared" si="82"/>
        <v>1221.2521428571429</v>
      </c>
      <c r="W237" s="30">
        <f t="shared" si="72"/>
        <v>1222.9233333333334</v>
      </c>
      <c r="X237" s="30">
        <f t="shared" si="79"/>
        <v>1230.4938095238097</v>
      </c>
      <c r="Y237" s="30">
        <f t="shared" si="80"/>
        <v>14.052108843537455</v>
      </c>
      <c r="Z237" s="31">
        <f t="shared" si="81"/>
        <v>-35.916204344697142</v>
      </c>
      <c r="AA237" s="25">
        <f t="shared" si="73"/>
        <v>43315</v>
      </c>
      <c r="AD237" s="22">
        <f t="shared" si="74"/>
        <v>1222.9233333333334</v>
      </c>
      <c r="AE237" s="23">
        <f t="shared" si="90"/>
        <v>1204.4446666666668</v>
      </c>
      <c r="AF237" s="23">
        <f t="shared" si="91"/>
        <v>27.95646666666671</v>
      </c>
      <c r="AG237" s="24">
        <f t="shared" si="92"/>
        <v>44.065336503341179</v>
      </c>
      <c r="AH237" s="25">
        <v>43315</v>
      </c>
      <c r="AK237" s="22">
        <f t="shared" si="75"/>
        <v>-2.4400000000000546</v>
      </c>
      <c r="AL237" s="27">
        <f t="shared" si="76"/>
        <v>0</v>
      </c>
      <c r="AM237" s="27">
        <f t="shared" si="84"/>
        <v>2.4400000000000546</v>
      </c>
      <c r="AN237" s="38">
        <f t="shared" si="88"/>
        <v>6.8897831173897242</v>
      </c>
      <c r="AO237" s="38">
        <f t="shared" si="89"/>
        <v>4.6134928504195951</v>
      </c>
      <c r="AP237" s="27">
        <f t="shared" si="85"/>
        <v>1.493398459859562</v>
      </c>
      <c r="AQ237" s="35">
        <f t="shared" si="86"/>
        <v>59.894095705171651</v>
      </c>
      <c r="AR237" s="25">
        <v>43315</v>
      </c>
    </row>
    <row r="238" spans="1:44" x14ac:dyDescent="0.25">
      <c r="A238">
        <v>1241</v>
      </c>
      <c r="B238">
        <v>3</v>
      </c>
      <c r="C238" s="2">
        <v>43318</v>
      </c>
      <c r="D238">
        <v>1225</v>
      </c>
      <c r="E238">
        <v>1226.0899999999999</v>
      </c>
      <c r="F238">
        <v>1215.8</v>
      </c>
      <c r="G238">
        <v>1224.77</v>
      </c>
      <c r="H238">
        <v>1081723</v>
      </c>
      <c r="I238" s="2">
        <v>43704.859580787037</v>
      </c>
      <c r="J238" s="2"/>
      <c r="K238" s="11">
        <v>43318</v>
      </c>
      <c r="L238" s="48">
        <f t="shared" si="83"/>
        <v>47.120249757777948</v>
      </c>
      <c r="M238" s="46">
        <f t="shared" si="87"/>
        <v>50.773068052670141</v>
      </c>
      <c r="N238" s="2"/>
      <c r="O238" s="1">
        <v>43318</v>
      </c>
      <c r="P238">
        <f t="shared" si="78"/>
        <v>0.25</v>
      </c>
      <c r="Q238" s="3">
        <f t="shared" si="93"/>
        <v>1224.796330028887</v>
      </c>
      <c r="R238" s="2"/>
      <c r="S238" s="11">
        <f t="shared" si="71"/>
        <v>43318</v>
      </c>
      <c r="T238" s="17">
        <f t="shared" si="77"/>
        <v>1224.3057142857142</v>
      </c>
      <c r="U238" s="18">
        <f t="shared" si="82"/>
        <v>1223.1071428571429</v>
      </c>
      <c r="W238" s="30">
        <f t="shared" si="72"/>
        <v>1222.22</v>
      </c>
      <c r="X238" s="30">
        <f t="shared" si="79"/>
        <v>1224.7576190476191</v>
      </c>
      <c r="Y238" s="30">
        <f t="shared" si="80"/>
        <v>6.5825850340136185</v>
      </c>
      <c r="Z238" s="31">
        <f t="shared" si="81"/>
        <v>-25.700329323577574</v>
      </c>
      <c r="AA238" s="25">
        <f t="shared" si="73"/>
        <v>43318</v>
      </c>
      <c r="AD238" s="22">
        <f t="shared" si="74"/>
        <v>1222.22</v>
      </c>
      <c r="AE238" s="23">
        <f t="shared" si="90"/>
        <v>1208.02</v>
      </c>
      <c r="AF238" s="23">
        <f t="shared" si="91"/>
        <v>26.158666666666704</v>
      </c>
      <c r="AG238" s="24">
        <f t="shared" si="92"/>
        <v>36.18940822671906</v>
      </c>
      <c r="AH238" s="25">
        <v>43318</v>
      </c>
      <c r="AK238" s="22">
        <f t="shared" si="75"/>
        <v>1.0599999999999454</v>
      </c>
      <c r="AL238" s="27">
        <f t="shared" si="76"/>
        <v>1.0599999999999454</v>
      </c>
      <c r="AM238" s="27">
        <f t="shared" si="84"/>
        <v>0</v>
      </c>
      <c r="AN238" s="38">
        <f t="shared" si="88"/>
        <v>6.473370037576168</v>
      </c>
      <c r="AO238" s="38">
        <f t="shared" si="89"/>
        <v>4.2839576468181955</v>
      </c>
      <c r="AP238" s="27">
        <f t="shared" si="85"/>
        <v>1.511072370751402</v>
      </c>
      <c r="AQ238" s="35">
        <f t="shared" si="86"/>
        <v>60.17637676843362</v>
      </c>
      <c r="AR238" s="25">
        <v>43318</v>
      </c>
    </row>
    <row r="239" spans="1:44" x14ac:dyDescent="0.25">
      <c r="A239">
        <v>1242</v>
      </c>
      <c r="B239">
        <v>3</v>
      </c>
      <c r="C239" s="2">
        <v>43319</v>
      </c>
      <c r="D239">
        <v>1237</v>
      </c>
      <c r="E239">
        <v>1251.17</v>
      </c>
      <c r="F239">
        <v>1236.17</v>
      </c>
      <c r="G239">
        <v>1242.22</v>
      </c>
      <c r="H239">
        <v>1493980</v>
      </c>
      <c r="I239" s="2">
        <v>43704.859580787037</v>
      </c>
      <c r="J239" s="2"/>
      <c r="K239" s="11">
        <v>43319</v>
      </c>
      <c r="L239" s="48">
        <f t="shared" si="83"/>
        <v>65.905910216384939</v>
      </c>
      <c r="M239" s="46">
        <f t="shared" si="87"/>
        <v>54.814832232004676</v>
      </c>
      <c r="N239" s="2"/>
      <c r="O239" s="1">
        <v>43319</v>
      </c>
      <c r="P239">
        <f t="shared" si="78"/>
        <v>0.25</v>
      </c>
      <c r="Q239" s="3">
        <f t="shared" si="93"/>
        <v>1229.1522475216652</v>
      </c>
      <c r="R239" s="2"/>
      <c r="S239" s="11">
        <f t="shared" si="71"/>
        <v>43319</v>
      </c>
      <c r="T239" s="17">
        <f t="shared" si="77"/>
        <v>1224.8371428571427</v>
      </c>
      <c r="U239" s="18">
        <f t="shared" si="82"/>
        <v>1226.4171428571428</v>
      </c>
      <c r="W239" s="30">
        <f t="shared" si="72"/>
        <v>1243.1866666666667</v>
      </c>
      <c r="X239" s="30">
        <f t="shared" si="79"/>
        <v>1224.0990476190477</v>
      </c>
      <c r="Y239" s="30">
        <f t="shared" si="80"/>
        <v>5.4536054421769222</v>
      </c>
      <c r="Z239" s="31">
        <f t="shared" si="81"/>
        <v>233.33333333333056</v>
      </c>
      <c r="AA239" s="25">
        <f t="shared" si="73"/>
        <v>43319</v>
      </c>
      <c r="AD239" s="22">
        <f t="shared" si="74"/>
        <v>1243.1866666666667</v>
      </c>
      <c r="AE239" s="23">
        <f t="shared" si="90"/>
        <v>1212.479</v>
      </c>
      <c r="AF239" s="23">
        <f t="shared" si="91"/>
        <v>24.770433333333358</v>
      </c>
      <c r="AG239" s="24">
        <f t="shared" si="92"/>
        <v>82.646021982300553</v>
      </c>
      <c r="AH239" s="25">
        <v>43319</v>
      </c>
      <c r="AK239" s="22">
        <f t="shared" si="75"/>
        <v>17.450000000000045</v>
      </c>
      <c r="AL239" s="27">
        <f t="shared" si="76"/>
        <v>17.450000000000045</v>
      </c>
      <c r="AM239" s="27">
        <f t="shared" si="84"/>
        <v>0</v>
      </c>
      <c r="AN239" s="38">
        <f t="shared" si="88"/>
        <v>7.2574150348921593</v>
      </c>
      <c r="AO239" s="38">
        <f t="shared" si="89"/>
        <v>3.9779606720454672</v>
      </c>
      <c r="AP239" s="27">
        <f t="shared" si="85"/>
        <v>1.8244059288701808</v>
      </c>
      <c r="AQ239" s="35">
        <f t="shared" si="86"/>
        <v>64.594324428428735</v>
      </c>
      <c r="AR239" s="25">
        <v>43319</v>
      </c>
    </row>
    <row r="240" spans="1:44" x14ac:dyDescent="0.25">
      <c r="A240">
        <v>1243</v>
      </c>
      <c r="B240">
        <v>3</v>
      </c>
      <c r="C240" s="2">
        <v>43320</v>
      </c>
      <c r="D240">
        <v>1240.47</v>
      </c>
      <c r="E240">
        <v>1256.5</v>
      </c>
      <c r="F240">
        <v>1238.01</v>
      </c>
      <c r="G240">
        <v>1245.6099999999999</v>
      </c>
      <c r="H240">
        <v>1370913</v>
      </c>
      <c r="I240" s="2">
        <v>43704.859580787037</v>
      </c>
      <c r="J240" s="2"/>
      <c r="K240" s="11">
        <v>43320</v>
      </c>
      <c r="L240" s="48">
        <f t="shared" si="83"/>
        <v>69.555388093443668</v>
      </c>
      <c r="M240" s="46">
        <f t="shared" si="87"/>
        <v>60.860516022535514</v>
      </c>
      <c r="N240" s="2"/>
      <c r="O240" s="1">
        <v>43320</v>
      </c>
      <c r="P240">
        <f t="shared" si="78"/>
        <v>0.25</v>
      </c>
      <c r="Q240" s="3">
        <f t="shared" si="93"/>
        <v>1233.2666856412488</v>
      </c>
      <c r="R240" s="2"/>
      <c r="S240" s="11">
        <f t="shared" si="71"/>
        <v>43320</v>
      </c>
      <c r="T240" s="17">
        <f t="shared" si="77"/>
        <v>1228.532857142857</v>
      </c>
      <c r="U240" s="18">
        <f t="shared" si="82"/>
        <v>1230.6064285714285</v>
      </c>
      <c r="W240" s="30">
        <f t="shared" si="72"/>
        <v>1246.7066666666667</v>
      </c>
      <c r="X240" s="30">
        <f t="shared" si="79"/>
        <v>1227.622380952381</v>
      </c>
      <c r="Y240" s="30">
        <f t="shared" si="80"/>
        <v>9.8995918367347056</v>
      </c>
      <c r="Z240" s="31">
        <f t="shared" si="81"/>
        <v>128.51900717407392</v>
      </c>
      <c r="AA240" s="25">
        <f t="shared" si="73"/>
        <v>43320</v>
      </c>
      <c r="AD240" s="22">
        <f t="shared" si="74"/>
        <v>1246.7066666666667</v>
      </c>
      <c r="AE240" s="23">
        <f t="shared" si="90"/>
        <v>1217.1611666666665</v>
      </c>
      <c r="AF240" s="23">
        <f t="shared" si="91"/>
        <v>22.609050000000046</v>
      </c>
      <c r="AG240" s="24">
        <f t="shared" si="92"/>
        <v>87.119980715687205</v>
      </c>
      <c r="AH240" s="25">
        <v>43320</v>
      </c>
      <c r="AK240" s="22">
        <f t="shared" si="75"/>
        <v>3.3899999999998727</v>
      </c>
      <c r="AL240" s="27">
        <f t="shared" si="76"/>
        <v>3.3899999999998727</v>
      </c>
      <c r="AM240" s="27">
        <f t="shared" si="84"/>
        <v>0</v>
      </c>
      <c r="AN240" s="38">
        <f t="shared" si="88"/>
        <v>6.9811711038284248</v>
      </c>
      <c r="AO240" s="38">
        <f t="shared" si="89"/>
        <v>3.6938206240422198</v>
      </c>
      <c r="AP240" s="27">
        <f t="shared" si="85"/>
        <v>1.8899594253141598</v>
      </c>
      <c r="AQ240" s="35">
        <f t="shared" si="86"/>
        <v>65.397438066408398</v>
      </c>
      <c r="AR240" s="25">
        <v>43320</v>
      </c>
    </row>
    <row r="241" spans="1:44" x14ac:dyDescent="0.25">
      <c r="A241">
        <v>1244</v>
      </c>
      <c r="B241">
        <v>3</v>
      </c>
      <c r="C241" s="2">
        <v>43321</v>
      </c>
      <c r="D241">
        <v>1249.9000000000001</v>
      </c>
      <c r="E241">
        <v>1255.54</v>
      </c>
      <c r="F241">
        <v>1246.01</v>
      </c>
      <c r="G241">
        <v>1249.0999999999999</v>
      </c>
      <c r="H241">
        <v>848601</v>
      </c>
      <c r="I241" s="2">
        <v>43704.859580787037</v>
      </c>
      <c r="J241" s="2"/>
      <c r="K241" s="11">
        <v>43321</v>
      </c>
      <c r="L241" s="48">
        <f t="shared" si="83"/>
        <v>73.31252018516507</v>
      </c>
      <c r="M241" s="46">
        <f t="shared" si="87"/>
        <v>69.591272831664568</v>
      </c>
      <c r="N241" s="2"/>
      <c r="O241" s="1">
        <v>43321</v>
      </c>
      <c r="P241">
        <f t="shared" si="78"/>
        <v>0.25</v>
      </c>
      <c r="Q241" s="3">
        <f t="shared" si="93"/>
        <v>1237.2250142309367</v>
      </c>
      <c r="R241" s="2"/>
      <c r="S241" s="11">
        <f t="shared" si="71"/>
        <v>43321</v>
      </c>
      <c r="T241" s="17">
        <f t="shared" si="77"/>
        <v>1233.0814285714284</v>
      </c>
      <c r="U241" s="18">
        <f t="shared" si="82"/>
        <v>1235.1914285714286</v>
      </c>
      <c r="W241" s="30">
        <f t="shared" si="72"/>
        <v>1250.2166666666667</v>
      </c>
      <c r="X241" s="30">
        <f t="shared" si="79"/>
        <v>1232.3938095238098</v>
      </c>
      <c r="Y241" s="30">
        <f t="shared" si="80"/>
        <v>12.265306122448985</v>
      </c>
      <c r="Z241" s="31">
        <f t="shared" si="81"/>
        <v>96.874098724347206</v>
      </c>
      <c r="AA241" s="25">
        <f t="shared" si="73"/>
        <v>43321</v>
      </c>
      <c r="AD241" s="22">
        <f t="shared" si="74"/>
        <v>1250.2166666666667</v>
      </c>
      <c r="AE241" s="23">
        <f t="shared" si="90"/>
        <v>1220.9414999999999</v>
      </c>
      <c r="AF241" s="23">
        <f t="shared" si="91"/>
        <v>21.445016666666721</v>
      </c>
      <c r="AG241" s="24">
        <f t="shared" si="92"/>
        <v>91.008452365131348</v>
      </c>
      <c r="AH241" s="25">
        <v>43321</v>
      </c>
      <c r="AK241" s="22">
        <f t="shared" si="75"/>
        <v>3.4900000000000091</v>
      </c>
      <c r="AL241" s="27">
        <f t="shared" si="76"/>
        <v>3.4900000000000091</v>
      </c>
      <c r="AM241" s="27">
        <f t="shared" si="84"/>
        <v>0</v>
      </c>
      <c r="AN241" s="38">
        <f t="shared" si="88"/>
        <v>6.731801739269252</v>
      </c>
      <c r="AO241" s="38">
        <f t="shared" si="89"/>
        <v>3.4299762937534899</v>
      </c>
      <c r="AP241" s="27">
        <f t="shared" si="85"/>
        <v>1.9626379784399355</v>
      </c>
      <c r="AQ241" s="35">
        <f t="shared" si="86"/>
        <v>66.246297817103539</v>
      </c>
      <c r="AR241" s="25">
        <v>43321</v>
      </c>
    </row>
    <row r="242" spans="1:44" x14ac:dyDescent="0.25">
      <c r="A242">
        <v>1245</v>
      </c>
      <c r="B242">
        <v>3</v>
      </c>
      <c r="C242" s="2">
        <v>43322</v>
      </c>
      <c r="D242">
        <v>1243</v>
      </c>
      <c r="E242">
        <v>1245.7</v>
      </c>
      <c r="F242">
        <v>1232</v>
      </c>
      <c r="G242">
        <v>1237.6099999999999</v>
      </c>
      <c r="H242">
        <v>1108919</v>
      </c>
      <c r="I242" s="2">
        <v>43704.859580787037</v>
      </c>
      <c r="J242" s="2"/>
      <c r="K242" s="11">
        <v>43322</v>
      </c>
      <c r="L242" s="48">
        <f t="shared" si="83"/>
        <v>47.49638205499258</v>
      </c>
      <c r="M242" s="46">
        <f t="shared" si="87"/>
        <v>63.454763444533775</v>
      </c>
      <c r="N242" s="2"/>
      <c r="O242" s="1">
        <v>43322</v>
      </c>
      <c r="P242">
        <f t="shared" si="78"/>
        <v>0.25</v>
      </c>
      <c r="Q242" s="3">
        <f t="shared" si="93"/>
        <v>1237.3212606732025</v>
      </c>
      <c r="R242" s="2"/>
      <c r="S242" s="11">
        <f t="shared" si="71"/>
        <v>43322</v>
      </c>
      <c r="T242" s="17">
        <f t="shared" si="77"/>
        <v>1235.5957142857144</v>
      </c>
      <c r="U242" s="18">
        <f t="shared" si="82"/>
        <v>1237.4850000000001</v>
      </c>
      <c r="W242" s="30">
        <f t="shared" si="72"/>
        <v>1238.4366666666665</v>
      </c>
      <c r="X242" s="30">
        <f t="shared" si="79"/>
        <v>1234.8519047619047</v>
      </c>
      <c r="Y242" s="30">
        <f t="shared" si="80"/>
        <v>11.182585034013593</v>
      </c>
      <c r="Z242" s="31">
        <f t="shared" si="81"/>
        <v>21.371098565958558</v>
      </c>
      <c r="AA242" s="25">
        <f t="shared" si="73"/>
        <v>43322</v>
      </c>
      <c r="AD242" s="22">
        <f t="shared" si="74"/>
        <v>1238.4366666666665</v>
      </c>
      <c r="AE242" s="23">
        <f t="shared" si="90"/>
        <v>1223.4593333333335</v>
      </c>
      <c r="AF242" s="23">
        <f t="shared" si="91"/>
        <v>20.715200000000028</v>
      </c>
      <c r="AG242" s="24">
        <f t="shared" si="92"/>
        <v>48.200784394496203</v>
      </c>
      <c r="AH242" s="25">
        <v>43322</v>
      </c>
      <c r="AK242" s="22">
        <f t="shared" si="75"/>
        <v>-11.490000000000009</v>
      </c>
      <c r="AL242" s="27">
        <f t="shared" si="76"/>
        <v>0</v>
      </c>
      <c r="AM242" s="27">
        <f t="shared" si="84"/>
        <v>11.490000000000009</v>
      </c>
      <c r="AN242" s="38">
        <f t="shared" si="88"/>
        <v>6.2509587578928762</v>
      </c>
      <c r="AO242" s="38">
        <f t="shared" si="89"/>
        <v>4.005692272771098</v>
      </c>
      <c r="AP242" s="27">
        <f t="shared" si="85"/>
        <v>1.5605189645705173</v>
      </c>
      <c r="AQ242" s="35">
        <f t="shared" si="86"/>
        <v>60.94541716594032</v>
      </c>
      <c r="AR242" s="25">
        <v>43322</v>
      </c>
    </row>
    <row r="243" spans="1:44" x14ac:dyDescent="0.25">
      <c r="A243">
        <v>1246</v>
      </c>
      <c r="B243">
        <v>3</v>
      </c>
      <c r="C243" s="2">
        <v>43325</v>
      </c>
      <c r="D243">
        <v>1236.98</v>
      </c>
      <c r="E243">
        <v>1249.27</v>
      </c>
      <c r="F243">
        <v>1233.6400000000001</v>
      </c>
      <c r="G243">
        <v>1235.01</v>
      </c>
      <c r="H243">
        <v>997346</v>
      </c>
      <c r="I243" s="2">
        <v>43704.859580787037</v>
      </c>
      <c r="J243" s="2"/>
      <c r="K243" s="11">
        <v>43325</v>
      </c>
      <c r="L243" s="48">
        <f t="shared" si="83"/>
        <v>43.733719247467391</v>
      </c>
      <c r="M243" s="46">
        <f t="shared" si="87"/>
        <v>54.847540495875016</v>
      </c>
      <c r="N243" s="2"/>
      <c r="O243" s="1">
        <v>43325</v>
      </c>
      <c r="P243">
        <f t="shared" si="78"/>
        <v>0.25</v>
      </c>
      <c r="Q243" s="3">
        <f t="shared" si="93"/>
        <v>1236.743445504902</v>
      </c>
      <c r="R243" s="2"/>
      <c r="S243" s="11">
        <f t="shared" si="71"/>
        <v>43325</v>
      </c>
      <c r="T243" s="17">
        <f t="shared" si="77"/>
        <v>1236.8614285714284</v>
      </c>
      <c r="U243" s="18">
        <f t="shared" si="82"/>
        <v>1236.5514285714287</v>
      </c>
      <c r="W243" s="30">
        <f t="shared" si="72"/>
        <v>1239.3066666666666</v>
      </c>
      <c r="X243" s="30">
        <f t="shared" si="79"/>
        <v>1237.5709523809526</v>
      </c>
      <c r="Y243" s="30">
        <f t="shared" si="80"/>
        <v>8.5710204081631538</v>
      </c>
      <c r="Z243" s="31">
        <f t="shared" si="81"/>
        <v>13.500642887754816</v>
      </c>
      <c r="AA243" s="25">
        <f t="shared" si="73"/>
        <v>43325</v>
      </c>
      <c r="AD243" s="22">
        <f t="shared" si="74"/>
        <v>1239.3066666666666</v>
      </c>
      <c r="AE243" s="23">
        <f t="shared" si="90"/>
        <v>1226.1890000000001</v>
      </c>
      <c r="AF243" s="23">
        <f t="shared" si="91"/>
        <v>19.84323333333333</v>
      </c>
      <c r="AG243" s="24">
        <f t="shared" si="92"/>
        <v>44.070998733964863</v>
      </c>
      <c r="AH243" s="25">
        <v>43325</v>
      </c>
      <c r="AK243" s="22">
        <f t="shared" si="75"/>
        <v>-2.5999999999999091</v>
      </c>
      <c r="AL243" s="27">
        <f t="shared" si="76"/>
        <v>0</v>
      </c>
      <c r="AM243" s="27">
        <f t="shared" si="84"/>
        <v>2.5999999999999091</v>
      </c>
      <c r="AN243" s="38">
        <f t="shared" si="88"/>
        <v>5.8044617037576716</v>
      </c>
      <c r="AO243" s="38">
        <f t="shared" si="89"/>
        <v>3.9052856818588704</v>
      </c>
      <c r="AP243" s="27">
        <f t="shared" si="85"/>
        <v>1.4863091145216336</v>
      </c>
      <c r="AQ243" s="35">
        <f t="shared" si="86"/>
        <v>59.779739608427562</v>
      </c>
      <c r="AR243" s="25">
        <v>43325</v>
      </c>
    </row>
    <row r="244" spans="1:44" x14ac:dyDescent="0.25">
      <c r="A244">
        <v>1247</v>
      </c>
      <c r="B244">
        <v>3</v>
      </c>
      <c r="C244" s="2">
        <v>43326</v>
      </c>
      <c r="D244">
        <v>1235.19</v>
      </c>
      <c r="E244">
        <v>1245.8699999999999</v>
      </c>
      <c r="F244">
        <v>1225.1099999999999</v>
      </c>
      <c r="G244">
        <v>1242.0999999999999</v>
      </c>
      <c r="H244">
        <v>1348194</v>
      </c>
      <c r="I244" s="2">
        <v>43704.859580787037</v>
      </c>
      <c r="J244" s="2"/>
      <c r="K244" s="11">
        <v>43326</v>
      </c>
      <c r="L244" s="48">
        <f t="shared" si="83"/>
        <v>53.994211287988236</v>
      </c>
      <c r="M244" s="46">
        <f t="shared" si="87"/>
        <v>48.408104196816076</v>
      </c>
      <c r="N244" s="2"/>
      <c r="O244" s="1">
        <v>43326</v>
      </c>
      <c r="P244">
        <f t="shared" si="78"/>
        <v>0.25</v>
      </c>
      <c r="Q244" s="3">
        <f t="shared" si="93"/>
        <v>1238.0825841286764</v>
      </c>
      <c r="R244" s="2"/>
      <c r="S244" s="11">
        <f t="shared" si="71"/>
        <v>43326</v>
      </c>
      <c r="T244" s="17">
        <f t="shared" si="77"/>
        <v>1239.4885714285713</v>
      </c>
      <c r="U244" s="18">
        <f t="shared" si="82"/>
        <v>1235.0085714285717</v>
      </c>
      <c r="W244" s="30">
        <f t="shared" si="72"/>
        <v>1237.6933333333332</v>
      </c>
      <c r="X244" s="30">
        <f t="shared" si="79"/>
        <v>1239.6809523809522</v>
      </c>
      <c r="Y244" s="30">
        <f t="shared" si="80"/>
        <v>6.0191836734694402</v>
      </c>
      <c r="Z244" s="31">
        <f t="shared" si="81"/>
        <v>-22.014270322401085</v>
      </c>
      <c r="AA244" s="25">
        <f t="shared" si="73"/>
        <v>43326</v>
      </c>
      <c r="AD244" s="22">
        <f t="shared" si="74"/>
        <v>1237.6933333333332</v>
      </c>
      <c r="AE244" s="23">
        <f t="shared" si="90"/>
        <v>1228.5330000000001</v>
      </c>
      <c r="AF244" s="23">
        <f t="shared" si="91"/>
        <v>18.649666666666644</v>
      </c>
      <c r="AG244" s="24">
        <f t="shared" si="92"/>
        <v>32.745297800972459</v>
      </c>
      <c r="AH244" s="25">
        <v>43326</v>
      </c>
      <c r="AK244" s="22">
        <f t="shared" si="75"/>
        <v>7.0899999999999181</v>
      </c>
      <c r="AL244" s="27">
        <f t="shared" si="76"/>
        <v>7.0899999999999181</v>
      </c>
      <c r="AM244" s="27">
        <f t="shared" si="84"/>
        <v>0</v>
      </c>
      <c r="AN244" s="38">
        <f t="shared" si="88"/>
        <v>5.8962858677749752</v>
      </c>
      <c r="AO244" s="38">
        <f t="shared" si="89"/>
        <v>3.6263367045832369</v>
      </c>
      <c r="AP244" s="27">
        <f t="shared" si="85"/>
        <v>1.6259620515444155</v>
      </c>
      <c r="AQ244" s="35">
        <f t="shared" si="86"/>
        <v>61.918718535484288</v>
      </c>
      <c r="AR244" s="25">
        <v>43326</v>
      </c>
    </row>
    <row r="245" spans="1:44" x14ac:dyDescent="0.25">
      <c r="A245">
        <v>1248</v>
      </c>
      <c r="B245">
        <v>3</v>
      </c>
      <c r="C245" s="2">
        <v>43327</v>
      </c>
      <c r="D245">
        <v>1229.26</v>
      </c>
      <c r="E245">
        <v>1235.24</v>
      </c>
      <c r="F245">
        <v>1209.51</v>
      </c>
      <c r="G245">
        <v>1214.3800000000001</v>
      </c>
      <c r="H245">
        <v>1828814</v>
      </c>
      <c r="I245" s="2">
        <v>43704.859580787037</v>
      </c>
      <c r="J245" s="2"/>
      <c r="K245" s="11">
        <v>43327</v>
      </c>
      <c r="L245" s="48">
        <f t="shared" si="83"/>
        <v>13.878437047757059</v>
      </c>
      <c r="M245" s="46">
        <f t="shared" si="87"/>
        <v>37.202122527737565</v>
      </c>
      <c r="N245" s="2"/>
      <c r="O245" s="1">
        <v>43327</v>
      </c>
      <c r="P245">
        <f t="shared" si="78"/>
        <v>0.25</v>
      </c>
      <c r="Q245" s="3">
        <f t="shared" si="93"/>
        <v>1232.1569380965075</v>
      </c>
      <c r="R245" s="2"/>
      <c r="S245" s="11">
        <f t="shared" si="71"/>
        <v>43327</v>
      </c>
      <c r="T245" s="17">
        <f t="shared" si="77"/>
        <v>1238.0042857142855</v>
      </c>
      <c r="U245" s="18">
        <f t="shared" si="82"/>
        <v>1231.1550000000002</v>
      </c>
      <c r="W245" s="30">
        <f t="shared" si="72"/>
        <v>1219.71</v>
      </c>
      <c r="X245" s="30">
        <f t="shared" si="79"/>
        <v>1239.3223809523811</v>
      </c>
      <c r="Y245" s="30">
        <f t="shared" si="80"/>
        <v>6.3265306122449863</v>
      </c>
      <c r="Z245" s="31">
        <f t="shared" si="81"/>
        <v>-206.66810035842104</v>
      </c>
      <c r="AA245" s="25">
        <f t="shared" si="73"/>
        <v>43327</v>
      </c>
      <c r="AD245" s="22">
        <f t="shared" si="74"/>
        <v>1219.71</v>
      </c>
      <c r="AE245" s="23">
        <f t="shared" si="90"/>
        <v>1229.6731666666662</v>
      </c>
      <c r="AF245" s="23">
        <f t="shared" si="91"/>
        <v>17.509499999999981</v>
      </c>
      <c r="AG245" s="24">
        <f t="shared" si="92"/>
        <v>-37.934327714159828</v>
      </c>
      <c r="AH245" s="25">
        <v>43327</v>
      </c>
      <c r="AK245" s="22">
        <f t="shared" si="75"/>
        <v>-27.7199999999998</v>
      </c>
      <c r="AL245" s="27">
        <f t="shared" si="76"/>
        <v>0</v>
      </c>
      <c r="AM245" s="27">
        <f t="shared" si="84"/>
        <v>27.7199999999998</v>
      </c>
      <c r="AN245" s="38">
        <f t="shared" si="88"/>
        <v>5.4751225915053343</v>
      </c>
      <c r="AO245" s="38">
        <f t="shared" si="89"/>
        <v>5.3473126542558491</v>
      </c>
      <c r="AP245" s="27">
        <f t="shared" si="85"/>
        <v>1.0239017139100259</v>
      </c>
      <c r="AQ245" s="35">
        <f t="shared" si="86"/>
        <v>50.590486033628814</v>
      </c>
      <c r="AR245" s="25">
        <v>43327</v>
      </c>
    </row>
    <row r="246" spans="1:44" x14ac:dyDescent="0.25">
      <c r="A246">
        <v>1249</v>
      </c>
      <c r="B246">
        <v>3</v>
      </c>
      <c r="C246" s="2">
        <v>43328</v>
      </c>
      <c r="D246">
        <v>1224.73</v>
      </c>
      <c r="E246">
        <v>1226</v>
      </c>
      <c r="F246">
        <v>1202.55</v>
      </c>
      <c r="G246">
        <v>1206.49</v>
      </c>
      <c r="H246">
        <v>1343161</v>
      </c>
      <c r="I246" s="2">
        <v>43704.859580787037</v>
      </c>
      <c r="J246" s="2"/>
      <c r="K246" s="11">
        <v>43328</v>
      </c>
      <c r="L246" s="48">
        <f t="shared" si="83"/>
        <v>7.3030583873958319</v>
      </c>
      <c r="M246" s="46">
        <f t="shared" si="87"/>
        <v>25.05856890771371</v>
      </c>
      <c r="N246" s="2"/>
      <c r="O246" s="1">
        <v>43328</v>
      </c>
      <c r="P246">
        <f t="shared" si="78"/>
        <v>0.25</v>
      </c>
      <c r="Q246" s="3">
        <f t="shared" si="93"/>
        <v>1225.7402035723806</v>
      </c>
      <c r="R246" s="2"/>
      <c r="S246" s="11">
        <f t="shared" si="71"/>
        <v>43328</v>
      </c>
      <c r="T246" s="17">
        <f t="shared" si="77"/>
        <v>1232.9000000000001</v>
      </c>
      <c r="U246" s="18">
        <f t="shared" si="82"/>
        <v>1228.8685714285716</v>
      </c>
      <c r="W246" s="30">
        <f t="shared" si="72"/>
        <v>1211.68</v>
      </c>
      <c r="X246" s="30">
        <f t="shared" si="79"/>
        <v>1234.8214285714282</v>
      </c>
      <c r="Y246" s="30">
        <f t="shared" si="80"/>
        <v>10.929387755102132</v>
      </c>
      <c r="Z246" s="31">
        <f t="shared" si="81"/>
        <v>-141.15721203520059</v>
      </c>
      <c r="AA246" s="25">
        <f t="shared" si="73"/>
        <v>43328</v>
      </c>
      <c r="AD246" s="22">
        <f t="shared" si="74"/>
        <v>1211.68</v>
      </c>
      <c r="AE246" s="23">
        <f t="shared" si="90"/>
        <v>1230.7524999999998</v>
      </c>
      <c r="AF246" s="23">
        <f t="shared" si="91"/>
        <v>16.43016666666664</v>
      </c>
      <c r="AG246" s="24">
        <f t="shared" si="92"/>
        <v>-77.38813767358738</v>
      </c>
      <c r="AH246" s="25">
        <v>43328</v>
      </c>
      <c r="AK246" s="22">
        <f t="shared" si="75"/>
        <v>-7.8900000000001</v>
      </c>
      <c r="AL246" s="27">
        <f t="shared" si="76"/>
        <v>0</v>
      </c>
      <c r="AM246" s="27">
        <f t="shared" si="84"/>
        <v>7.8900000000001</v>
      </c>
      <c r="AN246" s="38">
        <f t="shared" si="88"/>
        <v>5.0840424063978107</v>
      </c>
      <c r="AO246" s="38">
        <f t="shared" si="89"/>
        <v>5.528933178951867</v>
      </c>
      <c r="AP246" s="27">
        <f t="shared" si="85"/>
        <v>0.91953406594825304</v>
      </c>
      <c r="AQ246" s="35">
        <f t="shared" si="86"/>
        <v>47.904024328633199</v>
      </c>
      <c r="AR246" s="25">
        <v>43328</v>
      </c>
    </row>
    <row r="247" spans="1:44" x14ac:dyDescent="0.25">
      <c r="A247">
        <v>1250</v>
      </c>
      <c r="B247">
        <v>3</v>
      </c>
      <c r="C247" s="2">
        <v>43329</v>
      </c>
      <c r="D247">
        <v>1202.03</v>
      </c>
      <c r="E247">
        <v>1209.02</v>
      </c>
      <c r="F247">
        <v>1188.24</v>
      </c>
      <c r="G247">
        <v>1200.96</v>
      </c>
      <c r="H247">
        <v>1389645</v>
      </c>
      <c r="I247" s="2">
        <v>43704.859580787037</v>
      </c>
      <c r="J247" s="2"/>
      <c r="K247" s="11">
        <v>43329</v>
      </c>
      <c r="L247" s="48">
        <f t="shared" si="83"/>
        <v>18.634632288309447</v>
      </c>
      <c r="M247" s="46">
        <f t="shared" si="87"/>
        <v>13.272042574487445</v>
      </c>
      <c r="N247" s="2"/>
      <c r="O247" s="1">
        <v>43329</v>
      </c>
      <c r="P247">
        <f t="shared" si="78"/>
        <v>0.25</v>
      </c>
      <c r="Q247" s="3">
        <f t="shared" si="93"/>
        <v>1219.5451526792854</v>
      </c>
      <c r="R247" s="2"/>
      <c r="S247" s="11">
        <f t="shared" si="71"/>
        <v>43329</v>
      </c>
      <c r="T247" s="17">
        <f t="shared" si="77"/>
        <v>1226.5214285714285</v>
      </c>
      <c r="U247" s="18">
        <f t="shared" si="82"/>
        <v>1227.527142857143</v>
      </c>
      <c r="W247" s="30">
        <f t="shared" si="72"/>
        <v>1199.4066666666668</v>
      </c>
      <c r="X247" s="30">
        <f t="shared" si="79"/>
        <v>1228.0642857142859</v>
      </c>
      <c r="Y247" s="30">
        <f t="shared" si="80"/>
        <v>15.256054421768599</v>
      </c>
      <c r="Z247" s="31">
        <f t="shared" si="81"/>
        <v>-125.22949143271761</v>
      </c>
      <c r="AA247" s="25">
        <f t="shared" si="73"/>
        <v>43329</v>
      </c>
      <c r="AD247" s="22">
        <f t="shared" si="74"/>
        <v>1199.4066666666668</v>
      </c>
      <c r="AE247" s="23">
        <f t="shared" si="90"/>
        <v>1231.2896666666666</v>
      </c>
      <c r="AF247" s="23">
        <f t="shared" si="91"/>
        <v>15.892999999999962</v>
      </c>
      <c r="AG247" s="24">
        <f t="shared" si="92"/>
        <v>-133.74022106168289</v>
      </c>
      <c r="AH247" s="25">
        <v>43329</v>
      </c>
      <c r="AK247" s="22">
        <f t="shared" si="75"/>
        <v>-5.5299999999999727</v>
      </c>
      <c r="AL247" s="27">
        <f t="shared" si="76"/>
        <v>0</v>
      </c>
      <c r="AM247" s="27">
        <f t="shared" si="84"/>
        <v>5.5299999999999727</v>
      </c>
      <c r="AN247" s="38">
        <f t="shared" si="88"/>
        <v>4.7208965202265389</v>
      </c>
      <c r="AO247" s="38">
        <f t="shared" si="89"/>
        <v>5.5290093804553022</v>
      </c>
      <c r="AP247" s="27">
        <f t="shared" si="85"/>
        <v>0.85384129332726566</v>
      </c>
      <c r="AQ247" s="35">
        <f t="shared" si="86"/>
        <v>46.057949857983544</v>
      </c>
      <c r="AR247" s="25">
        <v>43329</v>
      </c>
    </row>
    <row r="248" spans="1:44" x14ac:dyDescent="0.25">
      <c r="A248">
        <v>1251</v>
      </c>
      <c r="B248">
        <v>3</v>
      </c>
      <c r="C248" s="2">
        <v>43332</v>
      </c>
      <c r="D248">
        <v>1205.02</v>
      </c>
      <c r="E248">
        <v>1211</v>
      </c>
      <c r="F248">
        <v>1194.6300000000001</v>
      </c>
      <c r="G248">
        <v>1207.77</v>
      </c>
      <c r="H248">
        <v>870772</v>
      </c>
      <c r="I248" s="2">
        <v>43704.859580787037</v>
      </c>
      <c r="J248" s="2"/>
      <c r="K248" s="11">
        <v>43332</v>
      </c>
      <c r="L248" s="48">
        <f t="shared" si="83"/>
        <v>28.611192499267467</v>
      </c>
      <c r="M248" s="46">
        <f t="shared" si="87"/>
        <v>18.182961058324249</v>
      </c>
      <c r="N248" s="2"/>
      <c r="O248" s="1">
        <v>43332</v>
      </c>
      <c r="P248">
        <f t="shared" si="78"/>
        <v>0.25</v>
      </c>
      <c r="Q248" s="3">
        <f t="shared" si="93"/>
        <v>1216.601364509464</v>
      </c>
      <c r="R248" s="2"/>
      <c r="S248" s="11">
        <f t="shared" si="71"/>
        <v>43332</v>
      </c>
      <c r="T248" s="17">
        <f t="shared" si="77"/>
        <v>1220.6171428571429</v>
      </c>
      <c r="U248" s="18">
        <f t="shared" si="82"/>
        <v>1226.849285714286</v>
      </c>
      <c r="W248" s="30">
        <f t="shared" si="72"/>
        <v>1204.4666666666667</v>
      </c>
      <c r="X248" s="30">
        <f t="shared" si="79"/>
        <v>1221.5285714285712</v>
      </c>
      <c r="Y248" s="30">
        <f t="shared" si="80"/>
        <v>14.528843537414852</v>
      </c>
      <c r="Z248" s="31">
        <f t="shared" si="81"/>
        <v>-78.289804314507307</v>
      </c>
      <c r="AA248" s="25">
        <f t="shared" si="73"/>
        <v>43332</v>
      </c>
      <c r="AD248" s="22">
        <f t="shared" si="74"/>
        <v>1204.4666666666667</v>
      </c>
      <c r="AE248" s="23">
        <f t="shared" si="90"/>
        <v>1231.6298333333332</v>
      </c>
      <c r="AF248" s="23">
        <f t="shared" si="91"/>
        <v>15.552833333333286</v>
      </c>
      <c r="AG248" s="24">
        <f t="shared" si="92"/>
        <v>-116.43394736936064</v>
      </c>
      <c r="AH248" s="25">
        <v>43332</v>
      </c>
      <c r="AK248" s="22">
        <f t="shared" si="75"/>
        <v>6.8099999999999454</v>
      </c>
      <c r="AL248" s="27">
        <f t="shared" si="76"/>
        <v>6.8099999999999454</v>
      </c>
      <c r="AM248" s="27">
        <f t="shared" si="84"/>
        <v>0</v>
      </c>
      <c r="AN248" s="38">
        <f t="shared" si="88"/>
        <v>4.8701181973532117</v>
      </c>
      <c r="AO248" s="38">
        <f t="shared" si="89"/>
        <v>5.134080138994209</v>
      </c>
      <c r="AP248" s="27">
        <f t="shared" si="85"/>
        <v>0.94858632228270812</v>
      </c>
      <c r="AQ248" s="35">
        <f t="shared" si="86"/>
        <v>48.680744159769574</v>
      </c>
      <c r="AR248" s="25">
        <v>43332</v>
      </c>
    </row>
    <row r="249" spans="1:44" x14ac:dyDescent="0.25">
      <c r="A249">
        <v>1252</v>
      </c>
      <c r="B249">
        <v>3</v>
      </c>
      <c r="C249" s="2">
        <v>43333</v>
      </c>
      <c r="D249">
        <v>1208</v>
      </c>
      <c r="E249">
        <v>1217.26</v>
      </c>
      <c r="F249">
        <v>1200.3499999999999</v>
      </c>
      <c r="G249">
        <v>1201.6199999999999</v>
      </c>
      <c r="H249">
        <v>1205580</v>
      </c>
      <c r="I249" s="2">
        <v>43704.859580787037</v>
      </c>
      <c r="J249" s="2"/>
      <c r="K249" s="11">
        <v>43333</v>
      </c>
      <c r="L249" s="48">
        <f t="shared" si="83"/>
        <v>19.601523586287552</v>
      </c>
      <c r="M249" s="46">
        <f t="shared" si="87"/>
        <v>22.282449457954822</v>
      </c>
      <c r="N249" s="2"/>
      <c r="O249" s="1">
        <v>43333</v>
      </c>
      <c r="P249">
        <f t="shared" si="78"/>
        <v>0.25</v>
      </c>
      <c r="Q249" s="3">
        <f t="shared" si="93"/>
        <v>1212.8560233820981</v>
      </c>
      <c r="R249" s="2"/>
      <c r="S249" s="11">
        <f t="shared" si="71"/>
        <v>43333</v>
      </c>
      <c r="T249" s="17">
        <f t="shared" si="77"/>
        <v>1215.475714285714</v>
      </c>
      <c r="U249" s="18">
        <f t="shared" si="82"/>
        <v>1225.5357142857142</v>
      </c>
      <c r="W249" s="30">
        <f t="shared" si="72"/>
        <v>1206.4099999999999</v>
      </c>
      <c r="X249" s="30">
        <f t="shared" si="79"/>
        <v>1216.9533333333334</v>
      </c>
      <c r="Y249" s="30">
        <f t="shared" si="80"/>
        <v>13.099999999999975</v>
      </c>
      <c r="Z249" s="31">
        <f t="shared" si="81"/>
        <v>-53.655640373198686</v>
      </c>
      <c r="AA249" s="25">
        <f t="shared" si="73"/>
        <v>43333</v>
      </c>
      <c r="AD249" s="22">
        <f t="shared" si="74"/>
        <v>1206.4099999999999</v>
      </c>
      <c r="AE249" s="23">
        <f t="shared" si="90"/>
        <v>1229.4563333333331</v>
      </c>
      <c r="AF249" s="23">
        <f t="shared" si="91"/>
        <v>15.683966666666606</v>
      </c>
      <c r="AG249" s="24">
        <f t="shared" si="92"/>
        <v>-97.961329227229129</v>
      </c>
      <c r="AH249" s="25">
        <v>43333</v>
      </c>
      <c r="AK249" s="22">
        <f t="shared" si="75"/>
        <v>-6.1500000000000909</v>
      </c>
      <c r="AL249" s="27">
        <f t="shared" si="76"/>
        <v>0</v>
      </c>
      <c r="AM249" s="27">
        <f t="shared" si="84"/>
        <v>6.1500000000000909</v>
      </c>
      <c r="AN249" s="38">
        <f t="shared" si="88"/>
        <v>4.522252611827982</v>
      </c>
      <c r="AO249" s="38">
        <f t="shared" si="89"/>
        <v>5.2066458433517724</v>
      </c>
      <c r="AP249" s="27">
        <f t="shared" si="85"/>
        <v>0.86855391126752479</v>
      </c>
      <c r="AQ249" s="35">
        <f t="shared" si="86"/>
        <v>46.482678719092746</v>
      </c>
      <c r="AR249" s="25">
        <v>43333</v>
      </c>
    </row>
    <row r="250" spans="1:44" x14ac:dyDescent="0.25">
      <c r="A250">
        <v>1253</v>
      </c>
      <c r="B250">
        <v>3</v>
      </c>
      <c r="C250" s="2">
        <v>43334</v>
      </c>
      <c r="D250">
        <v>1200</v>
      </c>
      <c r="E250">
        <v>1211.8399999999999</v>
      </c>
      <c r="F250">
        <v>1199</v>
      </c>
      <c r="G250">
        <v>1207.33</v>
      </c>
      <c r="H250">
        <v>887389</v>
      </c>
      <c r="I250" s="2">
        <v>43704.859580787037</v>
      </c>
      <c r="J250" s="2"/>
      <c r="K250" s="11">
        <v>43334</v>
      </c>
      <c r="L250" s="48">
        <f t="shared" si="83"/>
        <v>27.966598300615182</v>
      </c>
      <c r="M250" s="46">
        <f t="shared" si="87"/>
        <v>25.393104795390069</v>
      </c>
      <c r="N250" s="2"/>
      <c r="O250" s="1">
        <v>43334</v>
      </c>
      <c r="P250">
        <f t="shared" si="78"/>
        <v>0.25</v>
      </c>
      <c r="Q250" s="3">
        <f t="shared" si="93"/>
        <v>1211.4745175365736</v>
      </c>
      <c r="R250" s="2"/>
      <c r="S250" s="11">
        <f t="shared" si="71"/>
        <v>43334</v>
      </c>
      <c r="T250" s="17">
        <f t="shared" si="77"/>
        <v>1211.5214285714287</v>
      </c>
      <c r="U250" s="18">
        <f t="shared" si="82"/>
        <v>1224.1914285714286</v>
      </c>
      <c r="W250" s="30">
        <f t="shared" si="72"/>
        <v>1206.0566666666666</v>
      </c>
      <c r="X250" s="30">
        <f t="shared" si="79"/>
        <v>1212.2033333333334</v>
      </c>
      <c r="Y250" s="30">
        <f t="shared" si="80"/>
        <v>9.4276190476190482</v>
      </c>
      <c r="Z250" s="31">
        <f t="shared" si="81"/>
        <v>-43.465669932990529</v>
      </c>
      <c r="AA250" s="25">
        <f t="shared" si="73"/>
        <v>43334</v>
      </c>
      <c r="AD250" s="22">
        <f t="shared" si="74"/>
        <v>1206.0566666666666</v>
      </c>
      <c r="AE250" s="23">
        <f t="shared" si="90"/>
        <v>1226.9476666666667</v>
      </c>
      <c r="AF250" s="23">
        <f t="shared" si="91"/>
        <v>15.013533333333317</v>
      </c>
      <c r="AG250" s="24">
        <f t="shared" si="92"/>
        <v>-92.76519406935121</v>
      </c>
      <c r="AH250" s="25">
        <v>43334</v>
      </c>
      <c r="AK250" s="22">
        <f t="shared" si="75"/>
        <v>5.7100000000000364</v>
      </c>
      <c r="AL250" s="27">
        <f t="shared" si="76"/>
        <v>5.7100000000000364</v>
      </c>
      <c r="AM250" s="27">
        <f t="shared" si="84"/>
        <v>0</v>
      </c>
      <c r="AN250" s="38">
        <f t="shared" si="88"/>
        <v>4.6070917109831289</v>
      </c>
      <c r="AO250" s="38">
        <f t="shared" si="89"/>
        <v>4.8347425688266457</v>
      </c>
      <c r="AP250" s="27">
        <f t="shared" si="85"/>
        <v>0.95291355132094124</v>
      </c>
      <c r="AQ250" s="35">
        <f t="shared" si="86"/>
        <v>48.794456399587943</v>
      </c>
      <c r="AR250" s="25">
        <v>43334</v>
      </c>
    </row>
    <row r="251" spans="1:44" x14ac:dyDescent="0.25">
      <c r="A251">
        <v>1254</v>
      </c>
      <c r="B251">
        <v>3</v>
      </c>
      <c r="C251" s="2">
        <v>43335</v>
      </c>
      <c r="D251">
        <v>1207.1400000000001</v>
      </c>
      <c r="E251">
        <v>1221.28</v>
      </c>
      <c r="F251">
        <v>1204.24</v>
      </c>
      <c r="G251">
        <v>1205.3800000000001</v>
      </c>
      <c r="H251">
        <v>992604</v>
      </c>
      <c r="I251" s="2">
        <v>43704.859580787037</v>
      </c>
      <c r="J251" s="2"/>
      <c r="K251" s="11">
        <v>43335</v>
      </c>
      <c r="L251" s="48">
        <f t="shared" si="83"/>
        <v>25.109874011134046</v>
      </c>
      <c r="M251" s="46">
        <f t="shared" si="87"/>
        <v>24.225998632678927</v>
      </c>
      <c r="N251" s="2"/>
      <c r="O251" s="1">
        <v>43335</v>
      </c>
      <c r="P251">
        <f t="shared" si="78"/>
        <v>0.25</v>
      </c>
      <c r="Q251" s="3">
        <f t="shared" si="93"/>
        <v>1209.9508881524303</v>
      </c>
      <c r="R251" s="2"/>
      <c r="S251" s="11">
        <f t="shared" si="71"/>
        <v>43335</v>
      </c>
      <c r="T251" s="17">
        <f t="shared" si="77"/>
        <v>1206.2757142857142</v>
      </c>
      <c r="U251" s="18">
        <f t="shared" si="82"/>
        <v>1222.8821428571428</v>
      </c>
      <c r="W251" s="30">
        <f t="shared" si="72"/>
        <v>1210.3</v>
      </c>
      <c r="X251" s="30">
        <f t="shared" si="79"/>
        <v>1208.2900000000002</v>
      </c>
      <c r="Y251" s="30">
        <f t="shared" si="80"/>
        <v>4.8057142857143322</v>
      </c>
      <c r="Z251" s="31">
        <f t="shared" si="81"/>
        <v>27.883472057071366</v>
      </c>
      <c r="AA251" s="25">
        <f t="shared" si="73"/>
        <v>43335</v>
      </c>
      <c r="AD251" s="22">
        <f t="shared" si="74"/>
        <v>1210.3</v>
      </c>
      <c r="AE251" s="23">
        <f t="shared" si="90"/>
        <v>1224.3440000000001</v>
      </c>
      <c r="AF251" s="23">
        <f t="shared" si="91"/>
        <v>13.293533333333334</v>
      </c>
      <c r="AG251" s="24">
        <f t="shared" si="92"/>
        <v>-70.430234249234445</v>
      </c>
      <c r="AH251" s="25">
        <v>43335</v>
      </c>
      <c r="AK251" s="22">
        <f t="shared" si="75"/>
        <v>-1.9499999999998181</v>
      </c>
      <c r="AL251" s="27">
        <f t="shared" si="76"/>
        <v>0</v>
      </c>
      <c r="AM251" s="27">
        <f t="shared" si="84"/>
        <v>1.9499999999998181</v>
      </c>
      <c r="AN251" s="38">
        <f t="shared" si="88"/>
        <v>4.2780137316271913</v>
      </c>
      <c r="AO251" s="38">
        <f t="shared" si="89"/>
        <v>4.6286895281961575</v>
      </c>
      <c r="AP251" s="27">
        <f t="shared" si="85"/>
        <v>0.92423864369541597</v>
      </c>
      <c r="AQ251" s="35">
        <f t="shared" si="86"/>
        <v>48.031393960598159</v>
      </c>
      <c r="AR251" s="25">
        <v>43335</v>
      </c>
    </row>
    <row r="252" spans="1:44" x14ac:dyDescent="0.25">
      <c r="A252">
        <v>1255</v>
      </c>
      <c r="B252">
        <v>3</v>
      </c>
      <c r="C252" s="2">
        <v>43336</v>
      </c>
      <c r="D252">
        <v>1208.82</v>
      </c>
      <c r="E252">
        <v>1221.6500000000001</v>
      </c>
      <c r="F252">
        <v>1206.3599999999999</v>
      </c>
      <c r="G252">
        <v>1220.6500000000001</v>
      </c>
      <c r="H252">
        <v>946840</v>
      </c>
      <c r="I252" s="2">
        <v>43704.859580787037</v>
      </c>
      <c r="J252" s="2"/>
      <c r="K252" s="11">
        <v>43336</v>
      </c>
      <c r="L252" s="48">
        <f t="shared" si="83"/>
        <v>47.480222677996025</v>
      </c>
      <c r="M252" s="46">
        <f t="shared" si="87"/>
        <v>33.518898329915082</v>
      </c>
      <c r="N252" s="2"/>
      <c r="O252" s="1">
        <v>43336</v>
      </c>
      <c r="P252">
        <f t="shared" si="78"/>
        <v>0.25</v>
      </c>
      <c r="Q252" s="3">
        <f t="shared" si="93"/>
        <v>1212.6256661143227</v>
      </c>
      <c r="R252" s="2"/>
      <c r="S252" s="11">
        <f t="shared" si="71"/>
        <v>43336</v>
      </c>
      <c r="T252" s="17">
        <f t="shared" si="77"/>
        <v>1207.1714285714286</v>
      </c>
      <c r="U252" s="18">
        <f t="shared" si="82"/>
        <v>1222.587857142857</v>
      </c>
      <c r="W252" s="30">
        <f t="shared" si="72"/>
        <v>1216.22</v>
      </c>
      <c r="X252" s="30">
        <f t="shared" si="79"/>
        <v>1207.7914285714285</v>
      </c>
      <c r="Y252" s="30">
        <f t="shared" si="80"/>
        <v>4.235918367346942</v>
      </c>
      <c r="Z252" s="31">
        <f t="shared" si="81"/>
        <v>132.65240573007196</v>
      </c>
      <c r="AA252" s="25">
        <f t="shared" si="73"/>
        <v>43336</v>
      </c>
      <c r="AD252" s="22">
        <f t="shared" si="74"/>
        <v>1216.22</v>
      </c>
      <c r="AE252" s="23">
        <f t="shared" si="90"/>
        <v>1222.7651666666668</v>
      </c>
      <c r="AF252" s="23">
        <f t="shared" si="91"/>
        <v>11.911383333333356</v>
      </c>
      <c r="AG252" s="24">
        <f t="shared" si="92"/>
        <v>-36.632558304404952</v>
      </c>
      <c r="AH252" s="25">
        <v>43336</v>
      </c>
      <c r="AK252" s="22">
        <f t="shared" si="75"/>
        <v>15.269999999999982</v>
      </c>
      <c r="AL252" s="27">
        <f t="shared" si="76"/>
        <v>15.269999999999982</v>
      </c>
      <c r="AM252" s="27">
        <f t="shared" si="84"/>
        <v>0</v>
      </c>
      <c r="AN252" s="38">
        <f t="shared" si="88"/>
        <v>5.0631556079395335</v>
      </c>
      <c r="AO252" s="38">
        <f t="shared" si="89"/>
        <v>4.2980688476107174</v>
      </c>
      <c r="AP252" s="27">
        <f t="shared" si="85"/>
        <v>1.1780070974791679</v>
      </c>
      <c r="AQ252" s="35">
        <f t="shared" si="86"/>
        <v>54.08646734175462</v>
      </c>
      <c r="AR252" s="25">
        <v>43336</v>
      </c>
    </row>
    <row r="253" spans="1:44" x14ac:dyDescent="0.25">
      <c r="A253">
        <v>1256</v>
      </c>
      <c r="B253">
        <v>3</v>
      </c>
      <c r="C253" s="2">
        <v>43339</v>
      </c>
      <c r="D253">
        <v>1227.5999999999999</v>
      </c>
      <c r="E253">
        <v>1243.0899999999999</v>
      </c>
      <c r="F253">
        <v>1225.72</v>
      </c>
      <c r="G253">
        <v>1241.82</v>
      </c>
      <c r="H253">
        <v>1156255</v>
      </c>
      <c r="I253" s="2">
        <v>43704.859580787037</v>
      </c>
      <c r="J253" s="2"/>
      <c r="K253" s="11">
        <v>43339</v>
      </c>
      <c r="L253" s="48">
        <f t="shared" si="83"/>
        <v>78.493993554057923</v>
      </c>
      <c r="M253" s="46">
        <f t="shared" si="87"/>
        <v>50.361363414395989</v>
      </c>
      <c r="N253" s="2"/>
      <c r="O253" s="1">
        <v>43339</v>
      </c>
      <c r="P253">
        <f t="shared" si="78"/>
        <v>0.25</v>
      </c>
      <c r="Q253" s="3">
        <f t="shared" si="93"/>
        <v>1219.924249585742</v>
      </c>
      <c r="R253" s="2"/>
      <c r="S253" s="11">
        <f t="shared" si="71"/>
        <v>43339</v>
      </c>
      <c r="T253" s="17">
        <f t="shared" si="77"/>
        <v>1212.2185714285715</v>
      </c>
      <c r="U253" s="18">
        <f t="shared" si="82"/>
        <v>1222.5592857142858</v>
      </c>
      <c r="W253" s="30">
        <f t="shared" si="72"/>
        <v>1236.8766666666668</v>
      </c>
      <c r="X253" s="30">
        <f t="shared" si="79"/>
        <v>1211.3909523809525</v>
      </c>
      <c r="Y253" s="30">
        <f t="shared" si="80"/>
        <v>8.6613605442177821</v>
      </c>
      <c r="Z253" s="31">
        <f t="shared" si="81"/>
        <v>196.16405648670073</v>
      </c>
      <c r="AA253" s="25">
        <f t="shared" si="73"/>
        <v>43339</v>
      </c>
      <c r="AD253" s="22">
        <f t="shared" si="74"/>
        <v>1236.8766666666668</v>
      </c>
      <c r="AE253" s="23">
        <f t="shared" si="90"/>
        <v>1223.5068333333334</v>
      </c>
      <c r="AF253" s="23">
        <f t="shared" si="91"/>
        <v>12.787549999999987</v>
      </c>
      <c r="AG253" s="24">
        <f t="shared" si="92"/>
        <v>69.702345032647287</v>
      </c>
      <c r="AH253" s="25">
        <v>43339</v>
      </c>
      <c r="AK253" s="22">
        <f t="shared" si="75"/>
        <v>21.169999999999845</v>
      </c>
      <c r="AL253" s="27">
        <f t="shared" si="76"/>
        <v>21.169999999999845</v>
      </c>
      <c r="AM253" s="27">
        <f t="shared" si="84"/>
        <v>0</v>
      </c>
      <c r="AN253" s="38">
        <f t="shared" si="88"/>
        <v>6.2136444930866981</v>
      </c>
      <c r="AO253" s="38">
        <f t="shared" si="89"/>
        <v>3.9910639299242376</v>
      </c>
      <c r="AP253" s="27">
        <f t="shared" si="85"/>
        <v>1.5568892411113675</v>
      </c>
      <c r="AQ253" s="35">
        <f t="shared" si="86"/>
        <v>60.8899758377745</v>
      </c>
      <c r="AR253" s="25">
        <v>43339</v>
      </c>
    </row>
    <row r="254" spans="1:44" x14ac:dyDescent="0.25">
      <c r="A254">
        <v>1257</v>
      </c>
      <c r="B254">
        <v>3</v>
      </c>
      <c r="C254" s="2">
        <v>43340</v>
      </c>
      <c r="D254">
        <v>1241.29</v>
      </c>
      <c r="E254">
        <v>1242.55</v>
      </c>
      <c r="F254">
        <v>1228.69</v>
      </c>
      <c r="G254">
        <v>1231.1500000000001</v>
      </c>
      <c r="H254">
        <v>1304007</v>
      </c>
      <c r="I254" s="2">
        <v>43704.859580787037</v>
      </c>
      <c r="J254" s="2"/>
      <c r="K254" s="11">
        <v>43340</v>
      </c>
      <c r="L254" s="48">
        <f t="shared" si="83"/>
        <v>63.759286775631665</v>
      </c>
      <c r="M254" s="46">
        <f t="shared" si="87"/>
        <v>63.244501002561869</v>
      </c>
      <c r="N254" s="2"/>
      <c r="O254" s="1">
        <v>43340</v>
      </c>
      <c r="P254">
        <f t="shared" si="78"/>
        <v>0.25</v>
      </c>
      <c r="Q254" s="3">
        <f t="shared" si="93"/>
        <v>1222.7306871893065</v>
      </c>
      <c r="R254" s="2"/>
      <c r="S254" s="11">
        <f t="shared" si="71"/>
        <v>43340</v>
      </c>
      <c r="T254" s="17">
        <f t="shared" si="77"/>
        <v>1216.5314285714285</v>
      </c>
      <c r="U254" s="18">
        <f t="shared" si="82"/>
        <v>1221.5264285714286</v>
      </c>
      <c r="W254" s="30">
        <f t="shared" si="72"/>
        <v>1234.1299999999999</v>
      </c>
      <c r="X254" s="30">
        <f t="shared" si="79"/>
        <v>1216.3514285714286</v>
      </c>
      <c r="Y254" s="30">
        <f t="shared" si="80"/>
        <v>10.943945578231348</v>
      </c>
      <c r="Z254" s="31">
        <f t="shared" si="81"/>
        <v>108.30080310300933</v>
      </c>
      <c r="AA254" s="25">
        <f t="shared" si="73"/>
        <v>43340</v>
      </c>
      <c r="AD254" s="22">
        <f t="shared" si="74"/>
        <v>1234.1299999999999</v>
      </c>
      <c r="AE254" s="23">
        <f t="shared" si="90"/>
        <v>1224.3725000000002</v>
      </c>
      <c r="AF254" s="23">
        <f t="shared" si="91"/>
        <v>13.157333333333337</v>
      </c>
      <c r="AG254" s="24">
        <f t="shared" si="92"/>
        <v>49.440109444668145</v>
      </c>
      <c r="AH254" s="25">
        <v>43340</v>
      </c>
      <c r="AK254" s="22">
        <f t="shared" si="75"/>
        <v>-10.669999999999845</v>
      </c>
      <c r="AL254" s="27">
        <f t="shared" si="76"/>
        <v>0</v>
      </c>
      <c r="AM254" s="27">
        <f t="shared" si="84"/>
        <v>10.669999999999845</v>
      </c>
      <c r="AN254" s="38">
        <f t="shared" si="88"/>
        <v>5.7698127435805047</v>
      </c>
      <c r="AO254" s="38">
        <f t="shared" si="89"/>
        <v>4.4681307920724951</v>
      </c>
      <c r="AP254" s="27">
        <f t="shared" si="85"/>
        <v>1.2913258389430982</v>
      </c>
      <c r="AQ254" s="35">
        <f t="shared" si="86"/>
        <v>56.357145587758829</v>
      </c>
      <c r="AR254" s="25">
        <v>43340</v>
      </c>
    </row>
    <row r="255" spans="1:44" x14ac:dyDescent="0.25">
      <c r="A255">
        <v>1258</v>
      </c>
      <c r="B255">
        <v>3</v>
      </c>
      <c r="C255" s="2">
        <v>43341</v>
      </c>
      <c r="D255">
        <v>1237.45</v>
      </c>
      <c r="E255">
        <v>1250.6600000000001</v>
      </c>
      <c r="F255">
        <v>1236.3599999999999</v>
      </c>
      <c r="G255">
        <v>1249.3</v>
      </c>
      <c r="H255">
        <v>1309312</v>
      </c>
      <c r="I255" s="2">
        <v>43704.859580787037</v>
      </c>
      <c r="J255" s="2"/>
      <c r="K255" s="11">
        <v>43341</v>
      </c>
      <c r="L255" s="48">
        <f t="shared" si="83"/>
        <v>97.821211150272148</v>
      </c>
      <c r="M255" s="46">
        <f t="shared" si="87"/>
        <v>80.024830493320579</v>
      </c>
      <c r="N255" s="2"/>
      <c r="O255" s="1">
        <v>43341</v>
      </c>
      <c r="P255">
        <f t="shared" si="78"/>
        <v>0.25</v>
      </c>
      <c r="Q255" s="3">
        <f t="shared" si="93"/>
        <v>1229.3730153919798</v>
      </c>
      <c r="R255" s="2"/>
      <c r="S255" s="11">
        <f t="shared" si="71"/>
        <v>43341</v>
      </c>
      <c r="T255" s="17">
        <f t="shared" si="77"/>
        <v>1222.4642857142856</v>
      </c>
      <c r="U255" s="18">
        <f t="shared" si="82"/>
        <v>1221.5407142857141</v>
      </c>
      <c r="W255" s="30">
        <f t="shared" si="72"/>
        <v>1245.4399999999998</v>
      </c>
      <c r="X255" s="30">
        <f t="shared" si="79"/>
        <v>1222.2047619047621</v>
      </c>
      <c r="Y255" s="30">
        <f t="shared" si="80"/>
        <v>14.237823129251735</v>
      </c>
      <c r="Z255" s="31">
        <f t="shared" si="81"/>
        <v>108.79583620008462</v>
      </c>
      <c r="AA255" s="25">
        <f t="shared" si="73"/>
        <v>43341</v>
      </c>
      <c r="AD255" s="22">
        <f t="shared" si="74"/>
        <v>1245.4399999999998</v>
      </c>
      <c r="AE255" s="23">
        <f t="shared" si="90"/>
        <v>1225.5830000000001</v>
      </c>
      <c r="AF255" s="23">
        <f t="shared" si="91"/>
        <v>14.174633333333315</v>
      </c>
      <c r="AG255" s="24">
        <f t="shared" si="92"/>
        <v>93.392186511584171</v>
      </c>
      <c r="AH255" s="25">
        <v>43341</v>
      </c>
      <c r="AK255" s="22">
        <f t="shared" si="75"/>
        <v>18.149999999999864</v>
      </c>
      <c r="AL255" s="27">
        <f t="shared" si="76"/>
        <v>18.149999999999864</v>
      </c>
      <c r="AM255" s="27">
        <f t="shared" si="84"/>
        <v>0</v>
      </c>
      <c r="AN255" s="38">
        <f t="shared" si="88"/>
        <v>6.6541118333247438</v>
      </c>
      <c r="AO255" s="38">
        <f t="shared" si="89"/>
        <v>4.1489785926387457</v>
      </c>
      <c r="AP255" s="27">
        <f t="shared" si="85"/>
        <v>1.6037951714503149</v>
      </c>
      <c r="AQ255" s="35">
        <f t="shared" si="86"/>
        <v>61.594521298578201</v>
      </c>
      <c r="AR255" s="25">
        <v>43341</v>
      </c>
    </row>
    <row r="256" spans="1:44" x14ac:dyDescent="0.25">
      <c r="A256">
        <v>1259</v>
      </c>
      <c r="B256">
        <v>3</v>
      </c>
      <c r="C256" s="2">
        <v>43342</v>
      </c>
      <c r="D256">
        <v>1244.23</v>
      </c>
      <c r="E256">
        <v>1253.6400000000001</v>
      </c>
      <c r="F256">
        <v>1232.5899999999999</v>
      </c>
      <c r="G256">
        <v>1239.1199999999999</v>
      </c>
      <c r="H256">
        <v>1331439</v>
      </c>
      <c r="I256" s="2">
        <v>43704.859580787037</v>
      </c>
      <c r="J256" s="2"/>
      <c r="K256" s="11">
        <v>43342</v>
      </c>
      <c r="L256" s="48">
        <f t="shared" si="83"/>
        <v>77.79816513761439</v>
      </c>
      <c r="M256" s="46">
        <f t="shared" si="87"/>
        <v>79.792887687839411</v>
      </c>
      <c r="N256" s="2"/>
      <c r="O256" s="1">
        <v>43342</v>
      </c>
      <c r="P256">
        <f t="shared" si="78"/>
        <v>0.25</v>
      </c>
      <c r="Q256" s="3">
        <f t="shared" si="93"/>
        <v>1231.8097615439849</v>
      </c>
      <c r="R256" s="2"/>
      <c r="S256" s="11">
        <f t="shared" si="71"/>
        <v>43342</v>
      </c>
      <c r="T256" s="17">
        <f t="shared" si="77"/>
        <v>1227.8214285714287</v>
      </c>
      <c r="U256" s="18">
        <f t="shared" si="82"/>
        <v>1221.6485714285711</v>
      </c>
      <c r="W256" s="30">
        <f t="shared" si="72"/>
        <v>1241.7833333333333</v>
      </c>
      <c r="X256" s="30">
        <f t="shared" si="79"/>
        <v>1227.2580952380954</v>
      </c>
      <c r="Y256" s="30">
        <f t="shared" si="80"/>
        <v>14.056462585033971</v>
      </c>
      <c r="Z256" s="31">
        <f t="shared" si="81"/>
        <v>68.889964348512777</v>
      </c>
      <c r="AA256" s="25">
        <f t="shared" si="73"/>
        <v>43342</v>
      </c>
      <c r="AD256" s="22">
        <f t="shared" si="74"/>
        <v>1241.7833333333333</v>
      </c>
      <c r="AE256" s="23">
        <f t="shared" si="90"/>
        <v>1226.6585</v>
      </c>
      <c r="AF256" s="23">
        <f t="shared" si="91"/>
        <v>14.719166666666638</v>
      </c>
      <c r="AG256" s="24">
        <f t="shared" si="92"/>
        <v>68.504029138122988</v>
      </c>
      <c r="AH256" s="25">
        <v>43342</v>
      </c>
      <c r="AK256" s="22">
        <f t="shared" si="75"/>
        <v>-10.180000000000064</v>
      </c>
      <c r="AL256" s="27">
        <f t="shared" si="76"/>
        <v>0</v>
      </c>
      <c r="AM256" s="27">
        <f t="shared" si="84"/>
        <v>10.180000000000064</v>
      </c>
      <c r="AN256" s="38">
        <f t="shared" si="88"/>
        <v>6.1788181309444052</v>
      </c>
      <c r="AO256" s="38">
        <f t="shared" si="89"/>
        <v>4.5797658360216973</v>
      </c>
      <c r="AP256" s="27">
        <f t="shared" si="85"/>
        <v>1.3491559071307795</v>
      </c>
      <c r="AQ256" s="35">
        <f t="shared" si="86"/>
        <v>57.431518403502487</v>
      </c>
      <c r="AR256" s="25">
        <v>43342</v>
      </c>
    </row>
    <row r="257" spans="1:44" x14ac:dyDescent="0.25">
      <c r="A257">
        <v>1260</v>
      </c>
      <c r="B257">
        <v>3</v>
      </c>
      <c r="C257" s="2">
        <v>43343</v>
      </c>
      <c r="D257">
        <v>1234.98</v>
      </c>
      <c r="E257">
        <v>1238.6600000000001</v>
      </c>
      <c r="F257">
        <v>1211.29</v>
      </c>
      <c r="G257">
        <v>1218.19</v>
      </c>
      <c r="H257">
        <v>1816426</v>
      </c>
      <c r="I257" s="2">
        <v>43704.859580787037</v>
      </c>
      <c r="J257" s="2"/>
      <c r="K257" s="11">
        <v>43343</v>
      </c>
      <c r="L257" s="48">
        <f t="shared" si="83"/>
        <v>45.795107033639148</v>
      </c>
      <c r="M257" s="46">
        <f t="shared" si="87"/>
        <v>73.804827773841893</v>
      </c>
      <c r="N257" s="2"/>
      <c r="O257" s="1">
        <v>43343</v>
      </c>
      <c r="P257">
        <f t="shared" si="78"/>
        <v>0.25</v>
      </c>
      <c r="Q257" s="3">
        <f t="shared" si="93"/>
        <v>1228.4048211579889</v>
      </c>
      <c r="R257" s="2"/>
      <c r="S257" s="11">
        <f t="shared" si="71"/>
        <v>43343</v>
      </c>
      <c r="T257" s="17">
        <f t="shared" si="77"/>
        <v>1229.3728571428571</v>
      </c>
      <c r="U257" s="18">
        <f t="shared" si="82"/>
        <v>1220.4471428571428</v>
      </c>
      <c r="W257" s="30">
        <f t="shared" si="72"/>
        <v>1222.7133333333334</v>
      </c>
      <c r="X257" s="30">
        <f t="shared" si="79"/>
        <v>1229.637619047619</v>
      </c>
      <c r="Y257" s="30">
        <f t="shared" si="80"/>
        <v>11.337006802721069</v>
      </c>
      <c r="Z257" s="31">
        <f t="shared" si="81"/>
        <v>-40.717894559985886</v>
      </c>
      <c r="AA257" s="25">
        <f t="shared" si="73"/>
        <v>43343</v>
      </c>
      <c r="AD257" s="22">
        <f t="shared" si="74"/>
        <v>1222.7133333333334</v>
      </c>
      <c r="AE257" s="23">
        <f t="shared" si="90"/>
        <v>1226.6479999999999</v>
      </c>
      <c r="AF257" s="23">
        <f t="shared" si="91"/>
        <v>14.72966666666664</v>
      </c>
      <c r="AG257" s="24">
        <f t="shared" si="92"/>
        <v>-17.808353511808601</v>
      </c>
      <c r="AH257" s="25">
        <v>43343</v>
      </c>
      <c r="AK257" s="22">
        <f t="shared" si="75"/>
        <v>-20.929999999999836</v>
      </c>
      <c r="AL257" s="27">
        <f t="shared" si="76"/>
        <v>0</v>
      </c>
      <c r="AM257" s="27">
        <f t="shared" si="84"/>
        <v>20.929999999999836</v>
      </c>
      <c r="AN257" s="38">
        <f t="shared" si="88"/>
        <v>5.7374739787340898</v>
      </c>
      <c r="AO257" s="38">
        <f t="shared" si="89"/>
        <v>5.7476397048772787</v>
      </c>
      <c r="AP257" s="27">
        <f t="shared" si="85"/>
        <v>0.99823132160936212</v>
      </c>
      <c r="AQ257" s="35">
        <f t="shared" si="86"/>
        <v>49.955743902832694</v>
      </c>
      <c r="AR257" s="25">
        <v>43343</v>
      </c>
    </row>
    <row r="258" spans="1:44" x14ac:dyDescent="0.25">
      <c r="A258">
        <v>1261</v>
      </c>
      <c r="B258">
        <v>3</v>
      </c>
      <c r="C258" s="2">
        <v>43347</v>
      </c>
      <c r="D258">
        <v>1204.27</v>
      </c>
      <c r="E258">
        <v>1212.99</v>
      </c>
      <c r="F258">
        <v>1192.5</v>
      </c>
      <c r="G258">
        <v>1197</v>
      </c>
      <c r="H258">
        <v>1831045</v>
      </c>
      <c r="I258" s="2">
        <v>43704.859580787037</v>
      </c>
      <c r="J258" s="2"/>
      <c r="K258" s="11">
        <v>43347</v>
      </c>
      <c r="L258" s="48">
        <f t="shared" si="83"/>
        <v>13.394495412844003</v>
      </c>
      <c r="M258" s="46">
        <f t="shared" si="87"/>
        <v>45.662589194699187</v>
      </c>
      <c r="N258" s="2"/>
      <c r="O258" s="1">
        <v>43347</v>
      </c>
      <c r="P258">
        <f t="shared" si="78"/>
        <v>0.25</v>
      </c>
      <c r="Q258" s="3">
        <f t="shared" si="93"/>
        <v>1220.5536158684918</v>
      </c>
      <c r="R258" s="2"/>
      <c r="S258" s="11">
        <f t="shared" ref="S258:S321" si="94">C258</f>
        <v>43347</v>
      </c>
      <c r="T258" s="17">
        <f t="shared" si="77"/>
        <v>1228.1757142857143</v>
      </c>
      <c r="U258" s="18">
        <f t="shared" si="82"/>
        <v>1217.225714285714</v>
      </c>
      <c r="W258" s="30">
        <f t="shared" ref="W258:W321" si="95">AVERAGE(E258,F258,G258)</f>
        <v>1200.83</v>
      </c>
      <c r="X258" s="30">
        <f t="shared" si="79"/>
        <v>1228.2847619047618</v>
      </c>
      <c r="Y258" s="30">
        <f t="shared" si="80"/>
        <v>12.883129251700666</v>
      </c>
      <c r="Z258" s="31">
        <f t="shared" si="81"/>
        <v>-142.07087614803243</v>
      </c>
      <c r="AA258" s="25">
        <f t="shared" ref="AA258:AA321" si="96">S258</f>
        <v>43347</v>
      </c>
      <c r="AD258" s="22">
        <f t="shared" ref="AD258:AD321" si="97">AVERAGE(E258,F258,G258)</f>
        <v>1200.83</v>
      </c>
      <c r="AE258" s="23">
        <f t="shared" si="90"/>
        <v>1225.5785000000001</v>
      </c>
      <c r="AF258" s="23">
        <f t="shared" si="91"/>
        <v>15.799166666666645</v>
      </c>
      <c r="AG258" s="24">
        <f t="shared" si="92"/>
        <v>-104.42955852101983</v>
      </c>
      <c r="AH258" s="25">
        <v>43347</v>
      </c>
      <c r="AK258" s="22">
        <f t="shared" si="75"/>
        <v>-21.190000000000055</v>
      </c>
      <c r="AL258" s="27">
        <f t="shared" si="76"/>
        <v>0</v>
      </c>
      <c r="AM258" s="27">
        <f t="shared" si="84"/>
        <v>21.190000000000055</v>
      </c>
      <c r="AN258" s="38">
        <f t="shared" si="88"/>
        <v>5.3276544088245119</v>
      </c>
      <c r="AO258" s="38">
        <f t="shared" si="89"/>
        <v>6.8506654402431915</v>
      </c>
      <c r="AP258" s="27">
        <f t="shared" si="85"/>
        <v>0.77768421991942815</v>
      </c>
      <c r="AQ258" s="35">
        <f t="shared" si="86"/>
        <v>43.747039615094067</v>
      </c>
      <c r="AR258" s="25">
        <v>43347</v>
      </c>
    </row>
    <row r="259" spans="1:44" x14ac:dyDescent="0.25">
      <c r="A259">
        <v>1262</v>
      </c>
      <c r="B259">
        <v>3</v>
      </c>
      <c r="C259" s="2">
        <v>43348</v>
      </c>
      <c r="D259">
        <v>1193.8</v>
      </c>
      <c r="E259">
        <v>1199.01</v>
      </c>
      <c r="F259">
        <v>1162</v>
      </c>
      <c r="G259">
        <v>1186.48</v>
      </c>
      <c r="H259">
        <v>2061309</v>
      </c>
      <c r="I259" s="2">
        <v>43704.859580787037</v>
      </c>
      <c r="J259" s="2"/>
      <c r="K259" s="11">
        <v>43348</v>
      </c>
      <c r="L259" s="48">
        <f t="shared" si="83"/>
        <v>26.713225665648178</v>
      </c>
      <c r="M259" s="46">
        <f t="shared" si="87"/>
        <v>28.634276037377109</v>
      </c>
      <c r="N259" s="2"/>
      <c r="O259" s="1">
        <v>43348</v>
      </c>
      <c r="P259">
        <f t="shared" si="78"/>
        <v>0.25</v>
      </c>
      <c r="Q259" s="3">
        <f t="shared" si="93"/>
        <v>1212.0352119013687</v>
      </c>
      <c r="R259" s="2"/>
      <c r="S259" s="11">
        <f t="shared" si="94"/>
        <v>43348</v>
      </c>
      <c r="T259" s="17">
        <f t="shared" si="77"/>
        <v>1223.2942857142857</v>
      </c>
      <c r="U259" s="18">
        <f t="shared" si="82"/>
        <v>1215.2328571428573</v>
      </c>
      <c r="W259" s="30">
        <f t="shared" si="95"/>
        <v>1182.4966666666667</v>
      </c>
      <c r="X259" s="30">
        <f t="shared" si="79"/>
        <v>1223.4671428571426</v>
      </c>
      <c r="Y259" s="30">
        <f t="shared" si="80"/>
        <v>18.388979591836751</v>
      </c>
      <c r="Z259" s="31">
        <f t="shared" si="81"/>
        <v>-148.53271578905711</v>
      </c>
      <c r="AA259" s="25">
        <f t="shared" si="96"/>
        <v>43348</v>
      </c>
      <c r="AD259" s="22">
        <f t="shared" si="97"/>
        <v>1182.4966666666667</v>
      </c>
      <c r="AE259" s="23">
        <f t="shared" si="90"/>
        <v>1222.5439999999999</v>
      </c>
      <c r="AF259" s="23">
        <f t="shared" si="91"/>
        <v>16.78633333333331</v>
      </c>
      <c r="AG259" s="24">
        <f t="shared" si="92"/>
        <v>-159.04737319380152</v>
      </c>
      <c r="AH259" s="25">
        <v>43348</v>
      </c>
      <c r="AK259" s="22">
        <f t="shared" ref="AK259:AK322" si="98">G259-G258</f>
        <v>-10.519999999999982</v>
      </c>
      <c r="AL259" s="27">
        <f t="shared" si="76"/>
        <v>0</v>
      </c>
      <c r="AM259" s="27">
        <f t="shared" si="84"/>
        <v>10.519999999999982</v>
      </c>
      <c r="AN259" s="38">
        <f t="shared" si="88"/>
        <v>4.9471076653370476</v>
      </c>
      <c r="AO259" s="38">
        <f t="shared" si="89"/>
        <v>7.1127607659401049</v>
      </c>
      <c r="AP259" s="27">
        <f t="shared" si="85"/>
        <v>0.69552566550903538</v>
      </c>
      <c r="AQ259" s="35">
        <f t="shared" si="86"/>
        <v>41.021240766663517</v>
      </c>
      <c r="AR259" s="25">
        <v>43348</v>
      </c>
    </row>
    <row r="260" spans="1:44" x14ac:dyDescent="0.25">
      <c r="A260">
        <v>1263</v>
      </c>
      <c r="B260">
        <v>3</v>
      </c>
      <c r="C260" s="2">
        <v>43349</v>
      </c>
      <c r="D260">
        <v>1186.3</v>
      </c>
      <c r="E260">
        <v>1186.3</v>
      </c>
      <c r="F260">
        <v>1152</v>
      </c>
      <c r="G260">
        <v>1171.44</v>
      </c>
      <c r="H260">
        <v>1888467</v>
      </c>
      <c r="I260" s="2">
        <v>43704.859580787037</v>
      </c>
      <c r="J260" s="2"/>
      <c r="K260" s="11">
        <v>43349</v>
      </c>
      <c r="L260" s="48">
        <f t="shared" si="83"/>
        <v>19.126328217237344</v>
      </c>
      <c r="M260" s="46">
        <f t="shared" si="87"/>
        <v>19.744683098576509</v>
      </c>
      <c r="N260" s="2"/>
      <c r="O260" s="1">
        <v>43349</v>
      </c>
      <c r="P260">
        <f t="shared" si="78"/>
        <v>0.25</v>
      </c>
      <c r="Q260" s="3">
        <f t="shared" si="93"/>
        <v>1201.8864089260264</v>
      </c>
      <c r="R260" s="2"/>
      <c r="S260" s="11">
        <f t="shared" si="94"/>
        <v>43349</v>
      </c>
      <c r="T260" s="17">
        <f t="shared" si="77"/>
        <v>1213.24</v>
      </c>
      <c r="U260" s="18">
        <f t="shared" si="82"/>
        <v>1212.7292857142857</v>
      </c>
      <c r="W260" s="30">
        <f t="shared" si="95"/>
        <v>1169.9133333333334</v>
      </c>
      <c r="X260" s="30">
        <f t="shared" si="79"/>
        <v>1213.9009523809525</v>
      </c>
      <c r="Y260" s="30">
        <f t="shared" si="80"/>
        <v>25.275102040816268</v>
      </c>
      <c r="Z260" s="31">
        <f t="shared" si="81"/>
        <v>-116.02358446554597</v>
      </c>
      <c r="AA260" s="25">
        <f t="shared" si="96"/>
        <v>43349</v>
      </c>
      <c r="AD260" s="22">
        <f t="shared" si="97"/>
        <v>1169.9133333333334</v>
      </c>
      <c r="AE260" s="23">
        <f t="shared" si="90"/>
        <v>1218.7043333333334</v>
      </c>
      <c r="AF260" s="23">
        <f t="shared" si="91"/>
        <v>17.926333333333311</v>
      </c>
      <c r="AG260" s="24">
        <f t="shared" si="92"/>
        <v>-181.45000836757842</v>
      </c>
      <c r="AH260" s="25">
        <v>43349</v>
      </c>
      <c r="AK260" s="22">
        <f t="shared" si="98"/>
        <v>-15.039999999999964</v>
      </c>
      <c r="AL260" s="27">
        <f t="shared" ref="AL260:AL323" si="99">IF(AK260&gt;0,AK260,0)</f>
        <v>0</v>
      </c>
      <c r="AM260" s="27">
        <f t="shared" si="84"/>
        <v>15.039999999999964</v>
      </c>
      <c r="AN260" s="38">
        <f t="shared" si="88"/>
        <v>4.5937428320986866</v>
      </c>
      <c r="AO260" s="38">
        <f t="shared" si="89"/>
        <v>7.6789921398015233</v>
      </c>
      <c r="AP260" s="27">
        <f t="shared" si="85"/>
        <v>0.5982221036909956</v>
      </c>
      <c r="AQ260" s="35">
        <f t="shared" si="86"/>
        <v>37.430473668799756</v>
      </c>
      <c r="AR260" s="25">
        <v>43349</v>
      </c>
    </row>
    <row r="261" spans="1:44" x14ac:dyDescent="0.25">
      <c r="A261">
        <v>1264</v>
      </c>
      <c r="B261">
        <v>3</v>
      </c>
      <c r="C261" s="2">
        <v>43350</v>
      </c>
      <c r="D261">
        <v>1158.67</v>
      </c>
      <c r="E261">
        <v>1175.26</v>
      </c>
      <c r="F261">
        <v>1157.21</v>
      </c>
      <c r="G261">
        <v>1164.83</v>
      </c>
      <c r="H261">
        <v>1401404</v>
      </c>
      <c r="I261" s="2">
        <v>43704.859580787037</v>
      </c>
      <c r="J261" s="2"/>
      <c r="K261" s="11">
        <v>43350</v>
      </c>
      <c r="L261" s="48">
        <f t="shared" si="83"/>
        <v>12.622983077528449</v>
      </c>
      <c r="M261" s="46">
        <f t="shared" si="87"/>
        <v>19.487512320137991</v>
      </c>
      <c r="N261" s="2"/>
      <c r="O261" s="1">
        <v>43350</v>
      </c>
      <c r="P261">
        <f t="shared" si="78"/>
        <v>0.25</v>
      </c>
      <c r="Q261" s="3">
        <f t="shared" si="93"/>
        <v>1192.6223066945199</v>
      </c>
      <c r="R261" s="2"/>
      <c r="S261" s="11">
        <f t="shared" si="94"/>
        <v>43350</v>
      </c>
      <c r="T261" s="17">
        <f t="shared" si="77"/>
        <v>1203.7657142857145</v>
      </c>
      <c r="U261" s="18">
        <f t="shared" si="82"/>
        <v>1210.1485714285716</v>
      </c>
      <c r="W261" s="30">
        <f t="shared" si="95"/>
        <v>1165.7666666666667</v>
      </c>
      <c r="X261" s="30">
        <f t="shared" si="79"/>
        <v>1204.1347619047617</v>
      </c>
      <c r="Y261" s="30">
        <f t="shared" si="80"/>
        <v>27.866394557823078</v>
      </c>
      <c r="Z261" s="31">
        <f t="shared" si="81"/>
        <v>-91.790597831570551</v>
      </c>
      <c r="AA261" s="25">
        <f t="shared" si="96"/>
        <v>43350</v>
      </c>
      <c r="AD261" s="22">
        <f t="shared" si="97"/>
        <v>1165.7666666666667</v>
      </c>
      <c r="AE261" s="23">
        <f t="shared" si="90"/>
        <v>1214.4818333333333</v>
      </c>
      <c r="AF261" s="23">
        <f t="shared" si="91"/>
        <v>18.749166666666646</v>
      </c>
      <c r="AG261" s="24">
        <f t="shared" si="92"/>
        <v>-173.21718002281585</v>
      </c>
      <c r="AH261" s="25">
        <v>43350</v>
      </c>
      <c r="AK261" s="22">
        <f t="shared" si="98"/>
        <v>-6.6100000000001273</v>
      </c>
      <c r="AL261" s="27">
        <f t="shared" si="99"/>
        <v>0</v>
      </c>
      <c r="AM261" s="27">
        <f t="shared" si="84"/>
        <v>6.6100000000001273</v>
      </c>
      <c r="AN261" s="38">
        <f t="shared" si="88"/>
        <v>4.2656183440916378</v>
      </c>
      <c r="AO261" s="38">
        <f t="shared" si="89"/>
        <v>7.6026355583871377</v>
      </c>
      <c r="AP261" s="27">
        <f t="shared" si="85"/>
        <v>0.56107100114589314</v>
      </c>
      <c r="AQ261" s="35">
        <f t="shared" si="86"/>
        <v>35.941414627140148</v>
      </c>
      <c r="AR261" s="25">
        <v>43350</v>
      </c>
    </row>
    <row r="262" spans="1:44" x14ac:dyDescent="0.25">
      <c r="A262">
        <v>1265</v>
      </c>
      <c r="B262">
        <v>3</v>
      </c>
      <c r="C262" s="2">
        <v>43353</v>
      </c>
      <c r="D262">
        <v>1172.19</v>
      </c>
      <c r="E262">
        <v>1174.54</v>
      </c>
      <c r="F262">
        <v>1160.1099999999999</v>
      </c>
      <c r="G262">
        <v>1164.6400000000001</v>
      </c>
      <c r="H262">
        <v>1115796</v>
      </c>
      <c r="I262" s="2">
        <v>43704.859580787037</v>
      </c>
      <c r="J262" s="2"/>
      <c r="K262" s="11">
        <v>43353</v>
      </c>
      <c r="L262" s="48">
        <f t="shared" si="83"/>
        <v>12.436048799685249</v>
      </c>
      <c r="M262" s="46">
        <f t="shared" si="87"/>
        <v>14.728453364817014</v>
      </c>
      <c r="N262" s="2"/>
      <c r="O262" s="1">
        <v>43353</v>
      </c>
      <c r="P262">
        <f t="shared" si="78"/>
        <v>0.25</v>
      </c>
      <c r="Q262" s="3">
        <f t="shared" si="93"/>
        <v>1185.6267300208899</v>
      </c>
      <c r="R262" s="2"/>
      <c r="S262" s="11">
        <f t="shared" si="94"/>
        <v>43353</v>
      </c>
      <c r="T262" s="17">
        <f t="shared" si="77"/>
        <v>1191.6714285714284</v>
      </c>
      <c r="U262" s="18">
        <f t="shared" si="82"/>
        <v>1207.0678571428573</v>
      </c>
      <c r="W262" s="30">
        <f t="shared" si="95"/>
        <v>1166.43</v>
      </c>
      <c r="X262" s="30">
        <f t="shared" si="79"/>
        <v>1192.8476190476192</v>
      </c>
      <c r="Y262" s="30">
        <f t="shared" si="80"/>
        <v>24.79537414965986</v>
      </c>
      <c r="Z262" s="31">
        <f t="shared" si="81"/>
        <v>-71.028353617272202</v>
      </c>
      <c r="AA262" s="25">
        <f t="shared" si="96"/>
        <v>43353</v>
      </c>
      <c r="AD262" s="22">
        <f t="shared" si="97"/>
        <v>1166.43</v>
      </c>
      <c r="AE262" s="23">
        <f t="shared" si="90"/>
        <v>1210.8815</v>
      </c>
      <c r="AF262" s="23">
        <f t="shared" si="91"/>
        <v>19.673833333333324</v>
      </c>
      <c r="AG262" s="24">
        <f t="shared" si="92"/>
        <v>-150.62816092440863</v>
      </c>
      <c r="AH262" s="25">
        <v>43353</v>
      </c>
      <c r="AK262" s="22">
        <f t="shared" si="98"/>
        <v>-0.1899999999998272</v>
      </c>
      <c r="AL262" s="27">
        <f t="shared" si="99"/>
        <v>0</v>
      </c>
      <c r="AM262" s="27">
        <f t="shared" si="84"/>
        <v>0.1899999999998272</v>
      </c>
      <c r="AN262" s="38">
        <f t="shared" si="88"/>
        <v>3.9609313195136635</v>
      </c>
      <c r="AO262" s="38">
        <f t="shared" si="89"/>
        <v>7.0731615899309004</v>
      </c>
      <c r="AP262" s="27">
        <f t="shared" si="85"/>
        <v>0.55999446204541736</v>
      </c>
      <c r="AQ262" s="35">
        <f t="shared" si="86"/>
        <v>35.897208334391749</v>
      </c>
      <c r="AR262" s="25">
        <v>43353</v>
      </c>
    </row>
    <row r="263" spans="1:44" x14ac:dyDescent="0.25">
      <c r="A263">
        <v>1266</v>
      </c>
      <c r="B263">
        <v>3</v>
      </c>
      <c r="C263" s="2">
        <v>43354</v>
      </c>
      <c r="D263">
        <v>1161.6300000000001</v>
      </c>
      <c r="E263">
        <v>1178.68</v>
      </c>
      <c r="F263">
        <v>1156.24</v>
      </c>
      <c r="G263">
        <v>1177.3599999999999</v>
      </c>
      <c r="H263">
        <v>1209565</v>
      </c>
      <c r="I263" s="2">
        <v>43704.859580787037</v>
      </c>
      <c r="J263" s="2"/>
      <c r="K263" s="11">
        <v>43354</v>
      </c>
      <c r="L263" s="48">
        <f t="shared" si="83"/>
        <v>24.950806768988464</v>
      </c>
      <c r="M263" s="46">
        <f t="shared" si="87"/>
        <v>16.669946215400721</v>
      </c>
      <c r="N263" s="2"/>
      <c r="O263" s="1">
        <v>43354</v>
      </c>
      <c r="P263">
        <f t="shared" si="78"/>
        <v>0.25</v>
      </c>
      <c r="Q263" s="3">
        <f t="shared" si="93"/>
        <v>1183.5600475156673</v>
      </c>
      <c r="R263" s="2"/>
      <c r="S263" s="11">
        <f t="shared" si="94"/>
        <v>43354</v>
      </c>
      <c r="T263" s="17">
        <f t="shared" si="77"/>
        <v>1182.8485714285714</v>
      </c>
      <c r="U263" s="18">
        <f t="shared" si="82"/>
        <v>1205.3349999999998</v>
      </c>
      <c r="W263" s="30">
        <f t="shared" si="95"/>
        <v>1170.76</v>
      </c>
      <c r="X263" s="30">
        <f t="shared" si="79"/>
        <v>1182.7014285714286</v>
      </c>
      <c r="Y263" s="30">
        <f t="shared" si="80"/>
        <v>16.61156462585031</v>
      </c>
      <c r="Z263" s="31">
        <f t="shared" si="81"/>
        <v>-47.924157418403745</v>
      </c>
      <c r="AA263" s="25">
        <f t="shared" si="96"/>
        <v>43354</v>
      </c>
      <c r="AD263" s="22">
        <f t="shared" si="97"/>
        <v>1170.76</v>
      </c>
      <c r="AE263" s="23">
        <f t="shared" si="90"/>
        <v>1207.4541666666667</v>
      </c>
      <c r="AF263" s="23">
        <f t="shared" si="91"/>
        <v>20.200499999999987</v>
      </c>
      <c r="AG263" s="24">
        <f t="shared" si="92"/>
        <v>-121.09986276467309</v>
      </c>
      <c r="AH263" s="25">
        <v>43354</v>
      </c>
      <c r="AK263" s="22">
        <f t="shared" si="98"/>
        <v>12.7199999999998</v>
      </c>
      <c r="AL263" s="27">
        <f t="shared" si="99"/>
        <v>12.7199999999998</v>
      </c>
      <c r="AM263" s="27">
        <f t="shared" si="84"/>
        <v>0</v>
      </c>
      <c r="AN263" s="38">
        <f t="shared" si="88"/>
        <v>4.5865790824055299</v>
      </c>
      <c r="AO263" s="38">
        <f t="shared" si="89"/>
        <v>6.5679357620786929</v>
      </c>
      <c r="AP263" s="27">
        <f t="shared" si="85"/>
        <v>0.69832885834344982</v>
      </c>
      <c r="AQ263" s="35">
        <f t="shared" si="86"/>
        <v>41.118588718123753</v>
      </c>
      <c r="AR263" s="25">
        <v>43354</v>
      </c>
    </row>
    <row r="264" spans="1:44" x14ac:dyDescent="0.25">
      <c r="A264">
        <v>1267</v>
      </c>
      <c r="B264">
        <v>3</v>
      </c>
      <c r="C264" s="2">
        <v>43355</v>
      </c>
      <c r="D264">
        <v>1172.72</v>
      </c>
      <c r="E264">
        <v>1178.6099999999999</v>
      </c>
      <c r="F264">
        <v>1158.3599999999999</v>
      </c>
      <c r="G264">
        <v>1162.82</v>
      </c>
      <c r="H264">
        <v>1295472</v>
      </c>
      <c r="I264" s="2">
        <v>43704.859580787037</v>
      </c>
      <c r="J264" s="2"/>
      <c r="K264" s="11">
        <v>43355</v>
      </c>
      <c r="L264" s="48">
        <f t="shared" si="83"/>
        <v>10.645415190869663</v>
      </c>
      <c r="M264" s="46">
        <f t="shared" si="87"/>
        <v>16.01075691984779</v>
      </c>
      <c r="N264" s="2"/>
      <c r="O264" s="1">
        <v>43355</v>
      </c>
      <c r="P264">
        <f t="shared" si="78"/>
        <v>0.25</v>
      </c>
      <c r="Q264" s="3">
        <f t="shared" si="93"/>
        <v>1178.3750356367505</v>
      </c>
      <c r="R264" s="2"/>
      <c r="S264" s="11">
        <f t="shared" si="94"/>
        <v>43355</v>
      </c>
      <c r="T264" s="17">
        <f t="shared" ref="T264:T327" si="100">AVERAGE(G258:G264)</f>
        <v>1174.9385714285713</v>
      </c>
      <c r="U264" s="18">
        <f t="shared" si="82"/>
        <v>1202.1557142857143</v>
      </c>
      <c r="W264" s="30">
        <f t="shared" si="95"/>
        <v>1166.5966666666666</v>
      </c>
      <c r="X264" s="30">
        <f t="shared" si="79"/>
        <v>1174.6847619047621</v>
      </c>
      <c r="Y264" s="30">
        <f t="shared" si="80"/>
        <v>9.7020408163266119</v>
      </c>
      <c r="Z264" s="31">
        <f t="shared" si="81"/>
        <v>-55.576590473521044</v>
      </c>
      <c r="AA264" s="25">
        <f t="shared" si="96"/>
        <v>43355</v>
      </c>
      <c r="AD264" s="22">
        <f t="shared" si="97"/>
        <v>1166.5966666666666</v>
      </c>
      <c r="AE264" s="23">
        <f t="shared" si="90"/>
        <v>1203.8993333333333</v>
      </c>
      <c r="AF264" s="23">
        <f t="shared" si="91"/>
        <v>20.899466666666662</v>
      </c>
      <c r="AG264" s="24">
        <f t="shared" si="92"/>
        <v>-118.99080890953108</v>
      </c>
      <c r="AH264" s="25">
        <v>43355</v>
      </c>
      <c r="AK264" s="22">
        <f t="shared" si="98"/>
        <v>-14.539999999999964</v>
      </c>
      <c r="AL264" s="27">
        <f t="shared" si="99"/>
        <v>0</v>
      </c>
      <c r="AM264" s="27">
        <f t="shared" si="84"/>
        <v>14.539999999999964</v>
      </c>
      <c r="AN264" s="38">
        <f t="shared" si="88"/>
        <v>4.2589662908051347</v>
      </c>
      <c r="AO264" s="38">
        <f t="shared" si="89"/>
        <v>7.1373689219302117</v>
      </c>
      <c r="AP264" s="27">
        <f t="shared" si="85"/>
        <v>0.5967137662898544</v>
      </c>
      <c r="AQ264" s="35">
        <f t="shared" si="86"/>
        <v>37.371367297495446</v>
      </c>
      <c r="AR264" s="25">
        <v>43355</v>
      </c>
    </row>
    <row r="265" spans="1:44" x14ac:dyDescent="0.25">
      <c r="A265">
        <v>1268</v>
      </c>
      <c r="B265">
        <v>3</v>
      </c>
      <c r="C265" s="2">
        <v>43356</v>
      </c>
      <c r="D265">
        <v>1170.74</v>
      </c>
      <c r="E265">
        <v>1178.6099999999999</v>
      </c>
      <c r="F265">
        <v>1162.8499999999999</v>
      </c>
      <c r="G265">
        <v>1175.33</v>
      </c>
      <c r="H265">
        <v>1431214</v>
      </c>
      <c r="I265" s="2">
        <v>43704.859580787037</v>
      </c>
      <c r="J265" s="2"/>
      <c r="K265" s="11">
        <v>43356</v>
      </c>
      <c r="L265" s="48">
        <f t="shared" si="83"/>
        <v>22.95356158992513</v>
      </c>
      <c r="M265" s="46">
        <f t="shared" si="87"/>
        <v>19.51659451659442</v>
      </c>
      <c r="N265" s="2"/>
      <c r="O265" s="1">
        <v>43356</v>
      </c>
      <c r="P265">
        <f t="shared" ref="P265:P328" si="101">2/(7+1)</f>
        <v>0.25</v>
      </c>
      <c r="Q265" s="3">
        <f t="shared" si="93"/>
        <v>1177.6137767275627</v>
      </c>
      <c r="R265" s="2"/>
      <c r="S265" s="11">
        <f t="shared" si="94"/>
        <v>43356</v>
      </c>
      <c r="T265" s="17">
        <f t="shared" si="100"/>
        <v>1171.8428571428572</v>
      </c>
      <c r="U265" s="18">
        <f t="shared" si="82"/>
        <v>1200.0092857142856</v>
      </c>
      <c r="W265" s="30">
        <f t="shared" si="95"/>
        <v>1172.2633333333333</v>
      </c>
      <c r="X265" s="30">
        <f t="shared" ref="X265:X328" si="102">AVERAGE(W259:W265)</f>
        <v>1170.6038095238093</v>
      </c>
      <c r="Y265" s="30">
        <f t="shared" ref="Y265:Y328" si="103">(ABS(X265-W259)+ABS(X265-W260)+ABS(X265-W261)+ABS(X265-W262)+ABS(X265-W263)+ABS(X265-W264)+ABS(X265-W265))/7</f>
        <v>3.9167346938775154</v>
      </c>
      <c r="Z265" s="31">
        <f t="shared" ref="Z265:Z328" si="104">(W265-X265)/(Y265*0.015)</f>
        <v>28.246723171695226</v>
      </c>
      <c r="AA265" s="25">
        <f t="shared" si="96"/>
        <v>43356</v>
      </c>
      <c r="AD265" s="22">
        <f t="shared" si="97"/>
        <v>1172.2633333333333</v>
      </c>
      <c r="AE265" s="23">
        <f t="shared" si="90"/>
        <v>1201.5269999999998</v>
      </c>
      <c r="AF265" s="23">
        <f t="shared" si="91"/>
        <v>21.92796666666667</v>
      </c>
      <c r="AG265" s="24">
        <f t="shared" si="92"/>
        <v>-88.969084127473423</v>
      </c>
      <c r="AH265" s="25">
        <v>43356</v>
      </c>
      <c r="AK265" s="22">
        <f t="shared" si="98"/>
        <v>12.509999999999991</v>
      </c>
      <c r="AL265" s="27">
        <f t="shared" si="99"/>
        <v>12.509999999999991</v>
      </c>
      <c r="AM265" s="27">
        <f t="shared" si="84"/>
        <v>0</v>
      </c>
      <c r="AN265" s="38">
        <f t="shared" si="88"/>
        <v>4.8483258414619099</v>
      </c>
      <c r="AO265" s="38">
        <f t="shared" si="89"/>
        <v>6.6275568560780531</v>
      </c>
      <c r="AP265" s="27">
        <f t="shared" si="85"/>
        <v>0.73154043741104513</v>
      </c>
      <c r="AQ265" s="35">
        <f t="shared" si="86"/>
        <v>42.247955728069833</v>
      </c>
      <c r="AR265" s="25">
        <v>43356</v>
      </c>
    </row>
    <row r="266" spans="1:44" x14ac:dyDescent="0.25">
      <c r="A266">
        <v>1269</v>
      </c>
      <c r="B266">
        <v>3</v>
      </c>
      <c r="C266" s="2">
        <v>43357</v>
      </c>
      <c r="D266">
        <v>1179.0999999999999</v>
      </c>
      <c r="E266">
        <v>1180.43</v>
      </c>
      <c r="F266">
        <v>1168.33</v>
      </c>
      <c r="G266">
        <v>1172.53</v>
      </c>
      <c r="H266">
        <v>943978</v>
      </c>
      <c r="I266" s="2">
        <v>43704.859580787037</v>
      </c>
      <c r="J266" s="2"/>
      <c r="K266" s="11">
        <v>43357</v>
      </c>
      <c r="L266" s="48">
        <f t="shared" si="83"/>
        <v>20.198740653286059</v>
      </c>
      <c r="M266" s="46">
        <f t="shared" si="87"/>
        <v>17.932572478026952</v>
      </c>
      <c r="N266" s="2"/>
      <c r="O266" s="1">
        <v>43357</v>
      </c>
      <c r="P266">
        <f t="shared" si="101"/>
        <v>0.25</v>
      </c>
      <c r="Q266" s="3">
        <f t="shared" si="93"/>
        <v>1176.3428325456721</v>
      </c>
      <c r="R266" s="2"/>
      <c r="S266" s="11">
        <f t="shared" si="94"/>
        <v>43357</v>
      </c>
      <c r="T266" s="17">
        <f t="shared" si="100"/>
        <v>1169.8499999999999</v>
      </c>
      <c r="U266" s="18">
        <f t="shared" si="82"/>
        <v>1196.5721428571428</v>
      </c>
      <c r="W266" s="30">
        <f t="shared" si="95"/>
        <v>1173.7633333333333</v>
      </c>
      <c r="X266" s="30">
        <f t="shared" si="102"/>
        <v>1169.3561904761905</v>
      </c>
      <c r="Y266" s="30">
        <f t="shared" si="103"/>
        <v>2.6500680272108963</v>
      </c>
      <c r="Z266" s="31">
        <f t="shared" si="104"/>
        <v>110.86867234828955</v>
      </c>
      <c r="AA266" s="25">
        <f t="shared" si="96"/>
        <v>43357</v>
      </c>
      <c r="AD266" s="22">
        <f t="shared" si="97"/>
        <v>1173.7633333333333</v>
      </c>
      <c r="AE266" s="23">
        <f t="shared" si="90"/>
        <v>1199.6311666666666</v>
      </c>
      <c r="AF266" s="23">
        <f t="shared" si="91"/>
        <v>22.928383333333318</v>
      </c>
      <c r="AG266" s="24">
        <f t="shared" si="92"/>
        <v>-75.213424215352461</v>
      </c>
      <c r="AH266" s="25">
        <v>43357</v>
      </c>
      <c r="AK266" s="22">
        <f t="shared" si="98"/>
        <v>-2.7999999999999545</v>
      </c>
      <c r="AL266" s="27">
        <f t="shared" si="99"/>
        <v>0</v>
      </c>
      <c r="AM266" s="27">
        <f t="shared" si="84"/>
        <v>2.7999999999999545</v>
      </c>
      <c r="AN266" s="38">
        <f t="shared" si="88"/>
        <v>4.5020168527860589</v>
      </c>
      <c r="AO266" s="38">
        <f t="shared" si="89"/>
        <v>6.3541599377867604</v>
      </c>
      <c r="AP266" s="27">
        <f t="shared" si="85"/>
        <v>0.70851487794847234</v>
      </c>
      <c r="AQ266" s="35">
        <f t="shared" si="86"/>
        <v>41.469634657161038</v>
      </c>
      <c r="AR266" s="25">
        <v>43357</v>
      </c>
    </row>
    <row r="267" spans="1:44" x14ac:dyDescent="0.25">
      <c r="A267">
        <v>1270</v>
      </c>
      <c r="B267">
        <v>3</v>
      </c>
      <c r="C267" s="2">
        <v>43360</v>
      </c>
      <c r="D267">
        <v>1170.1400000000001</v>
      </c>
      <c r="E267">
        <v>1177.24</v>
      </c>
      <c r="F267">
        <v>1154.03</v>
      </c>
      <c r="G267">
        <v>1156.05</v>
      </c>
      <c r="H267">
        <v>1306522</v>
      </c>
      <c r="I267" s="2">
        <v>43704.859580787037</v>
      </c>
      <c r="J267" s="2"/>
      <c r="K267" s="11">
        <v>43360</v>
      </c>
      <c r="L267" s="48">
        <f t="shared" si="83"/>
        <v>3.9846517119243905</v>
      </c>
      <c r="M267" s="46">
        <f t="shared" si="87"/>
        <v>15.712317985045194</v>
      </c>
      <c r="N267" s="2"/>
      <c r="O267" s="1">
        <v>43360</v>
      </c>
      <c r="P267">
        <f t="shared" si="101"/>
        <v>0.25</v>
      </c>
      <c r="Q267" s="3">
        <f t="shared" si="93"/>
        <v>1171.269624409254</v>
      </c>
      <c r="R267" s="2"/>
      <c r="S267" s="11">
        <f t="shared" si="94"/>
        <v>43360</v>
      </c>
      <c r="T267" s="17">
        <f t="shared" si="100"/>
        <v>1167.6514285714286</v>
      </c>
      <c r="U267" s="18">
        <f t="shared" si="82"/>
        <v>1190.4457142857143</v>
      </c>
      <c r="W267" s="30">
        <f t="shared" si="95"/>
        <v>1162.4399999999998</v>
      </c>
      <c r="X267" s="30">
        <f t="shared" si="102"/>
        <v>1168.2885714285715</v>
      </c>
      <c r="Y267" s="30">
        <f t="shared" si="103"/>
        <v>3.405986394557853</v>
      </c>
      <c r="Z267" s="31">
        <f t="shared" si="104"/>
        <v>-114.47631221539004</v>
      </c>
      <c r="AA267" s="25">
        <f t="shared" si="96"/>
        <v>43360</v>
      </c>
      <c r="AD267" s="22">
        <f t="shared" si="97"/>
        <v>1162.4399999999998</v>
      </c>
      <c r="AE267" s="23">
        <f t="shared" si="90"/>
        <v>1197.7828333333332</v>
      </c>
      <c r="AF267" s="23">
        <f t="shared" si="91"/>
        <v>24.961549999999999</v>
      </c>
      <c r="AG267" s="24">
        <f t="shared" si="92"/>
        <v>-94.392731576720664</v>
      </c>
      <c r="AH267" s="25">
        <v>43360</v>
      </c>
      <c r="AK267" s="22">
        <f t="shared" si="98"/>
        <v>-16.480000000000018</v>
      </c>
      <c r="AL267" s="27">
        <f t="shared" si="99"/>
        <v>0</v>
      </c>
      <c r="AM267" s="27">
        <f t="shared" si="84"/>
        <v>16.480000000000018</v>
      </c>
      <c r="AN267" s="38">
        <f t="shared" si="88"/>
        <v>4.1804442204441976</v>
      </c>
      <c r="AO267" s="38">
        <f t="shared" si="89"/>
        <v>7.0774342279448499</v>
      </c>
      <c r="AP267" s="27">
        <f t="shared" si="85"/>
        <v>0.59067228119732285</v>
      </c>
      <c r="AQ267" s="35">
        <f t="shared" si="86"/>
        <v>37.133499349892169</v>
      </c>
      <c r="AR267" s="25">
        <v>43360</v>
      </c>
    </row>
    <row r="268" spans="1:44" x14ac:dyDescent="0.25">
      <c r="A268">
        <v>1271</v>
      </c>
      <c r="B268">
        <v>3</v>
      </c>
      <c r="C268" s="2">
        <v>43361</v>
      </c>
      <c r="D268">
        <v>1157.0899999999999</v>
      </c>
      <c r="E268">
        <v>1176.08</v>
      </c>
      <c r="F268">
        <v>1157.0899999999999</v>
      </c>
      <c r="G268">
        <v>1161.22</v>
      </c>
      <c r="H268">
        <v>1203686</v>
      </c>
      <c r="I268" s="2">
        <v>43704.859580787037</v>
      </c>
      <c r="J268" s="2"/>
      <c r="K268" s="11">
        <v>43361</v>
      </c>
      <c r="L268" s="48">
        <f t="shared" si="83"/>
        <v>9.0712317985045434</v>
      </c>
      <c r="M268" s="46">
        <f t="shared" si="87"/>
        <v>11.084874721238331</v>
      </c>
      <c r="N268" s="2"/>
      <c r="O268" s="1">
        <v>43361</v>
      </c>
      <c r="P268">
        <f t="shared" si="101"/>
        <v>0.25</v>
      </c>
      <c r="Q268" s="3">
        <f t="shared" si="93"/>
        <v>1168.7572183069406</v>
      </c>
      <c r="R268" s="2"/>
      <c r="S268" s="11">
        <f t="shared" si="94"/>
        <v>43361</v>
      </c>
      <c r="T268" s="17">
        <f t="shared" si="100"/>
        <v>1167.1357142857144</v>
      </c>
      <c r="U268" s="18">
        <f t="shared" si="82"/>
        <v>1185.4507142857144</v>
      </c>
      <c r="W268" s="30">
        <f t="shared" si="95"/>
        <v>1164.7966666666669</v>
      </c>
      <c r="X268" s="30">
        <f t="shared" si="102"/>
        <v>1168.1500000000001</v>
      </c>
      <c r="Y268" s="30">
        <f t="shared" si="103"/>
        <v>3.5247619047619145</v>
      </c>
      <c r="Z268" s="31">
        <f t="shared" si="104"/>
        <v>-63.424299738807385</v>
      </c>
      <c r="AA268" s="25">
        <f t="shared" si="96"/>
        <v>43361</v>
      </c>
      <c r="AD268" s="22">
        <f t="shared" si="97"/>
        <v>1164.7966666666669</v>
      </c>
      <c r="AE268" s="23">
        <f t="shared" si="90"/>
        <v>1195.7993333333329</v>
      </c>
      <c r="AF268" s="23">
        <f t="shared" si="91"/>
        <v>26.276666666666642</v>
      </c>
      <c r="AG268" s="24">
        <f t="shared" si="92"/>
        <v>-78.657025667045801</v>
      </c>
      <c r="AH268" s="25">
        <v>43361</v>
      </c>
      <c r="AK268" s="22">
        <f t="shared" si="98"/>
        <v>5.1700000000000728</v>
      </c>
      <c r="AL268" s="27">
        <f t="shared" si="99"/>
        <v>5.1700000000000728</v>
      </c>
      <c r="AM268" s="27">
        <f t="shared" si="84"/>
        <v>0</v>
      </c>
      <c r="AN268" s="38">
        <f t="shared" si="88"/>
        <v>4.2511267761267604</v>
      </c>
      <c r="AO268" s="38">
        <f t="shared" si="89"/>
        <v>6.5719032116630753</v>
      </c>
      <c r="AP268" s="27">
        <f t="shared" si="85"/>
        <v>0.64686387477258311</v>
      </c>
      <c r="AQ268" s="35">
        <f t="shared" si="86"/>
        <v>39.278527186219875</v>
      </c>
      <c r="AR268" s="25">
        <v>43361</v>
      </c>
    </row>
    <row r="269" spans="1:44" x14ac:dyDescent="0.25">
      <c r="A269">
        <v>1272</v>
      </c>
      <c r="B269">
        <v>3</v>
      </c>
      <c r="C269" s="2">
        <v>43362</v>
      </c>
      <c r="D269">
        <v>1164.98</v>
      </c>
      <c r="E269">
        <v>1173.21</v>
      </c>
      <c r="F269">
        <v>1154.58</v>
      </c>
      <c r="G269">
        <v>1171.0899999999999</v>
      </c>
      <c r="H269">
        <v>1191386</v>
      </c>
      <c r="I269" s="2">
        <v>43704.859580787037</v>
      </c>
      <c r="J269" s="2"/>
      <c r="K269" s="11">
        <v>43362</v>
      </c>
      <c r="L269" s="48">
        <f t="shared" si="83"/>
        <v>18.78197560015732</v>
      </c>
      <c r="M269" s="46">
        <f t="shared" si="87"/>
        <v>10.612619703528752</v>
      </c>
      <c r="N269" s="2"/>
      <c r="O269" s="1">
        <v>43362</v>
      </c>
      <c r="P269">
        <f t="shared" si="101"/>
        <v>0.25</v>
      </c>
      <c r="Q269" s="3">
        <f t="shared" si="93"/>
        <v>1169.3404137302055</v>
      </c>
      <c r="R269" s="2"/>
      <c r="S269" s="11">
        <f t="shared" si="94"/>
        <v>43362</v>
      </c>
      <c r="T269" s="17">
        <f t="shared" si="100"/>
        <v>1168.0571428571429</v>
      </c>
      <c r="U269" s="18">
        <f t="shared" si="82"/>
        <v>1179.8642857142856</v>
      </c>
      <c r="W269" s="30">
        <f t="shared" si="95"/>
        <v>1166.2933333333333</v>
      </c>
      <c r="X269" s="30">
        <f t="shared" si="102"/>
        <v>1168.1304761904762</v>
      </c>
      <c r="Y269" s="30">
        <f t="shared" si="103"/>
        <v>3.5414965986394691</v>
      </c>
      <c r="Z269" s="31">
        <f t="shared" si="104"/>
        <v>-34.583173261622029</v>
      </c>
      <c r="AA269" s="25">
        <f t="shared" si="96"/>
        <v>43362</v>
      </c>
      <c r="AD269" s="22">
        <f t="shared" si="97"/>
        <v>1166.2933333333333</v>
      </c>
      <c r="AE269" s="23">
        <f t="shared" si="90"/>
        <v>1193.7935</v>
      </c>
      <c r="AF269" s="23">
        <f t="shared" si="91"/>
        <v>27.020849999999985</v>
      </c>
      <c r="AG269" s="24">
        <f t="shared" si="92"/>
        <v>-67.849251390849943</v>
      </c>
      <c r="AH269" s="25">
        <v>43362</v>
      </c>
      <c r="AK269" s="22">
        <f t="shared" si="98"/>
        <v>9.8699999999998909</v>
      </c>
      <c r="AL269" s="27">
        <f t="shared" si="99"/>
        <v>9.8699999999998909</v>
      </c>
      <c r="AM269" s="27">
        <f t="shared" si="84"/>
        <v>0</v>
      </c>
      <c r="AN269" s="38">
        <f t="shared" si="88"/>
        <v>4.6524748635462698</v>
      </c>
      <c r="AO269" s="38">
        <f t="shared" si="89"/>
        <v>6.1024815536871415</v>
      </c>
      <c r="AP269" s="27">
        <f t="shared" si="85"/>
        <v>0.76239064757766084</v>
      </c>
      <c r="AQ269" s="35">
        <f t="shared" si="86"/>
        <v>43.258890906254969</v>
      </c>
      <c r="AR269" s="25">
        <v>43362</v>
      </c>
    </row>
    <row r="270" spans="1:44" x14ac:dyDescent="0.25">
      <c r="A270">
        <v>1273</v>
      </c>
      <c r="B270">
        <v>3</v>
      </c>
      <c r="C270" s="2">
        <v>43363</v>
      </c>
      <c r="D270">
        <v>1179.99</v>
      </c>
      <c r="E270">
        <v>1189.8900000000001</v>
      </c>
      <c r="F270">
        <v>1173.3599999999999</v>
      </c>
      <c r="G270">
        <v>1186.8699999999999</v>
      </c>
      <c r="H270">
        <v>1225387</v>
      </c>
      <c r="I270" s="2">
        <v>43704.859580983793</v>
      </c>
      <c r="J270" s="2"/>
      <c r="K270" s="11">
        <v>43363</v>
      </c>
      <c r="L270" s="48">
        <f t="shared" si="83"/>
        <v>40.237710593122387</v>
      </c>
      <c r="M270" s="46">
        <f t="shared" si="87"/>
        <v>22.696972663928083</v>
      </c>
      <c r="N270" s="2"/>
      <c r="O270" s="1">
        <v>43363</v>
      </c>
      <c r="P270">
        <f t="shared" si="101"/>
        <v>0.25</v>
      </c>
      <c r="Q270" s="3">
        <f t="shared" si="93"/>
        <v>1173.7228102976542</v>
      </c>
      <c r="R270" s="2"/>
      <c r="S270" s="11">
        <f t="shared" si="94"/>
        <v>43363</v>
      </c>
      <c r="T270" s="17">
        <f t="shared" si="100"/>
        <v>1169.4157142857143</v>
      </c>
      <c r="U270" s="18">
        <f t="shared" si="82"/>
        <v>1176.1321428571428</v>
      </c>
      <c r="W270" s="30">
        <f t="shared" si="95"/>
        <v>1183.3733333333332</v>
      </c>
      <c r="X270" s="30">
        <f t="shared" si="102"/>
        <v>1169.9323809523808</v>
      </c>
      <c r="Y270" s="30">
        <f t="shared" si="103"/>
        <v>5.6008163265305813</v>
      </c>
      <c r="Z270" s="31">
        <f t="shared" si="104"/>
        <v>159.98801600026101</v>
      </c>
      <c r="AA270" s="25">
        <f t="shared" si="96"/>
        <v>43363</v>
      </c>
      <c r="AD270" s="22">
        <f t="shared" si="97"/>
        <v>1183.3733333333332</v>
      </c>
      <c r="AE270" s="23">
        <f t="shared" si="90"/>
        <v>1192.6593333333333</v>
      </c>
      <c r="AF270" s="23">
        <f t="shared" si="91"/>
        <v>26.70186666666665</v>
      </c>
      <c r="AG270" s="24">
        <f t="shared" si="92"/>
        <v>-23.184396596492792</v>
      </c>
      <c r="AH270" s="25">
        <v>43363</v>
      </c>
      <c r="AK270" s="22">
        <f t="shared" si="98"/>
        <v>15.779999999999973</v>
      </c>
      <c r="AL270" s="27">
        <f t="shared" si="99"/>
        <v>15.779999999999973</v>
      </c>
      <c r="AM270" s="27">
        <f t="shared" si="84"/>
        <v>0</v>
      </c>
      <c r="AN270" s="38">
        <f t="shared" si="88"/>
        <v>5.4472980875786776</v>
      </c>
      <c r="AO270" s="38">
        <f t="shared" si="89"/>
        <v>5.6665900141380598</v>
      </c>
      <c r="AP270" s="27">
        <f t="shared" si="85"/>
        <v>0.9613009012453253</v>
      </c>
      <c r="AQ270" s="35">
        <f t="shared" si="86"/>
        <v>49.013432902363355</v>
      </c>
      <c r="AR270" s="25">
        <v>43363</v>
      </c>
    </row>
    <row r="271" spans="1:44" x14ac:dyDescent="0.25">
      <c r="A271">
        <v>1274</v>
      </c>
      <c r="B271">
        <v>3</v>
      </c>
      <c r="C271" s="2">
        <v>43364</v>
      </c>
      <c r="D271">
        <v>1192</v>
      </c>
      <c r="E271">
        <v>1192.21</v>
      </c>
      <c r="F271">
        <v>1166.04</v>
      </c>
      <c r="G271">
        <v>1166.0899999999999</v>
      </c>
      <c r="H271">
        <v>4405584</v>
      </c>
      <c r="I271" s="2">
        <v>43704.859580983793</v>
      </c>
      <c r="J271" s="2"/>
      <c r="K271" s="11">
        <v>43364</v>
      </c>
      <c r="L271" s="48">
        <f t="shared" si="83"/>
        <v>23.10214789309709</v>
      </c>
      <c r="M271" s="46">
        <f t="shared" si="87"/>
        <v>27.373944695458931</v>
      </c>
      <c r="N271" s="2"/>
      <c r="O271" s="1">
        <v>43364</v>
      </c>
      <c r="P271">
        <f t="shared" si="101"/>
        <v>0.25</v>
      </c>
      <c r="Q271" s="3">
        <f t="shared" si="93"/>
        <v>1171.8146077232407</v>
      </c>
      <c r="R271" s="2"/>
      <c r="S271" s="11">
        <f t="shared" si="94"/>
        <v>43364</v>
      </c>
      <c r="T271" s="17">
        <f t="shared" si="100"/>
        <v>1169.8828571428571</v>
      </c>
      <c r="U271" s="18">
        <f t="shared" ref="U271:U334" si="105">AVERAGE(G258:G271)</f>
        <v>1172.4107142857142</v>
      </c>
      <c r="W271" s="30">
        <f t="shared" si="95"/>
        <v>1174.78</v>
      </c>
      <c r="X271" s="30">
        <f t="shared" si="102"/>
        <v>1171.1014285714284</v>
      </c>
      <c r="Y271" s="30">
        <f t="shared" si="103"/>
        <v>5.6497959183673503</v>
      </c>
      <c r="Z271" s="31">
        <f t="shared" si="104"/>
        <v>43.406540480664226</v>
      </c>
      <c r="AA271" s="25">
        <f t="shared" si="96"/>
        <v>43364</v>
      </c>
      <c r="AD271" s="22">
        <f t="shared" si="97"/>
        <v>1174.78</v>
      </c>
      <c r="AE271" s="23">
        <f t="shared" si="90"/>
        <v>1190.883333333333</v>
      </c>
      <c r="AF271" s="23">
        <f t="shared" si="91"/>
        <v>26.180999999999891</v>
      </c>
      <c r="AG271" s="24">
        <f t="shared" si="92"/>
        <v>-41.005139435298062</v>
      </c>
      <c r="AH271" s="25">
        <v>43364</v>
      </c>
      <c r="AK271" s="22">
        <f t="shared" si="98"/>
        <v>-20.779999999999973</v>
      </c>
      <c r="AL271" s="27">
        <f t="shared" si="99"/>
        <v>0</v>
      </c>
      <c r="AM271" s="27">
        <f t="shared" si="84"/>
        <v>20.779999999999973</v>
      </c>
      <c r="AN271" s="38">
        <f t="shared" si="88"/>
        <v>5.0582053670373437</v>
      </c>
      <c r="AO271" s="38">
        <f t="shared" si="89"/>
        <v>6.7461192988424816</v>
      </c>
      <c r="AP271" s="27">
        <f t="shared" si="85"/>
        <v>0.74979482914054674</v>
      </c>
      <c r="AQ271" s="35">
        <f t="shared" si="86"/>
        <v>42.850442614967967</v>
      </c>
      <c r="AR271" s="25">
        <v>43364</v>
      </c>
    </row>
    <row r="272" spans="1:44" x14ac:dyDescent="0.25">
      <c r="A272">
        <v>1275</v>
      </c>
      <c r="B272">
        <v>3</v>
      </c>
      <c r="C272" s="2">
        <v>43367</v>
      </c>
      <c r="D272">
        <v>1157.17</v>
      </c>
      <c r="E272">
        <v>1178</v>
      </c>
      <c r="F272">
        <v>1146.9100000000001</v>
      </c>
      <c r="G272">
        <v>1173.3699999999999</v>
      </c>
      <c r="H272">
        <v>1271017</v>
      </c>
      <c r="I272" s="2">
        <v>43704.859580983793</v>
      </c>
      <c r="J272" s="2"/>
      <c r="K272" s="11">
        <v>43367</v>
      </c>
      <c r="L272" s="48">
        <f t="shared" ref="L272:L335" si="106">((G272-MIN(F259:F272))/(MAX(E259:E272)-MIN(F259:F272))*100)</f>
        <v>50.786948176583216</v>
      </c>
      <c r="M272" s="46">
        <f t="shared" si="87"/>
        <v>38.042268887600898</v>
      </c>
      <c r="N272" s="2"/>
      <c r="O272" s="1">
        <v>43367</v>
      </c>
      <c r="P272">
        <f t="shared" si="101"/>
        <v>0.25</v>
      </c>
      <c r="Q272" s="3">
        <f t="shared" si="93"/>
        <v>1172.2034557924305</v>
      </c>
      <c r="R272" s="2"/>
      <c r="S272" s="11">
        <f t="shared" si="94"/>
        <v>43367</v>
      </c>
      <c r="T272" s="17">
        <f t="shared" si="100"/>
        <v>1169.6028571428571</v>
      </c>
      <c r="U272" s="18">
        <f t="shared" si="105"/>
        <v>1170.722857142857</v>
      </c>
      <c r="W272" s="30">
        <f t="shared" si="95"/>
        <v>1166.0933333333332</v>
      </c>
      <c r="X272" s="30">
        <f t="shared" si="102"/>
        <v>1170.2199999999998</v>
      </c>
      <c r="Y272" s="30">
        <f t="shared" si="103"/>
        <v>6.0733333333332995</v>
      </c>
      <c r="Z272" s="31">
        <f t="shared" si="104"/>
        <v>-45.298207098425628</v>
      </c>
      <c r="AA272" s="25">
        <f t="shared" si="96"/>
        <v>43367</v>
      </c>
      <c r="AD272" s="22">
        <f t="shared" si="97"/>
        <v>1166.0933333333332</v>
      </c>
      <c r="AE272" s="23">
        <f t="shared" si="90"/>
        <v>1188.377</v>
      </c>
      <c r="AF272" s="23">
        <f t="shared" si="91"/>
        <v>25.151133333333313</v>
      </c>
      <c r="AG272" s="24">
        <f t="shared" si="92"/>
        <v>-59.066037227392599</v>
      </c>
      <c r="AH272" s="25">
        <v>43367</v>
      </c>
      <c r="AK272" s="22">
        <f t="shared" si="98"/>
        <v>7.2799999999999727</v>
      </c>
      <c r="AL272" s="27">
        <f t="shared" si="99"/>
        <v>7.2799999999999727</v>
      </c>
      <c r="AM272" s="27">
        <f t="shared" si="84"/>
        <v>0</v>
      </c>
      <c r="AN272" s="38">
        <f t="shared" si="88"/>
        <v>5.216904983677531</v>
      </c>
      <c r="AO272" s="38">
        <f t="shared" si="89"/>
        <v>6.2642536346394468</v>
      </c>
      <c r="AP272" s="27">
        <f t="shared" si="85"/>
        <v>0.83280551649914181</v>
      </c>
      <c r="AQ272" s="35">
        <f t="shared" si="86"/>
        <v>45.438837290815833</v>
      </c>
      <c r="AR272" s="25">
        <v>43367</v>
      </c>
    </row>
    <row r="273" spans="1:44" x14ac:dyDescent="0.25">
      <c r="A273">
        <v>1276</v>
      </c>
      <c r="B273">
        <v>3</v>
      </c>
      <c r="C273" s="2">
        <v>43368</v>
      </c>
      <c r="D273">
        <v>1176.1500000000001</v>
      </c>
      <c r="E273">
        <v>1186.8800000000001</v>
      </c>
      <c r="F273">
        <v>1168</v>
      </c>
      <c r="G273">
        <v>1184.6500000000001</v>
      </c>
      <c r="H273">
        <v>977731</v>
      </c>
      <c r="I273" s="2">
        <v>43704.859580983793</v>
      </c>
      <c r="J273" s="2"/>
      <c r="K273" s="11">
        <v>43368</v>
      </c>
      <c r="L273" s="48">
        <f t="shared" si="106"/>
        <v>83.3112582781458</v>
      </c>
      <c r="M273" s="46">
        <f t="shared" si="87"/>
        <v>52.400118115942036</v>
      </c>
      <c r="N273" s="2"/>
      <c r="O273" s="1">
        <v>43368</v>
      </c>
      <c r="P273">
        <f t="shared" si="101"/>
        <v>0.25</v>
      </c>
      <c r="Q273" s="3">
        <f t="shared" si="93"/>
        <v>1175.315091844323</v>
      </c>
      <c r="R273" s="2"/>
      <c r="S273" s="11">
        <f t="shared" si="94"/>
        <v>43368</v>
      </c>
      <c r="T273" s="17">
        <f t="shared" si="100"/>
        <v>1171.3342857142857</v>
      </c>
      <c r="U273" s="18">
        <f t="shared" si="105"/>
        <v>1170.5921428571426</v>
      </c>
      <c r="W273" s="30">
        <f t="shared" si="95"/>
        <v>1179.8433333333335</v>
      </c>
      <c r="X273" s="30">
        <f t="shared" si="102"/>
        <v>1171.0885714285712</v>
      </c>
      <c r="Y273" s="30">
        <f t="shared" si="103"/>
        <v>7.0659863945578048</v>
      </c>
      <c r="Z273" s="31">
        <f t="shared" si="104"/>
        <v>82.600044927958677</v>
      </c>
      <c r="AA273" s="25">
        <f t="shared" si="96"/>
        <v>43368</v>
      </c>
      <c r="AD273" s="22">
        <f t="shared" si="97"/>
        <v>1179.8433333333335</v>
      </c>
      <c r="AE273" s="23">
        <f t="shared" si="90"/>
        <v>1185.5253333333333</v>
      </c>
      <c r="AF273" s="23">
        <f t="shared" si="91"/>
        <v>21.726999999999954</v>
      </c>
      <c r="AG273" s="24">
        <f t="shared" si="92"/>
        <v>-17.434528466883911</v>
      </c>
      <c r="AH273" s="25">
        <v>43368</v>
      </c>
      <c r="AK273" s="22">
        <f t="shared" si="98"/>
        <v>11.2800000000002</v>
      </c>
      <c r="AL273" s="27">
        <f t="shared" si="99"/>
        <v>11.2800000000002</v>
      </c>
      <c r="AM273" s="27">
        <f t="shared" ref="AM273:AM336" si="107">IF(AK273&lt;0,-AK273,0)</f>
        <v>0</v>
      </c>
      <c r="AN273" s="38">
        <f t="shared" si="88"/>
        <v>5.6499831991291503</v>
      </c>
      <c r="AO273" s="38">
        <f t="shared" si="89"/>
        <v>5.8168069464509156</v>
      </c>
      <c r="AP273" s="27">
        <f t="shared" ref="AP273:AP336" si="108">AN273/AO273</f>
        <v>0.97132039126319092</v>
      </c>
      <c r="AQ273" s="35">
        <f t="shared" ref="AQ273:AQ336" si="109">IF(AO273=0,100,100-(100/(1+AP273)))</f>
        <v>49.272578702479926</v>
      </c>
      <c r="AR273" s="25">
        <v>43368</v>
      </c>
    </row>
    <row r="274" spans="1:44" x14ac:dyDescent="0.25">
      <c r="A274">
        <v>1277</v>
      </c>
      <c r="B274">
        <v>3</v>
      </c>
      <c r="C274" s="2">
        <v>43369</v>
      </c>
      <c r="D274">
        <v>1185.1500000000001</v>
      </c>
      <c r="E274">
        <v>1194.23</v>
      </c>
      <c r="F274">
        <v>1174.77</v>
      </c>
      <c r="G274">
        <v>1180.49</v>
      </c>
      <c r="H274">
        <v>1462253</v>
      </c>
      <c r="I274" s="2">
        <v>43704.859580983793</v>
      </c>
      <c r="J274" s="2"/>
      <c r="K274" s="11">
        <v>43369</v>
      </c>
      <c r="L274" s="48">
        <f t="shared" si="106"/>
        <v>70.963651732882454</v>
      </c>
      <c r="M274" s="46">
        <f t="shared" ref="M274:M337" si="110">AVERAGE(L272:L274)</f>
        <v>68.353952729203826</v>
      </c>
      <c r="N274" s="2"/>
      <c r="O274" s="1">
        <v>43369</v>
      </c>
      <c r="P274">
        <f t="shared" si="101"/>
        <v>0.25</v>
      </c>
      <c r="Q274" s="3">
        <f t="shared" si="93"/>
        <v>1176.6088188832423</v>
      </c>
      <c r="R274" s="2"/>
      <c r="S274" s="11">
        <f t="shared" si="94"/>
        <v>43369</v>
      </c>
      <c r="T274" s="17">
        <f t="shared" si="100"/>
        <v>1174.8257142857142</v>
      </c>
      <c r="U274" s="18">
        <f t="shared" si="105"/>
        <v>1171.2385714285713</v>
      </c>
      <c r="W274" s="30">
        <f t="shared" si="95"/>
        <v>1183.1633333333332</v>
      </c>
      <c r="X274" s="30">
        <f t="shared" si="102"/>
        <v>1174.0490476190475</v>
      </c>
      <c r="Y274" s="30">
        <f t="shared" si="103"/>
        <v>7.1325170068027024</v>
      </c>
      <c r="Z274" s="31">
        <f t="shared" si="104"/>
        <v>85.189989317869234</v>
      </c>
      <c r="AA274" s="25">
        <f t="shared" si="96"/>
        <v>43369</v>
      </c>
      <c r="AD274" s="22">
        <f t="shared" si="97"/>
        <v>1183.1633333333332</v>
      </c>
      <c r="AE274" s="23">
        <f t="shared" si="90"/>
        <v>1182.9770000000001</v>
      </c>
      <c r="AF274" s="23">
        <f t="shared" si="91"/>
        <v>17.944133333333344</v>
      </c>
      <c r="AG274" s="24">
        <f t="shared" si="92"/>
        <v>0.69227206415874298</v>
      </c>
      <c r="AH274" s="25">
        <v>43369</v>
      </c>
      <c r="AK274" s="22">
        <f t="shared" si="98"/>
        <v>-4.1600000000000819</v>
      </c>
      <c r="AL274" s="27">
        <f t="shared" si="99"/>
        <v>0</v>
      </c>
      <c r="AM274" s="27">
        <f t="shared" si="107"/>
        <v>4.1600000000000819</v>
      </c>
      <c r="AN274" s="38">
        <f t="shared" ref="AN274:AN337" si="111">((AN273*13)+AL274)/14</f>
        <v>5.2464129706199261</v>
      </c>
      <c r="AO274" s="38">
        <f t="shared" ref="AO274:AO337" si="112">((AO273*13)+AM274)/14</f>
        <v>5.698463593132999</v>
      </c>
      <c r="AP274" s="27">
        <f t="shared" si="108"/>
        <v>0.92067149063515619</v>
      </c>
      <c r="AQ274" s="35">
        <f t="shared" si="109"/>
        <v>47.93487564761503</v>
      </c>
      <c r="AR274" s="25">
        <v>43369</v>
      </c>
    </row>
    <row r="275" spans="1:44" x14ac:dyDescent="0.25">
      <c r="A275">
        <v>1278</v>
      </c>
      <c r="B275">
        <v>3</v>
      </c>
      <c r="C275" s="2">
        <v>43370</v>
      </c>
      <c r="D275">
        <v>1186.73</v>
      </c>
      <c r="E275">
        <v>1202.0999999999999</v>
      </c>
      <c r="F275">
        <v>1183.6300000000001</v>
      </c>
      <c r="G275">
        <v>1194.6400000000001</v>
      </c>
      <c r="H275">
        <v>1260754</v>
      </c>
      <c r="I275" s="2">
        <v>43704.859580983793</v>
      </c>
      <c r="J275" s="2"/>
      <c r="K275" s="11">
        <v>43370</v>
      </c>
      <c r="L275" s="48">
        <f t="shared" si="106"/>
        <v>86.48305852509543</v>
      </c>
      <c r="M275" s="46">
        <f t="shared" si="110"/>
        <v>80.252656178707895</v>
      </c>
      <c r="N275" s="2"/>
      <c r="O275" s="1">
        <v>43370</v>
      </c>
      <c r="P275">
        <f t="shared" si="101"/>
        <v>0.25</v>
      </c>
      <c r="Q275" s="3">
        <f t="shared" si="93"/>
        <v>1181.1166141624317</v>
      </c>
      <c r="R275" s="2"/>
      <c r="S275" s="11">
        <f t="shared" si="94"/>
        <v>43370</v>
      </c>
      <c r="T275" s="17">
        <f t="shared" si="100"/>
        <v>1179.5999999999999</v>
      </c>
      <c r="U275" s="18">
        <f t="shared" si="105"/>
        <v>1173.367857142857</v>
      </c>
      <c r="W275" s="30">
        <f t="shared" si="95"/>
        <v>1193.4566666666667</v>
      </c>
      <c r="X275" s="30">
        <f t="shared" si="102"/>
        <v>1178.1433333333332</v>
      </c>
      <c r="Y275" s="30">
        <f t="shared" si="103"/>
        <v>7.7895238095238382</v>
      </c>
      <c r="Z275" s="31">
        <f t="shared" si="104"/>
        <v>131.05921669315825</v>
      </c>
      <c r="AA275" s="25">
        <f t="shared" si="96"/>
        <v>43370</v>
      </c>
      <c r="AD275" s="22">
        <f t="shared" si="97"/>
        <v>1193.4566666666667</v>
      </c>
      <c r="AE275" s="23">
        <f t="shared" si="90"/>
        <v>1180.3778333333335</v>
      </c>
      <c r="AF275" s="23">
        <f t="shared" si="91"/>
        <v>14.517183333333355</v>
      </c>
      <c r="AG275" s="24">
        <f t="shared" si="92"/>
        <v>60.061390849846823</v>
      </c>
      <c r="AH275" s="25">
        <v>43370</v>
      </c>
      <c r="AK275" s="22">
        <f t="shared" si="98"/>
        <v>14.150000000000091</v>
      </c>
      <c r="AL275" s="27">
        <f t="shared" si="99"/>
        <v>14.150000000000091</v>
      </c>
      <c r="AM275" s="27">
        <f t="shared" si="107"/>
        <v>0</v>
      </c>
      <c r="AN275" s="38">
        <f t="shared" si="111"/>
        <v>5.8823834727185096</v>
      </c>
      <c r="AO275" s="38">
        <f t="shared" si="112"/>
        <v>5.2914304793377847</v>
      </c>
      <c r="AP275" s="27">
        <f t="shared" si="108"/>
        <v>1.1116811409860348</v>
      </c>
      <c r="AQ275" s="35">
        <f t="shared" si="109"/>
        <v>52.64436563878877</v>
      </c>
      <c r="AR275" s="25">
        <v>43370</v>
      </c>
    </row>
    <row r="276" spans="1:44" x14ac:dyDescent="0.25">
      <c r="A276">
        <v>1279</v>
      </c>
      <c r="B276">
        <v>3</v>
      </c>
      <c r="C276" s="2">
        <v>43371</v>
      </c>
      <c r="D276">
        <v>1191.8699999999999</v>
      </c>
      <c r="E276">
        <v>1195.4100000000001</v>
      </c>
      <c r="F276">
        <v>1184.5</v>
      </c>
      <c r="G276">
        <v>1193.47</v>
      </c>
      <c r="H276">
        <v>1380629</v>
      </c>
      <c r="I276" s="2">
        <v>43704.859580983793</v>
      </c>
      <c r="J276" s="2"/>
      <c r="K276" s="11">
        <v>43371</v>
      </c>
      <c r="L276" s="48">
        <f t="shared" si="106"/>
        <v>84.363109258923885</v>
      </c>
      <c r="M276" s="46">
        <f t="shared" si="110"/>
        <v>80.60327317230059</v>
      </c>
      <c r="N276" s="2"/>
      <c r="O276" s="1">
        <v>43371</v>
      </c>
      <c r="P276">
        <f t="shared" si="101"/>
        <v>0.25</v>
      </c>
      <c r="Q276" s="3">
        <f t="shared" si="93"/>
        <v>1184.2049606218238</v>
      </c>
      <c r="R276" s="2"/>
      <c r="S276" s="11">
        <f t="shared" si="94"/>
        <v>43371</v>
      </c>
      <c r="T276" s="17">
        <f t="shared" si="100"/>
        <v>1182.7971428571429</v>
      </c>
      <c r="U276" s="18">
        <f t="shared" si="105"/>
        <v>1175.4271428571428</v>
      </c>
      <c r="W276" s="30">
        <f t="shared" si="95"/>
        <v>1191.1266666666668</v>
      </c>
      <c r="X276" s="30">
        <f t="shared" si="102"/>
        <v>1181.6909523809522</v>
      </c>
      <c r="Y276" s="30">
        <f t="shared" si="103"/>
        <v>6.9589115646258506</v>
      </c>
      <c r="Z276" s="31">
        <f t="shared" si="104"/>
        <v>90.394541331041765</v>
      </c>
      <c r="AA276" s="25">
        <f t="shared" si="96"/>
        <v>43371</v>
      </c>
      <c r="AD276" s="22">
        <f t="shared" si="97"/>
        <v>1191.1266666666668</v>
      </c>
      <c r="AE276" s="23">
        <f t="shared" si="90"/>
        <v>1177.845</v>
      </c>
      <c r="AF276" s="23">
        <f t="shared" si="91"/>
        <v>11.424333333333346</v>
      </c>
      <c r="AG276" s="24">
        <f t="shared" si="92"/>
        <v>77.505130374736595</v>
      </c>
      <c r="AH276" s="25">
        <v>43371</v>
      </c>
      <c r="AK276" s="22">
        <f t="shared" si="98"/>
        <v>-1.1700000000000728</v>
      </c>
      <c r="AL276" s="27">
        <f t="shared" si="99"/>
        <v>0</v>
      </c>
      <c r="AM276" s="27">
        <f t="shared" si="107"/>
        <v>1.1700000000000728</v>
      </c>
      <c r="AN276" s="38">
        <f t="shared" si="111"/>
        <v>5.4622132246671873</v>
      </c>
      <c r="AO276" s="38">
        <f t="shared" si="112"/>
        <v>4.9970425879565195</v>
      </c>
      <c r="AP276" s="27">
        <f t="shared" si="108"/>
        <v>1.0930891879592513</v>
      </c>
      <c r="AQ276" s="35">
        <f t="shared" si="109"/>
        <v>52.223727218475879</v>
      </c>
      <c r="AR276" s="25">
        <v>43371</v>
      </c>
    </row>
    <row r="277" spans="1:44" x14ac:dyDescent="0.25">
      <c r="A277">
        <v>1280</v>
      </c>
      <c r="B277">
        <v>3</v>
      </c>
      <c r="C277" s="2">
        <v>43374</v>
      </c>
      <c r="D277">
        <v>1199.8900000000001</v>
      </c>
      <c r="E277">
        <v>1209.9000000000001</v>
      </c>
      <c r="F277">
        <v>1190.3</v>
      </c>
      <c r="G277">
        <v>1195.31</v>
      </c>
      <c r="H277">
        <v>1357604</v>
      </c>
      <c r="I277" s="2">
        <v>43704.859580983793</v>
      </c>
      <c r="J277" s="2"/>
      <c r="K277" s="11">
        <v>43374</v>
      </c>
      <c r="L277" s="48">
        <f t="shared" si="106"/>
        <v>76.837593268772594</v>
      </c>
      <c r="M277" s="46">
        <f t="shared" si="110"/>
        <v>82.561253684263974</v>
      </c>
      <c r="N277" s="2"/>
      <c r="O277" s="1">
        <v>43374</v>
      </c>
      <c r="P277">
        <f t="shared" si="101"/>
        <v>0.25</v>
      </c>
      <c r="Q277" s="3">
        <f t="shared" si="93"/>
        <v>1186.9812204663679</v>
      </c>
      <c r="R277" s="2"/>
      <c r="S277" s="11">
        <f t="shared" si="94"/>
        <v>43374</v>
      </c>
      <c r="T277" s="17">
        <f t="shared" si="100"/>
        <v>1184.0028571428572</v>
      </c>
      <c r="U277" s="18">
        <f t="shared" si="105"/>
        <v>1176.7092857142854</v>
      </c>
      <c r="W277" s="30">
        <f t="shared" si="95"/>
        <v>1198.5033333333333</v>
      </c>
      <c r="X277" s="30">
        <f t="shared" si="102"/>
        <v>1183.8523809523811</v>
      </c>
      <c r="Y277" s="30">
        <f t="shared" si="103"/>
        <v>9.0084353741497125</v>
      </c>
      <c r="Z277" s="31">
        <f t="shared" si="104"/>
        <v>108.42395134819327</v>
      </c>
      <c r="AA277" s="25">
        <f t="shared" si="96"/>
        <v>43374</v>
      </c>
      <c r="AD277" s="22">
        <f t="shared" si="97"/>
        <v>1198.5033333333333</v>
      </c>
      <c r="AE277" s="23">
        <f t="shared" si="90"/>
        <v>1176.6345000000001</v>
      </c>
      <c r="AF277" s="23">
        <f t="shared" si="91"/>
        <v>9.9717333333333613</v>
      </c>
      <c r="AG277" s="24">
        <f t="shared" si="92"/>
        <v>146.20549642545029</v>
      </c>
      <c r="AH277" s="25">
        <v>43374</v>
      </c>
      <c r="AK277" s="22">
        <f t="shared" si="98"/>
        <v>1.8399999999999181</v>
      </c>
      <c r="AL277" s="27">
        <f t="shared" si="99"/>
        <v>1.8399999999999181</v>
      </c>
      <c r="AM277" s="27">
        <f t="shared" si="107"/>
        <v>0</v>
      </c>
      <c r="AN277" s="38">
        <f t="shared" si="111"/>
        <v>5.2034837086195251</v>
      </c>
      <c r="AO277" s="38">
        <f t="shared" si="112"/>
        <v>4.640110974531054</v>
      </c>
      <c r="AP277" s="27">
        <f t="shared" si="108"/>
        <v>1.1214136336783211</v>
      </c>
      <c r="AQ277" s="35">
        <f t="shared" si="109"/>
        <v>52.861620943479132</v>
      </c>
      <c r="AR277" s="25">
        <v>43374</v>
      </c>
    </row>
    <row r="278" spans="1:44" x14ac:dyDescent="0.25">
      <c r="A278">
        <v>1281</v>
      </c>
      <c r="B278">
        <v>3</v>
      </c>
      <c r="C278" s="2">
        <v>43375</v>
      </c>
      <c r="D278">
        <v>1190.96</v>
      </c>
      <c r="E278">
        <v>1209.96</v>
      </c>
      <c r="F278">
        <v>1186.6300000000001</v>
      </c>
      <c r="G278">
        <v>1200.1099999999999</v>
      </c>
      <c r="H278">
        <v>1687914</v>
      </c>
      <c r="I278" s="2">
        <v>43704.859580983793</v>
      </c>
      <c r="J278" s="2"/>
      <c r="K278" s="11">
        <v>43375</v>
      </c>
      <c r="L278" s="48">
        <f t="shared" si="106"/>
        <v>84.377478191910953</v>
      </c>
      <c r="M278" s="46">
        <f t="shared" si="110"/>
        <v>81.859393573202468</v>
      </c>
      <c r="N278" s="2"/>
      <c r="O278" s="1">
        <v>43375</v>
      </c>
      <c r="P278">
        <f t="shared" si="101"/>
        <v>0.25</v>
      </c>
      <c r="Q278" s="3">
        <f t="shared" si="93"/>
        <v>1190.2634153497759</v>
      </c>
      <c r="R278" s="2"/>
      <c r="S278" s="11">
        <f t="shared" si="94"/>
        <v>43375</v>
      </c>
      <c r="T278" s="17">
        <f t="shared" si="100"/>
        <v>1188.8628571428574</v>
      </c>
      <c r="U278" s="18">
        <f t="shared" si="105"/>
        <v>1179.3728571428569</v>
      </c>
      <c r="W278" s="30">
        <f t="shared" si="95"/>
        <v>1198.8999999999999</v>
      </c>
      <c r="X278" s="30">
        <f t="shared" si="102"/>
        <v>1187.2980952380951</v>
      </c>
      <c r="Y278" s="30">
        <f t="shared" si="103"/>
        <v>9.3697959183673767</v>
      </c>
      <c r="Z278" s="31">
        <f t="shared" si="104"/>
        <v>82.548256568120209</v>
      </c>
      <c r="AA278" s="25">
        <f t="shared" si="96"/>
        <v>43375</v>
      </c>
      <c r="AD278" s="22">
        <f t="shared" si="97"/>
        <v>1198.8999999999999</v>
      </c>
      <c r="AE278" s="23">
        <f t="shared" ref="AE278:AE341" si="113">AVERAGE(AD259:AD278)</f>
        <v>1176.538</v>
      </c>
      <c r="AF278" s="23">
        <f t="shared" ref="AF278:AF341" si="114">(ABS(AD259-AE278)+ABS(AD260-AE278)+ABS(AD261-AE278)+ABS(AD262-AE278)+ABS(AD263-AE278)+ABS(AD264-AE278)+ABS(AD265-AE278)+ABS(AD266-AE278)+ABS(AD267-AE278)+ABS(AD268-AE278)+ABS(AD269-AE278)+ABS(AD270-AE278)+ABS(AD271-AE278)+ABS(AD272-AE278)+ABS(AD273-AE278)+ABS(AD274-AE278)+ABS(AD275-AE278)+ABS(AD276-AE278)+ABS(AD277-AE278)+ABS(AD278-AE278))/20</f>
        <v>9.8559333333333363</v>
      </c>
      <c r="AG278" s="24">
        <f t="shared" ref="AG278:AG341" si="115">(AD278-AE278)/(AF278*0.015)</f>
        <v>151.25914001041571</v>
      </c>
      <c r="AH278" s="25">
        <v>43375</v>
      </c>
      <c r="AK278" s="22">
        <f t="shared" si="98"/>
        <v>4.7999999999999545</v>
      </c>
      <c r="AL278" s="27">
        <f t="shared" si="99"/>
        <v>4.7999999999999545</v>
      </c>
      <c r="AM278" s="27">
        <f t="shared" si="107"/>
        <v>0</v>
      </c>
      <c r="AN278" s="38">
        <f t="shared" si="111"/>
        <v>5.1746634437181269</v>
      </c>
      <c r="AO278" s="38">
        <f t="shared" si="112"/>
        <v>4.308674476350264</v>
      </c>
      <c r="AP278" s="27">
        <f t="shared" si="108"/>
        <v>1.2009873273372496</v>
      </c>
      <c r="AQ278" s="35">
        <f t="shared" si="109"/>
        <v>54.565844719796807</v>
      </c>
      <c r="AR278" s="25">
        <v>43375</v>
      </c>
    </row>
    <row r="279" spans="1:44" x14ac:dyDescent="0.25">
      <c r="A279">
        <v>1282</v>
      </c>
      <c r="B279">
        <v>3</v>
      </c>
      <c r="C279" s="2">
        <v>43376</v>
      </c>
      <c r="D279">
        <v>1205</v>
      </c>
      <c r="E279">
        <v>1206.4100000000001</v>
      </c>
      <c r="F279">
        <v>1193.83</v>
      </c>
      <c r="G279">
        <v>1202.95</v>
      </c>
      <c r="H279">
        <v>1256214</v>
      </c>
      <c r="I279" s="2">
        <v>43704.859580983793</v>
      </c>
      <c r="J279" s="2"/>
      <c r="K279" s="11">
        <v>43376</v>
      </c>
      <c r="L279" s="48">
        <f t="shared" si="106"/>
        <v>88.881839809674872</v>
      </c>
      <c r="M279" s="46">
        <f t="shared" si="110"/>
        <v>83.365637090119478</v>
      </c>
      <c r="N279" s="2"/>
      <c r="O279" s="1">
        <v>43376</v>
      </c>
      <c r="P279">
        <f t="shared" si="101"/>
        <v>0.25</v>
      </c>
      <c r="Q279" s="3">
        <f t="shared" si="93"/>
        <v>1193.4350615123319</v>
      </c>
      <c r="R279" s="2"/>
      <c r="S279" s="11">
        <f t="shared" si="94"/>
        <v>43376</v>
      </c>
      <c r="T279" s="17">
        <f t="shared" si="100"/>
        <v>1193.0885714285716</v>
      </c>
      <c r="U279" s="18">
        <f t="shared" si="105"/>
        <v>1181.3457142857144</v>
      </c>
      <c r="W279" s="30">
        <f t="shared" si="95"/>
        <v>1201.0633333333333</v>
      </c>
      <c r="X279" s="30">
        <f t="shared" si="102"/>
        <v>1192.2938095238094</v>
      </c>
      <c r="Y279" s="30">
        <f t="shared" si="103"/>
        <v>6.4994557823129071</v>
      </c>
      <c r="Z279" s="31">
        <f t="shared" si="104"/>
        <v>89.951365193668067</v>
      </c>
      <c r="AA279" s="25">
        <f t="shared" si="96"/>
        <v>43376</v>
      </c>
      <c r="AD279" s="22">
        <f t="shared" si="97"/>
        <v>1201.0633333333333</v>
      </c>
      <c r="AE279" s="23">
        <f t="shared" si="113"/>
        <v>1177.4663333333333</v>
      </c>
      <c r="AF279" s="23">
        <f t="shared" si="114"/>
        <v>10.969933333333325</v>
      </c>
      <c r="AG279" s="24">
        <f t="shared" si="115"/>
        <v>143.40409239800911</v>
      </c>
      <c r="AH279" s="25">
        <v>43376</v>
      </c>
      <c r="AK279" s="22">
        <f t="shared" si="98"/>
        <v>2.8400000000001455</v>
      </c>
      <c r="AL279" s="27">
        <f t="shared" si="99"/>
        <v>2.8400000000001455</v>
      </c>
      <c r="AM279" s="27">
        <f t="shared" si="107"/>
        <v>0</v>
      </c>
      <c r="AN279" s="38">
        <f t="shared" si="111"/>
        <v>5.0079017691668426</v>
      </c>
      <c r="AO279" s="38">
        <f t="shared" si="112"/>
        <v>4.0009120137538163</v>
      </c>
      <c r="AP279" s="27">
        <f t="shared" si="108"/>
        <v>1.2516900526558263</v>
      </c>
      <c r="AQ279" s="35">
        <f t="shared" si="109"/>
        <v>55.588914254849655</v>
      </c>
      <c r="AR279" s="25">
        <v>43376</v>
      </c>
    </row>
    <row r="280" spans="1:44" x14ac:dyDescent="0.25">
      <c r="A280">
        <v>1283</v>
      </c>
      <c r="B280">
        <v>3</v>
      </c>
      <c r="C280" s="2">
        <v>43377</v>
      </c>
      <c r="D280">
        <v>1195.33</v>
      </c>
      <c r="E280">
        <v>1197.51</v>
      </c>
      <c r="F280">
        <v>1155.58</v>
      </c>
      <c r="G280">
        <v>1168.19</v>
      </c>
      <c r="H280">
        <v>2209490</v>
      </c>
      <c r="I280" s="2">
        <v>43704.859580983793</v>
      </c>
      <c r="J280" s="2"/>
      <c r="K280" s="11">
        <v>43377</v>
      </c>
      <c r="L280" s="48">
        <f t="shared" si="106"/>
        <v>33.750991276764452</v>
      </c>
      <c r="M280" s="46">
        <f t="shared" si="110"/>
        <v>69.003436426116764</v>
      </c>
      <c r="N280" s="2"/>
      <c r="O280" s="1">
        <v>43377</v>
      </c>
      <c r="P280">
        <f t="shared" si="101"/>
        <v>0.25</v>
      </c>
      <c r="Q280" s="3">
        <f t="shared" si="93"/>
        <v>1187.123796134249</v>
      </c>
      <c r="R280" s="2"/>
      <c r="S280" s="11">
        <f t="shared" si="94"/>
        <v>43377</v>
      </c>
      <c r="T280" s="17">
        <f t="shared" si="100"/>
        <v>1190.7371428571428</v>
      </c>
      <c r="U280" s="18">
        <f t="shared" si="105"/>
        <v>1181.0357142857142</v>
      </c>
      <c r="W280" s="30">
        <f t="shared" si="95"/>
        <v>1173.76</v>
      </c>
      <c r="X280" s="30">
        <f t="shared" si="102"/>
        <v>1191.4247619047619</v>
      </c>
      <c r="Y280" s="30">
        <f t="shared" si="103"/>
        <v>7.4926530612244733</v>
      </c>
      <c r="Z280" s="31">
        <f t="shared" si="104"/>
        <v>-157.17407225823681</v>
      </c>
      <c r="AA280" s="25">
        <f t="shared" si="96"/>
        <v>43377</v>
      </c>
      <c r="AD280" s="22">
        <f t="shared" si="97"/>
        <v>1173.76</v>
      </c>
      <c r="AE280" s="23">
        <f t="shared" si="113"/>
        <v>1177.6586666666667</v>
      </c>
      <c r="AF280" s="23">
        <f t="shared" si="114"/>
        <v>10.816066666666677</v>
      </c>
      <c r="AG280" s="24">
        <f t="shared" si="115"/>
        <v>-24.030095146520978</v>
      </c>
      <c r="AH280" s="25">
        <v>43377</v>
      </c>
      <c r="AK280" s="22">
        <f t="shared" si="98"/>
        <v>-34.759999999999991</v>
      </c>
      <c r="AL280" s="27">
        <f t="shared" si="99"/>
        <v>0</v>
      </c>
      <c r="AM280" s="27">
        <f t="shared" si="107"/>
        <v>34.759999999999991</v>
      </c>
      <c r="AN280" s="38">
        <f t="shared" si="111"/>
        <v>4.650194499940639</v>
      </c>
      <c r="AO280" s="38">
        <f t="shared" si="112"/>
        <v>6.1979897270571138</v>
      </c>
      <c r="AP280" s="27">
        <f t="shared" si="108"/>
        <v>0.75027463818476059</v>
      </c>
      <c r="AQ280" s="35">
        <f t="shared" si="109"/>
        <v>42.866109227457194</v>
      </c>
      <c r="AR280" s="25">
        <v>43377</v>
      </c>
    </row>
    <row r="281" spans="1:44" x14ac:dyDescent="0.25">
      <c r="A281">
        <v>1284</v>
      </c>
      <c r="B281">
        <v>3</v>
      </c>
      <c r="C281" s="2">
        <v>43378</v>
      </c>
      <c r="D281">
        <v>1167.5</v>
      </c>
      <c r="E281">
        <v>1173.5</v>
      </c>
      <c r="F281">
        <v>1145.1199999999999</v>
      </c>
      <c r="G281">
        <v>1157.3499999999999</v>
      </c>
      <c r="H281">
        <v>1184452</v>
      </c>
      <c r="I281" s="2">
        <v>43704.859580983793</v>
      </c>
      <c r="J281" s="2"/>
      <c r="K281" s="11">
        <v>43378</v>
      </c>
      <c r="L281" s="48">
        <f t="shared" si="106"/>
        <v>18.861813695249833</v>
      </c>
      <c r="M281" s="46">
        <f t="shared" si="110"/>
        <v>47.164881593896382</v>
      </c>
      <c r="N281" s="2"/>
      <c r="O281" s="1">
        <v>43378</v>
      </c>
      <c r="P281">
        <f t="shared" si="101"/>
        <v>0.25</v>
      </c>
      <c r="Q281" s="3">
        <f t="shared" si="93"/>
        <v>1179.6803471006867</v>
      </c>
      <c r="R281" s="2"/>
      <c r="S281" s="11">
        <f t="shared" si="94"/>
        <v>43378</v>
      </c>
      <c r="T281" s="17">
        <f t="shared" si="100"/>
        <v>1187.4314285714286</v>
      </c>
      <c r="U281" s="18">
        <f t="shared" si="105"/>
        <v>1181.1285714285714</v>
      </c>
      <c r="W281" s="30">
        <f t="shared" si="95"/>
        <v>1158.6566666666665</v>
      </c>
      <c r="X281" s="30">
        <f t="shared" si="102"/>
        <v>1187.9238095238095</v>
      </c>
      <c r="Y281" s="30">
        <f t="shared" si="103"/>
        <v>12.408843537414993</v>
      </c>
      <c r="Z281" s="31">
        <f t="shared" si="104"/>
        <v>-157.23809001699496</v>
      </c>
      <c r="AA281" s="25">
        <f t="shared" si="96"/>
        <v>43378</v>
      </c>
      <c r="AD281" s="22">
        <f t="shared" si="97"/>
        <v>1158.6566666666665</v>
      </c>
      <c r="AE281" s="23">
        <f t="shared" si="113"/>
        <v>1177.3031666666666</v>
      </c>
      <c r="AF281" s="23">
        <f t="shared" si="114"/>
        <v>11.100466666666659</v>
      </c>
      <c r="AG281" s="24">
        <f t="shared" si="115"/>
        <v>-111.98628285897935</v>
      </c>
      <c r="AH281" s="25">
        <v>43378</v>
      </c>
      <c r="AK281" s="22">
        <f t="shared" si="98"/>
        <v>-10.840000000000146</v>
      </c>
      <c r="AL281" s="27">
        <f t="shared" si="99"/>
        <v>0</v>
      </c>
      <c r="AM281" s="27">
        <f t="shared" si="107"/>
        <v>10.840000000000146</v>
      </c>
      <c r="AN281" s="38">
        <f t="shared" si="111"/>
        <v>4.318037749944879</v>
      </c>
      <c r="AO281" s="38">
        <f t="shared" si="112"/>
        <v>6.5295618894101874</v>
      </c>
      <c r="AP281" s="27">
        <f t="shared" si="108"/>
        <v>0.66130589204583301</v>
      </c>
      <c r="AQ281" s="35">
        <f t="shared" si="109"/>
        <v>39.806389371885075</v>
      </c>
      <c r="AR281" s="25">
        <v>43378</v>
      </c>
    </row>
    <row r="282" spans="1:44" x14ac:dyDescent="0.25">
      <c r="A282">
        <v>1285</v>
      </c>
      <c r="B282">
        <v>3</v>
      </c>
      <c r="C282" s="2">
        <v>43381</v>
      </c>
      <c r="D282">
        <v>1150.1099999999999</v>
      </c>
      <c r="E282">
        <v>1168</v>
      </c>
      <c r="F282">
        <v>1127.3599999999999</v>
      </c>
      <c r="G282">
        <v>1148.97</v>
      </c>
      <c r="H282">
        <v>1932355</v>
      </c>
      <c r="I282" s="2">
        <v>43704.859580983793</v>
      </c>
      <c r="J282" s="2"/>
      <c r="K282" s="11">
        <v>43381</v>
      </c>
      <c r="L282" s="48">
        <f t="shared" si="106"/>
        <v>26.162227602905681</v>
      </c>
      <c r="M282" s="46">
        <f t="shared" si="110"/>
        <v>26.258344191639992</v>
      </c>
      <c r="N282" s="2"/>
      <c r="O282" s="1">
        <v>43381</v>
      </c>
      <c r="P282">
        <f t="shared" si="101"/>
        <v>0.25</v>
      </c>
      <c r="Q282" s="3">
        <f t="shared" si="93"/>
        <v>1172.0027603255151</v>
      </c>
      <c r="R282" s="2"/>
      <c r="S282" s="11">
        <f t="shared" si="94"/>
        <v>43381</v>
      </c>
      <c r="T282" s="17">
        <f t="shared" si="100"/>
        <v>1180.9071428571426</v>
      </c>
      <c r="U282" s="18">
        <f t="shared" si="105"/>
        <v>1180.2535714285714</v>
      </c>
      <c r="W282" s="30">
        <f t="shared" si="95"/>
        <v>1148.1099999999999</v>
      </c>
      <c r="X282" s="30">
        <f t="shared" si="102"/>
        <v>1181.4457142857143</v>
      </c>
      <c r="Y282" s="30">
        <f t="shared" si="103"/>
        <v>18.231564625850361</v>
      </c>
      <c r="Z282" s="31">
        <f t="shared" si="104"/>
        <v>-121.89743436665154</v>
      </c>
      <c r="AA282" s="25">
        <f t="shared" si="96"/>
        <v>43381</v>
      </c>
      <c r="AD282" s="22">
        <f t="shared" si="97"/>
        <v>1148.1099999999999</v>
      </c>
      <c r="AE282" s="23">
        <f t="shared" si="113"/>
        <v>1176.3871666666666</v>
      </c>
      <c r="AF282" s="23">
        <f t="shared" si="114"/>
        <v>11.833266666666679</v>
      </c>
      <c r="AG282" s="24">
        <f t="shared" si="115"/>
        <v>-159.30887873546732</v>
      </c>
      <c r="AH282" s="25">
        <v>43381</v>
      </c>
      <c r="AK282" s="22">
        <f t="shared" si="98"/>
        <v>-8.3799999999998818</v>
      </c>
      <c r="AL282" s="27">
        <f t="shared" si="99"/>
        <v>0</v>
      </c>
      <c r="AM282" s="27">
        <f t="shared" si="107"/>
        <v>8.3799999999998818</v>
      </c>
      <c r="AN282" s="38">
        <f t="shared" si="111"/>
        <v>4.0096064820916739</v>
      </c>
      <c r="AO282" s="38">
        <f t="shared" si="112"/>
        <v>6.6617360401665939</v>
      </c>
      <c r="AP282" s="27">
        <f t="shared" si="108"/>
        <v>0.60188612366445604</v>
      </c>
      <c r="AQ282" s="35">
        <f t="shared" si="109"/>
        <v>37.573589955794631</v>
      </c>
      <c r="AR282" s="25">
        <v>43381</v>
      </c>
    </row>
    <row r="283" spans="1:44" x14ac:dyDescent="0.25">
      <c r="A283">
        <v>1286</v>
      </c>
      <c r="B283">
        <v>3</v>
      </c>
      <c r="C283" s="2">
        <v>43382</v>
      </c>
      <c r="D283">
        <v>1146.1500000000001</v>
      </c>
      <c r="E283">
        <v>1154.3499999999999</v>
      </c>
      <c r="F283">
        <v>1137.57</v>
      </c>
      <c r="G283">
        <v>1138.82</v>
      </c>
      <c r="H283">
        <v>1308764</v>
      </c>
      <c r="I283" s="2">
        <v>43704.859580983793</v>
      </c>
      <c r="J283" s="2"/>
      <c r="K283" s="11">
        <v>43382</v>
      </c>
      <c r="L283" s="48">
        <f t="shared" si="106"/>
        <v>13.874092009685251</v>
      </c>
      <c r="M283" s="46">
        <f t="shared" si="110"/>
        <v>19.632711102613587</v>
      </c>
      <c r="N283" s="2"/>
      <c r="O283" s="1">
        <v>43382</v>
      </c>
      <c r="P283">
        <f t="shared" si="101"/>
        <v>0.25</v>
      </c>
      <c r="Q283" s="3">
        <f t="shared" si="93"/>
        <v>1163.7070702441363</v>
      </c>
      <c r="R283" s="2"/>
      <c r="S283" s="11">
        <f t="shared" si="94"/>
        <v>43382</v>
      </c>
      <c r="T283" s="17">
        <f t="shared" si="100"/>
        <v>1173.1000000000001</v>
      </c>
      <c r="U283" s="18">
        <f t="shared" si="105"/>
        <v>1177.9485714285715</v>
      </c>
      <c r="W283" s="30">
        <f t="shared" si="95"/>
        <v>1143.58</v>
      </c>
      <c r="X283" s="30">
        <f t="shared" si="102"/>
        <v>1174.6533333333334</v>
      </c>
      <c r="Y283" s="30">
        <f t="shared" si="103"/>
        <v>21.287619047619078</v>
      </c>
      <c r="Z283" s="31">
        <f t="shared" si="104"/>
        <v>-97.312693867812342</v>
      </c>
      <c r="AA283" s="25">
        <f t="shared" si="96"/>
        <v>43382</v>
      </c>
      <c r="AD283" s="22">
        <f t="shared" si="97"/>
        <v>1143.58</v>
      </c>
      <c r="AE283" s="23">
        <f t="shared" si="113"/>
        <v>1175.0281666666665</v>
      </c>
      <c r="AF283" s="23">
        <f t="shared" si="114"/>
        <v>12.920466666666652</v>
      </c>
      <c r="AG283" s="24">
        <f t="shared" si="115"/>
        <v>-162.26538085139649</v>
      </c>
      <c r="AH283" s="25">
        <v>43382</v>
      </c>
      <c r="AK283" s="22">
        <f t="shared" si="98"/>
        <v>-10.150000000000091</v>
      </c>
      <c r="AL283" s="27">
        <f t="shared" si="99"/>
        <v>0</v>
      </c>
      <c r="AM283" s="27">
        <f t="shared" si="107"/>
        <v>10.150000000000091</v>
      </c>
      <c r="AN283" s="38">
        <f t="shared" si="111"/>
        <v>3.7232060190851257</v>
      </c>
      <c r="AO283" s="38">
        <f t="shared" si="112"/>
        <v>6.9108977515832724</v>
      </c>
      <c r="AP283" s="27">
        <f t="shared" si="108"/>
        <v>0.53874419111932992</v>
      </c>
      <c r="AQ283" s="35">
        <f t="shared" si="109"/>
        <v>35.011939881146247</v>
      </c>
      <c r="AR283" s="25">
        <v>43382</v>
      </c>
    </row>
    <row r="284" spans="1:44" x14ac:dyDescent="0.25">
      <c r="A284">
        <v>1287</v>
      </c>
      <c r="B284">
        <v>3</v>
      </c>
      <c r="C284" s="2">
        <v>43383</v>
      </c>
      <c r="D284">
        <v>1131.08</v>
      </c>
      <c r="E284">
        <v>1132.17</v>
      </c>
      <c r="F284">
        <v>1081.1300000000001</v>
      </c>
      <c r="G284">
        <v>1081.22</v>
      </c>
      <c r="H284">
        <v>2675742</v>
      </c>
      <c r="I284" s="2">
        <v>43704.859580983793</v>
      </c>
      <c r="J284" s="2"/>
      <c r="K284" s="11">
        <v>43383</v>
      </c>
      <c r="L284" s="48">
        <f t="shared" si="106"/>
        <v>6.9859504773669326E-2</v>
      </c>
      <c r="M284" s="46">
        <f t="shared" si="110"/>
        <v>13.368726372454866</v>
      </c>
      <c r="N284" s="2"/>
      <c r="O284" s="1">
        <v>43383</v>
      </c>
      <c r="P284">
        <f t="shared" si="101"/>
        <v>0.25</v>
      </c>
      <c r="Q284" s="3">
        <f t="shared" si="93"/>
        <v>1143.0853026831023</v>
      </c>
      <c r="R284" s="2"/>
      <c r="S284" s="11">
        <f t="shared" si="94"/>
        <v>43383</v>
      </c>
      <c r="T284" s="17">
        <f t="shared" si="100"/>
        <v>1156.8014285714287</v>
      </c>
      <c r="U284" s="18">
        <f t="shared" si="105"/>
        <v>1170.402142857143</v>
      </c>
      <c r="W284" s="30">
        <f t="shared" si="95"/>
        <v>1098.1733333333334</v>
      </c>
      <c r="X284" s="30">
        <f t="shared" si="102"/>
        <v>1160.320476190476</v>
      </c>
      <c r="Y284" s="30">
        <f t="shared" si="103"/>
        <v>26.503401360544199</v>
      </c>
      <c r="Z284" s="31">
        <f t="shared" si="104"/>
        <v>-156.32494866529728</v>
      </c>
      <c r="AA284" s="25">
        <f t="shared" si="96"/>
        <v>43383</v>
      </c>
      <c r="AD284" s="22">
        <f t="shared" si="97"/>
        <v>1098.1733333333334</v>
      </c>
      <c r="AE284" s="23">
        <f t="shared" si="113"/>
        <v>1171.607</v>
      </c>
      <c r="AF284" s="23">
        <f t="shared" si="114"/>
        <v>16.471266666666679</v>
      </c>
      <c r="AG284" s="24">
        <f t="shared" si="115"/>
        <v>-297.21926533343526</v>
      </c>
      <c r="AH284" s="25">
        <v>43383</v>
      </c>
      <c r="AK284" s="22">
        <f t="shared" si="98"/>
        <v>-57.599999999999909</v>
      </c>
      <c r="AL284" s="27">
        <f t="shared" si="99"/>
        <v>0</v>
      </c>
      <c r="AM284" s="27">
        <f t="shared" si="107"/>
        <v>57.599999999999909</v>
      </c>
      <c r="AN284" s="38">
        <f t="shared" si="111"/>
        <v>3.4572627320076168</v>
      </c>
      <c r="AO284" s="38">
        <f t="shared" si="112"/>
        <v>10.531547912184461</v>
      </c>
      <c r="AP284" s="27">
        <f t="shared" si="108"/>
        <v>0.32827678901861529</v>
      </c>
      <c r="AQ284" s="35">
        <f t="shared" si="109"/>
        <v>24.714486598923372</v>
      </c>
      <c r="AR284" s="25">
        <v>43383</v>
      </c>
    </row>
    <row r="285" spans="1:44" x14ac:dyDescent="0.25">
      <c r="A285">
        <v>1288</v>
      </c>
      <c r="B285">
        <v>3</v>
      </c>
      <c r="C285" s="2">
        <v>43384</v>
      </c>
      <c r="D285">
        <v>1072.94</v>
      </c>
      <c r="E285">
        <v>1106.4000000000001</v>
      </c>
      <c r="F285">
        <v>1068.27</v>
      </c>
      <c r="G285">
        <v>1079.32</v>
      </c>
      <c r="H285">
        <v>2950120</v>
      </c>
      <c r="I285" s="2">
        <v>43704.859580983793</v>
      </c>
      <c r="J285" s="2"/>
      <c r="K285" s="11">
        <v>43384</v>
      </c>
      <c r="L285" s="48">
        <f t="shared" si="106"/>
        <v>7.7987155056813817</v>
      </c>
      <c r="M285" s="46">
        <f t="shared" si="110"/>
        <v>7.2475556733801012</v>
      </c>
      <c r="N285" s="2"/>
      <c r="O285" s="1">
        <v>43384</v>
      </c>
      <c r="P285">
        <f t="shared" si="101"/>
        <v>0.25</v>
      </c>
      <c r="Q285" s="3">
        <f t="shared" si="93"/>
        <v>1127.1439770123268</v>
      </c>
      <c r="R285" s="2"/>
      <c r="S285" s="11">
        <f t="shared" si="94"/>
        <v>43384</v>
      </c>
      <c r="T285" s="17">
        <f t="shared" si="100"/>
        <v>1139.5457142857142</v>
      </c>
      <c r="U285" s="18">
        <f t="shared" si="105"/>
        <v>1164.2042857142858</v>
      </c>
      <c r="W285" s="30">
        <f t="shared" si="95"/>
        <v>1084.6633333333332</v>
      </c>
      <c r="X285" s="30">
        <f t="shared" si="102"/>
        <v>1144.0009523809522</v>
      </c>
      <c r="Y285" s="30">
        <f t="shared" si="103"/>
        <v>30.167482993197286</v>
      </c>
      <c r="Z285" s="31">
        <f t="shared" si="104"/>
        <v>-131.12931134272296</v>
      </c>
      <c r="AA285" s="25">
        <f t="shared" si="96"/>
        <v>43384</v>
      </c>
      <c r="AD285" s="22">
        <f t="shared" si="97"/>
        <v>1084.6633333333332</v>
      </c>
      <c r="AE285" s="23">
        <f t="shared" si="113"/>
        <v>1167.2269999999999</v>
      </c>
      <c r="AF285" s="23">
        <f t="shared" si="114"/>
        <v>21.22363333333336</v>
      </c>
      <c r="AG285" s="24">
        <f t="shared" si="115"/>
        <v>-259.345059255222</v>
      </c>
      <c r="AH285" s="25">
        <v>43384</v>
      </c>
      <c r="AK285" s="22">
        <f t="shared" si="98"/>
        <v>-1.9000000000000909</v>
      </c>
      <c r="AL285" s="27">
        <f t="shared" si="99"/>
        <v>0</v>
      </c>
      <c r="AM285" s="27">
        <f t="shared" si="107"/>
        <v>1.9000000000000909</v>
      </c>
      <c r="AN285" s="38">
        <f t="shared" si="111"/>
        <v>3.2103153940070728</v>
      </c>
      <c r="AO285" s="38">
        <f t="shared" si="112"/>
        <v>9.9150087755998619</v>
      </c>
      <c r="AP285" s="27">
        <f t="shared" si="108"/>
        <v>0.32378341428274204</v>
      </c>
      <c r="AQ285" s="35">
        <f t="shared" si="109"/>
        <v>24.458941756584537</v>
      </c>
      <c r="AR285" s="25">
        <v>43384</v>
      </c>
    </row>
    <row r="286" spans="1:44" x14ac:dyDescent="0.25">
      <c r="A286">
        <v>1289</v>
      </c>
      <c r="B286">
        <v>3</v>
      </c>
      <c r="C286" s="2">
        <v>43385</v>
      </c>
      <c r="D286">
        <v>1108</v>
      </c>
      <c r="E286">
        <v>1115</v>
      </c>
      <c r="F286">
        <v>1086.4000000000001</v>
      </c>
      <c r="G286">
        <v>1110.08</v>
      </c>
      <c r="H286">
        <v>2101303</v>
      </c>
      <c r="I286" s="2">
        <v>43704.859580983793</v>
      </c>
      <c r="J286" s="2"/>
      <c r="K286" s="11">
        <v>43385</v>
      </c>
      <c r="L286" s="48">
        <f t="shared" si="106"/>
        <v>29.508081021949277</v>
      </c>
      <c r="M286" s="46">
        <f t="shared" si="110"/>
        <v>12.458885344134776</v>
      </c>
      <c r="N286" s="2"/>
      <c r="O286" s="1">
        <v>43385</v>
      </c>
      <c r="P286">
        <f t="shared" si="101"/>
        <v>0.25</v>
      </c>
      <c r="Q286" s="3">
        <f t="shared" ref="Q286:Q349" si="116">(G286*P286)+(Q285*(1-P286))</f>
        <v>1122.877982759245</v>
      </c>
      <c r="R286" s="2"/>
      <c r="S286" s="11">
        <f t="shared" si="94"/>
        <v>43385</v>
      </c>
      <c r="T286" s="17">
        <f t="shared" si="100"/>
        <v>1126.2785714285715</v>
      </c>
      <c r="U286" s="18">
        <f t="shared" si="105"/>
        <v>1159.6835714285714</v>
      </c>
      <c r="W286" s="30">
        <f t="shared" si="95"/>
        <v>1103.8266666666666</v>
      </c>
      <c r="X286" s="30">
        <f t="shared" si="102"/>
        <v>1130.1099999999999</v>
      </c>
      <c r="Y286" s="30">
        <f t="shared" si="103"/>
        <v>29.61904761904761</v>
      </c>
      <c r="Z286" s="31">
        <f t="shared" si="104"/>
        <v>-59.158628081457614</v>
      </c>
      <c r="AA286" s="25">
        <f t="shared" si="96"/>
        <v>43385</v>
      </c>
      <c r="AD286" s="22">
        <f t="shared" si="97"/>
        <v>1103.8266666666666</v>
      </c>
      <c r="AE286" s="23">
        <f t="shared" si="113"/>
        <v>1163.7301666666667</v>
      </c>
      <c r="AF286" s="23">
        <f t="shared" si="114"/>
        <v>24.666116666666674</v>
      </c>
      <c r="AG286" s="24">
        <f t="shared" si="115"/>
        <v>-161.90496139440975</v>
      </c>
      <c r="AH286" s="25">
        <v>43385</v>
      </c>
      <c r="AK286" s="22">
        <f t="shared" si="98"/>
        <v>30.759999999999991</v>
      </c>
      <c r="AL286" s="27">
        <f t="shared" si="99"/>
        <v>30.759999999999991</v>
      </c>
      <c r="AM286" s="27">
        <f t="shared" si="107"/>
        <v>0</v>
      </c>
      <c r="AN286" s="38">
        <f t="shared" si="111"/>
        <v>5.178150008720853</v>
      </c>
      <c r="AO286" s="38">
        <f t="shared" si="112"/>
        <v>9.2067938630570154</v>
      </c>
      <c r="AP286" s="27">
        <f t="shared" si="108"/>
        <v>0.56242706046657431</v>
      </c>
      <c r="AQ286" s="35">
        <f t="shared" si="109"/>
        <v>35.997012257239163</v>
      </c>
      <c r="AR286" s="25">
        <v>43385</v>
      </c>
    </row>
    <row r="287" spans="1:44" x14ac:dyDescent="0.25">
      <c r="A287">
        <v>1290</v>
      </c>
      <c r="B287">
        <v>3</v>
      </c>
      <c r="C287" s="2">
        <v>43388</v>
      </c>
      <c r="D287">
        <v>1108.9100000000001</v>
      </c>
      <c r="E287">
        <v>1113.45</v>
      </c>
      <c r="F287">
        <v>1089</v>
      </c>
      <c r="G287">
        <v>1092.25</v>
      </c>
      <c r="H287">
        <v>1372393</v>
      </c>
      <c r="I287" s="2">
        <v>43704.859580983793</v>
      </c>
      <c r="J287" s="2"/>
      <c r="K287" s="11">
        <v>43388</v>
      </c>
      <c r="L287" s="48">
        <f t="shared" si="106"/>
        <v>16.92427129649235</v>
      </c>
      <c r="M287" s="46">
        <f t="shared" si="110"/>
        <v>18.077022608041002</v>
      </c>
      <c r="N287" s="2"/>
      <c r="O287" s="1">
        <v>43388</v>
      </c>
      <c r="P287">
        <f t="shared" si="101"/>
        <v>0.25</v>
      </c>
      <c r="Q287" s="3">
        <f t="shared" si="116"/>
        <v>1115.2209870694337</v>
      </c>
      <c r="R287" s="2"/>
      <c r="S287" s="11">
        <f t="shared" si="94"/>
        <v>43388</v>
      </c>
      <c r="T287" s="17">
        <f t="shared" si="100"/>
        <v>1115.4299999999998</v>
      </c>
      <c r="U287" s="18">
        <f t="shared" si="105"/>
        <v>1153.0835714285713</v>
      </c>
      <c r="W287" s="30">
        <f t="shared" si="95"/>
        <v>1098.2333333333333</v>
      </c>
      <c r="X287" s="30">
        <f t="shared" si="102"/>
        <v>1119.320476190476</v>
      </c>
      <c r="Y287" s="30">
        <f t="shared" si="103"/>
        <v>26.395782312925121</v>
      </c>
      <c r="Z287" s="31">
        <f t="shared" si="104"/>
        <v>-53.258869433891896</v>
      </c>
      <c r="AA287" s="25">
        <f t="shared" si="96"/>
        <v>43388</v>
      </c>
      <c r="AD287" s="22">
        <f t="shared" si="97"/>
        <v>1098.2333333333333</v>
      </c>
      <c r="AE287" s="23">
        <f t="shared" si="113"/>
        <v>1160.5198333333333</v>
      </c>
      <c r="AF287" s="23">
        <f t="shared" si="114"/>
        <v>28.839550000000031</v>
      </c>
      <c r="AG287" s="24">
        <f t="shared" si="115"/>
        <v>-143.98398495584448</v>
      </c>
      <c r="AH287" s="25">
        <v>43388</v>
      </c>
      <c r="AK287" s="22">
        <f t="shared" si="98"/>
        <v>-17.829999999999927</v>
      </c>
      <c r="AL287" s="27">
        <f t="shared" si="99"/>
        <v>0</v>
      </c>
      <c r="AM287" s="27">
        <f t="shared" si="107"/>
        <v>17.829999999999927</v>
      </c>
      <c r="AN287" s="38">
        <f t="shared" si="111"/>
        <v>4.8082821509550779</v>
      </c>
      <c r="AO287" s="38">
        <f t="shared" si="112"/>
        <v>9.8227371585529379</v>
      </c>
      <c r="AP287" s="27">
        <f t="shared" si="108"/>
        <v>0.48950532558721366</v>
      </c>
      <c r="AQ287" s="35">
        <f t="shared" si="109"/>
        <v>32.863617012865262</v>
      </c>
      <c r="AR287" s="25">
        <v>43388</v>
      </c>
    </row>
    <row r="288" spans="1:44" x14ac:dyDescent="0.25">
      <c r="A288">
        <v>1291</v>
      </c>
      <c r="B288">
        <v>3</v>
      </c>
      <c r="C288" s="2">
        <v>43389</v>
      </c>
      <c r="D288">
        <v>1104.5899999999999</v>
      </c>
      <c r="E288">
        <v>1124.22</v>
      </c>
      <c r="F288">
        <v>1102.5</v>
      </c>
      <c r="G288">
        <v>1121.28</v>
      </c>
      <c r="H288">
        <v>1928540</v>
      </c>
      <c r="I288" s="2">
        <v>43704.859580983793</v>
      </c>
      <c r="J288" s="2"/>
      <c r="K288" s="11">
        <v>43389</v>
      </c>
      <c r="L288" s="48">
        <f t="shared" si="106"/>
        <v>37.412661443997436</v>
      </c>
      <c r="M288" s="46">
        <f t="shared" si="110"/>
        <v>27.948337920813021</v>
      </c>
      <c r="N288" s="2"/>
      <c r="O288" s="1">
        <v>43389</v>
      </c>
      <c r="P288">
        <f t="shared" si="101"/>
        <v>0.25</v>
      </c>
      <c r="Q288" s="3">
        <f t="shared" si="116"/>
        <v>1116.7357403020753</v>
      </c>
      <c r="R288" s="2"/>
      <c r="S288" s="11">
        <f t="shared" si="94"/>
        <v>43389</v>
      </c>
      <c r="T288" s="17">
        <f t="shared" si="100"/>
        <v>1110.2771428571427</v>
      </c>
      <c r="U288" s="18">
        <f t="shared" si="105"/>
        <v>1148.8542857142857</v>
      </c>
      <c r="W288" s="30">
        <f t="shared" si="95"/>
        <v>1116</v>
      </c>
      <c r="X288" s="30">
        <f t="shared" si="102"/>
        <v>1113.2266666666667</v>
      </c>
      <c r="Y288" s="30">
        <f t="shared" si="103"/>
        <v>19.431428571428569</v>
      </c>
      <c r="Z288" s="31">
        <f t="shared" si="104"/>
        <v>9.5149406133084291</v>
      </c>
      <c r="AA288" s="25">
        <f t="shared" si="96"/>
        <v>43389</v>
      </c>
      <c r="AD288" s="22">
        <f t="shared" si="97"/>
        <v>1116</v>
      </c>
      <c r="AE288" s="23">
        <f t="shared" si="113"/>
        <v>1158.08</v>
      </c>
      <c r="AF288" s="23">
        <f t="shared" si="114"/>
        <v>31.397333333333346</v>
      </c>
      <c r="AG288" s="24">
        <f t="shared" si="115"/>
        <v>-89.349413962969066</v>
      </c>
      <c r="AH288" s="25">
        <v>43389</v>
      </c>
      <c r="AK288" s="22">
        <f t="shared" si="98"/>
        <v>29.029999999999973</v>
      </c>
      <c r="AL288" s="27">
        <f t="shared" si="99"/>
        <v>29.029999999999973</v>
      </c>
      <c r="AM288" s="27">
        <f t="shared" si="107"/>
        <v>0</v>
      </c>
      <c r="AN288" s="38">
        <f t="shared" si="111"/>
        <v>6.5384048544582845</v>
      </c>
      <c r="AO288" s="38">
        <f t="shared" si="112"/>
        <v>9.1211130757991565</v>
      </c>
      <c r="AP288" s="27">
        <f t="shared" si="108"/>
        <v>0.71684286776429584</v>
      </c>
      <c r="AQ288" s="35">
        <f t="shared" si="109"/>
        <v>41.753551313509647</v>
      </c>
      <c r="AR288" s="25">
        <v>43389</v>
      </c>
    </row>
    <row r="289" spans="1:44" x14ac:dyDescent="0.25">
      <c r="A289">
        <v>1292</v>
      </c>
      <c r="B289">
        <v>3</v>
      </c>
      <c r="C289" s="2">
        <v>43390</v>
      </c>
      <c r="D289">
        <v>1126.46</v>
      </c>
      <c r="E289">
        <v>1128.99</v>
      </c>
      <c r="F289">
        <v>1102.19</v>
      </c>
      <c r="G289">
        <v>1115.69</v>
      </c>
      <c r="H289">
        <v>1467226</v>
      </c>
      <c r="I289" s="2">
        <v>43704.859580983793</v>
      </c>
      <c r="J289" s="2"/>
      <c r="K289" s="11">
        <v>43390</v>
      </c>
      <c r="L289" s="48">
        <f t="shared" si="106"/>
        <v>33.467428894064547</v>
      </c>
      <c r="M289" s="46">
        <f t="shared" si="110"/>
        <v>29.268120544851445</v>
      </c>
      <c r="N289" s="2"/>
      <c r="O289" s="1">
        <v>43390</v>
      </c>
      <c r="P289">
        <f t="shared" si="101"/>
        <v>0.25</v>
      </c>
      <c r="Q289" s="3">
        <f t="shared" si="116"/>
        <v>1116.4743052265567</v>
      </c>
      <c r="R289" s="2"/>
      <c r="S289" s="11">
        <f t="shared" si="94"/>
        <v>43390</v>
      </c>
      <c r="T289" s="17">
        <f t="shared" si="100"/>
        <v>1105.5228571428572</v>
      </c>
      <c r="U289" s="18">
        <f t="shared" si="105"/>
        <v>1143.2149999999999</v>
      </c>
      <c r="W289" s="30">
        <f t="shared" si="95"/>
        <v>1115.6233333333334</v>
      </c>
      <c r="X289" s="30">
        <f t="shared" si="102"/>
        <v>1108.5857142857144</v>
      </c>
      <c r="Y289" s="30">
        <f t="shared" si="103"/>
        <v>14.12748299319732</v>
      </c>
      <c r="Z289" s="31">
        <f t="shared" si="104"/>
        <v>33.210063208040701</v>
      </c>
      <c r="AA289" s="25">
        <f t="shared" si="96"/>
        <v>43390</v>
      </c>
      <c r="AD289" s="22">
        <f t="shared" si="97"/>
        <v>1115.6233333333334</v>
      </c>
      <c r="AE289" s="23">
        <f t="shared" si="113"/>
        <v>1155.5464999999999</v>
      </c>
      <c r="AF289" s="23">
        <f t="shared" si="114"/>
        <v>33.616200000000006</v>
      </c>
      <c r="AG289" s="24">
        <f t="shared" si="115"/>
        <v>-79.174458875316986</v>
      </c>
      <c r="AH289" s="25">
        <v>43390</v>
      </c>
      <c r="AK289" s="22">
        <f t="shared" si="98"/>
        <v>-5.5899999999999181</v>
      </c>
      <c r="AL289" s="27">
        <f t="shared" si="99"/>
        <v>0</v>
      </c>
      <c r="AM289" s="27">
        <f t="shared" si="107"/>
        <v>5.5899999999999181</v>
      </c>
      <c r="AN289" s="38">
        <f t="shared" si="111"/>
        <v>6.0713759362826929</v>
      </c>
      <c r="AO289" s="38">
        <f t="shared" si="112"/>
        <v>8.8688907132420685</v>
      </c>
      <c r="AP289" s="27">
        <f t="shared" si="108"/>
        <v>0.68456993468389127</v>
      </c>
      <c r="AQ289" s="35">
        <f t="shared" si="109"/>
        <v>40.637667845612512</v>
      </c>
      <c r="AR289" s="25">
        <v>43390</v>
      </c>
    </row>
    <row r="290" spans="1:44" x14ac:dyDescent="0.25">
      <c r="A290">
        <v>1293</v>
      </c>
      <c r="B290">
        <v>3</v>
      </c>
      <c r="C290" s="2">
        <v>43391</v>
      </c>
      <c r="D290">
        <v>1121.8399999999999</v>
      </c>
      <c r="E290">
        <v>1121.8399999999999</v>
      </c>
      <c r="F290">
        <v>1077.0899999999999</v>
      </c>
      <c r="G290">
        <v>1087.97</v>
      </c>
      <c r="H290">
        <v>2094524</v>
      </c>
      <c r="I290" s="2">
        <v>43704.859580983793</v>
      </c>
      <c r="J290" s="2"/>
      <c r="K290" s="11">
        <v>43391</v>
      </c>
      <c r="L290" s="48">
        <f t="shared" si="106"/>
        <v>13.903592349495403</v>
      </c>
      <c r="M290" s="46">
        <f t="shared" si="110"/>
        <v>28.261227562519128</v>
      </c>
      <c r="N290" s="2"/>
      <c r="O290" s="1">
        <v>43391</v>
      </c>
      <c r="P290">
        <f t="shared" si="101"/>
        <v>0.25</v>
      </c>
      <c r="Q290" s="3">
        <f t="shared" si="116"/>
        <v>1109.3482289199176</v>
      </c>
      <c r="R290" s="2"/>
      <c r="S290" s="11">
        <f t="shared" si="94"/>
        <v>43391</v>
      </c>
      <c r="T290" s="17">
        <f t="shared" si="100"/>
        <v>1098.2585714285715</v>
      </c>
      <c r="U290" s="18">
        <f t="shared" si="105"/>
        <v>1135.6792857142857</v>
      </c>
      <c r="W290" s="30">
        <f t="shared" si="95"/>
        <v>1095.6333333333332</v>
      </c>
      <c r="X290" s="30">
        <f t="shared" si="102"/>
        <v>1101.7361904761906</v>
      </c>
      <c r="Y290" s="30">
        <f t="shared" si="103"/>
        <v>8.640408163265354</v>
      </c>
      <c r="Z290" s="31">
        <f t="shared" si="104"/>
        <v>-47.087722613256751</v>
      </c>
      <c r="AA290" s="25">
        <f t="shared" si="96"/>
        <v>43391</v>
      </c>
      <c r="AD290" s="22">
        <f t="shared" si="97"/>
        <v>1095.6333333333332</v>
      </c>
      <c r="AE290" s="23">
        <f t="shared" si="113"/>
        <v>1151.1595000000002</v>
      </c>
      <c r="AF290" s="23">
        <f t="shared" si="114"/>
        <v>35.659216666666644</v>
      </c>
      <c r="AG290" s="24">
        <f t="shared" si="115"/>
        <v>-103.80891086440398</v>
      </c>
      <c r="AH290" s="25">
        <v>43391</v>
      </c>
      <c r="AK290" s="22">
        <f t="shared" si="98"/>
        <v>-27.720000000000027</v>
      </c>
      <c r="AL290" s="27">
        <f t="shared" si="99"/>
        <v>0</v>
      </c>
      <c r="AM290" s="27">
        <f t="shared" si="107"/>
        <v>27.720000000000027</v>
      </c>
      <c r="AN290" s="38">
        <f t="shared" si="111"/>
        <v>5.6377062265482154</v>
      </c>
      <c r="AO290" s="38">
        <f t="shared" si="112"/>
        <v>10.215398519439065</v>
      </c>
      <c r="AP290" s="27">
        <f t="shared" si="108"/>
        <v>0.55188314149664586</v>
      </c>
      <c r="AQ290" s="35">
        <f t="shared" si="109"/>
        <v>35.562158434455725</v>
      </c>
      <c r="AR290" s="25">
        <v>43391</v>
      </c>
    </row>
    <row r="291" spans="1:44" x14ac:dyDescent="0.25">
      <c r="A291">
        <v>1294</v>
      </c>
      <c r="B291">
        <v>3</v>
      </c>
      <c r="C291" s="2">
        <v>43392</v>
      </c>
      <c r="D291">
        <v>1093.3699999999999</v>
      </c>
      <c r="E291">
        <v>1110.3599999999999</v>
      </c>
      <c r="F291">
        <v>1087.75</v>
      </c>
      <c r="G291">
        <v>1096.46</v>
      </c>
      <c r="H291">
        <v>1267649</v>
      </c>
      <c r="I291" s="2">
        <v>43704.859580983793</v>
      </c>
      <c r="J291" s="2"/>
      <c r="K291" s="11">
        <v>43392</v>
      </c>
      <c r="L291" s="48">
        <f t="shared" si="106"/>
        <v>19.895546615851536</v>
      </c>
      <c r="M291" s="46">
        <f t="shared" si="110"/>
        <v>22.422189286470495</v>
      </c>
      <c r="N291" s="2"/>
      <c r="O291" s="1">
        <v>43392</v>
      </c>
      <c r="P291">
        <f t="shared" si="101"/>
        <v>0.25</v>
      </c>
      <c r="Q291" s="3">
        <f t="shared" si="116"/>
        <v>1106.1261716899382</v>
      </c>
      <c r="R291" s="2"/>
      <c r="S291" s="11">
        <f t="shared" si="94"/>
        <v>43392</v>
      </c>
      <c r="T291" s="17">
        <f t="shared" si="100"/>
        <v>1100.4357142857141</v>
      </c>
      <c r="U291" s="18">
        <f t="shared" si="105"/>
        <v>1128.6185714285714</v>
      </c>
      <c r="W291" s="30">
        <f t="shared" si="95"/>
        <v>1098.1899999999998</v>
      </c>
      <c r="X291" s="30">
        <f t="shared" si="102"/>
        <v>1101.7385714285713</v>
      </c>
      <c r="Y291" s="30">
        <f t="shared" si="103"/>
        <v>8.6383673469388214</v>
      </c>
      <c r="Z291" s="31">
        <f t="shared" si="104"/>
        <v>-27.386127386127402</v>
      </c>
      <c r="AA291" s="25">
        <f t="shared" si="96"/>
        <v>43392</v>
      </c>
      <c r="AD291" s="22">
        <f t="shared" si="97"/>
        <v>1098.1899999999998</v>
      </c>
      <c r="AE291" s="23">
        <f t="shared" si="113"/>
        <v>1147.3300000000002</v>
      </c>
      <c r="AF291" s="23">
        <f t="shared" si="114"/>
        <v>37.204666666666654</v>
      </c>
      <c r="AG291" s="24">
        <f t="shared" si="115"/>
        <v>-88.053469994804146</v>
      </c>
      <c r="AH291" s="25">
        <v>43392</v>
      </c>
      <c r="AK291" s="22">
        <f t="shared" si="98"/>
        <v>8.4900000000000091</v>
      </c>
      <c r="AL291" s="27">
        <f t="shared" si="99"/>
        <v>8.4900000000000091</v>
      </c>
      <c r="AM291" s="27">
        <f t="shared" si="107"/>
        <v>0</v>
      </c>
      <c r="AN291" s="38">
        <f t="shared" si="111"/>
        <v>5.8414414960804866</v>
      </c>
      <c r="AO291" s="38">
        <f t="shared" si="112"/>
        <v>9.4857271966219887</v>
      </c>
      <c r="AP291" s="27">
        <f t="shared" si="108"/>
        <v>0.61581377737288423</v>
      </c>
      <c r="AQ291" s="35">
        <f t="shared" si="109"/>
        <v>38.111680070838496</v>
      </c>
      <c r="AR291" s="25">
        <v>43392</v>
      </c>
    </row>
    <row r="292" spans="1:44" x14ac:dyDescent="0.25">
      <c r="A292">
        <v>1295</v>
      </c>
      <c r="B292">
        <v>3</v>
      </c>
      <c r="C292" s="2">
        <v>43395</v>
      </c>
      <c r="D292">
        <v>1103.06</v>
      </c>
      <c r="E292">
        <v>1112.23</v>
      </c>
      <c r="F292">
        <v>1091</v>
      </c>
      <c r="G292">
        <v>1101.1600000000001</v>
      </c>
      <c r="H292">
        <v>1514220</v>
      </c>
      <c r="I292" s="2">
        <v>43704.859580983793</v>
      </c>
      <c r="J292" s="2"/>
      <c r="K292" s="11">
        <v>43395</v>
      </c>
      <c r="L292" s="48">
        <f t="shared" si="106"/>
        <v>23.809179093673141</v>
      </c>
      <c r="M292" s="46">
        <f t="shared" si="110"/>
        <v>19.202772686340026</v>
      </c>
      <c r="N292" s="2"/>
      <c r="O292" s="1">
        <v>43395</v>
      </c>
      <c r="P292">
        <f t="shared" si="101"/>
        <v>0.25</v>
      </c>
      <c r="Q292" s="3">
        <f t="shared" si="116"/>
        <v>1104.8846287674537</v>
      </c>
      <c r="R292" s="2"/>
      <c r="S292" s="11">
        <f t="shared" si="94"/>
        <v>43395</v>
      </c>
      <c r="T292" s="17">
        <f t="shared" si="100"/>
        <v>1103.5557142857142</v>
      </c>
      <c r="U292" s="18">
        <f t="shared" si="105"/>
        <v>1121.5507142857143</v>
      </c>
      <c r="W292" s="30">
        <f t="shared" si="95"/>
        <v>1101.4633333333334</v>
      </c>
      <c r="X292" s="30">
        <f t="shared" si="102"/>
        <v>1104.1385714285714</v>
      </c>
      <c r="Y292" s="30">
        <f t="shared" si="103"/>
        <v>6.670340136054457</v>
      </c>
      <c r="Z292" s="31">
        <f t="shared" si="104"/>
        <v>-26.737647962686143</v>
      </c>
      <c r="AA292" s="25">
        <f t="shared" si="96"/>
        <v>43395</v>
      </c>
      <c r="AD292" s="22">
        <f t="shared" si="97"/>
        <v>1101.4633333333334</v>
      </c>
      <c r="AE292" s="23">
        <f t="shared" si="113"/>
        <v>1144.0984999999998</v>
      </c>
      <c r="AF292" s="23">
        <f t="shared" si="114"/>
        <v>38.559833333333337</v>
      </c>
      <c r="AG292" s="24">
        <f t="shared" si="115"/>
        <v>-73.712570795458944</v>
      </c>
      <c r="AH292" s="25">
        <v>43395</v>
      </c>
      <c r="AK292" s="22">
        <f t="shared" si="98"/>
        <v>4.7000000000000455</v>
      </c>
      <c r="AL292" s="27">
        <f t="shared" si="99"/>
        <v>4.7000000000000455</v>
      </c>
      <c r="AM292" s="27">
        <f t="shared" si="107"/>
        <v>0</v>
      </c>
      <c r="AN292" s="38">
        <f t="shared" si="111"/>
        <v>5.7599099606461692</v>
      </c>
      <c r="AO292" s="38">
        <f t="shared" si="112"/>
        <v>8.808175254006132</v>
      </c>
      <c r="AP292" s="27">
        <f t="shared" si="108"/>
        <v>0.65392771993568688</v>
      </c>
      <c r="AQ292" s="35">
        <f t="shared" si="109"/>
        <v>39.537865654801102</v>
      </c>
      <c r="AR292" s="25">
        <v>43395</v>
      </c>
    </row>
    <row r="293" spans="1:44" x14ac:dyDescent="0.25">
      <c r="A293">
        <v>1296</v>
      </c>
      <c r="B293">
        <v>3</v>
      </c>
      <c r="C293" s="2">
        <v>43396</v>
      </c>
      <c r="D293">
        <v>1080.8900000000001</v>
      </c>
      <c r="E293">
        <v>1107.8900000000001</v>
      </c>
      <c r="F293">
        <v>1070</v>
      </c>
      <c r="G293">
        <v>1103.69</v>
      </c>
      <c r="H293">
        <v>1848654</v>
      </c>
      <c r="I293" s="2">
        <v>43704.859580983793</v>
      </c>
      <c r="J293" s="2"/>
      <c r="K293" s="11">
        <v>43396</v>
      </c>
      <c r="L293" s="48">
        <f t="shared" si="106"/>
        <v>27.406375735066597</v>
      </c>
      <c r="M293" s="46">
        <f t="shared" si="110"/>
        <v>23.703700481530422</v>
      </c>
      <c r="N293" s="2"/>
      <c r="O293" s="1">
        <v>43396</v>
      </c>
      <c r="P293">
        <f t="shared" si="101"/>
        <v>0.25</v>
      </c>
      <c r="Q293" s="3">
        <f t="shared" si="116"/>
        <v>1104.5859715755903</v>
      </c>
      <c r="R293" s="2"/>
      <c r="S293" s="11">
        <f t="shared" si="94"/>
        <v>43396</v>
      </c>
      <c r="T293" s="17">
        <f t="shared" si="100"/>
        <v>1102.6428571428571</v>
      </c>
      <c r="U293" s="18">
        <f t="shared" si="105"/>
        <v>1114.4607142857144</v>
      </c>
      <c r="W293" s="30">
        <f t="shared" si="95"/>
        <v>1093.8600000000001</v>
      </c>
      <c r="X293" s="30">
        <f t="shared" si="102"/>
        <v>1102.7147619047616</v>
      </c>
      <c r="Y293" s="30">
        <f t="shared" si="103"/>
        <v>7.4839455782312143</v>
      </c>
      <c r="Z293" s="31">
        <f t="shared" si="104"/>
        <v>-78.877839790084693</v>
      </c>
      <c r="AA293" s="25">
        <f t="shared" si="96"/>
        <v>43396</v>
      </c>
      <c r="AD293" s="22">
        <f t="shared" si="97"/>
        <v>1093.8600000000001</v>
      </c>
      <c r="AE293" s="23">
        <f t="shared" si="113"/>
        <v>1139.7993333333334</v>
      </c>
      <c r="AF293" s="23">
        <f t="shared" si="114"/>
        <v>39.232666666666645</v>
      </c>
      <c r="AG293" s="24">
        <f t="shared" si="115"/>
        <v>-78.063065359365979</v>
      </c>
      <c r="AH293" s="25">
        <v>43396</v>
      </c>
      <c r="AK293" s="22">
        <f t="shared" si="98"/>
        <v>2.5299999999999727</v>
      </c>
      <c r="AL293" s="27">
        <f t="shared" si="99"/>
        <v>2.5299999999999727</v>
      </c>
      <c r="AM293" s="27">
        <f t="shared" si="107"/>
        <v>0</v>
      </c>
      <c r="AN293" s="38">
        <f t="shared" si="111"/>
        <v>5.5292021063142984</v>
      </c>
      <c r="AO293" s="38">
        <f t="shared" si="112"/>
        <v>8.1790198787199806</v>
      </c>
      <c r="AP293" s="27">
        <f t="shared" si="108"/>
        <v>0.67602257829206069</v>
      </c>
      <c r="AQ293" s="35">
        <f t="shared" si="109"/>
        <v>40.334932658303252</v>
      </c>
      <c r="AR293" s="25">
        <v>43396</v>
      </c>
    </row>
    <row r="294" spans="1:44" x14ac:dyDescent="0.25">
      <c r="A294">
        <v>1297</v>
      </c>
      <c r="B294">
        <v>3</v>
      </c>
      <c r="C294" s="2">
        <v>43397</v>
      </c>
      <c r="D294">
        <v>1104.25</v>
      </c>
      <c r="E294">
        <v>1106.1199999999999</v>
      </c>
      <c r="F294">
        <v>1048.74</v>
      </c>
      <c r="G294">
        <v>1050.71</v>
      </c>
      <c r="H294">
        <v>1982430</v>
      </c>
      <c r="I294" s="2">
        <v>43704.859580983793</v>
      </c>
      <c r="J294" s="2"/>
      <c r="K294" s="11">
        <v>43397</v>
      </c>
      <c r="L294" s="48">
        <f t="shared" si="106"/>
        <v>1.5790317409426318</v>
      </c>
      <c r="M294" s="46">
        <f t="shared" si="110"/>
        <v>17.598195523227457</v>
      </c>
      <c r="N294" s="2"/>
      <c r="O294" s="1">
        <v>43397</v>
      </c>
      <c r="P294">
        <f t="shared" si="101"/>
        <v>0.25</v>
      </c>
      <c r="Q294" s="3">
        <f t="shared" si="116"/>
        <v>1091.1169786816927</v>
      </c>
      <c r="R294" s="2"/>
      <c r="S294" s="11">
        <f t="shared" si="94"/>
        <v>43397</v>
      </c>
      <c r="T294" s="17">
        <f t="shared" si="100"/>
        <v>1096.7085714285715</v>
      </c>
      <c r="U294" s="18">
        <f t="shared" si="105"/>
        <v>1106.0692857142858</v>
      </c>
      <c r="W294" s="30">
        <f t="shared" si="95"/>
        <v>1068.5233333333333</v>
      </c>
      <c r="X294" s="30">
        <f t="shared" si="102"/>
        <v>1098.4704761904763</v>
      </c>
      <c r="Y294" s="30">
        <f t="shared" si="103"/>
        <v>10.764353741496668</v>
      </c>
      <c r="Z294" s="31">
        <f t="shared" si="104"/>
        <v>-185.47106853054922</v>
      </c>
      <c r="AA294" s="25">
        <f t="shared" si="96"/>
        <v>43397</v>
      </c>
      <c r="AD294" s="22">
        <f t="shared" si="97"/>
        <v>1068.5233333333333</v>
      </c>
      <c r="AE294" s="23">
        <f t="shared" si="113"/>
        <v>1134.0673333333336</v>
      </c>
      <c r="AF294" s="23">
        <f t="shared" si="114"/>
        <v>40.05506666666669</v>
      </c>
      <c r="AG294" s="24">
        <f t="shared" si="115"/>
        <v>-109.08981968157218</v>
      </c>
      <c r="AH294" s="25">
        <v>43397</v>
      </c>
      <c r="AK294" s="22">
        <f t="shared" si="98"/>
        <v>-52.980000000000018</v>
      </c>
      <c r="AL294" s="27">
        <f t="shared" si="99"/>
        <v>0</v>
      </c>
      <c r="AM294" s="27">
        <f t="shared" si="107"/>
        <v>52.980000000000018</v>
      </c>
      <c r="AN294" s="38">
        <f t="shared" si="111"/>
        <v>5.1342590987204204</v>
      </c>
      <c r="AO294" s="38">
        <f t="shared" si="112"/>
        <v>11.379089887382841</v>
      </c>
      <c r="AP294" s="27">
        <f t="shared" si="108"/>
        <v>0.45120120761268417</v>
      </c>
      <c r="AQ294" s="35">
        <f t="shared" si="109"/>
        <v>31.091567816080996</v>
      </c>
      <c r="AR294" s="25">
        <v>43397</v>
      </c>
    </row>
    <row r="295" spans="1:44" x14ac:dyDescent="0.25">
      <c r="A295">
        <v>1298</v>
      </c>
      <c r="B295">
        <v>3</v>
      </c>
      <c r="C295" s="2">
        <v>43398</v>
      </c>
      <c r="D295">
        <v>1071.79</v>
      </c>
      <c r="E295">
        <v>1110.98</v>
      </c>
      <c r="F295">
        <v>1069.55</v>
      </c>
      <c r="G295">
        <v>1095.57</v>
      </c>
      <c r="H295">
        <v>2545839</v>
      </c>
      <c r="I295" s="2">
        <v>43704.859580983793</v>
      </c>
      <c r="J295" s="2"/>
      <c r="K295" s="11">
        <v>43398</v>
      </c>
      <c r="L295" s="48">
        <f t="shared" si="106"/>
        <v>39.267147409022243</v>
      </c>
      <c r="M295" s="46">
        <f t="shared" si="110"/>
        <v>22.750851628343824</v>
      </c>
      <c r="N295" s="2"/>
      <c r="O295" s="1">
        <v>43398</v>
      </c>
      <c r="P295">
        <f t="shared" si="101"/>
        <v>0.25</v>
      </c>
      <c r="Q295" s="3">
        <f t="shared" si="116"/>
        <v>1092.2302340112694</v>
      </c>
      <c r="R295" s="2"/>
      <c r="S295" s="11">
        <f t="shared" si="94"/>
        <v>43398</v>
      </c>
      <c r="T295" s="17">
        <f t="shared" si="100"/>
        <v>1093.0357142857142</v>
      </c>
      <c r="U295" s="18">
        <f t="shared" si="105"/>
        <v>1101.6564285714285</v>
      </c>
      <c r="W295" s="30">
        <f t="shared" si="95"/>
        <v>1092.0333333333331</v>
      </c>
      <c r="X295" s="30">
        <f t="shared" si="102"/>
        <v>1095.0466666666666</v>
      </c>
      <c r="Y295" s="30">
        <f t="shared" si="103"/>
        <v>8.7780952380952453</v>
      </c>
      <c r="Z295" s="31">
        <f t="shared" si="104"/>
        <v>-22.885248273120133</v>
      </c>
      <c r="AA295" s="25">
        <f t="shared" si="96"/>
        <v>43398</v>
      </c>
      <c r="AD295" s="22">
        <f t="shared" si="97"/>
        <v>1092.0333333333331</v>
      </c>
      <c r="AE295" s="23">
        <f t="shared" si="113"/>
        <v>1128.9961666666666</v>
      </c>
      <c r="AF295" s="23">
        <f t="shared" si="114"/>
        <v>38.173066666666649</v>
      </c>
      <c r="AG295" s="24">
        <f t="shared" si="115"/>
        <v>-64.553076398252003</v>
      </c>
      <c r="AH295" s="25">
        <v>43398</v>
      </c>
      <c r="AK295" s="22">
        <f t="shared" si="98"/>
        <v>44.8599999999999</v>
      </c>
      <c r="AL295" s="27">
        <f t="shared" si="99"/>
        <v>44.8599999999999</v>
      </c>
      <c r="AM295" s="27">
        <f t="shared" si="107"/>
        <v>0</v>
      </c>
      <c r="AN295" s="38">
        <f t="shared" si="111"/>
        <v>7.9718120202403835</v>
      </c>
      <c r="AO295" s="38">
        <f t="shared" si="112"/>
        <v>10.566297752569781</v>
      </c>
      <c r="AP295" s="27">
        <f t="shared" si="108"/>
        <v>0.75445649998852204</v>
      </c>
      <c r="AQ295" s="35">
        <f t="shared" si="109"/>
        <v>43.002291592493613</v>
      </c>
      <c r="AR295" s="25">
        <v>43398</v>
      </c>
    </row>
    <row r="296" spans="1:44" x14ac:dyDescent="0.25">
      <c r="A296">
        <v>1299</v>
      </c>
      <c r="B296">
        <v>3</v>
      </c>
      <c r="C296" s="2">
        <v>43399</v>
      </c>
      <c r="D296">
        <v>1037.03</v>
      </c>
      <c r="E296">
        <v>1106.53</v>
      </c>
      <c r="F296">
        <v>1034.0899999999999</v>
      </c>
      <c r="G296">
        <v>1071.47</v>
      </c>
      <c r="H296">
        <v>4187586</v>
      </c>
      <c r="I296" s="2">
        <v>43704.859580983793</v>
      </c>
      <c r="J296" s="2"/>
      <c r="K296" s="11">
        <v>43399</v>
      </c>
      <c r="L296" s="48">
        <f t="shared" si="106"/>
        <v>31.082654249126985</v>
      </c>
      <c r="M296" s="46">
        <f t="shared" si="110"/>
        <v>23.976277799697286</v>
      </c>
      <c r="N296" s="2"/>
      <c r="O296" s="1">
        <v>43399</v>
      </c>
      <c r="P296">
        <f t="shared" si="101"/>
        <v>0.25</v>
      </c>
      <c r="Q296" s="3">
        <f t="shared" si="116"/>
        <v>1087.0401755084522</v>
      </c>
      <c r="R296" s="2"/>
      <c r="S296" s="11">
        <f t="shared" si="94"/>
        <v>43399</v>
      </c>
      <c r="T296" s="17">
        <f t="shared" si="100"/>
        <v>1086.7185714285715</v>
      </c>
      <c r="U296" s="18">
        <f t="shared" si="105"/>
        <v>1096.1207142857143</v>
      </c>
      <c r="W296" s="30">
        <f t="shared" si="95"/>
        <v>1070.6966666666667</v>
      </c>
      <c r="X296" s="30">
        <f t="shared" si="102"/>
        <v>1088.6285714285711</v>
      </c>
      <c r="Y296" s="30">
        <f t="shared" si="103"/>
        <v>10.867755102040876</v>
      </c>
      <c r="Z296" s="31">
        <f t="shared" si="104"/>
        <v>-110.00066768488351</v>
      </c>
      <c r="AA296" s="25">
        <f t="shared" si="96"/>
        <v>43399</v>
      </c>
      <c r="AD296" s="22">
        <f t="shared" si="97"/>
        <v>1070.6966666666667</v>
      </c>
      <c r="AE296" s="23">
        <f t="shared" si="113"/>
        <v>1122.9746666666667</v>
      </c>
      <c r="AF296" s="23">
        <f t="shared" si="114"/>
        <v>36.17506666666668</v>
      </c>
      <c r="AG296" s="24">
        <f t="shared" si="115"/>
        <v>-96.342600612576632</v>
      </c>
      <c r="AH296" s="25">
        <v>43399</v>
      </c>
      <c r="AK296" s="22">
        <f t="shared" si="98"/>
        <v>-24.099999999999909</v>
      </c>
      <c r="AL296" s="27">
        <f t="shared" si="99"/>
        <v>0</v>
      </c>
      <c r="AM296" s="27">
        <f t="shared" si="107"/>
        <v>24.099999999999909</v>
      </c>
      <c r="AN296" s="38">
        <f t="shared" si="111"/>
        <v>7.402396875937499</v>
      </c>
      <c r="AO296" s="38">
        <f t="shared" si="112"/>
        <v>11.532990770243361</v>
      </c>
      <c r="AP296" s="27">
        <f t="shared" si="108"/>
        <v>0.64184538281576198</v>
      </c>
      <c r="AQ296" s="35">
        <f t="shared" si="109"/>
        <v>39.092924920554836</v>
      </c>
      <c r="AR296" s="25">
        <v>43399</v>
      </c>
    </row>
    <row r="297" spans="1:44" x14ac:dyDescent="0.25">
      <c r="A297">
        <v>1300</v>
      </c>
      <c r="B297">
        <v>3</v>
      </c>
      <c r="C297" s="2">
        <v>43402</v>
      </c>
      <c r="D297">
        <v>1082.47</v>
      </c>
      <c r="E297">
        <v>1097.04</v>
      </c>
      <c r="F297">
        <v>995.83</v>
      </c>
      <c r="G297">
        <v>1020.08</v>
      </c>
      <c r="H297">
        <v>3880723</v>
      </c>
      <c r="I297" s="2">
        <v>43704.859580983793</v>
      </c>
      <c r="J297" s="2"/>
      <c r="K297" s="11">
        <v>43402</v>
      </c>
      <c r="L297" s="48">
        <f t="shared" si="106"/>
        <v>17.786416312160771</v>
      </c>
      <c r="M297" s="46">
        <f t="shared" si="110"/>
        <v>29.378739323436665</v>
      </c>
      <c r="N297" s="2"/>
      <c r="O297" s="1">
        <v>43402</v>
      </c>
      <c r="P297">
        <f t="shared" si="101"/>
        <v>0.25</v>
      </c>
      <c r="Q297" s="3">
        <f t="shared" si="116"/>
        <v>1070.3001316313391</v>
      </c>
      <c r="R297" s="2"/>
      <c r="S297" s="11">
        <f t="shared" si="94"/>
        <v>43402</v>
      </c>
      <c r="T297" s="17">
        <f t="shared" si="100"/>
        <v>1077.02</v>
      </c>
      <c r="U297" s="18">
        <f t="shared" si="105"/>
        <v>1087.6392857142857</v>
      </c>
      <c r="W297" s="30">
        <f t="shared" si="95"/>
        <v>1037.6499999999999</v>
      </c>
      <c r="X297" s="30">
        <f t="shared" si="102"/>
        <v>1080.3452380952381</v>
      </c>
      <c r="Y297" s="30">
        <f t="shared" si="103"/>
        <v>18.333061224489775</v>
      </c>
      <c r="Z297" s="31">
        <f t="shared" si="104"/>
        <v>-155.25771563709108</v>
      </c>
      <c r="AA297" s="25">
        <f t="shared" si="96"/>
        <v>43402</v>
      </c>
      <c r="AD297" s="22">
        <f t="shared" si="97"/>
        <v>1037.6499999999999</v>
      </c>
      <c r="AE297" s="23">
        <f t="shared" si="113"/>
        <v>1114.9320000000002</v>
      </c>
      <c r="AF297" s="23">
        <f t="shared" si="114"/>
        <v>33.623733333333391</v>
      </c>
      <c r="AG297" s="24">
        <f t="shared" si="115"/>
        <v>-153.22906835647888</v>
      </c>
      <c r="AH297" s="25">
        <v>43402</v>
      </c>
      <c r="AK297" s="22">
        <f t="shared" si="98"/>
        <v>-51.389999999999986</v>
      </c>
      <c r="AL297" s="27">
        <f t="shared" si="99"/>
        <v>0</v>
      </c>
      <c r="AM297" s="27">
        <f t="shared" si="107"/>
        <v>51.389999999999986</v>
      </c>
      <c r="AN297" s="38">
        <f t="shared" si="111"/>
        <v>6.8736542419419635</v>
      </c>
      <c r="AO297" s="38">
        <f t="shared" si="112"/>
        <v>14.379920000940261</v>
      </c>
      <c r="AP297" s="27">
        <f t="shared" si="108"/>
        <v>0.47800364963730779</v>
      </c>
      <c r="AQ297" s="35">
        <f t="shared" si="109"/>
        <v>32.341168423677885</v>
      </c>
      <c r="AR297" s="25">
        <v>43402</v>
      </c>
    </row>
    <row r="298" spans="1:44" x14ac:dyDescent="0.25">
      <c r="A298">
        <v>1301</v>
      </c>
      <c r="B298">
        <v>3</v>
      </c>
      <c r="C298" s="2">
        <v>43403</v>
      </c>
      <c r="D298">
        <v>1008.46</v>
      </c>
      <c r="E298">
        <v>1037.49</v>
      </c>
      <c r="F298">
        <v>1000.75</v>
      </c>
      <c r="G298">
        <v>1036.21</v>
      </c>
      <c r="H298">
        <v>3212657</v>
      </c>
      <c r="I298" s="2">
        <v>43704.859580983793</v>
      </c>
      <c r="J298" s="2"/>
      <c r="K298" s="11">
        <v>43403</v>
      </c>
      <c r="L298" s="48">
        <f t="shared" si="106"/>
        <v>30.324421748272755</v>
      </c>
      <c r="M298" s="46">
        <f t="shared" si="110"/>
        <v>26.397830769853503</v>
      </c>
      <c r="N298" s="2"/>
      <c r="O298" s="1">
        <v>43403</v>
      </c>
      <c r="P298">
        <f t="shared" si="101"/>
        <v>0.25</v>
      </c>
      <c r="Q298" s="3">
        <f t="shared" si="116"/>
        <v>1061.7775987235043</v>
      </c>
      <c r="R298" s="2"/>
      <c r="S298" s="11">
        <f t="shared" si="94"/>
        <v>43403</v>
      </c>
      <c r="T298" s="17">
        <f t="shared" si="100"/>
        <v>1068.4128571428571</v>
      </c>
      <c r="U298" s="18">
        <f t="shared" si="105"/>
        <v>1084.4242857142856</v>
      </c>
      <c r="W298" s="30">
        <f t="shared" si="95"/>
        <v>1024.8166666666666</v>
      </c>
      <c r="X298" s="30">
        <f t="shared" si="102"/>
        <v>1069.8633333333332</v>
      </c>
      <c r="Y298" s="30">
        <f t="shared" si="103"/>
        <v>22.457142857142895</v>
      </c>
      <c r="Z298" s="31">
        <f t="shared" si="104"/>
        <v>-133.72632174158858</v>
      </c>
      <c r="AA298" s="25">
        <f t="shared" si="96"/>
        <v>43403</v>
      </c>
      <c r="AD298" s="22">
        <f t="shared" si="97"/>
        <v>1024.8166666666666</v>
      </c>
      <c r="AE298" s="23">
        <f t="shared" si="113"/>
        <v>1106.2278333333334</v>
      </c>
      <c r="AF298" s="23">
        <f t="shared" si="114"/>
        <v>31.319850000000031</v>
      </c>
      <c r="AG298" s="24">
        <f t="shared" si="115"/>
        <v>-173.28981815401772</v>
      </c>
      <c r="AH298" s="25">
        <v>43403</v>
      </c>
      <c r="AK298" s="22">
        <f t="shared" si="98"/>
        <v>16.129999999999995</v>
      </c>
      <c r="AL298" s="27">
        <f t="shared" si="99"/>
        <v>16.129999999999995</v>
      </c>
      <c r="AM298" s="27">
        <f t="shared" si="107"/>
        <v>0</v>
      </c>
      <c r="AN298" s="38">
        <f t="shared" si="111"/>
        <v>7.5348217960889654</v>
      </c>
      <c r="AO298" s="38">
        <f t="shared" si="112"/>
        <v>13.352782858015956</v>
      </c>
      <c r="AP298" s="27">
        <f t="shared" si="108"/>
        <v>0.56428849897500233</v>
      </c>
      <c r="AQ298" s="35">
        <f t="shared" si="109"/>
        <v>36.073173161136936</v>
      </c>
      <c r="AR298" s="25">
        <v>43403</v>
      </c>
    </row>
    <row r="299" spans="1:44" x14ac:dyDescent="0.25">
      <c r="A299">
        <v>1302</v>
      </c>
      <c r="B299">
        <v>3</v>
      </c>
      <c r="C299" s="2">
        <v>43404</v>
      </c>
      <c r="D299">
        <v>1059.81</v>
      </c>
      <c r="E299">
        <v>1091.94</v>
      </c>
      <c r="F299">
        <v>1057</v>
      </c>
      <c r="G299">
        <v>1076.77</v>
      </c>
      <c r="H299">
        <v>2529768</v>
      </c>
      <c r="I299" s="2">
        <v>43704.859580983793</v>
      </c>
      <c r="J299" s="2"/>
      <c r="K299" s="11">
        <v>43404</v>
      </c>
      <c r="L299" s="48">
        <f t="shared" si="106"/>
        <v>60.784019224992456</v>
      </c>
      <c r="M299" s="46">
        <f t="shared" si="110"/>
        <v>36.298285761808664</v>
      </c>
      <c r="N299" s="2"/>
      <c r="O299" s="1">
        <v>43404</v>
      </c>
      <c r="P299">
        <f t="shared" si="101"/>
        <v>0.25</v>
      </c>
      <c r="Q299" s="3">
        <f t="shared" si="116"/>
        <v>1065.5256990426283</v>
      </c>
      <c r="R299" s="2"/>
      <c r="S299" s="11">
        <f t="shared" si="94"/>
        <v>43404</v>
      </c>
      <c r="T299" s="17">
        <f t="shared" si="100"/>
        <v>1064.9285714285713</v>
      </c>
      <c r="U299" s="18">
        <f t="shared" si="105"/>
        <v>1084.2421428571429</v>
      </c>
      <c r="W299" s="30">
        <f t="shared" si="95"/>
        <v>1075.2366666666667</v>
      </c>
      <c r="X299" s="30">
        <f t="shared" si="102"/>
        <v>1066.1166666666666</v>
      </c>
      <c r="Y299" s="30">
        <f t="shared" si="103"/>
        <v>19.933333333333394</v>
      </c>
      <c r="Z299" s="31">
        <f t="shared" si="104"/>
        <v>30.501672240802982</v>
      </c>
      <c r="AA299" s="25">
        <f t="shared" si="96"/>
        <v>43404</v>
      </c>
      <c r="AD299" s="22">
        <f t="shared" si="97"/>
        <v>1075.2366666666667</v>
      </c>
      <c r="AE299" s="23">
        <f t="shared" si="113"/>
        <v>1099.9365</v>
      </c>
      <c r="AF299" s="23">
        <f t="shared" si="114"/>
        <v>26.152800000000024</v>
      </c>
      <c r="AG299" s="24">
        <f t="shared" si="115"/>
        <v>-62.962877992243847</v>
      </c>
      <c r="AH299" s="25">
        <v>43404</v>
      </c>
      <c r="AK299" s="22">
        <f t="shared" si="98"/>
        <v>40.559999999999945</v>
      </c>
      <c r="AL299" s="27">
        <f t="shared" si="99"/>
        <v>40.559999999999945</v>
      </c>
      <c r="AM299" s="27">
        <f t="shared" si="107"/>
        <v>0</v>
      </c>
      <c r="AN299" s="38">
        <f t="shared" si="111"/>
        <v>9.8937630963683194</v>
      </c>
      <c r="AO299" s="38">
        <f t="shared" si="112"/>
        <v>12.39901265387196</v>
      </c>
      <c r="AP299" s="27">
        <f t="shared" si="108"/>
        <v>0.79794765700789072</v>
      </c>
      <c r="AQ299" s="35">
        <f t="shared" si="109"/>
        <v>44.381028218353116</v>
      </c>
      <c r="AR299" s="25">
        <v>43404</v>
      </c>
    </row>
    <row r="300" spans="1:44" x14ac:dyDescent="0.25">
      <c r="A300">
        <v>1303</v>
      </c>
      <c r="B300">
        <v>3</v>
      </c>
      <c r="C300" s="2">
        <v>43405</v>
      </c>
      <c r="D300">
        <v>1075.8</v>
      </c>
      <c r="E300">
        <v>1083.97</v>
      </c>
      <c r="F300">
        <v>1062.46</v>
      </c>
      <c r="G300">
        <v>1070</v>
      </c>
      <c r="H300">
        <v>1481979</v>
      </c>
      <c r="I300" s="2">
        <v>43704.859580983793</v>
      </c>
      <c r="J300" s="2"/>
      <c r="K300" s="11">
        <v>43405</v>
      </c>
      <c r="L300" s="48">
        <f t="shared" si="106"/>
        <v>55.699909882847685</v>
      </c>
      <c r="M300" s="46">
        <f t="shared" si="110"/>
        <v>48.936116952037629</v>
      </c>
      <c r="N300" s="2"/>
      <c r="O300" s="1">
        <v>43405</v>
      </c>
      <c r="P300">
        <f t="shared" si="101"/>
        <v>0.25</v>
      </c>
      <c r="Q300" s="3">
        <f t="shared" si="116"/>
        <v>1066.6442742819713</v>
      </c>
      <c r="R300" s="2"/>
      <c r="S300" s="11">
        <f t="shared" si="94"/>
        <v>43405</v>
      </c>
      <c r="T300" s="17">
        <f t="shared" si="100"/>
        <v>1060.1157142857141</v>
      </c>
      <c r="U300" s="18">
        <f t="shared" si="105"/>
        <v>1081.3792857142855</v>
      </c>
      <c r="W300" s="30">
        <f t="shared" si="95"/>
        <v>1072.1433333333334</v>
      </c>
      <c r="X300" s="30">
        <f t="shared" si="102"/>
        <v>1063.0142857142857</v>
      </c>
      <c r="Y300" s="30">
        <f t="shared" si="103"/>
        <v>18.160544217687079</v>
      </c>
      <c r="Z300" s="31">
        <f t="shared" si="104"/>
        <v>33.512386374987798</v>
      </c>
      <c r="AA300" s="25">
        <f t="shared" si="96"/>
        <v>43405</v>
      </c>
      <c r="AD300" s="22">
        <f t="shared" si="97"/>
        <v>1072.1433333333334</v>
      </c>
      <c r="AE300" s="23">
        <f t="shared" si="113"/>
        <v>1094.8556666666668</v>
      </c>
      <c r="AF300" s="23">
        <f t="shared" si="114"/>
        <v>23.407766666666646</v>
      </c>
      <c r="AG300" s="24">
        <f t="shared" si="115"/>
        <v>-64.686032508678494</v>
      </c>
      <c r="AH300" s="25">
        <v>43405</v>
      </c>
      <c r="AK300" s="22">
        <f t="shared" si="98"/>
        <v>-6.7699999999999818</v>
      </c>
      <c r="AL300" s="27">
        <f t="shared" si="99"/>
        <v>0</v>
      </c>
      <c r="AM300" s="27">
        <f t="shared" si="107"/>
        <v>6.7699999999999818</v>
      </c>
      <c r="AN300" s="38">
        <f t="shared" si="111"/>
        <v>9.1870657323420097</v>
      </c>
      <c r="AO300" s="38">
        <f t="shared" si="112"/>
        <v>11.996940321452533</v>
      </c>
      <c r="AP300" s="27">
        <f t="shared" si="108"/>
        <v>0.76578406545158872</v>
      </c>
      <c r="AQ300" s="35">
        <f t="shared" si="109"/>
        <v>43.367933850719396</v>
      </c>
      <c r="AR300" s="25">
        <v>43405</v>
      </c>
    </row>
    <row r="301" spans="1:44" x14ac:dyDescent="0.25">
      <c r="A301">
        <v>1304</v>
      </c>
      <c r="B301">
        <v>3</v>
      </c>
      <c r="C301" s="2">
        <v>43406</v>
      </c>
      <c r="D301">
        <v>1073.73</v>
      </c>
      <c r="E301">
        <v>1082.97</v>
      </c>
      <c r="F301">
        <v>1054.6099999999999</v>
      </c>
      <c r="G301">
        <v>1057.79</v>
      </c>
      <c r="H301">
        <v>1839043</v>
      </c>
      <c r="I301" s="2">
        <v>43704.859580983793</v>
      </c>
      <c r="J301" s="2"/>
      <c r="K301" s="11">
        <v>43406</v>
      </c>
      <c r="L301" s="48">
        <f t="shared" si="106"/>
        <v>46.530489636527442</v>
      </c>
      <c r="M301" s="46">
        <f t="shared" si="110"/>
        <v>54.338139581455863</v>
      </c>
      <c r="N301" s="2"/>
      <c r="O301" s="1">
        <v>43406</v>
      </c>
      <c r="P301">
        <f t="shared" si="101"/>
        <v>0.25</v>
      </c>
      <c r="Q301" s="3">
        <f t="shared" si="116"/>
        <v>1064.4307057114784</v>
      </c>
      <c r="R301" s="2"/>
      <c r="S301" s="11">
        <f t="shared" si="94"/>
        <v>43406</v>
      </c>
      <c r="T301" s="17">
        <f t="shared" si="100"/>
        <v>1061.1271428571429</v>
      </c>
      <c r="U301" s="18">
        <f t="shared" si="105"/>
        <v>1078.9178571428572</v>
      </c>
      <c r="W301" s="30">
        <f t="shared" si="95"/>
        <v>1065.1233333333332</v>
      </c>
      <c r="X301" s="30">
        <f t="shared" si="102"/>
        <v>1062.5285714285712</v>
      </c>
      <c r="Y301" s="30">
        <f t="shared" si="103"/>
        <v>17.882993197278989</v>
      </c>
      <c r="Z301" s="31">
        <f t="shared" si="104"/>
        <v>9.6731081355246893</v>
      </c>
      <c r="AA301" s="25">
        <f t="shared" si="96"/>
        <v>43406</v>
      </c>
      <c r="AD301" s="22">
        <f t="shared" si="97"/>
        <v>1065.1233333333332</v>
      </c>
      <c r="AE301" s="23">
        <f t="shared" si="113"/>
        <v>1090.1790000000001</v>
      </c>
      <c r="AF301" s="23">
        <f t="shared" si="114"/>
        <v>22.257866666666644</v>
      </c>
      <c r="AG301" s="24">
        <f t="shared" si="115"/>
        <v>-75.046625213158762</v>
      </c>
      <c r="AH301" s="25">
        <v>43406</v>
      </c>
      <c r="AK301" s="22">
        <f t="shared" si="98"/>
        <v>-12.210000000000036</v>
      </c>
      <c r="AL301" s="27">
        <f t="shared" si="99"/>
        <v>0</v>
      </c>
      <c r="AM301" s="27">
        <f t="shared" si="107"/>
        <v>12.210000000000036</v>
      </c>
      <c r="AN301" s="38">
        <f t="shared" si="111"/>
        <v>8.5308467514604374</v>
      </c>
      <c r="AO301" s="38">
        <f t="shared" si="112"/>
        <v>12.012158869920212</v>
      </c>
      <c r="AP301" s="27">
        <f t="shared" si="108"/>
        <v>0.71018430940192034</v>
      </c>
      <c r="AQ301" s="35">
        <f t="shared" si="109"/>
        <v>41.526770272514284</v>
      </c>
      <c r="AR301" s="25">
        <v>43406</v>
      </c>
    </row>
    <row r="302" spans="1:44" x14ac:dyDescent="0.25">
      <c r="A302">
        <v>1305</v>
      </c>
      <c r="B302">
        <v>3</v>
      </c>
      <c r="C302" s="2">
        <v>43409</v>
      </c>
      <c r="D302">
        <v>1055</v>
      </c>
      <c r="E302">
        <v>1058.47</v>
      </c>
      <c r="F302">
        <v>1021.24</v>
      </c>
      <c r="G302">
        <v>1040.0899999999999</v>
      </c>
      <c r="H302">
        <v>2441430</v>
      </c>
      <c r="I302" s="2">
        <v>43704.859580983793</v>
      </c>
      <c r="J302" s="2"/>
      <c r="K302" s="11">
        <v>43409</v>
      </c>
      <c r="L302" s="48">
        <f t="shared" si="106"/>
        <v>33.238209672574264</v>
      </c>
      <c r="M302" s="46">
        <f t="shared" si="110"/>
        <v>45.156203063983128</v>
      </c>
      <c r="N302" s="2"/>
      <c r="O302" s="1">
        <v>43409</v>
      </c>
      <c r="P302">
        <f t="shared" si="101"/>
        <v>0.25</v>
      </c>
      <c r="Q302" s="3">
        <f t="shared" si="116"/>
        <v>1058.3455292836088</v>
      </c>
      <c r="R302" s="2"/>
      <c r="S302" s="11">
        <f t="shared" si="94"/>
        <v>43409</v>
      </c>
      <c r="T302" s="17">
        <f t="shared" si="100"/>
        <v>1053.2014285714288</v>
      </c>
      <c r="U302" s="18">
        <f t="shared" si="105"/>
        <v>1073.1185714285714</v>
      </c>
      <c r="W302" s="30">
        <f t="shared" si="95"/>
        <v>1039.9333333333334</v>
      </c>
      <c r="X302" s="30">
        <f t="shared" si="102"/>
        <v>1055.0857142857142</v>
      </c>
      <c r="Y302" s="30">
        <f t="shared" si="103"/>
        <v>17.959183673469429</v>
      </c>
      <c r="Z302" s="31">
        <f t="shared" si="104"/>
        <v>-56.24747474747398</v>
      </c>
      <c r="AA302" s="25">
        <f t="shared" si="96"/>
        <v>43409</v>
      </c>
      <c r="AD302" s="22">
        <f t="shared" si="97"/>
        <v>1039.9333333333334</v>
      </c>
      <c r="AE302" s="23">
        <f t="shared" si="113"/>
        <v>1084.7701666666667</v>
      </c>
      <c r="AF302" s="23">
        <f t="shared" si="114"/>
        <v>22.41448333333333</v>
      </c>
      <c r="AG302" s="24">
        <f t="shared" si="115"/>
        <v>-133.35673090340634</v>
      </c>
      <c r="AH302" s="25">
        <v>43409</v>
      </c>
      <c r="AK302" s="22">
        <f t="shared" si="98"/>
        <v>-17.700000000000045</v>
      </c>
      <c r="AL302" s="27">
        <f t="shared" si="99"/>
        <v>0</v>
      </c>
      <c r="AM302" s="27">
        <f t="shared" si="107"/>
        <v>17.700000000000045</v>
      </c>
      <c r="AN302" s="38">
        <f t="shared" si="111"/>
        <v>7.9215005549275492</v>
      </c>
      <c r="AO302" s="38">
        <f t="shared" si="112"/>
        <v>12.418433236354486</v>
      </c>
      <c r="AP302" s="27">
        <f t="shared" si="108"/>
        <v>0.63788244492370105</v>
      </c>
      <c r="AQ302" s="35">
        <f t="shared" si="109"/>
        <v>38.945557228523569</v>
      </c>
      <c r="AR302" s="25">
        <v>43409</v>
      </c>
    </row>
    <row r="303" spans="1:44" x14ac:dyDescent="0.25">
      <c r="A303">
        <v>1306</v>
      </c>
      <c r="B303">
        <v>3</v>
      </c>
      <c r="C303" s="2">
        <v>43410</v>
      </c>
      <c r="D303">
        <v>1039.48</v>
      </c>
      <c r="E303">
        <v>1064.3499999999999</v>
      </c>
      <c r="F303">
        <v>1038.07</v>
      </c>
      <c r="G303">
        <v>1055.81</v>
      </c>
      <c r="H303">
        <v>1233306</v>
      </c>
      <c r="I303" s="2">
        <v>43704.859580983793</v>
      </c>
      <c r="J303" s="2"/>
      <c r="K303" s="11">
        <v>43410</v>
      </c>
      <c r="L303" s="48">
        <f t="shared" si="106"/>
        <v>47.599396873263998</v>
      </c>
      <c r="M303" s="46">
        <f t="shared" si="110"/>
        <v>42.456032060788566</v>
      </c>
      <c r="N303" s="2"/>
      <c r="O303" s="1">
        <v>43410</v>
      </c>
      <c r="P303">
        <f t="shared" si="101"/>
        <v>0.25</v>
      </c>
      <c r="Q303" s="3">
        <f t="shared" si="116"/>
        <v>1057.7116469627067</v>
      </c>
      <c r="R303" s="2"/>
      <c r="S303" s="11">
        <f t="shared" si="94"/>
        <v>43410</v>
      </c>
      <c r="T303" s="17">
        <f t="shared" si="100"/>
        <v>1050.9642857142858</v>
      </c>
      <c r="U303" s="18">
        <f t="shared" si="105"/>
        <v>1068.8414285714287</v>
      </c>
      <c r="W303" s="30">
        <f t="shared" si="95"/>
        <v>1052.7433333333333</v>
      </c>
      <c r="X303" s="30">
        <f t="shared" si="102"/>
        <v>1052.5209523809522</v>
      </c>
      <c r="Y303" s="30">
        <f t="shared" si="103"/>
        <v>15.760816326530662</v>
      </c>
      <c r="Z303" s="31">
        <f t="shared" si="104"/>
        <v>0.94064904496446999</v>
      </c>
      <c r="AA303" s="25">
        <f t="shared" si="96"/>
        <v>43410</v>
      </c>
      <c r="AD303" s="22">
        <f t="shared" si="97"/>
        <v>1052.7433333333333</v>
      </c>
      <c r="AE303" s="23">
        <f t="shared" si="113"/>
        <v>1080.2283333333332</v>
      </c>
      <c r="AF303" s="23">
        <f t="shared" si="114"/>
        <v>21.518833333333326</v>
      </c>
      <c r="AG303" s="24">
        <f t="shared" si="115"/>
        <v>-85.150217251554565</v>
      </c>
      <c r="AH303" s="25">
        <v>43410</v>
      </c>
      <c r="AK303" s="22">
        <f t="shared" si="98"/>
        <v>15.720000000000027</v>
      </c>
      <c r="AL303" s="27">
        <f t="shared" si="99"/>
        <v>15.720000000000027</v>
      </c>
      <c r="AM303" s="27">
        <f t="shared" si="107"/>
        <v>0</v>
      </c>
      <c r="AN303" s="38">
        <f t="shared" si="111"/>
        <v>8.4785362295755835</v>
      </c>
      <c r="AO303" s="38">
        <f t="shared" si="112"/>
        <v>11.531402290900596</v>
      </c>
      <c r="AP303" s="27">
        <f t="shared" si="108"/>
        <v>0.73525630410674148</v>
      </c>
      <c r="AQ303" s="35">
        <f t="shared" si="109"/>
        <v>42.371625584453916</v>
      </c>
      <c r="AR303" s="25">
        <v>43410</v>
      </c>
    </row>
    <row r="304" spans="1:44" x14ac:dyDescent="0.25">
      <c r="A304">
        <v>1307</v>
      </c>
      <c r="B304">
        <v>3</v>
      </c>
      <c r="C304" s="2">
        <v>43411</v>
      </c>
      <c r="D304">
        <v>1069</v>
      </c>
      <c r="E304">
        <v>1095.46</v>
      </c>
      <c r="F304">
        <v>1065.9000000000001</v>
      </c>
      <c r="G304">
        <v>1093.3900000000001</v>
      </c>
      <c r="H304">
        <v>2058356</v>
      </c>
      <c r="I304" s="2">
        <v>43704.859580983793</v>
      </c>
      <c r="J304" s="2"/>
      <c r="K304" s="11">
        <v>43411</v>
      </c>
      <c r="L304" s="48">
        <f t="shared" si="106"/>
        <v>83.814432989690786</v>
      </c>
      <c r="M304" s="46">
        <f t="shared" si="110"/>
        <v>54.88401317850969</v>
      </c>
      <c r="N304" s="2"/>
      <c r="O304" s="1">
        <v>43411</v>
      </c>
      <c r="P304">
        <f t="shared" si="101"/>
        <v>0.25</v>
      </c>
      <c r="Q304" s="3">
        <f t="shared" si="116"/>
        <v>1066.63123522203</v>
      </c>
      <c r="R304" s="2"/>
      <c r="S304" s="11">
        <f t="shared" si="94"/>
        <v>43411</v>
      </c>
      <c r="T304" s="17">
        <f t="shared" si="100"/>
        <v>1061.4371428571428</v>
      </c>
      <c r="U304" s="18">
        <f t="shared" si="105"/>
        <v>1069.2285714285713</v>
      </c>
      <c r="W304" s="30">
        <f t="shared" si="95"/>
        <v>1084.9166666666667</v>
      </c>
      <c r="X304" s="30">
        <f t="shared" si="102"/>
        <v>1059.2733333333333</v>
      </c>
      <c r="Y304" s="30">
        <f t="shared" si="103"/>
        <v>17.23619047619049</v>
      </c>
      <c r="Z304" s="31">
        <f t="shared" si="104"/>
        <v>99.184071904814829</v>
      </c>
      <c r="AA304" s="25">
        <f t="shared" si="96"/>
        <v>43411</v>
      </c>
      <c r="AD304" s="22">
        <f t="shared" si="97"/>
        <v>1084.9166666666667</v>
      </c>
      <c r="AE304" s="23">
        <f t="shared" si="113"/>
        <v>1079.5655000000002</v>
      </c>
      <c r="AF304" s="23">
        <f t="shared" si="114"/>
        <v>20.922283333333304</v>
      </c>
      <c r="AG304" s="24">
        <f t="shared" si="115"/>
        <v>17.050932671200144</v>
      </c>
      <c r="AH304" s="25">
        <v>43411</v>
      </c>
      <c r="AK304" s="22">
        <f t="shared" si="98"/>
        <v>37.580000000000155</v>
      </c>
      <c r="AL304" s="27">
        <f t="shared" si="99"/>
        <v>37.580000000000155</v>
      </c>
      <c r="AM304" s="27">
        <f t="shared" si="107"/>
        <v>0</v>
      </c>
      <c r="AN304" s="38">
        <f t="shared" si="111"/>
        <v>10.557212213177339</v>
      </c>
      <c r="AO304" s="38">
        <f t="shared" si="112"/>
        <v>10.70773069869341</v>
      </c>
      <c r="AP304" s="27">
        <f t="shared" si="108"/>
        <v>0.98594300793029488</v>
      </c>
      <c r="AQ304" s="35">
        <f t="shared" si="109"/>
        <v>49.646087727251675</v>
      </c>
      <c r="AR304" s="25">
        <v>43411</v>
      </c>
    </row>
    <row r="305" spans="1:44" x14ac:dyDescent="0.25">
      <c r="A305">
        <v>1308</v>
      </c>
      <c r="B305">
        <v>3</v>
      </c>
      <c r="C305" s="2">
        <v>43412</v>
      </c>
      <c r="D305">
        <v>1091.3800000000001</v>
      </c>
      <c r="E305">
        <v>1093.27</v>
      </c>
      <c r="F305">
        <v>1072.2</v>
      </c>
      <c r="G305">
        <v>1082.4000000000001</v>
      </c>
      <c r="H305">
        <v>1488182</v>
      </c>
      <c r="I305" s="2">
        <v>43704.859580983793</v>
      </c>
      <c r="J305" s="2"/>
      <c r="K305" s="11">
        <v>43412</v>
      </c>
      <c r="L305" s="48">
        <f t="shared" si="106"/>
        <v>74.372852233677037</v>
      </c>
      <c r="M305" s="46">
        <f t="shared" si="110"/>
        <v>68.595560698877279</v>
      </c>
      <c r="N305" s="2"/>
      <c r="O305" s="1">
        <v>43412</v>
      </c>
      <c r="P305">
        <f t="shared" si="101"/>
        <v>0.25</v>
      </c>
      <c r="Q305" s="3">
        <f t="shared" si="116"/>
        <v>1070.5734264165226</v>
      </c>
      <c r="R305" s="2"/>
      <c r="S305" s="11">
        <f t="shared" si="94"/>
        <v>43412</v>
      </c>
      <c r="T305" s="17">
        <f t="shared" si="100"/>
        <v>1068.0357142857142</v>
      </c>
      <c r="U305" s="18">
        <f t="shared" si="105"/>
        <v>1068.2242857142858</v>
      </c>
      <c r="W305" s="30">
        <f t="shared" si="95"/>
        <v>1082.6233333333334</v>
      </c>
      <c r="X305" s="30">
        <f t="shared" si="102"/>
        <v>1067.5314285714287</v>
      </c>
      <c r="Y305" s="30">
        <f t="shared" si="103"/>
        <v>12.798367346938806</v>
      </c>
      <c r="Z305" s="31">
        <f t="shared" si="104"/>
        <v>78.613697892304586</v>
      </c>
      <c r="AA305" s="25">
        <f t="shared" si="96"/>
        <v>43412</v>
      </c>
      <c r="AD305" s="22">
        <f t="shared" si="97"/>
        <v>1082.6233333333334</v>
      </c>
      <c r="AE305" s="23">
        <f t="shared" si="113"/>
        <v>1079.4635000000001</v>
      </c>
      <c r="AF305" s="23">
        <f t="shared" si="114"/>
        <v>20.830483333333326</v>
      </c>
      <c r="AG305" s="24">
        <f t="shared" si="115"/>
        <v>10.112850104561128</v>
      </c>
      <c r="AH305" s="25">
        <v>43412</v>
      </c>
      <c r="AK305" s="22">
        <f t="shared" si="98"/>
        <v>-10.990000000000009</v>
      </c>
      <c r="AL305" s="27">
        <f t="shared" si="99"/>
        <v>0</v>
      </c>
      <c r="AM305" s="27">
        <f t="shared" si="107"/>
        <v>10.990000000000009</v>
      </c>
      <c r="AN305" s="38">
        <f t="shared" si="111"/>
        <v>9.8031256265218154</v>
      </c>
      <c r="AO305" s="38">
        <f t="shared" si="112"/>
        <v>10.727892791643882</v>
      </c>
      <c r="AP305" s="27">
        <f t="shared" si="108"/>
        <v>0.9137978740948659</v>
      </c>
      <c r="AQ305" s="35">
        <f t="shared" si="109"/>
        <v>47.747878000285077</v>
      </c>
      <c r="AR305" s="25">
        <v>43412</v>
      </c>
    </row>
    <row r="306" spans="1:44" x14ac:dyDescent="0.25">
      <c r="A306">
        <v>1309</v>
      </c>
      <c r="B306">
        <v>3</v>
      </c>
      <c r="C306" s="2">
        <v>43413</v>
      </c>
      <c r="D306">
        <v>1073.99</v>
      </c>
      <c r="E306">
        <v>1075.56</v>
      </c>
      <c r="F306">
        <v>1053.1099999999999</v>
      </c>
      <c r="G306">
        <v>1066.1500000000001</v>
      </c>
      <c r="H306">
        <v>1343313</v>
      </c>
      <c r="I306" s="2">
        <v>43704.859580983793</v>
      </c>
      <c r="J306" s="2"/>
      <c r="K306" s="11">
        <v>43413</v>
      </c>
      <c r="L306" s="48">
        <f t="shared" si="106"/>
        <v>61.068171949630965</v>
      </c>
      <c r="M306" s="46">
        <f t="shared" si="110"/>
        <v>73.085152390999596</v>
      </c>
      <c r="N306" s="2"/>
      <c r="O306" s="1">
        <v>43413</v>
      </c>
      <c r="P306">
        <f t="shared" si="101"/>
        <v>0.25</v>
      </c>
      <c r="Q306" s="3">
        <f t="shared" si="116"/>
        <v>1069.467569812392</v>
      </c>
      <c r="R306" s="2"/>
      <c r="S306" s="11">
        <f t="shared" si="94"/>
        <v>43413</v>
      </c>
      <c r="T306" s="17">
        <f t="shared" si="100"/>
        <v>1066.5185714285715</v>
      </c>
      <c r="U306" s="18">
        <f t="shared" si="105"/>
        <v>1065.7235714285714</v>
      </c>
      <c r="W306" s="30">
        <f t="shared" si="95"/>
        <v>1064.94</v>
      </c>
      <c r="X306" s="30">
        <f t="shared" si="102"/>
        <v>1066.0604761904763</v>
      </c>
      <c r="Y306" s="30">
        <f t="shared" si="103"/>
        <v>11.857687074829983</v>
      </c>
      <c r="Z306" s="31">
        <f t="shared" si="104"/>
        <v>-6.299576993980093</v>
      </c>
      <c r="AA306" s="25">
        <f t="shared" si="96"/>
        <v>43413</v>
      </c>
      <c r="AD306" s="22">
        <f t="shared" si="97"/>
        <v>1064.94</v>
      </c>
      <c r="AE306" s="23">
        <f t="shared" si="113"/>
        <v>1077.5191666666665</v>
      </c>
      <c r="AF306" s="23">
        <f t="shared" si="114"/>
        <v>20.3385</v>
      </c>
      <c r="AG306" s="24">
        <f t="shared" si="115"/>
        <v>-41.232692239402851</v>
      </c>
      <c r="AH306" s="25">
        <v>43413</v>
      </c>
      <c r="AK306" s="22">
        <f t="shared" si="98"/>
        <v>-16.25</v>
      </c>
      <c r="AL306" s="27">
        <f t="shared" si="99"/>
        <v>0</v>
      </c>
      <c r="AM306" s="27">
        <f t="shared" si="107"/>
        <v>16.25</v>
      </c>
      <c r="AN306" s="38">
        <f t="shared" si="111"/>
        <v>9.1029023674845426</v>
      </c>
      <c r="AO306" s="38">
        <f t="shared" si="112"/>
        <v>11.122329020812176</v>
      </c>
      <c r="AP306" s="27">
        <f t="shared" si="108"/>
        <v>0.81843491146963299</v>
      </c>
      <c r="AQ306" s="35">
        <f t="shared" si="109"/>
        <v>45.007655006369497</v>
      </c>
      <c r="AR306" s="25">
        <v>43413</v>
      </c>
    </row>
    <row r="307" spans="1:44" x14ac:dyDescent="0.25">
      <c r="A307">
        <v>1310</v>
      </c>
      <c r="B307">
        <v>3</v>
      </c>
      <c r="C307" s="2">
        <v>43416</v>
      </c>
      <c r="D307">
        <v>1061.3900000000001</v>
      </c>
      <c r="E307">
        <v>1062.1199999999999</v>
      </c>
      <c r="F307">
        <v>1031</v>
      </c>
      <c r="G307">
        <v>1038.6300000000001</v>
      </c>
      <c r="H307">
        <v>1471758</v>
      </c>
      <c r="I307" s="2">
        <v>43704.859580983793</v>
      </c>
      <c r="J307" s="2"/>
      <c r="K307" s="11">
        <v>43416</v>
      </c>
      <c r="L307" s="48">
        <f t="shared" si="106"/>
        <v>37.168910117238454</v>
      </c>
      <c r="M307" s="46">
        <f t="shared" si="110"/>
        <v>57.536644766848816</v>
      </c>
      <c r="N307" s="2"/>
      <c r="O307" s="1">
        <v>43416</v>
      </c>
      <c r="P307">
        <f t="shared" si="101"/>
        <v>0.25</v>
      </c>
      <c r="Q307" s="3">
        <f t="shared" si="116"/>
        <v>1061.758177359294</v>
      </c>
      <c r="R307" s="2"/>
      <c r="S307" s="11">
        <f t="shared" si="94"/>
        <v>43416</v>
      </c>
      <c r="T307" s="17">
        <f t="shared" si="100"/>
        <v>1062.0371428571427</v>
      </c>
      <c r="U307" s="18">
        <f t="shared" si="105"/>
        <v>1061.0764285714283</v>
      </c>
      <c r="W307" s="30">
        <f t="shared" si="95"/>
        <v>1043.9166666666667</v>
      </c>
      <c r="X307" s="30">
        <f t="shared" si="102"/>
        <v>1062.0280952380954</v>
      </c>
      <c r="Y307" s="30">
        <f t="shared" si="103"/>
        <v>14.140272108843517</v>
      </c>
      <c r="Z307" s="31">
        <f t="shared" si="104"/>
        <v>-85.389344853797652</v>
      </c>
      <c r="AA307" s="25">
        <f t="shared" si="96"/>
        <v>43416</v>
      </c>
      <c r="AD307" s="22">
        <f t="shared" si="97"/>
        <v>1043.9166666666667</v>
      </c>
      <c r="AE307" s="23">
        <f t="shared" si="113"/>
        <v>1074.8033333333335</v>
      </c>
      <c r="AF307" s="23">
        <f t="shared" si="114"/>
        <v>20.754666666666662</v>
      </c>
      <c r="AG307" s="24">
        <f t="shared" si="115"/>
        <v>-99.211957685554339</v>
      </c>
      <c r="AH307" s="25">
        <v>43416</v>
      </c>
      <c r="AK307" s="22">
        <f t="shared" si="98"/>
        <v>-27.519999999999982</v>
      </c>
      <c r="AL307" s="27">
        <f t="shared" si="99"/>
        <v>0</v>
      </c>
      <c r="AM307" s="27">
        <f t="shared" si="107"/>
        <v>27.519999999999982</v>
      </c>
      <c r="AN307" s="38">
        <f t="shared" si="111"/>
        <v>8.452695055521362</v>
      </c>
      <c r="AO307" s="38">
        <f t="shared" si="112"/>
        <v>12.293591233611306</v>
      </c>
      <c r="AP307" s="27">
        <f t="shared" si="108"/>
        <v>0.68756922976349355</v>
      </c>
      <c r="AQ307" s="35">
        <f t="shared" si="109"/>
        <v>40.743171754788023</v>
      </c>
      <c r="AR307" s="25">
        <v>43416</v>
      </c>
    </row>
    <row r="308" spans="1:44" x14ac:dyDescent="0.25">
      <c r="A308">
        <v>1311</v>
      </c>
      <c r="B308">
        <v>3</v>
      </c>
      <c r="C308" s="2">
        <v>43417</v>
      </c>
      <c r="D308">
        <v>1043.29</v>
      </c>
      <c r="E308">
        <v>1056.6099999999999</v>
      </c>
      <c r="F308">
        <v>1031.1500000000001</v>
      </c>
      <c r="G308">
        <v>1036.05</v>
      </c>
      <c r="H308">
        <v>1513702</v>
      </c>
      <c r="I308" s="2">
        <v>43704.85958113426</v>
      </c>
      <c r="J308" s="2"/>
      <c r="K308" s="11">
        <v>43417</v>
      </c>
      <c r="L308" s="48">
        <f t="shared" si="106"/>
        <v>34.928354320451518</v>
      </c>
      <c r="M308" s="46">
        <f t="shared" si="110"/>
        <v>44.388478795773644</v>
      </c>
      <c r="N308" s="2"/>
      <c r="O308" s="1">
        <v>43417</v>
      </c>
      <c r="P308">
        <f t="shared" si="101"/>
        <v>0.25</v>
      </c>
      <c r="Q308" s="3">
        <f t="shared" si="116"/>
        <v>1055.3311330194706</v>
      </c>
      <c r="R308" s="2"/>
      <c r="S308" s="11">
        <f t="shared" si="94"/>
        <v>43417</v>
      </c>
      <c r="T308" s="17">
        <f t="shared" si="100"/>
        <v>1058.9314285714286</v>
      </c>
      <c r="U308" s="18">
        <f t="shared" si="105"/>
        <v>1060.0292857142854</v>
      </c>
      <c r="W308" s="30">
        <f t="shared" si="95"/>
        <v>1041.2700000000002</v>
      </c>
      <c r="X308" s="30">
        <f t="shared" si="102"/>
        <v>1058.6204761904764</v>
      </c>
      <c r="Y308" s="30">
        <f t="shared" si="103"/>
        <v>16.17673469387757</v>
      </c>
      <c r="Z308" s="31">
        <f t="shared" si="104"/>
        <v>-71.503825375598979</v>
      </c>
      <c r="AA308" s="25">
        <f t="shared" si="96"/>
        <v>43417</v>
      </c>
      <c r="AD308" s="22">
        <f t="shared" si="97"/>
        <v>1041.2700000000002</v>
      </c>
      <c r="AE308" s="23">
        <f t="shared" si="113"/>
        <v>1071.0668333333335</v>
      </c>
      <c r="AF308" s="23">
        <f t="shared" si="114"/>
        <v>20.105499999999996</v>
      </c>
      <c r="AG308" s="24">
        <f t="shared" si="115"/>
        <v>-98.801599341252668</v>
      </c>
      <c r="AH308" s="25">
        <v>43417</v>
      </c>
      <c r="AK308" s="22">
        <f t="shared" si="98"/>
        <v>-2.5800000000001546</v>
      </c>
      <c r="AL308" s="27">
        <f t="shared" si="99"/>
        <v>0</v>
      </c>
      <c r="AM308" s="27">
        <f t="shared" si="107"/>
        <v>2.5800000000001546</v>
      </c>
      <c r="AN308" s="38">
        <f t="shared" si="111"/>
        <v>7.8489311229841219</v>
      </c>
      <c r="AO308" s="38">
        <f t="shared" si="112"/>
        <v>11.599763288353367</v>
      </c>
      <c r="AP308" s="27">
        <f t="shared" si="108"/>
        <v>0.67664580111430095</v>
      </c>
      <c r="AQ308" s="35">
        <f t="shared" si="109"/>
        <v>40.357110647019255</v>
      </c>
      <c r="AR308" s="25">
        <v>43417</v>
      </c>
    </row>
    <row r="309" spans="1:44" x14ac:dyDescent="0.25">
      <c r="A309">
        <v>1312</v>
      </c>
      <c r="B309">
        <v>3</v>
      </c>
      <c r="C309" s="2">
        <v>43418</v>
      </c>
      <c r="D309">
        <v>1050</v>
      </c>
      <c r="E309">
        <v>1054.56</v>
      </c>
      <c r="F309">
        <v>1031</v>
      </c>
      <c r="G309">
        <v>1043.6600000000001</v>
      </c>
      <c r="H309">
        <v>1565945</v>
      </c>
      <c r="I309" s="2">
        <v>43704.85958113426</v>
      </c>
      <c r="J309" s="2"/>
      <c r="K309" s="11">
        <v>43418</v>
      </c>
      <c r="L309" s="48">
        <f t="shared" si="106"/>
        <v>43.206865401987415</v>
      </c>
      <c r="M309" s="46">
        <f t="shared" si="110"/>
        <v>38.434709946559131</v>
      </c>
      <c r="N309" s="2"/>
      <c r="O309" s="1">
        <v>43418</v>
      </c>
      <c r="P309">
        <f t="shared" si="101"/>
        <v>0.25</v>
      </c>
      <c r="Q309" s="3">
        <f t="shared" si="116"/>
        <v>1052.413349764603</v>
      </c>
      <c r="R309" s="2"/>
      <c r="S309" s="11">
        <f t="shared" si="94"/>
        <v>43418</v>
      </c>
      <c r="T309" s="17">
        <f t="shared" si="100"/>
        <v>1059.4414285714286</v>
      </c>
      <c r="U309" s="18">
        <f t="shared" si="105"/>
        <v>1056.3214285714287</v>
      </c>
      <c r="W309" s="30">
        <f t="shared" si="95"/>
        <v>1043.0733333333335</v>
      </c>
      <c r="X309" s="30">
        <f t="shared" si="102"/>
        <v>1059.0690476190478</v>
      </c>
      <c r="Y309" s="30">
        <f t="shared" si="103"/>
        <v>15.792244897959174</v>
      </c>
      <c r="Z309" s="31">
        <f t="shared" si="104"/>
        <v>-67.525608884064269</v>
      </c>
      <c r="AA309" s="25">
        <f t="shared" si="96"/>
        <v>43418</v>
      </c>
      <c r="AD309" s="22">
        <f t="shared" si="97"/>
        <v>1043.0733333333335</v>
      </c>
      <c r="AE309" s="23">
        <f t="shared" si="113"/>
        <v>1067.4393333333333</v>
      </c>
      <c r="AF309" s="23">
        <f t="shared" si="114"/>
        <v>19.348733333333325</v>
      </c>
      <c r="AG309" s="24">
        <f t="shared" si="115"/>
        <v>-83.953816098210638</v>
      </c>
      <c r="AH309" s="25">
        <v>43418</v>
      </c>
      <c r="AK309" s="22">
        <f t="shared" si="98"/>
        <v>7.6100000000001273</v>
      </c>
      <c r="AL309" s="27">
        <f t="shared" si="99"/>
        <v>7.6100000000001273</v>
      </c>
      <c r="AM309" s="27">
        <f t="shared" si="107"/>
        <v>0</v>
      </c>
      <c r="AN309" s="38">
        <f t="shared" si="111"/>
        <v>7.8318646141995512</v>
      </c>
      <c r="AO309" s="38">
        <f t="shared" si="112"/>
        <v>10.771208767756699</v>
      </c>
      <c r="AP309" s="27">
        <f t="shared" si="108"/>
        <v>0.7271110218979332</v>
      </c>
      <c r="AQ309" s="35">
        <f t="shared" si="109"/>
        <v>42.099842608780662</v>
      </c>
      <c r="AR309" s="25">
        <v>43418</v>
      </c>
    </row>
    <row r="310" spans="1:44" x14ac:dyDescent="0.25">
      <c r="A310">
        <v>1313</v>
      </c>
      <c r="B310">
        <v>3</v>
      </c>
      <c r="C310" s="2">
        <v>43419</v>
      </c>
      <c r="D310">
        <v>1044.71</v>
      </c>
      <c r="E310">
        <v>1071.8499999999999</v>
      </c>
      <c r="F310">
        <v>1031.78</v>
      </c>
      <c r="G310">
        <v>1064.71</v>
      </c>
      <c r="H310">
        <v>1836084</v>
      </c>
      <c r="I310" s="2">
        <v>43704.85958113426</v>
      </c>
      <c r="J310" s="2"/>
      <c r="K310" s="11">
        <v>43419</v>
      </c>
      <c r="L310" s="48">
        <f t="shared" si="106"/>
        <v>68.056516154530229</v>
      </c>
      <c r="M310" s="46">
        <f t="shared" si="110"/>
        <v>48.730578625656392</v>
      </c>
      <c r="N310" s="2"/>
      <c r="O310" s="1">
        <v>43419</v>
      </c>
      <c r="P310">
        <f t="shared" si="101"/>
        <v>0.25</v>
      </c>
      <c r="Q310" s="3">
        <f t="shared" si="116"/>
        <v>1055.4875123234524</v>
      </c>
      <c r="R310" s="2"/>
      <c r="S310" s="11">
        <f t="shared" si="94"/>
        <v>43419</v>
      </c>
      <c r="T310" s="17">
        <f t="shared" si="100"/>
        <v>1060.712857142857</v>
      </c>
      <c r="U310" s="18">
        <f t="shared" si="105"/>
        <v>1055.8385714285712</v>
      </c>
      <c r="W310" s="30">
        <f t="shared" si="95"/>
        <v>1056.1133333333335</v>
      </c>
      <c r="X310" s="30">
        <f t="shared" si="102"/>
        <v>1059.5504761904763</v>
      </c>
      <c r="Y310" s="30">
        <f t="shared" si="103"/>
        <v>15.37959183673466</v>
      </c>
      <c r="Z310" s="31">
        <f t="shared" si="104"/>
        <v>-14.899150743099646</v>
      </c>
      <c r="AA310" s="25">
        <f t="shared" si="96"/>
        <v>43419</v>
      </c>
      <c r="AD310" s="22">
        <f t="shared" si="97"/>
        <v>1056.1133333333335</v>
      </c>
      <c r="AE310" s="23">
        <f t="shared" si="113"/>
        <v>1065.4633333333336</v>
      </c>
      <c r="AF310" s="23">
        <f t="shared" si="114"/>
        <v>18.505333333333319</v>
      </c>
      <c r="AG310" s="24">
        <f t="shared" si="115"/>
        <v>-33.683982995893594</v>
      </c>
      <c r="AH310" s="25">
        <v>43419</v>
      </c>
      <c r="AK310" s="22">
        <f t="shared" si="98"/>
        <v>21.049999999999955</v>
      </c>
      <c r="AL310" s="27">
        <f t="shared" si="99"/>
        <v>21.049999999999955</v>
      </c>
      <c r="AM310" s="27">
        <f t="shared" si="107"/>
        <v>0</v>
      </c>
      <c r="AN310" s="38">
        <f t="shared" si="111"/>
        <v>8.7760171417567232</v>
      </c>
      <c r="AO310" s="38">
        <f t="shared" si="112"/>
        <v>10.001836712916935</v>
      </c>
      <c r="AP310" s="27">
        <f t="shared" si="108"/>
        <v>0.87744055353582007</v>
      </c>
      <c r="AQ310" s="35">
        <f t="shared" si="109"/>
        <v>46.735996614290627</v>
      </c>
      <c r="AR310" s="25">
        <v>43419</v>
      </c>
    </row>
    <row r="311" spans="1:44" x14ac:dyDescent="0.25">
      <c r="A311">
        <v>1314</v>
      </c>
      <c r="B311">
        <v>3</v>
      </c>
      <c r="C311" s="2">
        <v>43420</v>
      </c>
      <c r="D311">
        <v>1059.4100000000001</v>
      </c>
      <c r="E311">
        <v>1067</v>
      </c>
      <c r="F311">
        <v>1048.98</v>
      </c>
      <c r="G311">
        <v>1061.49</v>
      </c>
      <c r="H311">
        <v>1658116</v>
      </c>
      <c r="I311" s="2">
        <v>43704.85958113426</v>
      </c>
      <c r="J311" s="2"/>
      <c r="K311" s="11">
        <v>43420</v>
      </c>
      <c r="L311" s="48">
        <f t="shared" si="106"/>
        <v>64.13261535212753</v>
      </c>
      <c r="M311" s="46">
        <f t="shared" si="110"/>
        <v>58.465332302881727</v>
      </c>
      <c r="N311" s="2"/>
      <c r="O311" s="1">
        <v>43420</v>
      </c>
      <c r="P311">
        <f t="shared" si="101"/>
        <v>0.25</v>
      </c>
      <c r="Q311" s="3">
        <f t="shared" si="116"/>
        <v>1056.9881342425892</v>
      </c>
      <c r="R311" s="2"/>
      <c r="S311" s="11">
        <f t="shared" si="94"/>
        <v>43420</v>
      </c>
      <c r="T311" s="17">
        <f t="shared" si="100"/>
        <v>1056.1557142857143</v>
      </c>
      <c r="U311" s="18">
        <f t="shared" si="105"/>
        <v>1058.7964285714286</v>
      </c>
      <c r="W311" s="30">
        <f t="shared" si="95"/>
        <v>1059.1566666666668</v>
      </c>
      <c r="X311" s="30">
        <f t="shared" si="102"/>
        <v>1055.8704761904764</v>
      </c>
      <c r="Y311" s="30">
        <f t="shared" si="103"/>
        <v>11.243265306122405</v>
      </c>
      <c r="Z311" s="31">
        <f t="shared" si="104"/>
        <v>19.485386061294562</v>
      </c>
      <c r="AA311" s="25">
        <f t="shared" si="96"/>
        <v>43420</v>
      </c>
      <c r="AD311" s="22">
        <f t="shared" si="97"/>
        <v>1059.1566666666668</v>
      </c>
      <c r="AE311" s="23">
        <f t="shared" si="113"/>
        <v>1063.5116666666668</v>
      </c>
      <c r="AF311" s="23">
        <f t="shared" si="114"/>
        <v>17.293166666666639</v>
      </c>
      <c r="AG311" s="24">
        <f t="shared" si="115"/>
        <v>-16.788905058838367</v>
      </c>
      <c r="AH311" s="25">
        <v>43420</v>
      </c>
      <c r="AK311" s="22">
        <f t="shared" si="98"/>
        <v>-3.2200000000000273</v>
      </c>
      <c r="AL311" s="27">
        <f t="shared" si="99"/>
        <v>0</v>
      </c>
      <c r="AM311" s="27">
        <f t="shared" si="107"/>
        <v>3.2200000000000273</v>
      </c>
      <c r="AN311" s="38">
        <f t="shared" si="111"/>
        <v>8.1491587744883862</v>
      </c>
      <c r="AO311" s="38">
        <f t="shared" si="112"/>
        <v>9.5174198048514427</v>
      </c>
      <c r="AP311" s="27">
        <f t="shared" si="108"/>
        <v>0.85623613769084828</v>
      </c>
      <c r="AQ311" s="35">
        <f t="shared" si="109"/>
        <v>46.127543813256608</v>
      </c>
      <c r="AR311" s="25">
        <v>43420</v>
      </c>
    </row>
    <row r="312" spans="1:44" x14ac:dyDescent="0.25">
      <c r="A312">
        <v>1315</v>
      </c>
      <c r="B312">
        <v>3</v>
      </c>
      <c r="C312" s="2">
        <v>43423</v>
      </c>
      <c r="D312">
        <v>1057.2</v>
      </c>
      <c r="E312">
        <v>1060.79</v>
      </c>
      <c r="F312">
        <v>1016.26</v>
      </c>
      <c r="G312">
        <v>1020</v>
      </c>
      <c r="H312">
        <v>1858614</v>
      </c>
      <c r="I312" s="2">
        <v>43704.85958113426</v>
      </c>
      <c r="J312" s="2"/>
      <c r="K312" s="11">
        <v>43423</v>
      </c>
      <c r="L312" s="48">
        <f t="shared" si="106"/>
        <v>4.7222222222222312</v>
      </c>
      <c r="M312" s="46">
        <f t="shared" si="110"/>
        <v>45.63711790962666</v>
      </c>
      <c r="N312" s="2"/>
      <c r="O312" s="1">
        <v>43423</v>
      </c>
      <c r="P312">
        <f t="shared" si="101"/>
        <v>0.25</v>
      </c>
      <c r="Q312" s="3">
        <f t="shared" si="116"/>
        <v>1047.741100681942</v>
      </c>
      <c r="R312" s="2"/>
      <c r="S312" s="11">
        <f t="shared" si="94"/>
        <v>43423</v>
      </c>
      <c r="T312" s="17">
        <f t="shared" si="100"/>
        <v>1047.2414285714285</v>
      </c>
      <c r="U312" s="18">
        <f t="shared" si="105"/>
        <v>1057.6385714285711</v>
      </c>
      <c r="W312" s="30">
        <f t="shared" si="95"/>
        <v>1032.3500000000001</v>
      </c>
      <c r="X312" s="30">
        <f t="shared" si="102"/>
        <v>1048.6885714285715</v>
      </c>
      <c r="Y312" s="30">
        <f t="shared" si="103"/>
        <v>9.7555102040816042</v>
      </c>
      <c r="Z312" s="31">
        <f t="shared" si="104"/>
        <v>-111.65362676596538</v>
      </c>
      <c r="AA312" s="25">
        <f t="shared" si="96"/>
        <v>43423</v>
      </c>
      <c r="AD312" s="22">
        <f t="shared" si="97"/>
        <v>1032.3500000000001</v>
      </c>
      <c r="AE312" s="23">
        <f t="shared" si="113"/>
        <v>1060.056</v>
      </c>
      <c r="AF312" s="23">
        <f t="shared" si="114"/>
        <v>16.953666666666642</v>
      </c>
      <c r="AG312" s="24">
        <f t="shared" si="115"/>
        <v>-108.94791687147301</v>
      </c>
      <c r="AH312" s="25">
        <v>43423</v>
      </c>
      <c r="AK312" s="22">
        <f t="shared" si="98"/>
        <v>-41.490000000000009</v>
      </c>
      <c r="AL312" s="27">
        <f t="shared" si="99"/>
        <v>0</v>
      </c>
      <c r="AM312" s="27">
        <f t="shared" si="107"/>
        <v>41.490000000000009</v>
      </c>
      <c r="AN312" s="38">
        <f t="shared" si="111"/>
        <v>7.5670760048820735</v>
      </c>
      <c r="AO312" s="38">
        <f t="shared" si="112"/>
        <v>11.801175533076341</v>
      </c>
      <c r="AP312" s="27">
        <f t="shared" si="108"/>
        <v>0.64121374889078375</v>
      </c>
      <c r="AQ312" s="35">
        <f t="shared" si="109"/>
        <v>39.069484357180698</v>
      </c>
      <c r="AR312" s="25">
        <v>43423</v>
      </c>
    </row>
    <row r="313" spans="1:44" x14ac:dyDescent="0.25">
      <c r="A313">
        <v>1316</v>
      </c>
      <c r="B313">
        <v>3</v>
      </c>
      <c r="C313" s="2">
        <v>43424</v>
      </c>
      <c r="D313">
        <v>1000</v>
      </c>
      <c r="E313">
        <v>1031.74</v>
      </c>
      <c r="F313">
        <v>996.02</v>
      </c>
      <c r="G313">
        <v>1025.76</v>
      </c>
      <c r="H313">
        <v>2449130</v>
      </c>
      <c r="I313" s="2">
        <v>43704.85958113426</v>
      </c>
      <c r="J313" s="2"/>
      <c r="K313" s="11">
        <v>43424</v>
      </c>
      <c r="L313" s="48">
        <f t="shared" si="106"/>
        <v>29.907481898632334</v>
      </c>
      <c r="M313" s="46">
        <f t="shared" si="110"/>
        <v>32.920773157660697</v>
      </c>
      <c r="N313" s="2"/>
      <c r="O313" s="1">
        <v>43424</v>
      </c>
      <c r="P313">
        <f t="shared" si="101"/>
        <v>0.25</v>
      </c>
      <c r="Q313" s="3">
        <f t="shared" si="116"/>
        <v>1042.2458255114566</v>
      </c>
      <c r="R313" s="2"/>
      <c r="S313" s="11">
        <f t="shared" si="94"/>
        <v>43424</v>
      </c>
      <c r="T313" s="17">
        <f t="shared" si="100"/>
        <v>1041.4714285714285</v>
      </c>
      <c r="U313" s="18">
        <f t="shared" si="105"/>
        <v>1053.9950000000001</v>
      </c>
      <c r="W313" s="30">
        <f t="shared" si="95"/>
        <v>1017.84</v>
      </c>
      <c r="X313" s="30">
        <f t="shared" si="102"/>
        <v>1041.9600000000003</v>
      </c>
      <c r="Y313" s="30">
        <f t="shared" si="103"/>
        <v>9.8342857142856861</v>
      </c>
      <c r="Z313" s="31">
        <f t="shared" si="104"/>
        <v>-163.50958744915951</v>
      </c>
      <c r="AA313" s="25">
        <f t="shared" si="96"/>
        <v>43424</v>
      </c>
      <c r="AD313" s="22">
        <f t="shared" si="97"/>
        <v>1017.84</v>
      </c>
      <c r="AE313" s="23">
        <f t="shared" si="113"/>
        <v>1056.2549999999999</v>
      </c>
      <c r="AF313" s="23">
        <f t="shared" si="114"/>
        <v>17.284333333333308</v>
      </c>
      <c r="AG313" s="24">
        <f t="shared" si="115"/>
        <v>-148.16886197519875</v>
      </c>
      <c r="AH313" s="25">
        <v>43424</v>
      </c>
      <c r="AK313" s="22">
        <f t="shared" si="98"/>
        <v>5.7599999999999909</v>
      </c>
      <c r="AL313" s="27">
        <f t="shared" si="99"/>
        <v>5.7599999999999909</v>
      </c>
      <c r="AM313" s="27">
        <f t="shared" si="107"/>
        <v>0</v>
      </c>
      <c r="AN313" s="38">
        <f t="shared" si="111"/>
        <v>7.4379991473904967</v>
      </c>
      <c r="AO313" s="38">
        <f t="shared" si="112"/>
        <v>10.958234423570888</v>
      </c>
      <c r="AP313" s="27">
        <f t="shared" si="108"/>
        <v>0.67875890037463948</v>
      </c>
      <c r="AQ313" s="35">
        <f t="shared" si="109"/>
        <v>40.432184765969943</v>
      </c>
      <c r="AR313" s="25">
        <v>43424</v>
      </c>
    </row>
    <row r="314" spans="1:44" x14ac:dyDescent="0.25">
      <c r="A314">
        <v>1317</v>
      </c>
      <c r="B314">
        <v>3</v>
      </c>
      <c r="C314" s="2">
        <v>43425</v>
      </c>
      <c r="D314">
        <v>1036.76</v>
      </c>
      <c r="E314">
        <v>1048.56</v>
      </c>
      <c r="F314">
        <v>1033.47</v>
      </c>
      <c r="G314">
        <v>1037.6099999999999</v>
      </c>
      <c r="H314">
        <v>1534274</v>
      </c>
      <c r="I314" s="2">
        <v>43704.85958113426</v>
      </c>
      <c r="J314" s="2"/>
      <c r="K314" s="11">
        <v>43425</v>
      </c>
      <c r="L314" s="48">
        <f t="shared" si="106"/>
        <v>41.824215607401342</v>
      </c>
      <c r="M314" s="46">
        <f t="shared" si="110"/>
        <v>25.484639909418632</v>
      </c>
      <c r="N314" s="2"/>
      <c r="O314" s="1">
        <v>43425</v>
      </c>
      <c r="P314">
        <f t="shared" si="101"/>
        <v>0.25</v>
      </c>
      <c r="Q314" s="3">
        <f t="shared" si="116"/>
        <v>1041.0868691335925</v>
      </c>
      <c r="R314" s="2"/>
      <c r="S314" s="11">
        <f t="shared" si="94"/>
        <v>43425</v>
      </c>
      <c r="T314" s="17">
        <f t="shared" si="100"/>
        <v>1041.3257142857142</v>
      </c>
      <c r="U314" s="18">
        <f t="shared" si="105"/>
        <v>1051.6814285714286</v>
      </c>
      <c r="W314" s="30">
        <f t="shared" si="95"/>
        <v>1039.8799999999999</v>
      </c>
      <c r="X314" s="30">
        <f t="shared" si="102"/>
        <v>1041.3833333333334</v>
      </c>
      <c r="Y314" s="30">
        <f t="shared" si="103"/>
        <v>9.7695238095238413</v>
      </c>
      <c r="Z314" s="31">
        <f t="shared" si="104"/>
        <v>-10.258659907715803</v>
      </c>
      <c r="AA314" s="25">
        <f t="shared" si="96"/>
        <v>43425</v>
      </c>
      <c r="AD314" s="22">
        <f t="shared" si="97"/>
        <v>1039.8799999999999</v>
      </c>
      <c r="AE314" s="23">
        <f t="shared" si="113"/>
        <v>1054.8228333333332</v>
      </c>
      <c r="AF314" s="23">
        <f t="shared" si="114"/>
        <v>17.475499999999993</v>
      </c>
      <c r="AG314" s="24">
        <f t="shared" si="115"/>
        <v>-57.004886205767271</v>
      </c>
      <c r="AH314" s="25">
        <v>43425</v>
      </c>
      <c r="AK314" s="22">
        <f t="shared" si="98"/>
        <v>11.849999999999909</v>
      </c>
      <c r="AL314" s="27">
        <f t="shared" si="99"/>
        <v>11.849999999999909</v>
      </c>
      <c r="AM314" s="27">
        <f t="shared" si="107"/>
        <v>0</v>
      </c>
      <c r="AN314" s="38">
        <f t="shared" si="111"/>
        <v>7.7531420654340266</v>
      </c>
      <c r="AO314" s="38">
        <f t="shared" si="112"/>
        <v>10.175503393315823</v>
      </c>
      <c r="AP314" s="27">
        <f t="shared" si="108"/>
        <v>0.76194186820545706</v>
      </c>
      <c r="AQ314" s="35">
        <f t="shared" si="109"/>
        <v>43.244438534257498</v>
      </c>
      <c r="AR314" s="25">
        <v>43425</v>
      </c>
    </row>
    <row r="315" spans="1:44" x14ac:dyDescent="0.25">
      <c r="A315">
        <v>1318</v>
      </c>
      <c r="B315">
        <v>3</v>
      </c>
      <c r="C315" s="2">
        <v>43427</v>
      </c>
      <c r="D315">
        <v>1030</v>
      </c>
      <c r="E315">
        <v>1037.5899999999999</v>
      </c>
      <c r="F315">
        <v>1022.4</v>
      </c>
      <c r="G315">
        <v>1023.88</v>
      </c>
      <c r="H315">
        <v>691462</v>
      </c>
      <c r="I315" s="2">
        <v>43704.85958113426</v>
      </c>
      <c r="J315" s="2"/>
      <c r="K315" s="11">
        <v>43427</v>
      </c>
      <c r="L315" s="48">
        <f t="shared" si="106"/>
        <v>28.016894609814962</v>
      </c>
      <c r="M315" s="46">
        <f t="shared" si="110"/>
        <v>33.249530705282872</v>
      </c>
      <c r="N315" s="2"/>
      <c r="O315" s="1">
        <v>43427</v>
      </c>
      <c r="P315">
        <f t="shared" si="101"/>
        <v>0.25</v>
      </c>
      <c r="Q315" s="3">
        <f t="shared" si="116"/>
        <v>1036.7851518501943</v>
      </c>
      <c r="R315" s="2"/>
      <c r="S315" s="11">
        <f t="shared" si="94"/>
        <v>43427</v>
      </c>
      <c r="T315" s="17">
        <f t="shared" si="100"/>
        <v>1039.5871428571429</v>
      </c>
      <c r="U315" s="18">
        <f t="shared" si="105"/>
        <v>1049.2592857142856</v>
      </c>
      <c r="W315" s="30">
        <f t="shared" si="95"/>
        <v>1027.9566666666667</v>
      </c>
      <c r="X315" s="30">
        <f t="shared" si="102"/>
        <v>1039.4814285714288</v>
      </c>
      <c r="Y315" s="30">
        <f t="shared" si="103"/>
        <v>11.513605442176852</v>
      </c>
      <c r="Z315" s="31">
        <f t="shared" si="104"/>
        <v>-66.731265386510032</v>
      </c>
      <c r="AA315" s="25">
        <f t="shared" si="96"/>
        <v>43427</v>
      </c>
      <c r="AD315" s="22">
        <f t="shared" si="97"/>
        <v>1027.9566666666667</v>
      </c>
      <c r="AE315" s="23">
        <f t="shared" si="113"/>
        <v>1051.6189999999999</v>
      </c>
      <c r="AF315" s="23">
        <f t="shared" si="114"/>
        <v>16.750333333333337</v>
      </c>
      <c r="AG315" s="24">
        <f t="shared" si="115"/>
        <v>-94.176566967157683</v>
      </c>
      <c r="AH315" s="25">
        <v>43427</v>
      </c>
      <c r="AK315" s="22">
        <f t="shared" si="98"/>
        <v>-13.729999999999905</v>
      </c>
      <c r="AL315" s="27">
        <f t="shared" si="99"/>
        <v>0</v>
      </c>
      <c r="AM315" s="27">
        <f t="shared" si="107"/>
        <v>13.729999999999905</v>
      </c>
      <c r="AN315" s="38">
        <f t="shared" si="111"/>
        <v>7.1993462036173099</v>
      </c>
      <c r="AO315" s="38">
        <f t="shared" si="112"/>
        <v>10.429396008078971</v>
      </c>
      <c r="AP315" s="27">
        <f t="shared" si="108"/>
        <v>0.69029368508401134</v>
      </c>
      <c r="AQ315" s="35">
        <f t="shared" si="109"/>
        <v>40.838683311397581</v>
      </c>
      <c r="AR315" s="25">
        <v>43427</v>
      </c>
    </row>
    <row r="316" spans="1:44" x14ac:dyDescent="0.25">
      <c r="A316">
        <v>1319</v>
      </c>
      <c r="B316">
        <v>3</v>
      </c>
      <c r="C316" s="2">
        <v>43430</v>
      </c>
      <c r="D316">
        <v>1038.3499999999999</v>
      </c>
      <c r="E316">
        <v>1049.31</v>
      </c>
      <c r="F316">
        <v>1033.9100000000001</v>
      </c>
      <c r="G316">
        <v>1048.6199999999999</v>
      </c>
      <c r="H316">
        <v>1942822</v>
      </c>
      <c r="I316" s="2">
        <v>43704.85958113426</v>
      </c>
      <c r="J316" s="2"/>
      <c r="K316" s="11">
        <v>43430</v>
      </c>
      <c r="L316" s="48">
        <f t="shared" si="106"/>
        <v>52.896218825422245</v>
      </c>
      <c r="M316" s="46">
        <f t="shared" si="110"/>
        <v>40.912443014212847</v>
      </c>
      <c r="N316" s="2"/>
      <c r="O316" s="1">
        <v>43430</v>
      </c>
      <c r="P316">
        <f t="shared" si="101"/>
        <v>0.25</v>
      </c>
      <c r="Q316" s="3">
        <f t="shared" si="116"/>
        <v>1039.7438638876456</v>
      </c>
      <c r="R316" s="2"/>
      <c r="S316" s="11">
        <f t="shared" si="94"/>
        <v>43430</v>
      </c>
      <c r="T316" s="17">
        <f t="shared" si="100"/>
        <v>1040.2957142857142</v>
      </c>
      <c r="U316" s="18">
        <f t="shared" si="105"/>
        <v>1049.8685714285714</v>
      </c>
      <c r="W316" s="30">
        <f t="shared" si="95"/>
        <v>1043.9466666666667</v>
      </c>
      <c r="X316" s="30">
        <f t="shared" si="102"/>
        <v>1039.6061904761907</v>
      </c>
      <c r="Y316" s="30">
        <f t="shared" si="103"/>
        <v>11.620544217687032</v>
      </c>
      <c r="Z316" s="31">
        <f t="shared" si="104"/>
        <v>24.901164174793099</v>
      </c>
      <c r="AA316" s="25">
        <f t="shared" si="96"/>
        <v>43430</v>
      </c>
      <c r="AD316" s="22">
        <f t="shared" si="97"/>
        <v>1043.9466666666667</v>
      </c>
      <c r="AE316" s="23">
        <f t="shared" si="113"/>
        <v>1050.2814999999998</v>
      </c>
      <c r="AF316" s="23">
        <f t="shared" si="114"/>
        <v>16.046316666666648</v>
      </c>
      <c r="AG316" s="24">
        <f t="shared" si="115"/>
        <v>-26.318951008832208</v>
      </c>
      <c r="AH316" s="25">
        <v>43430</v>
      </c>
      <c r="AK316" s="22">
        <f t="shared" si="98"/>
        <v>24.739999999999895</v>
      </c>
      <c r="AL316" s="27">
        <f t="shared" si="99"/>
        <v>24.739999999999895</v>
      </c>
      <c r="AM316" s="27">
        <f t="shared" si="107"/>
        <v>0</v>
      </c>
      <c r="AN316" s="38">
        <f t="shared" si="111"/>
        <v>8.4522500462160668</v>
      </c>
      <c r="AO316" s="38">
        <f t="shared" si="112"/>
        <v>9.6844391503590437</v>
      </c>
      <c r="AP316" s="27">
        <f t="shared" si="108"/>
        <v>0.8727660853651712</v>
      </c>
      <c r="AQ316" s="35">
        <f t="shared" si="109"/>
        <v>46.603048409806625</v>
      </c>
      <c r="AR316" s="25">
        <v>43430</v>
      </c>
    </row>
    <row r="317" spans="1:44" x14ac:dyDescent="0.25">
      <c r="A317">
        <v>1320</v>
      </c>
      <c r="B317">
        <v>3</v>
      </c>
      <c r="C317" s="2">
        <v>43431</v>
      </c>
      <c r="D317">
        <v>1041</v>
      </c>
      <c r="E317">
        <v>1057.58</v>
      </c>
      <c r="F317">
        <v>1038.49</v>
      </c>
      <c r="G317">
        <v>1044.4100000000001</v>
      </c>
      <c r="H317">
        <v>1803164</v>
      </c>
      <c r="I317" s="2">
        <v>43704.85958113426</v>
      </c>
      <c r="J317" s="2"/>
      <c r="K317" s="11">
        <v>43431</v>
      </c>
      <c r="L317" s="48">
        <f t="shared" si="106"/>
        <v>48.66251005631544</v>
      </c>
      <c r="M317" s="46">
        <f t="shared" si="110"/>
        <v>43.191874497184216</v>
      </c>
      <c r="N317" s="2"/>
      <c r="O317" s="1">
        <v>43431</v>
      </c>
      <c r="P317">
        <f t="shared" si="101"/>
        <v>0.25</v>
      </c>
      <c r="Q317" s="3">
        <f t="shared" si="116"/>
        <v>1040.9103979157342</v>
      </c>
      <c r="R317" s="2"/>
      <c r="S317" s="11">
        <f t="shared" si="94"/>
        <v>43431</v>
      </c>
      <c r="T317" s="17">
        <f t="shared" si="100"/>
        <v>1037.3957142857141</v>
      </c>
      <c r="U317" s="18">
        <f t="shared" si="105"/>
        <v>1049.0542857142857</v>
      </c>
      <c r="W317" s="30">
        <f t="shared" si="95"/>
        <v>1046.8266666666666</v>
      </c>
      <c r="X317" s="30">
        <f t="shared" si="102"/>
        <v>1038.2795238095239</v>
      </c>
      <c r="Y317" s="30">
        <f t="shared" si="103"/>
        <v>10.483401360544169</v>
      </c>
      <c r="Z317" s="31">
        <f t="shared" si="104"/>
        <v>54.353496943661519</v>
      </c>
      <c r="AA317" s="25">
        <f t="shared" si="96"/>
        <v>43431</v>
      </c>
      <c r="AD317" s="22">
        <f t="shared" si="97"/>
        <v>1046.8266666666666</v>
      </c>
      <c r="AE317" s="23">
        <f t="shared" si="113"/>
        <v>1050.7403333333334</v>
      </c>
      <c r="AF317" s="23">
        <f t="shared" si="114"/>
        <v>15.633366666666671</v>
      </c>
      <c r="AG317" s="24">
        <f t="shared" si="115"/>
        <v>-16.689374507375518</v>
      </c>
      <c r="AH317" s="25">
        <v>43431</v>
      </c>
      <c r="AK317" s="22">
        <f t="shared" si="98"/>
        <v>-4.209999999999809</v>
      </c>
      <c r="AL317" s="27">
        <f t="shared" si="99"/>
        <v>0</v>
      </c>
      <c r="AM317" s="27">
        <f t="shared" si="107"/>
        <v>4.209999999999809</v>
      </c>
      <c r="AN317" s="38">
        <f t="shared" si="111"/>
        <v>7.8485179000577769</v>
      </c>
      <c r="AO317" s="38">
        <f t="shared" si="112"/>
        <v>9.2934077824762404</v>
      </c>
      <c r="AP317" s="27">
        <f t="shared" si="108"/>
        <v>0.84452528972816998</v>
      </c>
      <c r="AQ317" s="35">
        <f t="shared" si="109"/>
        <v>45.785508847787533</v>
      </c>
      <c r="AR317" s="25">
        <v>43431</v>
      </c>
    </row>
    <row r="318" spans="1:44" x14ac:dyDescent="0.25">
      <c r="A318">
        <v>1321</v>
      </c>
      <c r="B318">
        <v>3</v>
      </c>
      <c r="C318" s="2">
        <v>43432</v>
      </c>
      <c r="D318">
        <v>1048.76</v>
      </c>
      <c r="E318">
        <v>1086.8399999999999</v>
      </c>
      <c r="F318">
        <v>1035.76</v>
      </c>
      <c r="G318">
        <v>1086.23</v>
      </c>
      <c r="H318">
        <v>2475419</v>
      </c>
      <c r="I318" s="2">
        <v>43704.85958113426</v>
      </c>
      <c r="J318" s="2"/>
      <c r="K318" s="11">
        <v>43432</v>
      </c>
      <c r="L318" s="48">
        <f t="shared" si="106"/>
        <v>92.760925449871507</v>
      </c>
      <c r="M318" s="46">
        <f t="shared" si="110"/>
        <v>64.773218110536405</v>
      </c>
      <c r="N318" s="2"/>
      <c r="O318" s="1">
        <v>43432</v>
      </c>
      <c r="P318">
        <f t="shared" si="101"/>
        <v>0.25</v>
      </c>
      <c r="Q318" s="3">
        <f t="shared" si="116"/>
        <v>1052.2402984368005</v>
      </c>
      <c r="R318" s="2"/>
      <c r="S318" s="11">
        <f t="shared" si="94"/>
        <v>43432</v>
      </c>
      <c r="T318" s="17">
        <f t="shared" si="100"/>
        <v>1040.93</v>
      </c>
      <c r="U318" s="18">
        <f t="shared" si="105"/>
        <v>1048.542857142857</v>
      </c>
      <c r="W318" s="30">
        <f t="shared" si="95"/>
        <v>1069.6099999999999</v>
      </c>
      <c r="X318" s="30">
        <f t="shared" si="102"/>
        <v>1039.7728571428572</v>
      </c>
      <c r="Y318" s="30">
        <f t="shared" si="103"/>
        <v>11.763401360544142</v>
      </c>
      <c r="Z318" s="31">
        <f t="shared" si="104"/>
        <v>169.09589294595258</v>
      </c>
      <c r="AA318" s="25">
        <f t="shared" si="96"/>
        <v>43432</v>
      </c>
      <c r="AD318" s="22">
        <f t="shared" si="97"/>
        <v>1069.6099999999999</v>
      </c>
      <c r="AE318" s="23">
        <f t="shared" si="113"/>
        <v>1052.98</v>
      </c>
      <c r="AF318" s="23">
        <f t="shared" si="114"/>
        <v>15.304333333333323</v>
      </c>
      <c r="AG318" s="24">
        <f t="shared" si="115"/>
        <v>72.441356478556798</v>
      </c>
      <c r="AH318" s="25">
        <v>43432</v>
      </c>
      <c r="AK318" s="22">
        <f t="shared" si="98"/>
        <v>41.819999999999936</v>
      </c>
      <c r="AL318" s="27">
        <f t="shared" si="99"/>
        <v>41.819999999999936</v>
      </c>
      <c r="AM318" s="27">
        <f t="shared" si="107"/>
        <v>0</v>
      </c>
      <c r="AN318" s="38">
        <f t="shared" si="111"/>
        <v>10.275052335767933</v>
      </c>
      <c r="AO318" s="38">
        <f t="shared" si="112"/>
        <v>8.6295929408707952</v>
      </c>
      <c r="AP318" s="27">
        <f t="shared" si="108"/>
        <v>1.1906763628564729</v>
      </c>
      <c r="AQ318" s="35">
        <f t="shared" si="109"/>
        <v>54.351997540336022</v>
      </c>
      <c r="AR318" s="25">
        <v>43432</v>
      </c>
    </row>
    <row r="319" spans="1:44" x14ac:dyDescent="0.25">
      <c r="A319">
        <v>1322</v>
      </c>
      <c r="B319">
        <v>3</v>
      </c>
      <c r="C319" s="2">
        <v>43433</v>
      </c>
      <c r="D319">
        <v>1076.08</v>
      </c>
      <c r="E319">
        <v>1094.24</v>
      </c>
      <c r="F319">
        <v>1076</v>
      </c>
      <c r="G319">
        <v>1088.3</v>
      </c>
      <c r="H319">
        <v>1468859</v>
      </c>
      <c r="I319" s="2">
        <v>43704.85958113426</v>
      </c>
      <c r="J319" s="2"/>
      <c r="K319" s="11">
        <v>43433</v>
      </c>
      <c r="L319" s="48">
        <f t="shared" si="106"/>
        <v>93.952351863164267</v>
      </c>
      <c r="M319" s="46">
        <f t="shared" si="110"/>
        <v>78.458595789783729</v>
      </c>
      <c r="N319" s="2"/>
      <c r="O319" s="1">
        <v>43433</v>
      </c>
      <c r="P319">
        <f t="shared" si="101"/>
        <v>0.25</v>
      </c>
      <c r="Q319" s="3">
        <f t="shared" si="116"/>
        <v>1061.2552238276003</v>
      </c>
      <c r="R319" s="2"/>
      <c r="S319" s="11">
        <f t="shared" si="94"/>
        <v>43433</v>
      </c>
      <c r="T319" s="17">
        <f t="shared" si="100"/>
        <v>1050.6871428571428</v>
      </c>
      <c r="U319" s="18">
        <f t="shared" si="105"/>
        <v>1048.9642857142856</v>
      </c>
      <c r="W319" s="30">
        <f t="shared" si="95"/>
        <v>1086.18</v>
      </c>
      <c r="X319" s="30">
        <f t="shared" si="102"/>
        <v>1047.462857142857</v>
      </c>
      <c r="Y319" s="30">
        <f t="shared" si="103"/>
        <v>17.389795918367309</v>
      </c>
      <c r="Z319" s="31">
        <f t="shared" si="104"/>
        <v>148.4285881938749</v>
      </c>
      <c r="AA319" s="25">
        <f t="shared" si="96"/>
        <v>43433</v>
      </c>
      <c r="AD319" s="22">
        <f t="shared" si="97"/>
        <v>1086.18</v>
      </c>
      <c r="AE319" s="23">
        <f t="shared" si="113"/>
        <v>1053.5271666666667</v>
      </c>
      <c r="AF319" s="23">
        <f t="shared" si="114"/>
        <v>15.906216666666666</v>
      </c>
      <c r="AG319" s="24">
        <f t="shared" si="115"/>
        <v>136.85564588827773</v>
      </c>
      <c r="AH319" s="25">
        <v>43433</v>
      </c>
      <c r="AK319" s="22">
        <f t="shared" si="98"/>
        <v>2.0699999999999363</v>
      </c>
      <c r="AL319" s="27">
        <f t="shared" si="99"/>
        <v>2.0699999999999363</v>
      </c>
      <c r="AM319" s="27">
        <f t="shared" si="107"/>
        <v>0</v>
      </c>
      <c r="AN319" s="38">
        <f t="shared" si="111"/>
        <v>9.6889771689273623</v>
      </c>
      <c r="AO319" s="38">
        <f t="shared" si="112"/>
        <v>8.013193445094311</v>
      </c>
      <c r="AP319" s="27">
        <f t="shared" si="108"/>
        <v>1.2091280755063973</v>
      </c>
      <c r="AQ319" s="35">
        <f t="shared" si="109"/>
        <v>54.733271869229654</v>
      </c>
      <c r="AR319" s="25">
        <v>43433</v>
      </c>
    </row>
    <row r="320" spans="1:44" x14ac:dyDescent="0.25">
      <c r="A320">
        <v>1323</v>
      </c>
      <c r="B320">
        <v>3</v>
      </c>
      <c r="C320" s="2">
        <v>43434</v>
      </c>
      <c r="D320">
        <v>1089.07</v>
      </c>
      <c r="E320">
        <v>1095.57</v>
      </c>
      <c r="F320">
        <v>1077.8800000000001</v>
      </c>
      <c r="G320">
        <v>1094.43</v>
      </c>
      <c r="H320">
        <v>2580612</v>
      </c>
      <c r="I320" s="2">
        <v>43704.85958113426</v>
      </c>
      <c r="J320" s="2"/>
      <c r="K320" s="11">
        <v>43434</v>
      </c>
      <c r="L320" s="48">
        <f t="shared" si="106"/>
        <v>98.854846810648041</v>
      </c>
      <c r="M320" s="46">
        <f t="shared" si="110"/>
        <v>95.189374707894601</v>
      </c>
      <c r="N320" s="2"/>
      <c r="O320" s="1">
        <v>43434</v>
      </c>
      <c r="P320">
        <f t="shared" si="101"/>
        <v>0.25</v>
      </c>
      <c r="Q320" s="3">
        <f t="shared" si="116"/>
        <v>1069.5489178707003</v>
      </c>
      <c r="R320" s="2"/>
      <c r="S320" s="11">
        <f t="shared" si="94"/>
        <v>43434</v>
      </c>
      <c r="T320" s="17">
        <f t="shared" si="100"/>
        <v>1060.497142857143</v>
      </c>
      <c r="U320" s="18">
        <f t="shared" si="105"/>
        <v>1050.9842857142855</v>
      </c>
      <c r="W320" s="30">
        <f t="shared" si="95"/>
        <v>1089.2933333333333</v>
      </c>
      <c r="X320" s="30">
        <f t="shared" si="102"/>
        <v>1057.6704761904762</v>
      </c>
      <c r="Y320" s="30">
        <f t="shared" si="103"/>
        <v>20.591972789115648</v>
      </c>
      <c r="Z320" s="31">
        <f t="shared" si="104"/>
        <v>102.37923766608739</v>
      </c>
      <c r="AA320" s="25">
        <f t="shared" si="96"/>
        <v>43434</v>
      </c>
      <c r="AD320" s="22">
        <f t="shared" si="97"/>
        <v>1089.2933333333333</v>
      </c>
      <c r="AE320" s="23">
        <f t="shared" si="113"/>
        <v>1054.3846666666668</v>
      </c>
      <c r="AF320" s="23">
        <f t="shared" si="114"/>
        <v>16.849466666666665</v>
      </c>
      <c r="AG320" s="24">
        <f t="shared" si="115"/>
        <v>138.119769039837</v>
      </c>
      <c r="AH320" s="25">
        <v>43434</v>
      </c>
      <c r="AK320" s="22">
        <f t="shared" si="98"/>
        <v>6.1300000000001091</v>
      </c>
      <c r="AL320" s="27">
        <f t="shared" si="99"/>
        <v>6.1300000000001091</v>
      </c>
      <c r="AM320" s="27">
        <f t="shared" si="107"/>
        <v>0</v>
      </c>
      <c r="AN320" s="38">
        <f t="shared" si="111"/>
        <v>9.4347645140039873</v>
      </c>
      <c r="AO320" s="38">
        <f t="shared" si="112"/>
        <v>7.4408224847304316</v>
      </c>
      <c r="AP320" s="27">
        <f t="shared" si="108"/>
        <v>1.2679733367333239</v>
      </c>
      <c r="AQ320" s="35">
        <f t="shared" si="109"/>
        <v>55.907770880571711</v>
      </c>
      <c r="AR320" s="25">
        <v>43434</v>
      </c>
    </row>
    <row r="321" spans="1:44" x14ac:dyDescent="0.25">
      <c r="A321">
        <v>1324</v>
      </c>
      <c r="B321">
        <v>3</v>
      </c>
      <c r="C321" s="2">
        <v>43437</v>
      </c>
      <c r="D321">
        <v>1123.1400000000001</v>
      </c>
      <c r="E321">
        <v>1124.6500000000001</v>
      </c>
      <c r="F321">
        <v>1103.6600000000001</v>
      </c>
      <c r="G321">
        <v>1106.43</v>
      </c>
      <c r="H321">
        <v>1990758</v>
      </c>
      <c r="I321" s="2">
        <v>43704.85958113426</v>
      </c>
      <c r="J321" s="2"/>
      <c r="K321" s="11">
        <v>43437</v>
      </c>
      <c r="L321" s="48">
        <f t="shared" si="106"/>
        <v>85.835341677680148</v>
      </c>
      <c r="M321" s="46">
        <f t="shared" si="110"/>
        <v>92.880846783830819</v>
      </c>
      <c r="N321" s="2"/>
      <c r="O321" s="1">
        <v>43437</v>
      </c>
      <c r="P321">
        <f t="shared" si="101"/>
        <v>0.25</v>
      </c>
      <c r="Q321" s="3">
        <f t="shared" si="116"/>
        <v>1078.7691884030253</v>
      </c>
      <c r="R321" s="2"/>
      <c r="S321" s="11">
        <f t="shared" si="94"/>
        <v>43437</v>
      </c>
      <c r="T321" s="17">
        <f t="shared" si="100"/>
        <v>1070.3285714285714</v>
      </c>
      <c r="U321" s="18">
        <f t="shared" si="105"/>
        <v>1055.8271428571427</v>
      </c>
      <c r="W321" s="30">
        <f t="shared" si="95"/>
        <v>1111.5800000000002</v>
      </c>
      <c r="X321" s="30">
        <f t="shared" si="102"/>
        <v>1067.9133333333334</v>
      </c>
      <c r="Y321" s="30">
        <f t="shared" si="103"/>
        <v>24.288571428571426</v>
      </c>
      <c r="Z321" s="31">
        <f t="shared" si="104"/>
        <v>119.85518043628876</v>
      </c>
      <c r="AA321" s="25">
        <f t="shared" si="96"/>
        <v>43437</v>
      </c>
      <c r="AD321" s="22">
        <f t="shared" si="97"/>
        <v>1111.5800000000002</v>
      </c>
      <c r="AE321" s="23">
        <f t="shared" si="113"/>
        <v>1056.7075000000002</v>
      </c>
      <c r="AF321" s="23">
        <f t="shared" si="114"/>
        <v>19.464000000000027</v>
      </c>
      <c r="AG321" s="24">
        <f t="shared" si="115"/>
        <v>187.94526647485912</v>
      </c>
      <c r="AH321" s="25">
        <v>43437</v>
      </c>
      <c r="AK321" s="22">
        <f t="shared" si="98"/>
        <v>12</v>
      </c>
      <c r="AL321" s="27">
        <f t="shared" si="99"/>
        <v>12</v>
      </c>
      <c r="AM321" s="27">
        <f t="shared" si="107"/>
        <v>0</v>
      </c>
      <c r="AN321" s="38">
        <f t="shared" si="111"/>
        <v>9.6179956201465586</v>
      </c>
      <c r="AO321" s="38">
        <f t="shared" si="112"/>
        <v>6.9093351643925436</v>
      </c>
      <c r="AP321" s="27">
        <f t="shared" si="108"/>
        <v>1.3920291013979427</v>
      </c>
      <c r="AQ321" s="35">
        <f t="shared" si="109"/>
        <v>58.194488544659301</v>
      </c>
      <c r="AR321" s="25">
        <v>43437</v>
      </c>
    </row>
    <row r="322" spans="1:44" x14ac:dyDescent="0.25">
      <c r="A322">
        <v>1325</v>
      </c>
      <c r="B322">
        <v>3</v>
      </c>
      <c r="C322" s="2">
        <v>43438</v>
      </c>
      <c r="D322">
        <v>1103.1199999999999</v>
      </c>
      <c r="E322">
        <v>1104.42</v>
      </c>
      <c r="F322">
        <v>1049.98</v>
      </c>
      <c r="G322">
        <v>1050.82</v>
      </c>
      <c r="H322">
        <v>2345166</v>
      </c>
      <c r="I322" s="2">
        <v>43704.85958113426</v>
      </c>
      <c r="J322" s="2"/>
      <c r="K322" s="11">
        <v>43438</v>
      </c>
      <c r="L322" s="48">
        <f t="shared" si="106"/>
        <v>42.602814273497557</v>
      </c>
      <c r="M322" s="46">
        <f t="shared" si="110"/>
        <v>75.764334253941925</v>
      </c>
      <c r="N322" s="2"/>
      <c r="O322" s="1">
        <v>43438</v>
      </c>
      <c r="P322">
        <f t="shared" si="101"/>
        <v>0.25</v>
      </c>
      <c r="Q322" s="3">
        <f t="shared" si="116"/>
        <v>1071.7818913022688</v>
      </c>
      <c r="R322" s="2"/>
      <c r="S322" s="11">
        <f t="shared" ref="S322:S385" si="117">C322</f>
        <v>43438</v>
      </c>
      <c r="T322" s="17">
        <f t="shared" si="100"/>
        <v>1074.1771428571428</v>
      </c>
      <c r="U322" s="18">
        <f t="shared" si="105"/>
        <v>1056.8821428571428</v>
      </c>
      <c r="W322" s="30">
        <f t="shared" ref="W322:W385" si="118">AVERAGE(E322,F322,G322)</f>
        <v>1068.4066666666668</v>
      </c>
      <c r="X322" s="30">
        <f t="shared" si="102"/>
        <v>1073.6919047619047</v>
      </c>
      <c r="Y322" s="30">
        <f t="shared" si="103"/>
        <v>18.850748299319743</v>
      </c>
      <c r="Z322" s="31">
        <f t="shared" si="104"/>
        <v>-18.691523580626686</v>
      </c>
      <c r="AA322" s="25">
        <f t="shared" ref="AA322:AA385" si="119">S322</f>
        <v>43438</v>
      </c>
      <c r="AD322" s="22">
        <f t="shared" ref="AD322:AD385" si="120">AVERAGE(E322,F322,G322)</f>
        <v>1068.4066666666668</v>
      </c>
      <c r="AE322" s="23">
        <f t="shared" si="113"/>
        <v>1058.1311666666668</v>
      </c>
      <c r="AF322" s="23">
        <f t="shared" si="114"/>
        <v>19.35261666666667</v>
      </c>
      <c r="AG322" s="24">
        <f t="shared" si="115"/>
        <v>35.397452713112742</v>
      </c>
      <c r="AH322" s="25">
        <v>43438</v>
      </c>
      <c r="AK322" s="22">
        <f t="shared" si="98"/>
        <v>-55.610000000000127</v>
      </c>
      <c r="AL322" s="27">
        <f t="shared" si="99"/>
        <v>0</v>
      </c>
      <c r="AM322" s="27">
        <f t="shared" si="107"/>
        <v>55.610000000000127</v>
      </c>
      <c r="AN322" s="38">
        <f t="shared" si="111"/>
        <v>8.9309959329932322</v>
      </c>
      <c r="AO322" s="38">
        <f t="shared" si="112"/>
        <v>10.387954081221656</v>
      </c>
      <c r="AP322" s="27">
        <f t="shared" si="108"/>
        <v>0.85974541889223666</v>
      </c>
      <c r="AQ322" s="35">
        <f t="shared" si="109"/>
        <v>46.22919944625253</v>
      </c>
      <c r="AR322" s="25">
        <v>43438</v>
      </c>
    </row>
    <row r="323" spans="1:44" x14ac:dyDescent="0.25">
      <c r="A323">
        <v>1326</v>
      </c>
      <c r="B323">
        <v>3</v>
      </c>
      <c r="C323" s="2">
        <v>43440</v>
      </c>
      <c r="D323">
        <v>1034.26</v>
      </c>
      <c r="E323">
        <v>1071.2</v>
      </c>
      <c r="F323">
        <v>1030.77</v>
      </c>
      <c r="G323">
        <v>1068.73</v>
      </c>
      <c r="H323">
        <v>2769225</v>
      </c>
      <c r="I323" s="2">
        <v>43704.85958113426</v>
      </c>
      <c r="J323" s="2"/>
      <c r="K323" s="11">
        <v>43440</v>
      </c>
      <c r="L323" s="48">
        <f t="shared" si="106"/>
        <v>56.526471274197284</v>
      </c>
      <c r="M323" s="46">
        <f t="shared" si="110"/>
        <v>61.654875741791663</v>
      </c>
      <c r="N323" s="2"/>
      <c r="O323" s="1">
        <v>43440</v>
      </c>
      <c r="P323">
        <f t="shared" si="101"/>
        <v>0.25</v>
      </c>
      <c r="Q323" s="3">
        <f t="shared" si="116"/>
        <v>1071.0189184767016</v>
      </c>
      <c r="R323" s="2"/>
      <c r="S323" s="11">
        <f t="shared" si="117"/>
        <v>43440</v>
      </c>
      <c r="T323" s="17">
        <f t="shared" si="100"/>
        <v>1077.05</v>
      </c>
      <c r="U323" s="18">
        <f t="shared" si="105"/>
        <v>1058.6728571428571</v>
      </c>
      <c r="W323" s="30">
        <f t="shared" si="118"/>
        <v>1056.9000000000001</v>
      </c>
      <c r="X323" s="30">
        <f t="shared" si="102"/>
        <v>1075.5423809523811</v>
      </c>
      <c r="Y323" s="30">
        <f t="shared" si="103"/>
        <v>17.264625850340185</v>
      </c>
      <c r="Z323" s="31">
        <f t="shared" si="104"/>
        <v>-71.98681324454607</v>
      </c>
      <c r="AA323" s="25">
        <f t="shared" si="119"/>
        <v>43440</v>
      </c>
      <c r="AD323" s="22">
        <f t="shared" si="120"/>
        <v>1056.9000000000001</v>
      </c>
      <c r="AE323" s="23">
        <f t="shared" si="113"/>
        <v>1058.3390000000004</v>
      </c>
      <c r="AF323" s="23">
        <f t="shared" si="114"/>
        <v>19.165566666666695</v>
      </c>
      <c r="AG323" s="24">
        <f t="shared" si="115"/>
        <v>-5.0055046637469758</v>
      </c>
      <c r="AH323" s="25">
        <v>43440</v>
      </c>
      <c r="AK323" s="22">
        <f t="shared" ref="AK323:AK386" si="121">G323-G322</f>
        <v>17.910000000000082</v>
      </c>
      <c r="AL323" s="27">
        <f t="shared" si="99"/>
        <v>17.910000000000082</v>
      </c>
      <c r="AM323" s="27">
        <f t="shared" si="107"/>
        <v>0</v>
      </c>
      <c r="AN323" s="38">
        <f t="shared" si="111"/>
        <v>9.5723533663508658</v>
      </c>
      <c r="AO323" s="38">
        <f t="shared" si="112"/>
        <v>9.6459573611343945</v>
      </c>
      <c r="AP323" s="27">
        <f t="shared" si="108"/>
        <v>0.99236944638796609</v>
      </c>
      <c r="AQ323" s="35">
        <f t="shared" si="109"/>
        <v>49.808505555386141</v>
      </c>
      <c r="AR323" s="25">
        <v>43440</v>
      </c>
    </row>
    <row r="324" spans="1:44" x14ac:dyDescent="0.25">
      <c r="A324">
        <v>1327</v>
      </c>
      <c r="B324">
        <v>3</v>
      </c>
      <c r="C324" s="2">
        <v>43441</v>
      </c>
      <c r="D324">
        <v>1060.01</v>
      </c>
      <c r="E324">
        <v>1075.26</v>
      </c>
      <c r="F324">
        <v>1028.5</v>
      </c>
      <c r="G324">
        <v>1036.58</v>
      </c>
      <c r="H324">
        <v>2101206</v>
      </c>
      <c r="I324" s="2">
        <v>43704.85958113426</v>
      </c>
      <c r="J324" s="2"/>
      <c r="K324" s="11">
        <v>43441</v>
      </c>
      <c r="L324" s="48">
        <f t="shared" si="106"/>
        <v>31.532301951333213</v>
      </c>
      <c r="M324" s="46">
        <f t="shared" si="110"/>
        <v>43.553862499676022</v>
      </c>
      <c r="N324" s="2"/>
      <c r="O324" s="1">
        <v>43441</v>
      </c>
      <c r="P324">
        <f t="shared" si="101"/>
        <v>0.25</v>
      </c>
      <c r="Q324" s="3">
        <f t="shared" si="116"/>
        <v>1062.4091888575263</v>
      </c>
      <c r="R324" s="2"/>
      <c r="S324" s="11">
        <f t="shared" si="117"/>
        <v>43441</v>
      </c>
      <c r="T324" s="17">
        <f t="shared" si="100"/>
        <v>1075.9314285714286</v>
      </c>
      <c r="U324" s="18">
        <f t="shared" si="105"/>
        <v>1056.6635714285715</v>
      </c>
      <c r="W324" s="30">
        <f t="shared" si="118"/>
        <v>1046.78</v>
      </c>
      <c r="X324" s="30">
        <f t="shared" si="102"/>
        <v>1075.5357142857142</v>
      </c>
      <c r="Y324" s="30">
        <f t="shared" si="103"/>
        <v>17.270340136054433</v>
      </c>
      <c r="Z324" s="31">
        <f t="shared" si="104"/>
        <v>-111.00230823164225</v>
      </c>
      <c r="AA324" s="25">
        <f t="shared" si="119"/>
        <v>43441</v>
      </c>
      <c r="AD324" s="22">
        <f t="shared" si="120"/>
        <v>1046.78</v>
      </c>
      <c r="AE324" s="23">
        <f t="shared" si="113"/>
        <v>1056.4321666666669</v>
      </c>
      <c r="AF324" s="23">
        <f t="shared" si="114"/>
        <v>18.080050000000021</v>
      </c>
      <c r="AG324" s="24">
        <f t="shared" si="115"/>
        <v>-35.590486629063378</v>
      </c>
      <c r="AH324" s="25">
        <v>43441</v>
      </c>
      <c r="AK324" s="22">
        <f t="shared" si="121"/>
        <v>-32.150000000000091</v>
      </c>
      <c r="AL324" s="27">
        <f t="shared" ref="AL324:AL387" si="122">IF(AK324&gt;0,AK324,0)</f>
        <v>0</v>
      </c>
      <c r="AM324" s="27">
        <f t="shared" si="107"/>
        <v>32.150000000000091</v>
      </c>
      <c r="AN324" s="38">
        <f t="shared" si="111"/>
        <v>8.8886138401829466</v>
      </c>
      <c r="AO324" s="38">
        <f t="shared" si="112"/>
        <v>11.253388978196231</v>
      </c>
      <c r="AP324" s="27">
        <f t="shared" si="108"/>
        <v>0.78986106828839697</v>
      </c>
      <c r="AQ324" s="35">
        <f t="shared" si="109"/>
        <v>44.129741815308769</v>
      </c>
      <c r="AR324" s="25">
        <v>43441</v>
      </c>
    </row>
    <row r="325" spans="1:44" x14ac:dyDescent="0.25">
      <c r="A325">
        <v>1328</v>
      </c>
      <c r="B325">
        <v>3</v>
      </c>
      <c r="C325" s="2">
        <v>43444</v>
      </c>
      <c r="D325">
        <v>1035.05</v>
      </c>
      <c r="E325">
        <v>1048.45</v>
      </c>
      <c r="F325">
        <v>1023.29</v>
      </c>
      <c r="G325">
        <v>1039.55</v>
      </c>
      <c r="H325">
        <v>1807725</v>
      </c>
      <c r="I325" s="2">
        <v>43704.85958113426</v>
      </c>
      <c r="J325" s="2"/>
      <c r="K325" s="11">
        <v>43444</v>
      </c>
      <c r="L325" s="48">
        <f t="shared" si="106"/>
        <v>33.841250097177905</v>
      </c>
      <c r="M325" s="46">
        <f t="shared" si="110"/>
        <v>40.633341107569471</v>
      </c>
      <c r="N325" s="2"/>
      <c r="O325" s="1">
        <v>43444</v>
      </c>
      <c r="P325">
        <f t="shared" si="101"/>
        <v>0.25</v>
      </c>
      <c r="Q325" s="3">
        <f t="shared" si="116"/>
        <v>1056.6943916431446</v>
      </c>
      <c r="R325" s="2"/>
      <c r="S325" s="11">
        <f t="shared" si="117"/>
        <v>43444</v>
      </c>
      <c r="T325" s="17">
        <f t="shared" si="100"/>
        <v>1069.262857142857</v>
      </c>
      <c r="U325" s="18">
        <f t="shared" si="105"/>
        <v>1055.0964285714285</v>
      </c>
      <c r="W325" s="30">
        <f t="shared" si="118"/>
        <v>1037.0966666666666</v>
      </c>
      <c r="X325" s="30">
        <f t="shared" si="102"/>
        <v>1070.8909523809523</v>
      </c>
      <c r="Y325" s="30">
        <f t="shared" si="103"/>
        <v>21.251564625850342</v>
      </c>
      <c r="Z325" s="31">
        <f t="shared" si="104"/>
        <v>-106.01348280078614</v>
      </c>
      <c r="AA325" s="25">
        <f t="shared" si="119"/>
        <v>43444</v>
      </c>
      <c r="AD325" s="22">
        <f t="shared" si="120"/>
        <v>1037.0966666666666</v>
      </c>
      <c r="AE325" s="23">
        <f t="shared" si="113"/>
        <v>1054.1558333333335</v>
      </c>
      <c r="AF325" s="23">
        <f t="shared" si="114"/>
        <v>17.477750000000022</v>
      </c>
      <c r="AG325" s="24">
        <f t="shared" si="115"/>
        <v>-65.070033487021604</v>
      </c>
      <c r="AH325" s="25">
        <v>43444</v>
      </c>
      <c r="AK325" s="22">
        <f t="shared" si="121"/>
        <v>2.9700000000000273</v>
      </c>
      <c r="AL325" s="27">
        <f t="shared" si="122"/>
        <v>2.9700000000000273</v>
      </c>
      <c r="AM325" s="27">
        <f t="shared" si="107"/>
        <v>0</v>
      </c>
      <c r="AN325" s="38">
        <f t="shared" si="111"/>
        <v>8.4658557087413104</v>
      </c>
      <c r="AO325" s="38">
        <f t="shared" si="112"/>
        <v>10.449575479753644</v>
      </c>
      <c r="AP325" s="27">
        <f t="shared" si="108"/>
        <v>0.81016264489826895</v>
      </c>
      <c r="AQ325" s="35">
        <f t="shared" si="109"/>
        <v>44.756345358336574</v>
      </c>
      <c r="AR325" s="25">
        <v>43444</v>
      </c>
    </row>
    <row r="326" spans="1:44" x14ac:dyDescent="0.25">
      <c r="A326">
        <v>1329</v>
      </c>
      <c r="B326">
        <v>3</v>
      </c>
      <c r="C326" s="2">
        <v>43445</v>
      </c>
      <c r="D326">
        <v>1056.49</v>
      </c>
      <c r="E326">
        <v>1060.5999999999999</v>
      </c>
      <c r="F326">
        <v>1039.8399999999999</v>
      </c>
      <c r="G326">
        <v>1051.75</v>
      </c>
      <c r="H326">
        <v>1394731</v>
      </c>
      <c r="I326" s="2">
        <v>43704.85958113426</v>
      </c>
      <c r="J326" s="2"/>
      <c r="K326" s="11">
        <v>43445</v>
      </c>
      <c r="L326" s="48">
        <f t="shared" si="106"/>
        <v>43.32581823835806</v>
      </c>
      <c r="M326" s="46">
        <f t="shared" si="110"/>
        <v>36.233123428956389</v>
      </c>
      <c r="N326" s="2"/>
      <c r="O326" s="1">
        <v>43445</v>
      </c>
      <c r="P326">
        <f t="shared" si="101"/>
        <v>0.25</v>
      </c>
      <c r="Q326" s="3">
        <f t="shared" si="116"/>
        <v>1055.4582937323585</v>
      </c>
      <c r="R326" s="2"/>
      <c r="S326" s="11">
        <f t="shared" si="117"/>
        <v>43445</v>
      </c>
      <c r="T326" s="17">
        <f t="shared" si="100"/>
        <v>1064.0414285714285</v>
      </c>
      <c r="U326" s="18">
        <f t="shared" si="105"/>
        <v>1057.3642857142856</v>
      </c>
      <c r="W326" s="30">
        <f t="shared" si="118"/>
        <v>1050.7299999999998</v>
      </c>
      <c r="X326" s="30">
        <f t="shared" si="102"/>
        <v>1065.8266666666666</v>
      </c>
      <c r="Y326" s="30">
        <f t="shared" si="103"/>
        <v>20.514285714285766</v>
      </c>
      <c r="Z326" s="31">
        <f t="shared" si="104"/>
        <v>-49.060662333643165</v>
      </c>
      <c r="AA326" s="25">
        <f t="shared" si="119"/>
        <v>43445</v>
      </c>
      <c r="AD326" s="22">
        <f t="shared" si="120"/>
        <v>1050.7299999999998</v>
      </c>
      <c r="AE326" s="23">
        <f t="shared" si="113"/>
        <v>1053.4453333333336</v>
      </c>
      <c r="AF326" s="23">
        <f t="shared" si="114"/>
        <v>16.967733333333392</v>
      </c>
      <c r="AG326" s="24">
        <f t="shared" si="115"/>
        <v>-10.668615463600579</v>
      </c>
      <c r="AH326" s="25">
        <v>43445</v>
      </c>
      <c r="AK326" s="22">
        <f t="shared" si="121"/>
        <v>12.200000000000045</v>
      </c>
      <c r="AL326" s="27">
        <f t="shared" si="122"/>
        <v>12.200000000000045</v>
      </c>
      <c r="AM326" s="27">
        <f t="shared" si="107"/>
        <v>0</v>
      </c>
      <c r="AN326" s="38">
        <f t="shared" si="111"/>
        <v>8.7325803009740763</v>
      </c>
      <c r="AO326" s="38">
        <f t="shared" si="112"/>
        <v>9.7031772311998132</v>
      </c>
      <c r="AP326" s="27">
        <f t="shared" si="108"/>
        <v>0.89997122518747186</v>
      </c>
      <c r="AQ326" s="35">
        <f t="shared" si="109"/>
        <v>47.367623954340196</v>
      </c>
      <c r="AR326" s="25">
        <v>43445</v>
      </c>
    </row>
    <row r="327" spans="1:44" x14ac:dyDescent="0.25">
      <c r="A327">
        <v>1330</v>
      </c>
      <c r="B327">
        <v>3</v>
      </c>
      <c r="C327" s="2">
        <v>43446</v>
      </c>
      <c r="D327">
        <v>1068</v>
      </c>
      <c r="E327">
        <v>1081.6500000000001</v>
      </c>
      <c r="F327">
        <v>1062.79</v>
      </c>
      <c r="G327">
        <v>1063.68</v>
      </c>
      <c r="H327">
        <v>1523804</v>
      </c>
      <c r="I327" s="2">
        <v>43704.85958113426</v>
      </c>
      <c r="J327" s="2"/>
      <c r="K327" s="11">
        <v>43446</v>
      </c>
      <c r="L327" s="48">
        <f t="shared" si="106"/>
        <v>40.371638141809328</v>
      </c>
      <c r="M327" s="46">
        <f t="shared" si="110"/>
        <v>39.179568825781764</v>
      </c>
      <c r="N327" s="2"/>
      <c r="O327" s="1">
        <v>43446</v>
      </c>
      <c r="P327">
        <f t="shared" si="101"/>
        <v>0.25</v>
      </c>
      <c r="Q327" s="3">
        <f t="shared" si="116"/>
        <v>1057.5137202992689</v>
      </c>
      <c r="R327" s="2"/>
      <c r="S327" s="11">
        <f t="shared" si="117"/>
        <v>43446</v>
      </c>
      <c r="T327" s="17">
        <f t="shared" si="100"/>
        <v>1059.6485714285714</v>
      </c>
      <c r="U327" s="18">
        <f t="shared" si="105"/>
        <v>1060.0728571428569</v>
      </c>
      <c r="W327" s="30">
        <f t="shared" si="118"/>
        <v>1069.3733333333332</v>
      </c>
      <c r="X327" s="30">
        <f t="shared" si="102"/>
        <v>1062.9809523809522</v>
      </c>
      <c r="Y327" s="30">
        <f t="shared" si="103"/>
        <v>17.262040816326557</v>
      </c>
      <c r="Z327" s="31">
        <f t="shared" si="104"/>
        <v>24.68762150971574</v>
      </c>
      <c r="AA327" s="25">
        <f t="shared" si="119"/>
        <v>43446</v>
      </c>
      <c r="AD327" s="22">
        <f t="shared" si="120"/>
        <v>1069.3733333333332</v>
      </c>
      <c r="AE327" s="23">
        <f t="shared" si="113"/>
        <v>1054.7181666666668</v>
      </c>
      <c r="AF327" s="23">
        <f t="shared" si="114"/>
        <v>17.414983333333357</v>
      </c>
      <c r="AG327" s="24">
        <f t="shared" si="115"/>
        <v>56.101754013225879</v>
      </c>
      <c r="AH327" s="25">
        <v>43446</v>
      </c>
      <c r="AK327" s="22">
        <f t="shared" si="121"/>
        <v>11.930000000000064</v>
      </c>
      <c r="AL327" s="27">
        <f t="shared" si="122"/>
        <v>11.930000000000064</v>
      </c>
      <c r="AM327" s="27">
        <f t="shared" si="107"/>
        <v>0</v>
      </c>
      <c r="AN327" s="38">
        <f t="shared" si="111"/>
        <v>8.9609674223330753</v>
      </c>
      <c r="AO327" s="38">
        <f t="shared" si="112"/>
        <v>9.0100931432569702</v>
      </c>
      <c r="AP327" s="27">
        <f t="shared" si="108"/>
        <v>0.99454770110110791</v>
      </c>
      <c r="AQ327" s="35">
        <f t="shared" si="109"/>
        <v>49.863319917195206</v>
      </c>
      <c r="AR327" s="25">
        <v>43446</v>
      </c>
    </row>
    <row r="328" spans="1:44" x14ac:dyDescent="0.25">
      <c r="A328">
        <v>1331</v>
      </c>
      <c r="B328">
        <v>3</v>
      </c>
      <c r="C328" s="2">
        <v>43447</v>
      </c>
      <c r="D328">
        <v>1068.07</v>
      </c>
      <c r="E328">
        <v>1079.76</v>
      </c>
      <c r="F328">
        <v>1053.93</v>
      </c>
      <c r="G328">
        <v>1061.9000000000001</v>
      </c>
      <c r="H328">
        <v>1329768</v>
      </c>
      <c r="I328" s="2">
        <v>43704.85958113426</v>
      </c>
      <c r="J328" s="2"/>
      <c r="K328" s="11">
        <v>43447</v>
      </c>
      <c r="L328" s="48">
        <f t="shared" si="106"/>
        <v>38.630806845965836</v>
      </c>
      <c r="M328" s="46">
        <f t="shared" si="110"/>
        <v>40.776087742044403</v>
      </c>
      <c r="N328" s="2"/>
      <c r="O328" s="1">
        <v>43447</v>
      </c>
      <c r="P328">
        <f t="shared" si="101"/>
        <v>0.25</v>
      </c>
      <c r="Q328" s="3">
        <f t="shared" si="116"/>
        <v>1058.6102902244515</v>
      </c>
      <c r="R328" s="2"/>
      <c r="S328" s="11">
        <f t="shared" si="117"/>
        <v>43447</v>
      </c>
      <c r="T328" s="17">
        <f t="shared" ref="T328:T391" si="123">AVERAGE(G322:G328)</f>
        <v>1053.287142857143</v>
      </c>
      <c r="U328" s="18">
        <f t="shared" si="105"/>
        <v>1061.8078571428571</v>
      </c>
      <c r="W328" s="30">
        <f t="shared" si="118"/>
        <v>1065.1966666666667</v>
      </c>
      <c r="X328" s="30">
        <f t="shared" si="102"/>
        <v>1056.3547619047617</v>
      </c>
      <c r="Y328" s="30">
        <f t="shared" si="103"/>
        <v>9.8450340136055274</v>
      </c>
      <c r="Z328" s="31">
        <f t="shared" si="104"/>
        <v>59.873873126869427</v>
      </c>
      <c r="AA328" s="25">
        <f t="shared" si="119"/>
        <v>43447</v>
      </c>
      <c r="AD328" s="22">
        <f t="shared" si="120"/>
        <v>1065.1966666666667</v>
      </c>
      <c r="AE328" s="23">
        <f t="shared" si="113"/>
        <v>1055.9145000000001</v>
      </c>
      <c r="AF328" s="23">
        <f t="shared" si="114"/>
        <v>17.266500000000025</v>
      </c>
      <c r="AG328" s="24">
        <f t="shared" si="115"/>
        <v>35.83882727310732</v>
      </c>
      <c r="AH328" s="25">
        <v>43447</v>
      </c>
      <c r="AK328" s="22">
        <f t="shared" si="121"/>
        <v>-1.7799999999999727</v>
      </c>
      <c r="AL328" s="27">
        <f t="shared" si="122"/>
        <v>0</v>
      </c>
      <c r="AM328" s="27">
        <f t="shared" si="107"/>
        <v>1.7799999999999727</v>
      </c>
      <c r="AN328" s="38">
        <f t="shared" si="111"/>
        <v>8.3208983207378555</v>
      </c>
      <c r="AO328" s="38">
        <f t="shared" si="112"/>
        <v>8.493657918738613</v>
      </c>
      <c r="AP328" s="27">
        <f t="shared" si="108"/>
        <v>0.97966016530762123</v>
      </c>
      <c r="AQ328" s="35">
        <f t="shared" si="109"/>
        <v>49.486279639080934</v>
      </c>
      <c r="AR328" s="25">
        <v>43447</v>
      </c>
    </row>
    <row r="329" spans="1:44" x14ac:dyDescent="0.25">
      <c r="A329">
        <v>1332</v>
      </c>
      <c r="B329">
        <v>3</v>
      </c>
      <c r="C329" s="2">
        <v>43448</v>
      </c>
      <c r="D329">
        <v>1049.98</v>
      </c>
      <c r="E329">
        <v>1062.5999999999999</v>
      </c>
      <c r="F329">
        <v>1040.79</v>
      </c>
      <c r="G329">
        <v>1042.0999999999999</v>
      </c>
      <c r="H329">
        <v>1686619</v>
      </c>
      <c r="I329" s="2">
        <v>43704.85958113426</v>
      </c>
      <c r="J329" s="2"/>
      <c r="K329" s="11">
        <v>43448</v>
      </c>
      <c r="L329" s="48">
        <f t="shared" si="106"/>
        <v>18.557616416732362</v>
      </c>
      <c r="M329" s="46">
        <f t="shared" si="110"/>
        <v>32.520020468169172</v>
      </c>
      <c r="N329" s="2"/>
      <c r="O329" s="1">
        <v>43448</v>
      </c>
      <c r="P329">
        <f t="shared" ref="P329:P392" si="124">2/(7+1)</f>
        <v>0.25</v>
      </c>
      <c r="Q329" s="3">
        <f t="shared" si="116"/>
        <v>1054.4827176683386</v>
      </c>
      <c r="R329" s="2"/>
      <c r="S329" s="11">
        <f t="shared" si="117"/>
        <v>43448</v>
      </c>
      <c r="T329" s="17">
        <f t="shared" si="123"/>
        <v>1052.0414285714287</v>
      </c>
      <c r="U329" s="18">
        <f t="shared" si="105"/>
        <v>1063.1092857142855</v>
      </c>
      <c r="W329" s="30">
        <f t="shared" si="118"/>
        <v>1048.4966666666667</v>
      </c>
      <c r="X329" s="30">
        <f t="shared" ref="X329:X392" si="125">AVERAGE(W323:W329)</f>
        <v>1053.5104761904761</v>
      </c>
      <c r="Y329" s="30">
        <f t="shared" ref="Y329:Y392" si="126">(ABS(X329-W323)+ABS(X329-W324)+ABS(X329-W325)+ABS(X329-W326)+ABS(X329-W327)+ABS(X329-W328)+ABS(X329-W329))/7</f>
        <v>8.8395918367347281</v>
      </c>
      <c r="Z329" s="31">
        <f t="shared" ref="Z329:Z392" si="127">(W329-X329)/(Y329*0.015)</f>
        <v>-37.813280797072586</v>
      </c>
      <c r="AA329" s="25">
        <f t="shared" si="119"/>
        <v>43448</v>
      </c>
      <c r="AD329" s="22">
        <f t="shared" si="120"/>
        <v>1048.4966666666667</v>
      </c>
      <c r="AE329" s="23">
        <f t="shared" si="113"/>
        <v>1056.1856666666667</v>
      </c>
      <c r="AF329" s="23">
        <f t="shared" si="114"/>
        <v>17.002566666666695</v>
      </c>
      <c r="AG329" s="24">
        <f t="shared" si="115"/>
        <v>-30.148389360822254</v>
      </c>
      <c r="AH329" s="25">
        <v>43448</v>
      </c>
      <c r="AK329" s="22">
        <f t="shared" si="121"/>
        <v>-19.800000000000182</v>
      </c>
      <c r="AL329" s="27">
        <f t="shared" si="122"/>
        <v>0</v>
      </c>
      <c r="AM329" s="27">
        <f t="shared" si="107"/>
        <v>19.800000000000182</v>
      </c>
      <c r="AN329" s="38">
        <f t="shared" si="111"/>
        <v>7.7265484406851517</v>
      </c>
      <c r="AO329" s="38">
        <f t="shared" si="112"/>
        <v>9.3012537816858689</v>
      </c>
      <c r="AP329" s="27">
        <f t="shared" si="108"/>
        <v>0.83069966931755956</v>
      </c>
      <c r="AQ329" s="35">
        <f t="shared" si="109"/>
        <v>45.376075783485796</v>
      </c>
      <c r="AR329" s="25">
        <v>43448</v>
      </c>
    </row>
    <row r="330" spans="1:44" x14ac:dyDescent="0.25">
      <c r="A330">
        <v>1333</v>
      </c>
      <c r="B330">
        <v>3</v>
      </c>
      <c r="C330" s="2">
        <v>43451</v>
      </c>
      <c r="D330">
        <v>1037.51</v>
      </c>
      <c r="E330">
        <v>1053.1500000000001</v>
      </c>
      <c r="F330">
        <v>1007.9</v>
      </c>
      <c r="G330">
        <v>1016.53</v>
      </c>
      <c r="H330">
        <v>2385364</v>
      </c>
      <c r="I330" s="2">
        <v>43704.85958113426</v>
      </c>
      <c r="J330" s="2"/>
      <c r="K330" s="11">
        <v>43451</v>
      </c>
      <c r="L330" s="48">
        <f t="shared" si="106"/>
        <v>7.3918629550321091</v>
      </c>
      <c r="M330" s="46">
        <f t="shared" si="110"/>
        <v>21.526762072576769</v>
      </c>
      <c r="N330" s="2"/>
      <c r="O330" s="1">
        <v>43451</v>
      </c>
      <c r="P330">
        <f t="shared" si="124"/>
        <v>0.25</v>
      </c>
      <c r="Q330" s="3">
        <f t="shared" si="116"/>
        <v>1044.994538251254</v>
      </c>
      <c r="R330" s="2"/>
      <c r="S330" s="11">
        <f t="shared" si="117"/>
        <v>43451</v>
      </c>
      <c r="T330" s="17">
        <f t="shared" si="123"/>
        <v>1044.5842857142859</v>
      </c>
      <c r="U330" s="18">
        <f t="shared" si="105"/>
        <v>1060.8171428571429</v>
      </c>
      <c r="W330" s="30">
        <f t="shared" si="118"/>
        <v>1025.8599999999999</v>
      </c>
      <c r="X330" s="30">
        <f t="shared" si="125"/>
        <v>1049.0761904761905</v>
      </c>
      <c r="Y330" s="30">
        <f t="shared" si="126"/>
        <v>10.877551020408159</v>
      </c>
      <c r="Z330" s="31">
        <f t="shared" si="127"/>
        <v>-142.28809672712197</v>
      </c>
      <c r="AA330" s="25">
        <f t="shared" si="119"/>
        <v>43451</v>
      </c>
      <c r="AD330" s="22">
        <f t="shared" si="120"/>
        <v>1025.8599999999999</v>
      </c>
      <c r="AE330" s="23">
        <f t="shared" si="113"/>
        <v>1054.6730000000002</v>
      </c>
      <c r="AF330" s="23">
        <f t="shared" si="114"/>
        <v>18.36396666666672</v>
      </c>
      <c r="AG330" s="24">
        <f t="shared" si="115"/>
        <v>-104.59976875003493</v>
      </c>
      <c r="AH330" s="25">
        <v>43451</v>
      </c>
      <c r="AK330" s="22">
        <f t="shared" si="121"/>
        <v>-25.569999999999936</v>
      </c>
      <c r="AL330" s="27">
        <f t="shared" si="122"/>
        <v>0</v>
      </c>
      <c r="AM330" s="27">
        <f t="shared" si="107"/>
        <v>25.569999999999936</v>
      </c>
      <c r="AN330" s="38">
        <f t="shared" si="111"/>
        <v>7.1746521234933551</v>
      </c>
      <c r="AO330" s="38">
        <f t="shared" si="112"/>
        <v>10.463307082994017</v>
      </c>
      <c r="AP330" s="27">
        <f t="shared" si="108"/>
        <v>0.68569641190731145</v>
      </c>
      <c r="AQ330" s="35">
        <f t="shared" si="109"/>
        <v>40.677337097221908</v>
      </c>
      <c r="AR330" s="25">
        <v>43451</v>
      </c>
    </row>
    <row r="331" spans="1:44" x14ac:dyDescent="0.25">
      <c r="A331">
        <v>1334</v>
      </c>
      <c r="B331">
        <v>3</v>
      </c>
      <c r="C331" s="2">
        <v>43452</v>
      </c>
      <c r="D331">
        <v>1026.0899999999999</v>
      </c>
      <c r="E331">
        <v>1049.48</v>
      </c>
      <c r="F331">
        <v>1021.44</v>
      </c>
      <c r="G331">
        <v>1028.71</v>
      </c>
      <c r="H331">
        <v>2192533</v>
      </c>
      <c r="I331" s="2">
        <v>43704.85958113426</v>
      </c>
      <c r="J331" s="2"/>
      <c r="K331" s="11">
        <v>43452</v>
      </c>
      <c r="L331" s="48">
        <f t="shared" si="106"/>
        <v>17.824411134903674</v>
      </c>
      <c r="M331" s="46">
        <f t="shared" si="110"/>
        <v>14.591296835556049</v>
      </c>
      <c r="N331" s="2"/>
      <c r="O331" s="1">
        <v>43452</v>
      </c>
      <c r="P331">
        <f t="shared" si="124"/>
        <v>0.25</v>
      </c>
      <c r="Q331" s="3">
        <f t="shared" si="116"/>
        <v>1040.9234036884404</v>
      </c>
      <c r="R331" s="2"/>
      <c r="S331" s="11">
        <f t="shared" si="117"/>
        <v>43452</v>
      </c>
      <c r="T331" s="17">
        <f t="shared" si="123"/>
        <v>1043.4600000000003</v>
      </c>
      <c r="U331" s="18">
        <f t="shared" si="105"/>
        <v>1059.6957142857143</v>
      </c>
      <c r="W331" s="30">
        <f t="shared" si="118"/>
        <v>1033.21</v>
      </c>
      <c r="X331" s="30">
        <f t="shared" si="125"/>
        <v>1047.137619047619</v>
      </c>
      <c r="Y331" s="30">
        <f t="shared" si="126"/>
        <v>12.927482993197275</v>
      </c>
      <c r="Z331" s="31">
        <f t="shared" si="127"/>
        <v>-71.824340205787095</v>
      </c>
      <c r="AA331" s="25">
        <f t="shared" si="119"/>
        <v>43452</v>
      </c>
      <c r="AD331" s="22">
        <f t="shared" si="120"/>
        <v>1033.21</v>
      </c>
      <c r="AE331" s="23">
        <f t="shared" si="113"/>
        <v>1053.3756666666666</v>
      </c>
      <c r="AF331" s="23">
        <f t="shared" si="114"/>
        <v>18.953466666666674</v>
      </c>
      <c r="AG331" s="24">
        <f t="shared" si="115"/>
        <v>-70.93044251066307</v>
      </c>
      <c r="AH331" s="25">
        <v>43452</v>
      </c>
      <c r="AK331" s="22">
        <f t="shared" si="121"/>
        <v>12.180000000000064</v>
      </c>
      <c r="AL331" s="27">
        <f t="shared" si="122"/>
        <v>12.180000000000064</v>
      </c>
      <c r="AM331" s="27">
        <f t="shared" si="107"/>
        <v>0</v>
      </c>
      <c r="AN331" s="38">
        <f t="shared" si="111"/>
        <v>7.5321769718152627</v>
      </c>
      <c r="AO331" s="38">
        <f t="shared" si="112"/>
        <v>9.7159280056373003</v>
      </c>
      <c r="AP331" s="27">
        <f t="shared" si="108"/>
        <v>0.77524009723466469</v>
      </c>
      <c r="AQ331" s="35">
        <f t="shared" si="109"/>
        <v>43.6695914227194</v>
      </c>
      <c r="AR331" s="25">
        <v>43452</v>
      </c>
    </row>
    <row r="332" spans="1:44" x14ac:dyDescent="0.25">
      <c r="A332">
        <v>1335</v>
      </c>
      <c r="B332">
        <v>3</v>
      </c>
      <c r="C332" s="2">
        <v>43453</v>
      </c>
      <c r="D332">
        <v>1033.99</v>
      </c>
      <c r="E332">
        <v>1062</v>
      </c>
      <c r="F332">
        <v>1008.05</v>
      </c>
      <c r="G332">
        <v>1023.01</v>
      </c>
      <c r="H332">
        <v>2479338</v>
      </c>
      <c r="I332" s="2">
        <v>43704.85958113426</v>
      </c>
      <c r="J332" s="2"/>
      <c r="K332" s="11">
        <v>43453</v>
      </c>
      <c r="L332" s="48">
        <f t="shared" si="106"/>
        <v>12.942184154175587</v>
      </c>
      <c r="M332" s="46">
        <f t="shared" si="110"/>
        <v>12.719486081370457</v>
      </c>
      <c r="N332" s="2"/>
      <c r="O332" s="1">
        <v>43453</v>
      </c>
      <c r="P332">
        <f t="shared" si="124"/>
        <v>0.25</v>
      </c>
      <c r="Q332" s="3">
        <f t="shared" si="116"/>
        <v>1036.4450527663303</v>
      </c>
      <c r="R332" s="2"/>
      <c r="S332" s="11">
        <f t="shared" si="117"/>
        <v>43453</v>
      </c>
      <c r="T332" s="17">
        <f t="shared" si="123"/>
        <v>1041.0971428571429</v>
      </c>
      <c r="U332" s="18">
        <f t="shared" si="105"/>
        <v>1055.18</v>
      </c>
      <c r="W332" s="30">
        <f t="shared" si="118"/>
        <v>1031.0200000000002</v>
      </c>
      <c r="X332" s="30">
        <f t="shared" si="125"/>
        <v>1046.2695238095237</v>
      </c>
      <c r="Y332" s="30">
        <f t="shared" si="126"/>
        <v>13.919591836734655</v>
      </c>
      <c r="Z332" s="31">
        <f t="shared" si="127"/>
        <v>-73.036259436281384</v>
      </c>
      <c r="AA332" s="25">
        <f t="shared" si="119"/>
        <v>43453</v>
      </c>
      <c r="AD332" s="22">
        <f t="shared" si="120"/>
        <v>1031.0200000000002</v>
      </c>
      <c r="AE332" s="23">
        <f t="shared" si="113"/>
        <v>1053.3091666666664</v>
      </c>
      <c r="AF332" s="23">
        <f t="shared" si="114"/>
        <v>19.006666666666643</v>
      </c>
      <c r="AG332" s="24">
        <f t="shared" si="115"/>
        <v>-78.180170700337641</v>
      </c>
      <c r="AH332" s="25">
        <v>43453</v>
      </c>
      <c r="AK332" s="22">
        <f t="shared" si="121"/>
        <v>-5.7000000000000455</v>
      </c>
      <c r="AL332" s="27">
        <f t="shared" si="122"/>
        <v>0</v>
      </c>
      <c r="AM332" s="27">
        <f t="shared" si="107"/>
        <v>5.7000000000000455</v>
      </c>
      <c r="AN332" s="38">
        <f t="shared" si="111"/>
        <v>6.9941643309713157</v>
      </c>
      <c r="AO332" s="38">
        <f t="shared" si="112"/>
        <v>9.4290760052346378</v>
      </c>
      <c r="AP332" s="27">
        <f t="shared" si="108"/>
        <v>0.74176561171937117</v>
      </c>
      <c r="AQ332" s="35">
        <f t="shared" si="109"/>
        <v>42.586993722257652</v>
      </c>
      <c r="AR332" s="25">
        <v>43453</v>
      </c>
    </row>
    <row r="333" spans="1:44" x14ac:dyDescent="0.25">
      <c r="A333">
        <v>1336</v>
      </c>
      <c r="B333">
        <v>3</v>
      </c>
      <c r="C333" s="2">
        <v>43454</v>
      </c>
      <c r="D333">
        <v>1018.13</v>
      </c>
      <c r="E333">
        <v>1034.22</v>
      </c>
      <c r="F333">
        <v>996.36</v>
      </c>
      <c r="G333">
        <v>1009.41</v>
      </c>
      <c r="H333">
        <v>2673464</v>
      </c>
      <c r="I333" s="2">
        <v>43704.85958113426</v>
      </c>
      <c r="J333" s="2"/>
      <c r="K333" s="11">
        <v>43454</v>
      </c>
      <c r="L333" s="48">
        <f t="shared" si="106"/>
        <v>10.172265959934482</v>
      </c>
      <c r="M333" s="46">
        <f t="shared" si="110"/>
        <v>13.64628708300458</v>
      </c>
      <c r="N333" s="2"/>
      <c r="O333" s="1">
        <v>43454</v>
      </c>
      <c r="P333">
        <f t="shared" si="124"/>
        <v>0.25</v>
      </c>
      <c r="Q333" s="3">
        <f t="shared" si="116"/>
        <v>1029.6862895747477</v>
      </c>
      <c r="R333" s="2"/>
      <c r="S333" s="11">
        <f t="shared" si="117"/>
        <v>43454</v>
      </c>
      <c r="T333" s="17">
        <f t="shared" si="123"/>
        <v>1035.0485714285714</v>
      </c>
      <c r="U333" s="18">
        <f t="shared" si="105"/>
        <v>1049.5449999999998</v>
      </c>
      <c r="W333" s="30">
        <f t="shared" si="118"/>
        <v>1013.3299999999999</v>
      </c>
      <c r="X333" s="30">
        <f t="shared" si="125"/>
        <v>1040.9266666666667</v>
      </c>
      <c r="Y333" s="30">
        <f t="shared" si="126"/>
        <v>17.224761904761895</v>
      </c>
      <c r="Z333" s="31">
        <f t="shared" si="127"/>
        <v>-106.81005565999544</v>
      </c>
      <c r="AA333" s="25">
        <f t="shared" si="119"/>
        <v>43454</v>
      </c>
      <c r="AD333" s="22">
        <f t="shared" si="120"/>
        <v>1013.3299999999999</v>
      </c>
      <c r="AE333" s="23">
        <f t="shared" si="113"/>
        <v>1053.0836666666667</v>
      </c>
      <c r="AF333" s="23">
        <f t="shared" si="114"/>
        <v>19.187066666666691</v>
      </c>
      <c r="AG333" s="24">
        <f t="shared" si="115"/>
        <v>-138.12660843299543</v>
      </c>
      <c r="AH333" s="25">
        <v>43454</v>
      </c>
      <c r="AK333" s="22">
        <f t="shared" si="121"/>
        <v>-13.600000000000023</v>
      </c>
      <c r="AL333" s="27">
        <f t="shared" si="122"/>
        <v>0</v>
      </c>
      <c r="AM333" s="27">
        <f t="shared" si="107"/>
        <v>13.600000000000023</v>
      </c>
      <c r="AN333" s="38">
        <f t="shared" si="111"/>
        <v>6.4945811644733649</v>
      </c>
      <c r="AO333" s="38">
        <f t="shared" si="112"/>
        <v>9.7269991477178781</v>
      </c>
      <c r="AP333" s="27">
        <f t="shared" si="108"/>
        <v>0.66768600118538157</v>
      </c>
      <c r="AQ333" s="35">
        <f t="shared" si="109"/>
        <v>40.036673613065901</v>
      </c>
      <c r="AR333" s="25">
        <v>43454</v>
      </c>
    </row>
    <row r="334" spans="1:44" x14ac:dyDescent="0.25">
      <c r="A334">
        <v>1337</v>
      </c>
      <c r="B334">
        <v>3</v>
      </c>
      <c r="C334" s="2">
        <v>43455</v>
      </c>
      <c r="D334">
        <v>1015.3</v>
      </c>
      <c r="E334">
        <v>1024.02</v>
      </c>
      <c r="F334">
        <v>973.69</v>
      </c>
      <c r="G334">
        <v>979.54</v>
      </c>
      <c r="H334">
        <v>4595891</v>
      </c>
      <c r="I334" s="2">
        <v>43704.85958113426</v>
      </c>
      <c r="J334" s="2"/>
      <c r="K334" s="11">
        <v>43455</v>
      </c>
      <c r="L334" s="48">
        <f t="shared" si="106"/>
        <v>3.8751987281398432</v>
      </c>
      <c r="M334" s="46">
        <f t="shared" si="110"/>
        <v>8.996549614083305</v>
      </c>
      <c r="N334" s="2"/>
      <c r="O334" s="1">
        <v>43455</v>
      </c>
      <c r="P334">
        <f t="shared" si="124"/>
        <v>0.25</v>
      </c>
      <c r="Q334" s="3">
        <f t="shared" si="116"/>
        <v>1017.1497171810607</v>
      </c>
      <c r="R334" s="2"/>
      <c r="S334" s="11">
        <f t="shared" si="117"/>
        <v>43455</v>
      </c>
      <c r="T334" s="17">
        <f t="shared" si="123"/>
        <v>1023.0285714285714</v>
      </c>
      <c r="U334" s="18">
        <f t="shared" si="105"/>
        <v>1041.3385714285716</v>
      </c>
      <c r="W334" s="30">
        <f t="shared" si="118"/>
        <v>992.41666666666663</v>
      </c>
      <c r="X334" s="30">
        <f t="shared" si="125"/>
        <v>1029.9328571428573</v>
      </c>
      <c r="Y334" s="30">
        <f t="shared" si="126"/>
        <v>16.626258503401409</v>
      </c>
      <c r="Z334" s="31">
        <f t="shared" si="127"/>
        <v>-150.42947663587125</v>
      </c>
      <c r="AA334" s="25">
        <f t="shared" si="119"/>
        <v>43455</v>
      </c>
      <c r="AD334" s="22">
        <f t="shared" si="120"/>
        <v>992.41666666666663</v>
      </c>
      <c r="AE334" s="23">
        <f t="shared" si="113"/>
        <v>1050.7104999999997</v>
      </c>
      <c r="AF334" s="23">
        <f t="shared" si="114"/>
        <v>21.087549999999972</v>
      </c>
      <c r="AG334" s="24">
        <f t="shared" si="115"/>
        <v>-184.29146845202703</v>
      </c>
      <c r="AH334" s="25">
        <v>43455</v>
      </c>
      <c r="AK334" s="22">
        <f t="shared" si="121"/>
        <v>-29.870000000000005</v>
      </c>
      <c r="AL334" s="27">
        <f t="shared" si="122"/>
        <v>0</v>
      </c>
      <c r="AM334" s="27">
        <f t="shared" si="107"/>
        <v>29.870000000000005</v>
      </c>
      <c r="AN334" s="38">
        <f t="shared" si="111"/>
        <v>6.0306825098681243</v>
      </c>
      <c r="AO334" s="38">
        <f t="shared" si="112"/>
        <v>11.165784922880887</v>
      </c>
      <c r="AP334" s="27">
        <f t="shared" si="108"/>
        <v>0.54010376803068016</v>
      </c>
      <c r="AQ334" s="35">
        <f t="shared" si="109"/>
        <v>35.069310214162201</v>
      </c>
      <c r="AR334" s="25">
        <v>43455</v>
      </c>
    </row>
    <row r="335" spans="1:44" x14ac:dyDescent="0.25">
      <c r="A335">
        <v>1338</v>
      </c>
      <c r="B335">
        <v>3</v>
      </c>
      <c r="C335" s="2">
        <v>43458</v>
      </c>
      <c r="D335">
        <v>973.9</v>
      </c>
      <c r="E335">
        <v>1003.54</v>
      </c>
      <c r="F335">
        <v>970.11</v>
      </c>
      <c r="G335">
        <v>976.22</v>
      </c>
      <c r="H335">
        <v>1590328</v>
      </c>
      <c r="I335" s="2">
        <v>43704.85958113426</v>
      </c>
      <c r="J335" s="2"/>
      <c r="K335" s="11">
        <v>43458</v>
      </c>
      <c r="L335" s="48">
        <f t="shared" si="106"/>
        <v>4.5491772764500116</v>
      </c>
      <c r="M335" s="46">
        <f t="shared" si="110"/>
        <v>6.1988806548414459</v>
      </c>
      <c r="N335" s="2"/>
      <c r="O335" s="1">
        <v>43458</v>
      </c>
      <c r="P335">
        <f t="shared" si="124"/>
        <v>0.25</v>
      </c>
      <c r="Q335" s="3">
        <f t="shared" si="116"/>
        <v>1006.9172878857955</v>
      </c>
      <c r="R335" s="2"/>
      <c r="S335" s="11">
        <f t="shared" si="117"/>
        <v>43458</v>
      </c>
      <c r="T335" s="17">
        <f t="shared" si="123"/>
        <v>1010.7885714285715</v>
      </c>
      <c r="U335" s="18">
        <f t="shared" ref="U335:U398" si="128">AVERAGE(G322:G335)</f>
        <v>1032.0378571428571</v>
      </c>
      <c r="W335" s="30">
        <f t="shared" si="118"/>
        <v>983.29</v>
      </c>
      <c r="X335" s="30">
        <f t="shared" si="125"/>
        <v>1018.2319047619048</v>
      </c>
      <c r="Y335" s="30">
        <f t="shared" si="126"/>
        <v>18.759727891156494</v>
      </c>
      <c r="Z335" s="31">
        <f t="shared" si="127"/>
        <v>-124.1734598164643</v>
      </c>
      <c r="AA335" s="25">
        <f t="shared" si="119"/>
        <v>43458</v>
      </c>
      <c r="AD335" s="22">
        <f t="shared" si="120"/>
        <v>983.29</v>
      </c>
      <c r="AE335" s="23">
        <f t="shared" si="113"/>
        <v>1048.477166666667</v>
      </c>
      <c r="AF335" s="23">
        <f t="shared" si="114"/>
        <v>23.099500000000006</v>
      </c>
      <c r="AG335" s="24">
        <f t="shared" si="115"/>
        <v>-188.13442330401679</v>
      </c>
      <c r="AH335" s="25">
        <v>43458</v>
      </c>
      <c r="AK335" s="22">
        <f t="shared" si="121"/>
        <v>-3.3199999999999363</v>
      </c>
      <c r="AL335" s="27">
        <f t="shared" si="122"/>
        <v>0</v>
      </c>
      <c r="AM335" s="27">
        <f t="shared" si="107"/>
        <v>3.3199999999999363</v>
      </c>
      <c r="AN335" s="38">
        <f t="shared" si="111"/>
        <v>5.5999194734489723</v>
      </c>
      <c r="AO335" s="38">
        <f t="shared" si="112"/>
        <v>10.605371714103677</v>
      </c>
      <c r="AP335" s="27">
        <f t="shared" si="108"/>
        <v>0.52802670424100784</v>
      </c>
      <c r="AQ335" s="35">
        <f t="shared" si="109"/>
        <v>34.556117558382994</v>
      </c>
      <c r="AR335" s="25">
        <v>43458</v>
      </c>
    </row>
    <row r="336" spans="1:44" x14ac:dyDescent="0.25">
      <c r="A336">
        <v>1339</v>
      </c>
      <c r="B336">
        <v>3</v>
      </c>
      <c r="C336" s="2">
        <v>43460</v>
      </c>
      <c r="D336">
        <v>989.01</v>
      </c>
      <c r="E336">
        <v>1040</v>
      </c>
      <c r="F336">
        <v>983</v>
      </c>
      <c r="G336">
        <v>1039.46</v>
      </c>
      <c r="H336">
        <v>2373270</v>
      </c>
      <c r="I336" s="2">
        <v>43704.85958113426</v>
      </c>
      <c r="J336" s="2"/>
      <c r="K336" s="11">
        <v>43460</v>
      </c>
      <c r="L336" s="48">
        <f t="shared" ref="L336:L399" si="129">((G336-MIN(F323:F336))/(MAX(E323:E336)-MIN(F323:F336))*100)</f>
        <v>62.175004482696771</v>
      </c>
      <c r="M336" s="46">
        <f t="shared" si="110"/>
        <v>23.53312682909554</v>
      </c>
      <c r="N336" s="2"/>
      <c r="O336" s="1">
        <v>43460</v>
      </c>
      <c r="P336">
        <f t="shared" si="124"/>
        <v>0.25</v>
      </c>
      <c r="Q336" s="3">
        <f t="shared" si="116"/>
        <v>1015.0529659143467</v>
      </c>
      <c r="R336" s="2"/>
      <c r="S336" s="11">
        <f t="shared" si="117"/>
        <v>43460</v>
      </c>
      <c r="T336" s="17">
        <f t="shared" si="123"/>
        <v>1010.4114285714286</v>
      </c>
      <c r="U336" s="18">
        <f t="shared" si="128"/>
        <v>1031.2264285714286</v>
      </c>
      <c r="W336" s="30">
        <f t="shared" si="118"/>
        <v>1020.82</v>
      </c>
      <c r="X336" s="30">
        <f t="shared" si="125"/>
        <v>1014.2780952380953</v>
      </c>
      <c r="Y336" s="30">
        <f t="shared" si="126"/>
        <v>15.370748299319773</v>
      </c>
      <c r="Z336" s="31">
        <f t="shared" si="127"/>
        <v>28.373829018219404</v>
      </c>
      <c r="AA336" s="25">
        <f t="shared" si="119"/>
        <v>43460</v>
      </c>
      <c r="AD336" s="22">
        <f t="shared" si="120"/>
        <v>1020.82</v>
      </c>
      <c r="AE336" s="23">
        <f t="shared" si="113"/>
        <v>1047.3208333333334</v>
      </c>
      <c r="AF336" s="23">
        <f t="shared" si="114"/>
        <v>24.255833333333339</v>
      </c>
      <c r="AG336" s="24">
        <f t="shared" si="115"/>
        <v>-72.837003698995801</v>
      </c>
      <c r="AH336" s="25">
        <v>43460</v>
      </c>
      <c r="AK336" s="22">
        <f t="shared" si="121"/>
        <v>63.240000000000009</v>
      </c>
      <c r="AL336" s="27">
        <f t="shared" si="122"/>
        <v>63.240000000000009</v>
      </c>
      <c r="AM336" s="27">
        <f t="shared" si="107"/>
        <v>0</v>
      </c>
      <c r="AN336" s="38">
        <f t="shared" si="111"/>
        <v>9.7170680824883302</v>
      </c>
      <c r="AO336" s="38">
        <f t="shared" si="112"/>
        <v>9.847845163096272</v>
      </c>
      <c r="AP336" s="27">
        <f t="shared" si="108"/>
        <v>0.98672023387430841</v>
      </c>
      <c r="AQ336" s="35">
        <f t="shared" si="109"/>
        <v>49.665786709692014</v>
      </c>
      <c r="AR336" s="25">
        <v>43460</v>
      </c>
    </row>
    <row r="337" spans="1:44" x14ac:dyDescent="0.25">
      <c r="A337">
        <v>1340</v>
      </c>
      <c r="B337">
        <v>3</v>
      </c>
      <c r="C337" s="2">
        <v>43461</v>
      </c>
      <c r="D337">
        <v>1017.15</v>
      </c>
      <c r="E337">
        <v>1043.8900000000001</v>
      </c>
      <c r="F337">
        <v>997</v>
      </c>
      <c r="G337">
        <v>1043.8800000000001</v>
      </c>
      <c r="H337">
        <v>2109777</v>
      </c>
      <c r="I337" s="2">
        <v>43704.85958113426</v>
      </c>
      <c r="J337" s="2"/>
      <c r="K337" s="11">
        <v>43461</v>
      </c>
      <c r="L337" s="48">
        <f t="shared" si="129"/>
        <v>66.13770844540079</v>
      </c>
      <c r="M337" s="46">
        <f t="shared" si="110"/>
        <v>44.2872967348492</v>
      </c>
      <c r="N337" s="2"/>
      <c r="O337" s="1">
        <v>43461</v>
      </c>
      <c r="P337">
        <f t="shared" si="124"/>
        <v>0.25</v>
      </c>
      <c r="Q337" s="3">
        <f t="shared" si="116"/>
        <v>1022.2597244357601</v>
      </c>
      <c r="R337" s="2"/>
      <c r="S337" s="11">
        <f t="shared" si="117"/>
        <v>43461</v>
      </c>
      <c r="T337" s="17">
        <f t="shared" si="123"/>
        <v>1014.3185714285715</v>
      </c>
      <c r="U337" s="18">
        <f t="shared" si="128"/>
        <v>1029.4514285714288</v>
      </c>
      <c r="W337" s="30">
        <f t="shared" si="118"/>
        <v>1028.2566666666669</v>
      </c>
      <c r="X337" s="30">
        <f t="shared" si="125"/>
        <v>1014.6204761904762</v>
      </c>
      <c r="Y337" s="30">
        <f t="shared" si="126"/>
        <v>15.664217687074922</v>
      </c>
      <c r="Z337" s="31">
        <f t="shared" si="127"/>
        <v>58.035414422865863</v>
      </c>
      <c r="AA337" s="25">
        <f t="shared" si="119"/>
        <v>43461</v>
      </c>
      <c r="AD337" s="22">
        <f t="shared" si="120"/>
        <v>1028.2566666666669</v>
      </c>
      <c r="AE337" s="23">
        <f t="shared" si="113"/>
        <v>1046.3923333333335</v>
      </c>
      <c r="AF337" s="23">
        <f t="shared" si="114"/>
        <v>25.223099999999977</v>
      </c>
      <c r="AG337" s="24">
        <f t="shared" si="115"/>
        <v>-47.934014631208647</v>
      </c>
      <c r="AH337" s="25">
        <v>43461</v>
      </c>
      <c r="AK337" s="22">
        <f t="shared" si="121"/>
        <v>4.4200000000000728</v>
      </c>
      <c r="AL337" s="27">
        <f t="shared" si="122"/>
        <v>4.4200000000000728</v>
      </c>
      <c r="AM337" s="27">
        <f t="shared" ref="AM337:AM400" si="130">IF(AK337&lt;0,-AK337,0)</f>
        <v>0</v>
      </c>
      <c r="AN337" s="38">
        <f t="shared" si="111"/>
        <v>9.3387060765963117</v>
      </c>
      <c r="AO337" s="38">
        <f t="shared" si="112"/>
        <v>9.1444276514465379</v>
      </c>
      <c r="AP337" s="27">
        <f t="shared" ref="AP337:AP400" si="131">AN337/AO337</f>
        <v>1.0212455533090736</v>
      </c>
      <c r="AQ337" s="35">
        <f t="shared" ref="AQ337:AQ400" si="132">IF(AO337=0,100,100-(100/(1+AP337)))</f>
        <v>50.525555969048185</v>
      </c>
      <c r="AR337" s="25">
        <v>43461</v>
      </c>
    </row>
    <row r="338" spans="1:44" x14ac:dyDescent="0.25">
      <c r="A338">
        <v>1341</v>
      </c>
      <c r="B338">
        <v>3</v>
      </c>
      <c r="C338" s="2">
        <v>43462</v>
      </c>
      <c r="D338">
        <v>1049.6199999999999</v>
      </c>
      <c r="E338">
        <v>1055.56</v>
      </c>
      <c r="F338">
        <v>1033.0999999999999</v>
      </c>
      <c r="G338">
        <v>1037.08</v>
      </c>
      <c r="H338">
        <v>1413772</v>
      </c>
      <c r="I338" s="2">
        <v>43704.85958113426</v>
      </c>
      <c r="J338" s="2"/>
      <c r="K338" s="11">
        <v>43462</v>
      </c>
      <c r="L338" s="48">
        <f t="shared" si="129"/>
        <v>60.041240810471464</v>
      </c>
      <c r="M338" s="46">
        <f t="shared" ref="M338:M401" si="133">AVERAGE(L336:L338)</f>
        <v>62.784651246189675</v>
      </c>
      <c r="N338" s="2"/>
      <c r="O338" s="1">
        <v>43462</v>
      </c>
      <c r="P338">
        <f t="shared" si="124"/>
        <v>0.25</v>
      </c>
      <c r="Q338" s="3">
        <f t="shared" si="116"/>
        <v>1025.96479332682</v>
      </c>
      <c r="R338" s="2"/>
      <c r="S338" s="11">
        <f t="shared" si="117"/>
        <v>43462</v>
      </c>
      <c r="T338" s="17">
        <f t="shared" si="123"/>
        <v>1015.5142857142857</v>
      </c>
      <c r="U338" s="18">
        <f t="shared" si="128"/>
        <v>1029.487142857143</v>
      </c>
      <c r="W338" s="30">
        <f t="shared" si="118"/>
        <v>1041.9133333333332</v>
      </c>
      <c r="X338" s="30">
        <f t="shared" si="125"/>
        <v>1015.8638095238096</v>
      </c>
      <c r="Y338" s="30">
        <f t="shared" si="126"/>
        <v>16.729931972789181</v>
      </c>
      <c r="Z338" s="31">
        <f t="shared" si="127"/>
        <v>103.80406348689897</v>
      </c>
      <c r="AA338" s="25">
        <f t="shared" si="119"/>
        <v>43462</v>
      </c>
      <c r="AD338" s="22">
        <f t="shared" si="120"/>
        <v>1041.9133333333332</v>
      </c>
      <c r="AE338" s="23">
        <f t="shared" si="113"/>
        <v>1045.0075000000002</v>
      </c>
      <c r="AF338" s="23">
        <f t="shared" si="114"/>
        <v>24.286166666666666</v>
      </c>
      <c r="AG338" s="24">
        <f t="shared" si="115"/>
        <v>-8.4936326349485078</v>
      </c>
      <c r="AH338" s="25">
        <v>43462</v>
      </c>
      <c r="AK338" s="22">
        <f t="shared" si="121"/>
        <v>-6.8000000000001819</v>
      </c>
      <c r="AL338" s="27">
        <f t="shared" si="122"/>
        <v>0</v>
      </c>
      <c r="AM338" s="27">
        <f t="shared" si="130"/>
        <v>6.8000000000001819</v>
      </c>
      <c r="AN338" s="38">
        <f t="shared" ref="AN338:AN401" si="134">((AN337*13)+AL338)/14</f>
        <v>8.6716556425537181</v>
      </c>
      <c r="AO338" s="38">
        <f t="shared" ref="AO338:AO401" si="135">((AO337*13)+AM338)/14</f>
        <v>8.9769685334860831</v>
      </c>
      <c r="AP338" s="27">
        <f t="shared" si="131"/>
        <v>0.96598931033416457</v>
      </c>
      <c r="AQ338" s="35">
        <f t="shared" si="132"/>
        <v>49.135023535299524</v>
      </c>
      <c r="AR338" s="25">
        <v>43462</v>
      </c>
    </row>
    <row r="339" spans="1:44" x14ac:dyDescent="0.25">
      <c r="A339">
        <v>1342</v>
      </c>
      <c r="B339">
        <v>3</v>
      </c>
      <c r="C339" s="2">
        <v>43465</v>
      </c>
      <c r="D339">
        <v>1050.96</v>
      </c>
      <c r="E339">
        <v>1052.7</v>
      </c>
      <c r="F339">
        <v>1023.59</v>
      </c>
      <c r="G339">
        <v>1035.6099999999999</v>
      </c>
      <c r="H339">
        <v>1493722</v>
      </c>
      <c r="I339" s="2">
        <v>43704.85958113426</v>
      </c>
      <c r="J339" s="2"/>
      <c r="K339" s="11">
        <v>43465</v>
      </c>
      <c r="L339" s="48">
        <f t="shared" si="129"/>
        <v>58.723327954097037</v>
      </c>
      <c r="M339" s="46">
        <f t="shared" si="133"/>
        <v>61.634092403323102</v>
      </c>
      <c r="N339" s="2"/>
      <c r="O339" s="1">
        <v>43465</v>
      </c>
      <c r="P339">
        <f t="shared" si="124"/>
        <v>0.25</v>
      </c>
      <c r="Q339" s="3">
        <f t="shared" si="116"/>
        <v>1028.376094995115</v>
      </c>
      <c r="R339" s="2"/>
      <c r="S339" s="11">
        <f t="shared" si="117"/>
        <v>43465</v>
      </c>
      <c r="T339" s="17">
        <f t="shared" si="123"/>
        <v>1017.3142857142857</v>
      </c>
      <c r="U339" s="18">
        <f t="shared" si="128"/>
        <v>1029.2057142857145</v>
      </c>
      <c r="W339" s="30">
        <f t="shared" si="118"/>
        <v>1037.3</v>
      </c>
      <c r="X339" s="30">
        <f t="shared" si="125"/>
        <v>1016.7609523809524</v>
      </c>
      <c r="Y339" s="30">
        <f t="shared" si="126"/>
        <v>17.498911564625878</v>
      </c>
      <c r="Z339" s="31">
        <f t="shared" si="127"/>
        <v>78.24885771968934</v>
      </c>
      <c r="AA339" s="25">
        <f t="shared" si="119"/>
        <v>43465</v>
      </c>
      <c r="AD339" s="22">
        <f t="shared" si="120"/>
        <v>1037.3</v>
      </c>
      <c r="AE339" s="23">
        <f t="shared" si="113"/>
        <v>1042.5635</v>
      </c>
      <c r="AF339" s="23">
        <f t="shared" si="114"/>
        <v>22.368516666666665</v>
      </c>
      <c r="AG339" s="24">
        <f t="shared" si="115"/>
        <v>-15.68722706244125</v>
      </c>
      <c r="AH339" s="25">
        <v>43465</v>
      </c>
      <c r="AK339" s="22">
        <f t="shared" si="121"/>
        <v>-1.4700000000000273</v>
      </c>
      <c r="AL339" s="27">
        <f t="shared" si="122"/>
        <v>0</v>
      </c>
      <c r="AM339" s="27">
        <f t="shared" si="130"/>
        <v>1.4700000000000273</v>
      </c>
      <c r="AN339" s="38">
        <f t="shared" si="134"/>
        <v>8.0522516680855958</v>
      </c>
      <c r="AO339" s="38">
        <f t="shared" si="135"/>
        <v>8.4407564953799366</v>
      </c>
      <c r="AP339" s="27">
        <f t="shared" si="131"/>
        <v>0.95397274788024156</v>
      </c>
      <c r="AQ339" s="35">
        <f t="shared" si="132"/>
        <v>48.82221356030449</v>
      </c>
      <c r="AR339" s="25">
        <v>43465</v>
      </c>
    </row>
    <row r="340" spans="1:44" x14ac:dyDescent="0.25">
      <c r="A340">
        <v>1343</v>
      </c>
      <c r="B340">
        <v>3</v>
      </c>
      <c r="C340" s="2">
        <v>43467</v>
      </c>
      <c r="D340">
        <v>1016.57</v>
      </c>
      <c r="E340">
        <v>1052.32</v>
      </c>
      <c r="F340">
        <v>1015.71</v>
      </c>
      <c r="G340">
        <v>1045.8499999999999</v>
      </c>
      <c r="H340">
        <v>1532608</v>
      </c>
      <c r="I340" s="2">
        <v>43704.85958113426</v>
      </c>
      <c r="J340" s="2"/>
      <c r="K340" s="11">
        <v>43467</v>
      </c>
      <c r="L340" s="48">
        <f t="shared" si="129"/>
        <v>67.903890980813912</v>
      </c>
      <c r="M340" s="46">
        <f t="shared" si="133"/>
        <v>62.222819915127474</v>
      </c>
      <c r="N340" s="2"/>
      <c r="O340" s="1">
        <v>43467</v>
      </c>
      <c r="P340">
        <f t="shared" si="124"/>
        <v>0.25</v>
      </c>
      <c r="Q340" s="3">
        <f t="shared" si="116"/>
        <v>1032.7445712463364</v>
      </c>
      <c r="R340" s="2"/>
      <c r="S340" s="11">
        <f t="shared" si="117"/>
        <v>43467</v>
      </c>
      <c r="T340" s="17">
        <f t="shared" si="123"/>
        <v>1022.5199999999999</v>
      </c>
      <c r="U340" s="18">
        <f t="shared" si="128"/>
        <v>1028.7842857142859</v>
      </c>
      <c r="W340" s="30">
        <f t="shared" si="118"/>
        <v>1037.9599999999998</v>
      </c>
      <c r="X340" s="30">
        <f t="shared" si="125"/>
        <v>1020.2795238095239</v>
      </c>
      <c r="Y340" s="30">
        <f t="shared" si="126"/>
        <v>18.529251700680238</v>
      </c>
      <c r="Z340" s="31">
        <f t="shared" si="127"/>
        <v>63.61284480015582</v>
      </c>
      <c r="AA340" s="25">
        <f t="shared" si="119"/>
        <v>43467</v>
      </c>
      <c r="AD340" s="22">
        <f t="shared" si="120"/>
        <v>1037.9599999999998</v>
      </c>
      <c r="AE340" s="23">
        <f t="shared" si="113"/>
        <v>1039.9968333333331</v>
      </c>
      <c r="AF340" s="23">
        <f t="shared" si="114"/>
        <v>19.940516666666646</v>
      </c>
      <c r="AG340" s="24">
        <f t="shared" si="115"/>
        <v>-6.8096976201162827</v>
      </c>
      <c r="AH340" s="25">
        <v>43467</v>
      </c>
      <c r="AK340" s="22">
        <f t="shared" si="121"/>
        <v>10.240000000000009</v>
      </c>
      <c r="AL340" s="27">
        <f t="shared" si="122"/>
        <v>10.240000000000009</v>
      </c>
      <c r="AM340" s="27">
        <f t="shared" si="130"/>
        <v>0</v>
      </c>
      <c r="AN340" s="38">
        <f t="shared" si="134"/>
        <v>8.2085194060794837</v>
      </c>
      <c r="AO340" s="38">
        <f t="shared" si="135"/>
        <v>7.8378453171385116</v>
      </c>
      <c r="AP340" s="27">
        <f t="shared" si="131"/>
        <v>1.047292855873341</v>
      </c>
      <c r="AQ340" s="35">
        <f t="shared" si="132"/>
        <v>51.155009546818512</v>
      </c>
      <c r="AR340" s="25">
        <v>43467</v>
      </c>
    </row>
    <row r="341" spans="1:44" x14ac:dyDescent="0.25">
      <c r="A341">
        <v>1344</v>
      </c>
      <c r="B341">
        <v>3</v>
      </c>
      <c r="C341" s="2">
        <v>43468</v>
      </c>
      <c r="D341">
        <v>1041</v>
      </c>
      <c r="E341">
        <v>1056.98</v>
      </c>
      <c r="F341">
        <v>1014.07</v>
      </c>
      <c r="G341">
        <v>1016.06</v>
      </c>
      <c r="H341">
        <v>1841066</v>
      </c>
      <c r="I341" s="2">
        <v>43704.85958113426</v>
      </c>
      <c r="J341" s="2"/>
      <c r="K341" s="11">
        <v>43468</v>
      </c>
      <c r="L341" s="48">
        <f t="shared" si="129"/>
        <v>41.906064751481935</v>
      </c>
      <c r="M341" s="46">
        <f t="shared" si="133"/>
        <v>56.177761228797635</v>
      </c>
      <c r="N341" s="2"/>
      <c r="O341" s="1">
        <v>43468</v>
      </c>
      <c r="P341">
        <f t="shared" si="124"/>
        <v>0.25</v>
      </c>
      <c r="Q341" s="3">
        <f t="shared" si="116"/>
        <v>1028.5734284347523</v>
      </c>
      <c r="R341" s="2"/>
      <c r="S341" s="11">
        <f t="shared" si="117"/>
        <v>43468</v>
      </c>
      <c r="T341" s="17">
        <f t="shared" si="123"/>
        <v>1027.7371428571428</v>
      </c>
      <c r="U341" s="18">
        <f t="shared" si="128"/>
        <v>1025.3828571428573</v>
      </c>
      <c r="W341" s="30">
        <f t="shared" si="118"/>
        <v>1029.0366666666666</v>
      </c>
      <c r="X341" s="30">
        <f t="shared" si="125"/>
        <v>1025.5109523809524</v>
      </c>
      <c r="Y341" s="30">
        <f t="shared" si="126"/>
        <v>13.403401360544178</v>
      </c>
      <c r="Z341" s="31">
        <f t="shared" si="127"/>
        <v>17.536415774247352</v>
      </c>
      <c r="AA341" s="25">
        <f t="shared" si="119"/>
        <v>43468</v>
      </c>
      <c r="AD341" s="22">
        <f t="shared" si="120"/>
        <v>1029.0366666666666</v>
      </c>
      <c r="AE341" s="23">
        <f t="shared" si="113"/>
        <v>1035.8696666666667</v>
      </c>
      <c r="AF341" s="23">
        <f t="shared" si="114"/>
        <v>16.558699999999952</v>
      </c>
      <c r="AG341" s="24">
        <f t="shared" si="115"/>
        <v>-27.510211147815966</v>
      </c>
      <c r="AH341" s="25">
        <v>43468</v>
      </c>
      <c r="AK341" s="22">
        <f t="shared" si="121"/>
        <v>-29.789999999999964</v>
      </c>
      <c r="AL341" s="27">
        <f t="shared" si="122"/>
        <v>0</v>
      </c>
      <c r="AM341" s="27">
        <f t="shared" si="130"/>
        <v>29.789999999999964</v>
      </c>
      <c r="AN341" s="38">
        <f t="shared" si="134"/>
        <v>7.6221965913595202</v>
      </c>
      <c r="AO341" s="38">
        <f t="shared" si="135"/>
        <v>9.4058563659143299</v>
      </c>
      <c r="AP341" s="27">
        <f t="shared" si="131"/>
        <v>0.81036710479456453</v>
      </c>
      <c r="AQ341" s="35">
        <f t="shared" si="132"/>
        <v>44.762584486228981</v>
      </c>
      <c r="AR341" s="25">
        <v>43468</v>
      </c>
    </row>
    <row r="342" spans="1:44" x14ac:dyDescent="0.25">
      <c r="A342">
        <v>1345</v>
      </c>
      <c r="B342">
        <v>3</v>
      </c>
      <c r="C342" s="2">
        <v>43469</v>
      </c>
      <c r="D342">
        <v>1032.5899999999999</v>
      </c>
      <c r="E342">
        <v>1070.8399999999999</v>
      </c>
      <c r="F342">
        <v>1027.42</v>
      </c>
      <c r="G342">
        <v>1070.71</v>
      </c>
      <c r="H342">
        <v>2093894</v>
      </c>
      <c r="I342" s="2">
        <v>43704.85958113426</v>
      </c>
      <c r="J342" s="2"/>
      <c r="K342" s="11">
        <v>43469</v>
      </c>
      <c r="L342" s="48">
        <f t="shared" si="129"/>
        <v>99.870942122505824</v>
      </c>
      <c r="M342" s="46">
        <f t="shared" si="133"/>
        <v>69.893632618267233</v>
      </c>
      <c r="N342" s="2"/>
      <c r="O342" s="1">
        <v>43469</v>
      </c>
      <c r="P342">
        <f t="shared" si="124"/>
        <v>0.25</v>
      </c>
      <c r="Q342" s="3">
        <f t="shared" si="116"/>
        <v>1039.1075713260643</v>
      </c>
      <c r="R342" s="2"/>
      <c r="S342" s="11">
        <f t="shared" si="117"/>
        <v>43469</v>
      </c>
      <c r="T342" s="17">
        <f t="shared" si="123"/>
        <v>1041.235714285714</v>
      </c>
      <c r="U342" s="18">
        <f t="shared" si="128"/>
        <v>1026.0121428571431</v>
      </c>
      <c r="W342" s="30">
        <f t="shared" si="118"/>
        <v>1056.3233333333335</v>
      </c>
      <c r="X342" s="30">
        <f t="shared" si="125"/>
        <v>1035.9442857142858</v>
      </c>
      <c r="Y342" s="30">
        <f t="shared" si="126"/>
        <v>8.491292517006725</v>
      </c>
      <c r="Z342" s="31">
        <f t="shared" si="127"/>
        <v>159.99957272489567</v>
      </c>
      <c r="AA342" s="25">
        <f t="shared" si="119"/>
        <v>43469</v>
      </c>
      <c r="AD342" s="22">
        <f t="shared" si="120"/>
        <v>1056.3233333333335</v>
      </c>
      <c r="AE342" s="23">
        <f t="shared" ref="AE342:AE405" si="136">AVERAGE(AD323:AD342)</f>
        <v>1035.2655</v>
      </c>
      <c r="AF342" s="23">
        <f t="shared" ref="AF342:AF405" si="137">(ABS(AD323-AE342)+ABS(AD324-AE342)+ABS(AD325-AE342)+ABS(AD326-AE342)+ABS(AD327-AE342)+ABS(AD328-AE342)+ABS(AD329-AE342)+ABS(AD330-AE342)+ABS(AD331-AE342)+ABS(AD332-AE342)+ABS(AD333-AE342)+ABS(AD334-AE342)+ABS(AD335-AE342)+ABS(AD336-AE342)+ABS(AD337-AE342)+ABS(AD338-AE342)+ABS(AD339-AE342)+ABS(AD340-AE342)+ABS(AD341-AE342)+ABS(AD342-AE342))/20</f>
        <v>16.014949999999963</v>
      </c>
      <c r="AG342" s="24">
        <f t="shared" ref="AG342:AG405" si="138">(AD342-AE342)/(AF342*0.015)</f>
        <v>87.659065782632553</v>
      </c>
      <c r="AH342" s="25">
        <v>43469</v>
      </c>
      <c r="AK342" s="22">
        <f t="shared" si="121"/>
        <v>54.650000000000091</v>
      </c>
      <c r="AL342" s="27">
        <f t="shared" si="122"/>
        <v>54.650000000000091</v>
      </c>
      <c r="AM342" s="27">
        <f t="shared" si="130"/>
        <v>0</v>
      </c>
      <c r="AN342" s="38">
        <f t="shared" si="134"/>
        <v>10.981325406262417</v>
      </c>
      <c r="AO342" s="38">
        <f t="shared" si="135"/>
        <v>8.7340094826347343</v>
      </c>
      <c r="AP342" s="27">
        <f t="shared" si="131"/>
        <v>1.2573063297098401</v>
      </c>
      <c r="AQ342" s="35">
        <f t="shared" si="132"/>
        <v>55.699410982091095</v>
      </c>
      <c r="AR342" s="25">
        <v>43469</v>
      </c>
    </row>
    <row r="343" spans="1:44" x14ac:dyDescent="0.25">
      <c r="A343">
        <v>1346</v>
      </c>
      <c r="B343">
        <v>3</v>
      </c>
      <c r="C343" s="2">
        <v>43472</v>
      </c>
      <c r="D343">
        <v>1071.5</v>
      </c>
      <c r="E343">
        <v>1074</v>
      </c>
      <c r="F343">
        <v>1054.76</v>
      </c>
      <c r="G343">
        <v>1068.3900000000001</v>
      </c>
      <c r="H343">
        <v>1981874</v>
      </c>
      <c r="I343" s="2">
        <v>43704.85958113426</v>
      </c>
      <c r="J343" s="2"/>
      <c r="K343" s="11">
        <v>43472</v>
      </c>
      <c r="L343" s="48">
        <f t="shared" si="129"/>
        <v>94.600057753393102</v>
      </c>
      <c r="M343" s="46">
        <f t="shared" si="133"/>
        <v>78.792354875793635</v>
      </c>
      <c r="N343" s="2"/>
      <c r="O343" s="1">
        <v>43472</v>
      </c>
      <c r="P343">
        <f t="shared" si="124"/>
        <v>0.25</v>
      </c>
      <c r="Q343" s="3">
        <f t="shared" si="116"/>
        <v>1046.4281784945483</v>
      </c>
      <c r="R343" s="2"/>
      <c r="S343" s="11">
        <f t="shared" si="117"/>
        <v>43472</v>
      </c>
      <c r="T343" s="17">
        <f t="shared" si="123"/>
        <v>1045.3685714285714</v>
      </c>
      <c r="U343" s="18">
        <f t="shared" si="128"/>
        <v>1027.8899999999999</v>
      </c>
      <c r="W343" s="30">
        <f t="shared" si="118"/>
        <v>1065.7166666666669</v>
      </c>
      <c r="X343" s="30">
        <f t="shared" si="125"/>
        <v>1042.3580952380955</v>
      </c>
      <c r="Y343" s="30">
        <f t="shared" si="126"/>
        <v>10.663945578231505</v>
      </c>
      <c r="Z343" s="31">
        <f t="shared" si="127"/>
        <v>146.02832355192339</v>
      </c>
      <c r="AA343" s="25">
        <f t="shared" si="119"/>
        <v>43472</v>
      </c>
      <c r="AD343" s="22">
        <f t="shared" si="120"/>
        <v>1065.7166666666669</v>
      </c>
      <c r="AE343" s="23">
        <f t="shared" si="136"/>
        <v>1035.7063333333333</v>
      </c>
      <c r="AF343" s="23">
        <f t="shared" si="137"/>
        <v>16.411699999999975</v>
      </c>
      <c r="AG343" s="24">
        <f t="shared" si="138"/>
        <v>121.90625522577864</v>
      </c>
      <c r="AH343" s="25">
        <v>43472</v>
      </c>
      <c r="AK343" s="22">
        <f t="shared" si="121"/>
        <v>-2.3199999999999363</v>
      </c>
      <c r="AL343" s="27">
        <f t="shared" si="122"/>
        <v>0</v>
      </c>
      <c r="AM343" s="27">
        <f t="shared" si="130"/>
        <v>2.3199999999999363</v>
      </c>
      <c r="AN343" s="38">
        <f t="shared" si="134"/>
        <v>10.196945020100816</v>
      </c>
      <c r="AO343" s="38">
        <f t="shared" si="135"/>
        <v>8.2758659481608206</v>
      </c>
      <c r="AP343" s="27">
        <f t="shared" si="131"/>
        <v>1.2321302790515747</v>
      </c>
      <c r="AQ343" s="35">
        <f t="shared" si="132"/>
        <v>55.199747551254177</v>
      </c>
      <c r="AR343" s="25">
        <v>43472</v>
      </c>
    </row>
    <row r="344" spans="1:44" x14ac:dyDescent="0.25">
      <c r="A344">
        <v>1347</v>
      </c>
      <c r="B344">
        <v>3</v>
      </c>
      <c r="C344" s="2">
        <v>43473</v>
      </c>
      <c r="D344">
        <v>1076.1099999999999</v>
      </c>
      <c r="E344">
        <v>1084.56</v>
      </c>
      <c r="F344">
        <v>1060.53</v>
      </c>
      <c r="G344">
        <v>1076.28</v>
      </c>
      <c r="H344">
        <v>1765267</v>
      </c>
      <c r="I344" s="2">
        <v>43704.85958113426</v>
      </c>
      <c r="J344" s="2"/>
      <c r="K344" s="11">
        <v>43473</v>
      </c>
      <c r="L344" s="48">
        <f t="shared" si="129"/>
        <v>92.76539973787682</v>
      </c>
      <c r="M344" s="46">
        <f t="shared" si="133"/>
        <v>95.745466537925253</v>
      </c>
      <c r="N344" s="2"/>
      <c r="O344" s="1">
        <v>43473</v>
      </c>
      <c r="P344">
        <f t="shared" si="124"/>
        <v>0.25</v>
      </c>
      <c r="Q344" s="3">
        <f t="shared" si="116"/>
        <v>1053.8911338709113</v>
      </c>
      <c r="R344" s="2"/>
      <c r="S344" s="11">
        <f t="shared" si="117"/>
        <v>43473</v>
      </c>
      <c r="T344" s="17">
        <f t="shared" si="123"/>
        <v>1049.9971428571428</v>
      </c>
      <c r="U344" s="18">
        <f t="shared" si="128"/>
        <v>1032.1578571428572</v>
      </c>
      <c r="W344" s="30">
        <f t="shared" si="118"/>
        <v>1073.79</v>
      </c>
      <c r="X344" s="30">
        <f t="shared" si="125"/>
        <v>1048.8628571428574</v>
      </c>
      <c r="Y344" s="30">
        <f t="shared" si="126"/>
        <v>14.068979591836881</v>
      </c>
      <c r="Z344" s="31">
        <f t="shared" si="127"/>
        <v>118.11869602637876</v>
      </c>
      <c r="AA344" s="25">
        <f t="shared" si="119"/>
        <v>43473</v>
      </c>
      <c r="AD344" s="22">
        <f t="shared" si="120"/>
        <v>1073.79</v>
      </c>
      <c r="AE344" s="23">
        <f t="shared" si="136"/>
        <v>1037.0568333333335</v>
      </c>
      <c r="AF344" s="23">
        <f t="shared" si="137"/>
        <v>17.627149999999951</v>
      </c>
      <c r="AG344" s="24">
        <f t="shared" si="138"/>
        <v>138.92647295664744</v>
      </c>
      <c r="AH344" s="25">
        <v>43473</v>
      </c>
      <c r="AK344" s="22">
        <f t="shared" si="121"/>
        <v>7.8899999999998727</v>
      </c>
      <c r="AL344" s="27">
        <f t="shared" si="122"/>
        <v>7.8899999999998727</v>
      </c>
      <c r="AM344" s="27">
        <f t="shared" si="130"/>
        <v>0</v>
      </c>
      <c r="AN344" s="38">
        <f t="shared" si="134"/>
        <v>10.032163232950749</v>
      </c>
      <c r="AO344" s="38">
        <f t="shared" si="135"/>
        <v>7.6847326661493343</v>
      </c>
      <c r="AP344" s="27">
        <f t="shared" si="131"/>
        <v>1.305466783137645</v>
      </c>
      <c r="AQ344" s="35">
        <f t="shared" si="132"/>
        <v>56.62483591982005</v>
      </c>
      <c r="AR344" s="25">
        <v>43473</v>
      </c>
    </row>
    <row r="345" spans="1:44" x14ac:dyDescent="0.25">
      <c r="A345">
        <v>1348</v>
      </c>
      <c r="B345">
        <v>3</v>
      </c>
      <c r="C345" s="2">
        <v>43474</v>
      </c>
      <c r="D345">
        <v>1081.6500000000001</v>
      </c>
      <c r="E345">
        <v>1082.6300000000001</v>
      </c>
      <c r="F345">
        <v>1066.4000000000001</v>
      </c>
      <c r="G345">
        <v>1074.6600000000001</v>
      </c>
      <c r="H345">
        <v>1199272</v>
      </c>
      <c r="I345" s="2">
        <v>43704.85958113426</v>
      </c>
      <c r="J345" s="2"/>
      <c r="K345" s="11">
        <v>43474</v>
      </c>
      <c r="L345" s="48">
        <f t="shared" si="129"/>
        <v>91.349934469200633</v>
      </c>
      <c r="M345" s="46">
        <f t="shared" si="133"/>
        <v>92.90513065349019</v>
      </c>
      <c r="N345" s="2"/>
      <c r="O345" s="1">
        <v>43474</v>
      </c>
      <c r="P345">
        <f t="shared" si="124"/>
        <v>0.25</v>
      </c>
      <c r="Q345" s="3">
        <f t="shared" si="116"/>
        <v>1059.0833504031834</v>
      </c>
      <c r="R345" s="2"/>
      <c r="S345" s="11">
        <f t="shared" si="117"/>
        <v>43474</v>
      </c>
      <c r="T345" s="17">
        <f t="shared" si="123"/>
        <v>1055.3657142857141</v>
      </c>
      <c r="U345" s="18">
        <f t="shared" si="128"/>
        <v>1035.4399999999998</v>
      </c>
      <c r="W345" s="30">
        <f t="shared" si="118"/>
        <v>1074.5633333333335</v>
      </c>
      <c r="X345" s="30">
        <f t="shared" si="125"/>
        <v>1053.527142857143</v>
      </c>
      <c r="Y345" s="30">
        <f t="shared" si="126"/>
        <v>16.081360544217791</v>
      </c>
      <c r="Z345" s="31">
        <f t="shared" si="127"/>
        <v>87.20734135377333</v>
      </c>
      <c r="AA345" s="25">
        <f t="shared" si="119"/>
        <v>43474</v>
      </c>
      <c r="AD345" s="22">
        <f t="shared" si="120"/>
        <v>1074.5633333333335</v>
      </c>
      <c r="AE345" s="23">
        <f t="shared" si="136"/>
        <v>1038.9301666666665</v>
      </c>
      <c r="AF345" s="23">
        <f t="shared" si="137"/>
        <v>19.573183333333326</v>
      </c>
      <c r="AG345" s="24">
        <f t="shared" si="138"/>
        <v>121.36730157730085</v>
      </c>
      <c r="AH345" s="25">
        <v>43474</v>
      </c>
      <c r="AK345" s="22">
        <f t="shared" si="121"/>
        <v>-1.6199999999998909</v>
      </c>
      <c r="AL345" s="27">
        <f t="shared" si="122"/>
        <v>0</v>
      </c>
      <c r="AM345" s="27">
        <f t="shared" si="130"/>
        <v>1.6199999999998909</v>
      </c>
      <c r="AN345" s="38">
        <f t="shared" si="134"/>
        <v>9.3155801448828388</v>
      </c>
      <c r="AO345" s="38">
        <f t="shared" si="135"/>
        <v>7.2515374757100881</v>
      </c>
      <c r="AP345" s="27">
        <f t="shared" si="131"/>
        <v>1.2846351792411628</v>
      </c>
      <c r="AQ345" s="35">
        <f t="shared" si="132"/>
        <v>56.229335471751426</v>
      </c>
      <c r="AR345" s="25">
        <v>43474</v>
      </c>
    </row>
    <row r="346" spans="1:44" x14ac:dyDescent="0.25">
      <c r="A346">
        <v>1349</v>
      </c>
      <c r="B346">
        <v>3</v>
      </c>
      <c r="C346" s="2">
        <v>43475</v>
      </c>
      <c r="D346">
        <v>1067.6600000000001</v>
      </c>
      <c r="E346">
        <v>1071.1500000000001</v>
      </c>
      <c r="F346">
        <v>1057.71</v>
      </c>
      <c r="G346">
        <v>1070.33</v>
      </c>
      <c r="H346">
        <v>1456421</v>
      </c>
      <c r="I346" s="2">
        <v>43704.85958113426</v>
      </c>
      <c r="J346" s="2"/>
      <c r="K346" s="11">
        <v>43475</v>
      </c>
      <c r="L346" s="48">
        <f t="shared" si="129"/>
        <v>87.566622979466985</v>
      </c>
      <c r="M346" s="46">
        <f t="shared" si="133"/>
        <v>90.560652395514808</v>
      </c>
      <c r="N346" s="2"/>
      <c r="O346" s="1">
        <v>43475</v>
      </c>
      <c r="P346">
        <f t="shared" si="124"/>
        <v>0.25</v>
      </c>
      <c r="Q346" s="3">
        <f t="shared" si="116"/>
        <v>1061.8950128023876</v>
      </c>
      <c r="R346" s="2"/>
      <c r="S346" s="11">
        <f t="shared" si="117"/>
        <v>43475</v>
      </c>
      <c r="T346" s="17">
        <f t="shared" si="123"/>
        <v>1060.3257142857142</v>
      </c>
      <c r="U346" s="18">
        <f t="shared" si="128"/>
        <v>1038.82</v>
      </c>
      <c r="W346" s="30">
        <f t="shared" si="118"/>
        <v>1066.3966666666668</v>
      </c>
      <c r="X346" s="30">
        <f t="shared" si="125"/>
        <v>1057.6838095238095</v>
      </c>
      <c r="Y346" s="30">
        <f t="shared" si="126"/>
        <v>14.208979591836819</v>
      </c>
      <c r="Z346" s="31">
        <f t="shared" si="127"/>
        <v>40.879581753418741</v>
      </c>
      <c r="AA346" s="25">
        <f t="shared" si="119"/>
        <v>43475</v>
      </c>
      <c r="AD346" s="22">
        <f t="shared" si="120"/>
        <v>1066.3966666666668</v>
      </c>
      <c r="AE346" s="23">
        <f t="shared" si="136"/>
        <v>1039.7134999999998</v>
      </c>
      <c r="AF346" s="23">
        <f t="shared" si="137"/>
        <v>20.434850000000004</v>
      </c>
      <c r="AG346" s="24">
        <f t="shared" si="138"/>
        <v>87.051178637366775</v>
      </c>
      <c r="AH346" s="25">
        <v>43475</v>
      </c>
      <c r="AK346" s="22">
        <f t="shared" si="121"/>
        <v>-4.3300000000001546</v>
      </c>
      <c r="AL346" s="27">
        <f t="shared" si="122"/>
        <v>0</v>
      </c>
      <c r="AM346" s="27">
        <f t="shared" si="130"/>
        <v>4.3300000000001546</v>
      </c>
      <c r="AN346" s="38">
        <f t="shared" si="134"/>
        <v>8.6501815631054928</v>
      </c>
      <c r="AO346" s="38">
        <f t="shared" si="135"/>
        <v>7.0428562274450925</v>
      </c>
      <c r="AP346" s="27">
        <f t="shared" si="131"/>
        <v>1.2282206655585077</v>
      </c>
      <c r="AQ346" s="35">
        <f t="shared" si="132"/>
        <v>55.121141480422089</v>
      </c>
      <c r="AR346" s="25">
        <v>43475</v>
      </c>
    </row>
    <row r="347" spans="1:44" x14ac:dyDescent="0.25">
      <c r="A347">
        <v>1350</v>
      </c>
      <c r="B347">
        <v>3</v>
      </c>
      <c r="C347" s="2">
        <v>43476</v>
      </c>
      <c r="D347">
        <v>1063.18</v>
      </c>
      <c r="E347">
        <v>1063.78</v>
      </c>
      <c r="F347">
        <v>1048.48</v>
      </c>
      <c r="G347">
        <v>1057.19</v>
      </c>
      <c r="H347">
        <v>1520756</v>
      </c>
      <c r="I347" s="2">
        <v>43704.85958113426</v>
      </c>
      <c r="J347" s="2"/>
      <c r="K347" s="11">
        <v>43476</v>
      </c>
      <c r="L347" s="48">
        <f t="shared" si="129"/>
        <v>76.08562691131506</v>
      </c>
      <c r="M347" s="46">
        <f t="shared" si="133"/>
        <v>85.000728119994221</v>
      </c>
      <c r="N347" s="2"/>
      <c r="O347" s="1">
        <v>43476</v>
      </c>
      <c r="P347">
        <f t="shared" si="124"/>
        <v>0.25</v>
      </c>
      <c r="Q347" s="3">
        <f t="shared" si="116"/>
        <v>1060.7187596017907</v>
      </c>
      <c r="R347" s="2"/>
      <c r="S347" s="11">
        <f t="shared" si="117"/>
        <v>43476</v>
      </c>
      <c r="T347" s="17">
        <f t="shared" si="123"/>
        <v>1061.9457142857141</v>
      </c>
      <c r="U347" s="18">
        <f t="shared" si="128"/>
        <v>1042.2328571428573</v>
      </c>
      <c r="W347" s="30">
        <f t="shared" si="118"/>
        <v>1056.4833333333333</v>
      </c>
      <c r="X347" s="30">
        <f t="shared" si="125"/>
        <v>1060.3300000000002</v>
      </c>
      <c r="Y347" s="30">
        <f t="shared" si="126"/>
        <v>11.184761904761931</v>
      </c>
      <c r="Z347" s="31">
        <f t="shared" si="127"/>
        <v>-22.928019981835472</v>
      </c>
      <c r="AA347" s="25">
        <f t="shared" si="119"/>
        <v>43476</v>
      </c>
      <c r="AD347" s="22">
        <f t="shared" si="120"/>
        <v>1056.4833333333333</v>
      </c>
      <c r="AE347" s="23">
        <f t="shared" si="136"/>
        <v>1039.069</v>
      </c>
      <c r="AF347" s="23">
        <f t="shared" si="137"/>
        <v>19.725900000000024</v>
      </c>
      <c r="AG347" s="24">
        <f t="shared" si="138"/>
        <v>58.854377014765255</v>
      </c>
      <c r="AH347" s="25">
        <v>43476</v>
      </c>
      <c r="AK347" s="22">
        <f t="shared" si="121"/>
        <v>-13.139999999999873</v>
      </c>
      <c r="AL347" s="27">
        <f t="shared" si="122"/>
        <v>0</v>
      </c>
      <c r="AM347" s="27">
        <f t="shared" si="130"/>
        <v>13.139999999999873</v>
      </c>
      <c r="AN347" s="38">
        <f t="shared" si="134"/>
        <v>8.0323114514551008</v>
      </c>
      <c r="AO347" s="38">
        <f t="shared" si="135"/>
        <v>7.4783664969132913</v>
      </c>
      <c r="AP347" s="27">
        <f t="shared" si="131"/>
        <v>1.0740729883685765</v>
      </c>
      <c r="AQ347" s="35">
        <f t="shared" si="132"/>
        <v>51.785689047202737</v>
      </c>
      <c r="AR347" s="25">
        <v>43476</v>
      </c>
    </row>
    <row r="348" spans="1:44" x14ac:dyDescent="0.25">
      <c r="A348">
        <v>1351</v>
      </c>
      <c r="B348">
        <v>3</v>
      </c>
      <c r="C348" s="2">
        <v>43479</v>
      </c>
      <c r="D348">
        <v>1046.92</v>
      </c>
      <c r="E348">
        <v>1051.53</v>
      </c>
      <c r="F348">
        <v>1041.26</v>
      </c>
      <c r="G348">
        <v>1044.69</v>
      </c>
      <c r="H348">
        <v>1144263</v>
      </c>
      <c r="I348" s="2">
        <v>43704.85958113426</v>
      </c>
      <c r="J348" s="2"/>
      <c r="K348" s="11">
        <v>43479</v>
      </c>
      <c r="L348" s="48">
        <f t="shared" si="129"/>
        <v>65.163826998689458</v>
      </c>
      <c r="M348" s="46">
        <f t="shared" si="133"/>
        <v>76.27202562982383</v>
      </c>
      <c r="N348" s="2"/>
      <c r="O348" s="1">
        <v>43479</v>
      </c>
      <c r="P348">
        <f t="shared" si="124"/>
        <v>0.25</v>
      </c>
      <c r="Q348" s="3">
        <f t="shared" si="116"/>
        <v>1056.711569701343</v>
      </c>
      <c r="R348" s="2"/>
      <c r="S348" s="11">
        <f t="shared" si="117"/>
        <v>43479</v>
      </c>
      <c r="T348" s="17">
        <f t="shared" si="123"/>
        <v>1066.0357142857142</v>
      </c>
      <c r="U348" s="18">
        <f t="shared" si="128"/>
        <v>1046.8864285714285</v>
      </c>
      <c r="W348" s="30">
        <f t="shared" si="118"/>
        <v>1045.8266666666666</v>
      </c>
      <c r="X348" s="30">
        <f t="shared" si="125"/>
        <v>1062.7285714285715</v>
      </c>
      <c r="Y348" s="30">
        <f t="shared" si="126"/>
        <v>8.4435374149660287</v>
      </c>
      <c r="Z348" s="31">
        <f t="shared" si="127"/>
        <v>-133.45042432055055</v>
      </c>
      <c r="AA348" s="25">
        <f t="shared" si="119"/>
        <v>43479</v>
      </c>
      <c r="AD348" s="22">
        <f t="shared" si="120"/>
        <v>1045.8266666666666</v>
      </c>
      <c r="AE348" s="23">
        <f t="shared" si="136"/>
        <v>1038.1005000000002</v>
      </c>
      <c r="AF348" s="23">
        <f t="shared" si="137"/>
        <v>18.660550000000047</v>
      </c>
      <c r="AG348" s="24">
        <f t="shared" si="138"/>
        <v>27.602497127777905</v>
      </c>
      <c r="AH348" s="25">
        <v>43479</v>
      </c>
      <c r="AK348" s="22">
        <f t="shared" si="121"/>
        <v>-12.5</v>
      </c>
      <c r="AL348" s="27">
        <f t="shared" si="122"/>
        <v>0</v>
      </c>
      <c r="AM348" s="27">
        <f t="shared" si="130"/>
        <v>12.5</v>
      </c>
      <c r="AN348" s="38">
        <f t="shared" si="134"/>
        <v>7.4585749192083082</v>
      </c>
      <c r="AO348" s="38">
        <f t="shared" si="135"/>
        <v>7.837054604276628</v>
      </c>
      <c r="AP348" s="27">
        <f t="shared" si="131"/>
        <v>0.95170638662364482</v>
      </c>
      <c r="AQ348" s="35">
        <f t="shared" si="132"/>
        <v>48.762784871040445</v>
      </c>
      <c r="AR348" s="25">
        <v>43479</v>
      </c>
    </row>
    <row r="349" spans="1:44" x14ac:dyDescent="0.25">
      <c r="A349">
        <v>1352</v>
      </c>
      <c r="B349">
        <v>3</v>
      </c>
      <c r="C349" s="2">
        <v>43480</v>
      </c>
      <c r="D349">
        <v>1050.17</v>
      </c>
      <c r="E349">
        <v>1080.05</v>
      </c>
      <c r="F349">
        <v>1047.3399999999999</v>
      </c>
      <c r="G349">
        <v>1077.1500000000001</v>
      </c>
      <c r="H349">
        <v>1463570</v>
      </c>
      <c r="I349" s="2">
        <v>43704.85958113426</v>
      </c>
      <c r="J349" s="2"/>
      <c r="K349" s="11">
        <v>43480</v>
      </c>
      <c r="L349" s="48">
        <f t="shared" si="129"/>
        <v>92.703820401733111</v>
      </c>
      <c r="M349" s="46">
        <f t="shared" si="133"/>
        <v>77.98442477057921</v>
      </c>
      <c r="N349" s="2"/>
      <c r="O349" s="1">
        <v>43480</v>
      </c>
      <c r="P349">
        <f t="shared" si="124"/>
        <v>0.25</v>
      </c>
      <c r="Q349" s="3">
        <f t="shared" si="116"/>
        <v>1061.8211772760073</v>
      </c>
      <c r="R349" s="2"/>
      <c r="S349" s="11">
        <f t="shared" si="117"/>
        <v>43480</v>
      </c>
      <c r="T349" s="17">
        <f t="shared" si="123"/>
        <v>1066.9557142857143</v>
      </c>
      <c r="U349" s="18">
        <f t="shared" si="128"/>
        <v>1054.0957142857144</v>
      </c>
      <c r="W349" s="30">
        <f t="shared" si="118"/>
        <v>1068.18</v>
      </c>
      <c r="X349" s="30">
        <f t="shared" si="125"/>
        <v>1064.4223809523812</v>
      </c>
      <c r="Y349" s="30">
        <f t="shared" si="126"/>
        <v>7.5813605442176595</v>
      </c>
      <c r="Z349" s="31">
        <f t="shared" si="127"/>
        <v>33.042609574740077</v>
      </c>
      <c r="AA349" s="25">
        <f t="shared" si="119"/>
        <v>43480</v>
      </c>
      <c r="AD349" s="22">
        <f t="shared" si="120"/>
        <v>1068.18</v>
      </c>
      <c r="AE349" s="23">
        <f t="shared" si="136"/>
        <v>1039.0846666666666</v>
      </c>
      <c r="AF349" s="23">
        <f t="shared" si="137"/>
        <v>19.743133333333354</v>
      </c>
      <c r="AG349" s="24">
        <f t="shared" si="138"/>
        <v>98.246253831149389</v>
      </c>
      <c r="AH349" s="25">
        <v>43480</v>
      </c>
      <c r="AK349" s="22">
        <f t="shared" si="121"/>
        <v>32.460000000000036</v>
      </c>
      <c r="AL349" s="27">
        <f t="shared" si="122"/>
        <v>32.460000000000036</v>
      </c>
      <c r="AM349" s="27">
        <f t="shared" si="130"/>
        <v>0</v>
      </c>
      <c r="AN349" s="38">
        <f t="shared" si="134"/>
        <v>9.2443909964077182</v>
      </c>
      <c r="AO349" s="38">
        <f t="shared" si="135"/>
        <v>7.2772649896854409</v>
      </c>
      <c r="AP349" s="27">
        <f t="shared" si="131"/>
        <v>1.2703111690326541</v>
      </c>
      <c r="AQ349" s="35">
        <f t="shared" si="132"/>
        <v>55.953174452906154</v>
      </c>
      <c r="AR349" s="25">
        <v>43480</v>
      </c>
    </row>
    <row r="350" spans="1:44" x14ac:dyDescent="0.25">
      <c r="A350">
        <v>1353</v>
      </c>
      <c r="B350">
        <v>3</v>
      </c>
      <c r="C350" s="2">
        <v>43481</v>
      </c>
      <c r="D350">
        <v>1080</v>
      </c>
      <c r="E350">
        <v>1092.3800000000001</v>
      </c>
      <c r="F350">
        <v>1079.3399999999999</v>
      </c>
      <c r="G350">
        <v>1080.97</v>
      </c>
      <c r="H350">
        <v>1331819</v>
      </c>
      <c r="I350" s="2">
        <v>43704.85958113426</v>
      </c>
      <c r="J350" s="2"/>
      <c r="K350" s="11">
        <v>43481</v>
      </c>
      <c r="L350" s="48">
        <f t="shared" si="129"/>
        <v>88.037324386663798</v>
      </c>
      <c r="M350" s="46">
        <f t="shared" si="133"/>
        <v>81.968323929028784</v>
      </c>
      <c r="N350" s="2"/>
      <c r="O350" s="1">
        <v>43481</v>
      </c>
      <c r="P350">
        <f t="shared" si="124"/>
        <v>0.25</v>
      </c>
      <c r="Q350" s="3">
        <f t="shared" ref="Q350:Q413" si="139">(G350*P350)+(Q349*(1-P350))</f>
        <v>1066.6083829570055</v>
      </c>
      <c r="R350" s="2"/>
      <c r="S350" s="11">
        <f t="shared" si="117"/>
        <v>43481</v>
      </c>
      <c r="T350" s="17">
        <f t="shared" si="123"/>
        <v>1068.752857142857</v>
      </c>
      <c r="U350" s="18">
        <f t="shared" si="128"/>
        <v>1057.0607142857143</v>
      </c>
      <c r="W350" s="30">
        <f t="shared" si="118"/>
        <v>1084.2300000000002</v>
      </c>
      <c r="X350" s="30">
        <f t="shared" si="125"/>
        <v>1067.0671428571429</v>
      </c>
      <c r="Y350" s="30">
        <f t="shared" si="126"/>
        <v>9.2842176870748769</v>
      </c>
      <c r="Z350" s="31">
        <f t="shared" si="127"/>
        <v>123.24037573821487</v>
      </c>
      <c r="AA350" s="25">
        <f t="shared" si="119"/>
        <v>43481</v>
      </c>
      <c r="AD350" s="22">
        <f t="shared" si="120"/>
        <v>1084.2300000000002</v>
      </c>
      <c r="AE350" s="23">
        <f t="shared" si="136"/>
        <v>1042.0031666666666</v>
      </c>
      <c r="AF350" s="23">
        <f t="shared" si="137"/>
        <v>21.348150000000043</v>
      </c>
      <c r="AG350" s="24">
        <f t="shared" si="138"/>
        <v>131.86726822803078</v>
      </c>
      <c r="AH350" s="25">
        <v>43481</v>
      </c>
      <c r="AK350" s="22">
        <f t="shared" si="121"/>
        <v>3.8199999999999363</v>
      </c>
      <c r="AL350" s="27">
        <f t="shared" si="122"/>
        <v>3.8199999999999363</v>
      </c>
      <c r="AM350" s="27">
        <f t="shared" si="130"/>
        <v>0</v>
      </c>
      <c r="AN350" s="38">
        <f t="shared" si="134"/>
        <v>8.8569344966643051</v>
      </c>
      <c r="AO350" s="38">
        <f t="shared" si="135"/>
        <v>6.7574603475650523</v>
      </c>
      <c r="AP350" s="27">
        <f t="shared" si="131"/>
        <v>1.3106898214883</v>
      </c>
      <c r="AQ350" s="35">
        <f t="shared" si="132"/>
        <v>56.722880297455646</v>
      </c>
      <c r="AR350" s="25">
        <v>43481</v>
      </c>
    </row>
    <row r="351" spans="1:44" x14ac:dyDescent="0.25">
      <c r="A351">
        <v>1354</v>
      </c>
      <c r="B351">
        <v>3</v>
      </c>
      <c r="C351" s="2">
        <v>43482</v>
      </c>
      <c r="D351">
        <v>1079.47</v>
      </c>
      <c r="E351">
        <v>1091.8</v>
      </c>
      <c r="F351">
        <v>1073.5</v>
      </c>
      <c r="G351">
        <v>1089.9000000000001</v>
      </c>
      <c r="H351">
        <v>1242664</v>
      </c>
      <c r="I351" s="2">
        <v>43704.85958113426</v>
      </c>
      <c r="J351" s="2"/>
      <c r="K351" s="11">
        <v>43482</v>
      </c>
      <c r="L351" s="48">
        <f t="shared" si="129"/>
        <v>96.833099221044549</v>
      </c>
      <c r="M351" s="46">
        <f t="shared" si="133"/>
        <v>92.524748003147167</v>
      </c>
      <c r="N351" s="2"/>
      <c r="O351" s="1">
        <v>43482</v>
      </c>
      <c r="P351">
        <f t="shared" si="124"/>
        <v>0.25</v>
      </c>
      <c r="Q351" s="3">
        <f t="shared" si="139"/>
        <v>1072.4312872177543</v>
      </c>
      <c r="R351" s="2"/>
      <c r="S351" s="11">
        <f t="shared" si="117"/>
        <v>43482</v>
      </c>
      <c r="T351" s="17">
        <f t="shared" si="123"/>
        <v>1070.6985714285715</v>
      </c>
      <c r="U351" s="18">
        <f t="shared" si="128"/>
        <v>1060.347857142857</v>
      </c>
      <c r="W351" s="30">
        <f t="shared" si="118"/>
        <v>1085.0666666666668</v>
      </c>
      <c r="X351" s="30">
        <f t="shared" si="125"/>
        <v>1068.6780952380955</v>
      </c>
      <c r="Y351" s="30">
        <f t="shared" si="126"/>
        <v>10.807346938775611</v>
      </c>
      <c r="Z351" s="31">
        <f t="shared" si="127"/>
        <v>101.0952488858662</v>
      </c>
      <c r="AA351" s="25">
        <f t="shared" si="119"/>
        <v>43482</v>
      </c>
      <c r="AD351" s="22">
        <f t="shared" si="120"/>
        <v>1085.0666666666668</v>
      </c>
      <c r="AE351" s="23">
        <f t="shared" si="136"/>
        <v>1044.596</v>
      </c>
      <c r="AF351" s="23">
        <f t="shared" si="137"/>
        <v>23.061666666666724</v>
      </c>
      <c r="AG351" s="24">
        <f t="shared" si="138"/>
        <v>116.99260436992623</v>
      </c>
      <c r="AH351" s="25">
        <v>43482</v>
      </c>
      <c r="AK351" s="22">
        <f t="shared" si="121"/>
        <v>8.9300000000000637</v>
      </c>
      <c r="AL351" s="27">
        <f t="shared" si="122"/>
        <v>8.9300000000000637</v>
      </c>
      <c r="AM351" s="27">
        <f t="shared" si="130"/>
        <v>0</v>
      </c>
      <c r="AN351" s="38">
        <f t="shared" si="134"/>
        <v>8.8621534611882886</v>
      </c>
      <c r="AO351" s="38">
        <f t="shared" si="135"/>
        <v>6.2747846084532624</v>
      </c>
      <c r="AP351" s="27">
        <f t="shared" si="131"/>
        <v>1.4123438514924282</v>
      </c>
      <c r="AQ351" s="35">
        <f t="shared" si="132"/>
        <v>58.546539732246842</v>
      </c>
      <c r="AR351" s="25">
        <v>43482</v>
      </c>
    </row>
    <row r="352" spans="1:44" x14ac:dyDescent="0.25">
      <c r="A352">
        <v>1355</v>
      </c>
      <c r="B352">
        <v>3</v>
      </c>
      <c r="C352" s="2">
        <v>43483</v>
      </c>
      <c r="D352">
        <v>1100</v>
      </c>
      <c r="E352">
        <v>1108.3499999999999</v>
      </c>
      <c r="F352">
        <v>1090.9000000000001</v>
      </c>
      <c r="G352">
        <v>1098.26</v>
      </c>
      <c r="H352">
        <v>1955559</v>
      </c>
      <c r="I352" s="2">
        <v>43704.85958113426</v>
      </c>
      <c r="J352" s="2"/>
      <c r="K352" s="11">
        <v>43483</v>
      </c>
      <c r="L352" s="48">
        <f t="shared" si="129"/>
        <v>89.297836232499009</v>
      </c>
      <c r="M352" s="46">
        <f t="shared" si="133"/>
        <v>91.389419946735799</v>
      </c>
      <c r="N352" s="2"/>
      <c r="O352" s="1">
        <v>43483</v>
      </c>
      <c r="P352">
        <f t="shared" si="124"/>
        <v>0.25</v>
      </c>
      <c r="Q352" s="3">
        <f t="shared" si="139"/>
        <v>1078.8884654133158</v>
      </c>
      <c r="R352" s="2"/>
      <c r="S352" s="11">
        <f t="shared" si="117"/>
        <v>43483</v>
      </c>
      <c r="T352" s="17">
        <f t="shared" si="123"/>
        <v>1074.0700000000002</v>
      </c>
      <c r="U352" s="18">
        <f t="shared" si="128"/>
        <v>1064.7178571428572</v>
      </c>
      <c r="W352" s="30">
        <f t="shared" si="118"/>
        <v>1099.17</v>
      </c>
      <c r="X352" s="30">
        <f t="shared" si="125"/>
        <v>1072.1933333333334</v>
      </c>
      <c r="Y352" s="30">
        <f t="shared" si="126"/>
        <v>14.824761904761967</v>
      </c>
      <c r="Z352" s="31">
        <f t="shared" si="127"/>
        <v>121.31354661869847</v>
      </c>
      <c r="AA352" s="25">
        <f t="shared" si="119"/>
        <v>43483</v>
      </c>
      <c r="AD352" s="22">
        <f t="shared" si="120"/>
        <v>1099.17</v>
      </c>
      <c r="AE352" s="23">
        <f t="shared" si="136"/>
        <v>1048.0035</v>
      </c>
      <c r="AF352" s="23">
        <f t="shared" si="137"/>
        <v>24.98850000000008</v>
      </c>
      <c r="AG352" s="24">
        <f t="shared" si="138"/>
        <v>136.50679312483709</v>
      </c>
      <c r="AH352" s="25">
        <v>43483</v>
      </c>
      <c r="AK352" s="22">
        <f t="shared" si="121"/>
        <v>8.3599999999999</v>
      </c>
      <c r="AL352" s="27">
        <f t="shared" si="122"/>
        <v>8.3599999999999</v>
      </c>
      <c r="AM352" s="27">
        <f t="shared" si="130"/>
        <v>0</v>
      </c>
      <c r="AN352" s="38">
        <f t="shared" si="134"/>
        <v>8.8262853568176887</v>
      </c>
      <c r="AO352" s="38">
        <f t="shared" si="135"/>
        <v>5.8265857078494578</v>
      </c>
      <c r="AP352" s="27">
        <f t="shared" si="131"/>
        <v>1.5148297475358676</v>
      </c>
      <c r="AQ352" s="35">
        <f t="shared" si="132"/>
        <v>60.235876763433367</v>
      </c>
      <c r="AR352" s="25">
        <v>43483</v>
      </c>
    </row>
    <row r="353" spans="1:44" x14ac:dyDescent="0.25">
      <c r="A353">
        <v>1356</v>
      </c>
      <c r="B353">
        <v>3</v>
      </c>
      <c r="C353" s="2">
        <v>43487</v>
      </c>
      <c r="D353">
        <v>1088</v>
      </c>
      <c r="E353">
        <v>1091.51</v>
      </c>
      <c r="F353">
        <v>1063.47</v>
      </c>
      <c r="G353">
        <v>1070.52</v>
      </c>
      <c r="H353">
        <v>1613527</v>
      </c>
      <c r="I353" s="2">
        <v>43704.85958113426</v>
      </c>
      <c r="J353" s="2"/>
      <c r="K353" s="11">
        <v>43487</v>
      </c>
      <c r="L353" s="48">
        <f t="shared" si="129"/>
        <v>59.874840899448465</v>
      </c>
      <c r="M353" s="46">
        <f t="shared" si="133"/>
        <v>82.001925450997334</v>
      </c>
      <c r="N353" s="2"/>
      <c r="O353" s="1">
        <v>43487</v>
      </c>
      <c r="P353">
        <f t="shared" si="124"/>
        <v>0.25</v>
      </c>
      <c r="Q353" s="3">
        <f t="shared" si="139"/>
        <v>1076.7963490599868</v>
      </c>
      <c r="R353" s="2"/>
      <c r="S353" s="11">
        <f t="shared" si="117"/>
        <v>43487</v>
      </c>
      <c r="T353" s="17">
        <f t="shared" si="123"/>
        <v>1074.0971428571429</v>
      </c>
      <c r="U353" s="18">
        <f t="shared" si="128"/>
        <v>1067.2114285714285</v>
      </c>
      <c r="W353" s="30">
        <f t="shared" si="118"/>
        <v>1075.1666666666667</v>
      </c>
      <c r="X353" s="30">
        <f t="shared" si="125"/>
        <v>1073.4461904761906</v>
      </c>
      <c r="Y353" s="30">
        <f t="shared" si="126"/>
        <v>14.242448979591895</v>
      </c>
      <c r="Z353" s="31">
        <f t="shared" si="127"/>
        <v>8.0532788190261488</v>
      </c>
      <c r="AA353" s="25">
        <f t="shared" si="119"/>
        <v>43487</v>
      </c>
      <c r="AD353" s="22">
        <f t="shared" si="120"/>
        <v>1075.1666666666667</v>
      </c>
      <c r="AE353" s="23">
        <f t="shared" si="136"/>
        <v>1051.0953333333332</v>
      </c>
      <c r="AF353" s="23">
        <f t="shared" si="137"/>
        <v>24.303800000000091</v>
      </c>
      <c r="AG353" s="24">
        <f t="shared" si="138"/>
        <v>66.028997751609353</v>
      </c>
      <c r="AH353" s="25">
        <v>43487</v>
      </c>
      <c r="AK353" s="22">
        <f t="shared" si="121"/>
        <v>-27.740000000000009</v>
      </c>
      <c r="AL353" s="27">
        <f t="shared" si="122"/>
        <v>0</v>
      </c>
      <c r="AM353" s="27">
        <f t="shared" si="130"/>
        <v>27.740000000000009</v>
      </c>
      <c r="AN353" s="38">
        <f t="shared" si="134"/>
        <v>8.1958364027592818</v>
      </c>
      <c r="AO353" s="38">
        <f t="shared" si="135"/>
        <v>7.3918295858602123</v>
      </c>
      <c r="AP353" s="27">
        <f t="shared" si="131"/>
        <v>1.1087696635264765</v>
      </c>
      <c r="AQ353" s="35">
        <f t="shared" si="132"/>
        <v>52.57898397837775</v>
      </c>
      <c r="AR353" s="25">
        <v>43487</v>
      </c>
    </row>
    <row r="354" spans="1:44" x14ac:dyDescent="0.25">
      <c r="A354">
        <v>1357</v>
      </c>
      <c r="B354">
        <v>3</v>
      </c>
      <c r="C354" s="2">
        <v>43488</v>
      </c>
      <c r="D354">
        <v>1077.3499999999999</v>
      </c>
      <c r="E354">
        <v>1084.93</v>
      </c>
      <c r="F354">
        <v>1059.75</v>
      </c>
      <c r="G354">
        <v>1075.57</v>
      </c>
      <c r="H354">
        <v>966956</v>
      </c>
      <c r="I354" s="2">
        <v>43704.85958113426</v>
      </c>
      <c r="J354" s="2"/>
      <c r="K354" s="11">
        <v>43488</v>
      </c>
      <c r="L354" s="48">
        <f t="shared" si="129"/>
        <v>65.231226134917236</v>
      </c>
      <c r="M354" s="46">
        <f t="shared" si="133"/>
        <v>71.467967755621558</v>
      </c>
      <c r="N354" s="2"/>
      <c r="O354" s="1">
        <v>43488</v>
      </c>
      <c r="P354">
        <f t="shared" si="124"/>
        <v>0.25</v>
      </c>
      <c r="Q354" s="3">
        <f t="shared" si="139"/>
        <v>1076.48976179499</v>
      </c>
      <c r="R354" s="2"/>
      <c r="S354" s="11">
        <f t="shared" si="117"/>
        <v>43488</v>
      </c>
      <c r="T354" s="17">
        <f t="shared" si="123"/>
        <v>1076.7228571428573</v>
      </c>
      <c r="U354" s="18">
        <f t="shared" si="128"/>
        <v>1069.3342857142857</v>
      </c>
      <c r="W354" s="30">
        <f t="shared" si="118"/>
        <v>1073.4166666666667</v>
      </c>
      <c r="X354" s="30">
        <f t="shared" si="125"/>
        <v>1075.8652380952383</v>
      </c>
      <c r="Y354" s="30">
        <f t="shared" si="126"/>
        <v>11.67741496598647</v>
      </c>
      <c r="Z354" s="31">
        <f t="shared" si="127"/>
        <v>-13.978958160995084</v>
      </c>
      <c r="AA354" s="25">
        <f t="shared" si="119"/>
        <v>43488</v>
      </c>
      <c r="AD354" s="22">
        <f t="shared" si="120"/>
        <v>1073.4166666666667</v>
      </c>
      <c r="AE354" s="23">
        <f t="shared" si="136"/>
        <v>1055.1453333333334</v>
      </c>
      <c r="AF354" s="23">
        <f t="shared" si="137"/>
        <v>21.675933333333404</v>
      </c>
      <c r="AG354" s="24">
        <f t="shared" si="138"/>
        <v>56.195452816590134</v>
      </c>
      <c r="AH354" s="25">
        <v>43488</v>
      </c>
      <c r="AK354" s="22">
        <f t="shared" si="121"/>
        <v>5.0499999999999545</v>
      </c>
      <c r="AL354" s="27">
        <f t="shared" si="122"/>
        <v>5.0499999999999545</v>
      </c>
      <c r="AM354" s="27">
        <f t="shared" si="130"/>
        <v>0</v>
      </c>
      <c r="AN354" s="38">
        <f t="shared" si="134"/>
        <v>7.9711338025621865</v>
      </c>
      <c r="AO354" s="38">
        <f t="shared" si="135"/>
        <v>6.8638417582987685</v>
      </c>
      <c r="AP354" s="27">
        <f t="shared" si="131"/>
        <v>1.1613224901236454</v>
      </c>
      <c r="AQ354" s="35">
        <f t="shared" si="132"/>
        <v>53.732031912424517</v>
      </c>
      <c r="AR354" s="25">
        <v>43488</v>
      </c>
    </row>
    <row r="355" spans="1:44" x14ac:dyDescent="0.25">
      <c r="A355">
        <v>1358</v>
      </c>
      <c r="B355">
        <v>3</v>
      </c>
      <c r="C355" s="2">
        <v>43489</v>
      </c>
      <c r="D355">
        <v>1076.48</v>
      </c>
      <c r="E355">
        <v>1079.47</v>
      </c>
      <c r="F355">
        <v>1060.7</v>
      </c>
      <c r="G355">
        <v>1073.9000000000001</v>
      </c>
      <c r="H355">
        <v>1361673</v>
      </c>
      <c r="I355" s="2">
        <v>43704.85958113426</v>
      </c>
      <c r="J355" s="2"/>
      <c r="K355" s="11">
        <v>43489</v>
      </c>
      <c r="L355" s="48">
        <f t="shared" si="129"/>
        <v>57.432348943531586</v>
      </c>
      <c r="M355" s="46">
        <f t="shared" si="133"/>
        <v>60.8461386592991</v>
      </c>
      <c r="N355" s="2"/>
      <c r="O355" s="1">
        <v>43489</v>
      </c>
      <c r="P355">
        <f t="shared" si="124"/>
        <v>0.25</v>
      </c>
      <c r="Q355" s="3">
        <f t="shared" si="139"/>
        <v>1075.8423213462424</v>
      </c>
      <c r="R355" s="2"/>
      <c r="S355" s="11">
        <f t="shared" si="117"/>
        <v>43489</v>
      </c>
      <c r="T355" s="17">
        <f t="shared" si="123"/>
        <v>1080.8957142857141</v>
      </c>
      <c r="U355" s="18">
        <f t="shared" si="128"/>
        <v>1073.4657142857143</v>
      </c>
      <c r="W355" s="30">
        <f t="shared" si="118"/>
        <v>1071.3566666666668</v>
      </c>
      <c r="X355" s="30">
        <f t="shared" si="125"/>
        <v>1079.5123809523811</v>
      </c>
      <c r="Y355" s="30">
        <f t="shared" si="126"/>
        <v>8.5512925170068481</v>
      </c>
      <c r="Z355" s="31">
        <f t="shared" si="127"/>
        <v>-63.582702221090898</v>
      </c>
      <c r="AA355" s="25">
        <f t="shared" si="119"/>
        <v>43489</v>
      </c>
      <c r="AD355" s="22">
        <f t="shared" si="120"/>
        <v>1071.3566666666668</v>
      </c>
      <c r="AE355" s="23">
        <f t="shared" si="136"/>
        <v>1059.5486666666668</v>
      </c>
      <c r="AF355" s="23">
        <f t="shared" si="137"/>
        <v>18.201800000000055</v>
      </c>
      <c r="AG355" s="24">
        <f t="shared" si="138"/>
        <v>43.248469931545081</v>
      </c>
      <c r="AH355" s="25">
        <v>43489</v>
      </c>
      <c r="AK355" s="22">
        <f t="shared" si="121"/>
        <v>-1.6699999999998454</v>
      </c>
      <c r="AL355" s="27">
        <f t="shared" si="122"/>
        <v>0</v>
      </c>
      <c r="AM355" s="27">
        <f t="shared" si="130"/>
        <v>1.6699999999998454</v>
      </c>
      <c r="AN355" s="38">
        <f t="shared" si="134"/>
        <v>7.4017671023791731</v>
      </c>
      <c r="AO355" s="38">
        <f t="shared" si="135"/>
        <v>6.4928530612774171</v>
      </c>
      <c r="AP355" s="27">
        <f t="shared" si="131"/>
        <v>1.1399868490051637</v>
      </c>
      <c r="AQ355" s="35">
        <f t="shared" si="132"/>
        <v>53.270740870913308</v>
      </c>
      <c r="AR355" s="25">
        <v>43489</v>
      </c>
    </row>
    <row r="356" spans="1:44" x14ac:dyDescent="0.25">
      <c r="A356">
        <v>1359</v>
      </c>
      <c r="B356">
        <v>3</v>
      </c>
      <c r="C356" s="2">
        <v>43490</v>
      </c>
      <c r="D356">
        <v>1085</v>
      </c>
      <c r="E356">
        <v>1094</v>
      </c>
      <c r="F356">
        <v>1081.82</v>
      </c>
      <c r="G356">
        <v>1090.99</v>
      </c>
      <c r="H356">
        <v>1119216</v>
      </c>
      <c r="I356" s="2">
        <v>43704.859581331017</v>
      </c>
      <c r="J356" s="2"/>
      <c r="K356" s="11">
        <v>43490</v>
      </c>
      <c r="L356" s="48">
        <f t="shared" si="129"/>
        <v>74.124310627515399</v>
      </c>
      <c r="M356" s="46">
        <f t="shared" si="133"/>
        <v>65.595961901988076</v>
      </c>
      <c r="N356" s="2"/>
      <c r="O356" s="1">
        <v>43490</v>
      </c>
      <c r="P356">
        <f t="shared" si="124"/>
        <v>0.25</v>
      </c>
      <c r="Q356" s="3">
        <f t="shared" si="139"/>
        <v>1079.6292410096819</v>
      </c>
      <c r="R356" s="2"/>
      <c r="S356" s="11">
        <f t="shared" si="117"/>
        <v>43490</v>
      </c>
      <c r="T356" s="17">
        <f t="shared" si="123"/>
        <v>1082.8728571428569</v>
      </c>
      <c r="U356" s="18">
        <f t="shared" si="128"/>
        <v>1074.9142857142856</v>
      </c>
      <c r="W356" s="30">
        <f t="shared" si="118"/>
        <v>1088.9366666666665</v>
      </c>
      <c r="X356" s="30">
        <f t="shared" si="125"/>
        <v>1082.4776190476191</v>
      </c>
      <c r="Y356" s="30">
        <f t="shared" si="126"/>
        <v>7.8551020408163241</v>
      </c>
      <c r="Z356" s="31">
        <f t="shared" si="127"/>
        <v>54.818278918043227</v>
      </c>
      <c r="AA356" s="25">
        <f t="shared" si="119"/>
        <v>43490</v>
      </c>
      <c r="AD356" s="22">
        <f t="shared" si="120"/>
        <v>1088.9366666666665</v>
      </c>
      <c r="AE356" s="23">
        <f t="shared" si="136"/>
        <v>1062.9545000000003</v>
      </c>
      <c r="AF356" s="23">
        <f t="shared" si="137"/>
        <v>17.053600000000007</v>
      </c>
      <c r="AG356" s="24">
        <f t="shared" si="138"/>
        <v>101.57060353499635</v>
      </c>
      <c r="AH356" s="25">
        <v>43490</v>
      </c>
      <c r="AK356" s="22">
        <f t="shared" si="121"/>
        <v>17.089999999999918</v>
      </c>
      <c r="AL356" s="27">
        <f t="shared" si="122"/>
        <v>17.089999999999918</v>
      </c>
      <c r="AM356" s="27">
        <f t="shared" si="130"/>
        <v>0</v>
      </c>
      <c r="AN356" s="38">
        <f t="shared" si="134"/>
        <v>8.0937837379235127</v>
      </c>
      <c r="AO356" s="38">
        <f t="shared" si="135"/>
        <v>6.0290778426147451</v>
      </c>
      <c r="AP356" s="27">
        <f t="shared" si="131"/>
        <v>1.3424579926162186</v>
      </c>
      <c r="AQ356" s="35">
        <f t="shared" si="132"/>
        <v>57.309800083837104</v>
      </c>
      <c r="AR356" s="25">
        <v>43490</v>
      </c>
    </row>
    <row r="357" spans="1:44" x14ac:dyDescent="0.25">
      <c r="A357">
        <v>1360</v>
      </c>
      <c r="B357">
        <v>3</v>
      </c>
      <c r="C357" s="2">
        <v>43493</v>
      </c>
      <c r="D357">
        <v>1080.1099999999999</v>
      </c>
      <c r="E357">
        <v>1083</v>
      </c>
      <c r="F357">
        <v>1063.8</v>
      </c>
      <c r="G357">
        <v>1070.08</v>
      </c>
      <c r="H357">
        <v>1284281</v>
      </c>
      <c r="I357" s="2">
        <v>43704.859581331017</v>
      </c>
      <c r="J357" s="2"/>
      <c r="K357" s="11">
        <v>43493</v>
      </c>
      <c r="L357" s="48">
        <f t="shared" si="129"/>
        <v>42.957221642569635</v>
      </c>
      <c r="M357" s="46">
        <f t="shared" si="133"/>
        <v>58.171293737872212</v>
      </c>
      <c r="N357" s="2"/>
      <c r="O357" s="1">
        <v>43493</v>
      </c>
      <c r="P357">
        <f t="shared" si="124"/>
        <v>0.25</v>
      </c>
      <c r="Q357" s="3">
        <f t="shared" si="139"/>
        <v>1077.2419307572613</v>
      </c>
      <c r="R357" s="2"/>
      <c r="S357" s="11">
        <f t="shared" si="117"/>
        <v>43493</v>
      </c>
      <c r="T357" s="17">
        <f t="shared" si="123"/>
        <v>1081.3171428571427</v>
      </c>
      <c r="U357" s="18">
        <f t="shared" si="128"/>
        <v>1075.0350000000001</v>
      </c>
      <c r="W357" s="30">
        <f t="shared" si="118"/>
        <v>1072.2933333333333</v>
      </c>
      <c r="X357" s="30">
        <f t="shared" si="125"/>
        <v>1080.7723809523809</v>
      </c>
      <c r="Y357" s="30">
        <f t="shared" si="126"/>
        <v>8.8160544217686745</v>
      </c>
      <c r="Z357" s="31">
        <f t="shared" si="127"/>
        <v>-64.118234101875714</v>
      </c>
      <c r="AA357" s="25">
        <f t="shared" si="119"/>
        <v>43493</v>
      </c>
      <c r="AD357" s="22">
        <f t="shared" si="120"/>
        <v>1072.2933333333333</v>
      </c>
      <c r="AE357" s="23">
        <f t="shared" si="136"/>
        <v>1065.1563333333336</v>
      </c>
      <c r="AF357" s="23">
        <f t="shared" si="137"/>
        <v>15.125099999999998</v>
      </c>
      <c r="AG357" s="24">
        <f t="shared" si="138"/>
        <v>31.457643255249959</v>
      </c>
      <c r="AH357" s="25">
        <v>43493</v>
      </c>
      <c r="AK357" s="22">
        <f t="shared" si="121"/>
        <v>-20.910000000000082</v>
      </c>
      <c r="AL357" s="27">
        <f t="shared" si="122"/>
        <v>0</v>
      </c>
      <c r="AM357" s="27">
        <f t="shared" si="130"/>
        <v>20.910000000000082</v>
      </c>
      <c r="AN357" s="38">
        <f t="shared" si="134"/>
        <v>7.5156563280718336</v>
      </c>
      <c r="AO357" s="38">
        <f t="shared" si="135"/>
        <v>7.0920008538565549</v>
      </c>
      <c r="AP357" s="27">
        <f t="shared" si="131"/>
        <v>1.0597370873108256</v>
      </c>
      <c r="AQ357" s="35">
        <f t="shared" si="132"/>
        <v>51.450114378161189</v>
      </c>
      <c r="AR357" s="25">
        <v>43493</v>
      </c>
    </row>
    <row r="358" spans="1:44" x14ac:dyDescent="0.25">
      <c r="A358">
        <v>1361</v>
      </c>
      <c r="B358">
        <v>3</v>
      </c>
      <c r="C358" s="2">
        <v>43494</v>
      </c>
      <c r="D358">
        <v>1072.68</v>
      </c>
      <c r="E358">
        <v>1075.1500000000001</v>
      </c>
      <c r="F358">
        <v>1055.8599999999999</v>
      </c>
      <c r="G358">
        <v>1060.6199999999999</v>
      </c>
      <c r="H358">
        <v>1021819</v>
      </c>
      <c r="I358" s="2">
        <v>43704.859581331017</v>
      </c>
      <c r="J358" s="2"/>
      <c r="K358" s="11">
        <v>43494</v>
      </c>
      <c r="L358" s="48">
        <f t="shared" si="129"/>
        <v>28.856759576687917</v>
      </c>
      <c r="M358" s="46">
        <f t="shared" si="133"/>
        <v>48.646097282257649</v>
      </c>
      <c r="N358" s="2"/>
      <c r="O358" s="1">
        <v>43494</v>
      </c>
      <c r="P358">
        <f t="shared" si="124"/>
        <v>0.25</v>
      </c>
      <c r="Q358" s="3">
        <f t="shared" si="139"/>
        <v>1073.0864480679461</v>
      </c>
      <c r="R358" s="2"/>
      <c r="S358" s="11">
        <f t="shared" si="117"/>
        <v>43494</v>
      </c>
      <c r="T358" s="17">
        <f t="shared" si="123"/>
        <v>1077.1342857142856</v>
      </c>
      <c r="U358" s="18">
        <f t="shared" si="128"/>
        <v>1073.9164285714287</v>
      </c>
      <c r="W358" s="30">
        <f t="shared" si="118"/>
        <v>1063.8766666666668</v>
      </c>
      <c r="X358" s="30">
        <f t="shared" si="125"/>
        <v>1077.7452380952382</v>
      </c>
      <c r="Y358" s="30">
        <f t="shared" si="126"/>
        <v>9.3189115646258163</v>
      </c>
      <c r="Z358" s="31">
        <f t="shared" si="127"/>
        <v>-99.214529739831278</v>
      </c>
      <c r="AA358" s="25">
        <f t="shared" si="119"/>
        <v>43494</v>
      </c>
      <c r="AD358" s="22">
        <f t="shared" si="120"/>
        <v>1063.8766666666668</v>
      </c>
      <c r="AE358" s="23">
        <f t="shared" si="136"/>
        <v>1066.2545</v>
      </c>
      <c r="AF358" s="23">
        <f t="shared" si="137"/>
        <v>13.751266666666698</v>
      </c>
      <c r="AG358" s="24">
        <f t="shared" si="138"/>
        <v>-11.527826931498302</v>
      </c>
      <c r="AH358" s="25">
        <v>43494</v>
      </c>
      <c r="AK358" s="22">
        <f t="shared" si="121"/>
        <v>-9.4600000000000364</v>
      </c>
      <c r="AL358" s="27">
        <f t="shared" si="122"/>
        <v>0</v>
      </c>
      <c r="AM358" s="27">
        <f t="shared" si="130"/>
        <v>9.4600000000000364</v>
      </c>
      <c r="AN358" s="38">
        <f t="shared" si="134"/>
        <v>6.97882373320956</v>
      </c>
      <c r="AO358" s="38">
        <f t="shared" si="135"/>
        <v>7.26114365000966</v>
      </c>
      <c r="AP358" s="27">
        <f t="shared" si="131"/>
        <v>0.96111908393387524</v>
      </c>
      <c r="AQ358" s="35">
        <f t="shared" si="132"/>
        <v>49.008705886739619</v>
      </c>
      <c r="AR358" s="25">
        <v>43494</v>
      </c>
    </row>
    <row r="359" spans="1:44" x14ac:dyDescent="0.25">
      <c r="A359">
        <v>1362</v>
      </c>
      <c r="B359">
        <v>3</v>
      </c>
      <c r="C359" s="2">
        <v>43495</v>
      </c>
      <c r="D359">
        <v>1068.43</v>
      </c>
      <c r="E359">
        <v>1091</v>
      </c>
      <c r="F359">
        <v>1066.8499999999999</v>
      </c>
      <c r="G359">
        <v>1089.06</v>
      </c>
      <c r="H359">
        <v>1279822</v>
      </c>
      <c r="I359" s="2">
        <v>43704.859581331017</v>
      </c>
      <c r="J359" s="2"/>
      <c r="K359" s="11">
        <v>43495</v>
      </c>
      <c r="L359" s="48">
        <f t="shared" si="129"/>
        <v>71.247577880459104</v>
      </c>
      <c r="M359" s="46">
        <f t="shared" si="133"/>
        <v>47.687186366572213</v>
      </c>
      <c r="N359" s="2"/>
      <c r="O359" s="1">
        <v>43495</v>
      </c>
      <c r="P359">
        <f t="shared" si="124"/>
        <v>0.25</v>
      </c>
      <c r="Q359" s="3">
        <f t="shared" si="139"/>
        <v>1077.0798360509596</v>
      </c>
      <c r="R359" s="2"/>
      <c r="S359" s="11">
        <f t="shared" si="117"/>
        <v>43495</v>
      </c>
      <c r="T359" s="17">
        <f t="shared" si="123"/>
        <v>1075.82</v>
      </c>
      <c r="U359" s="18">
        <f t="shared" si="128"/>
        <v>1074.9450000000002</v>
      </c>
      <c r="W359" s="30">
        <f t="shared" si="118"/>
        <v>1082.3033333333333</v>
      </c>
      <c r="X359" s="30">
        <f t="shared" si="125"/>
        <v>1075.3357142857144</v>
      </c>
      <c r="Y359" s="30">
        <f t="shared" si="126"/>
        <v>5.8767346938775189</v>
      </c>
      <c r="Z359" s="31">
        <f t="shared" si="127"/>
        <v>79.041842231172637</v>
      </c>
      <c r="AA359" s="25">
        <f t="shared" si="119"/>
        <v>43495</v>
      </c>
      <c r="AD359" s="22">
        <f t="shared" si="120"/>
        <v>1082.3033333333333</v>
      </c>
      <c r="AE359" s="23">
        <f t="shared" si="136"/>
        <v>1068.5046666666669</v>
      </c>
      <c r="AF359" s="23">
        <f t="shared" si="137"/>
        <v>12.674199999999985</v>
      </c>
      <c r="AG359" s="24">
        <f t="shared" si="138"/>
        <v>72.581394574102603</v>
      </c>
      <c r="AH359" s="25">
        <v>43495</v>
      </c>
      <c r="AK359" s="22">
        <f t="shared" si="121"/>
        <v>28.440000000000055</v>
      </c>
      <c r="AL359" s="27">
        <f t="shared" si="122"/>
        <v>28.440000000000055</v>
      </c>
      <c r="AM359" s="27">
        <f t="shared" si="130"/>
        <v>0</v>
      </c>
      <c r="AN359" s="38">
        <f t="shared" si="134"/>
        <v>8.5117648951231661</v>
      </c>
      <c r="AO359" s="38">
        <f t="shared" si="135"/>
        <v>6.7424905321518267</v>
      </c>
      <c r="AP359" s="27">
        <f t="shared" si="131"/>
        <v>1.2624066514494141</v>
      </c>
      <c r="AQ359" s="35">
        <f t="shared" si="132"/>
        <v>55.799281293690122</v>
      </c>
      <c r="AR359" s="25">
        <v>43495</v>
      </c>
    </row>
    <row r="360" spans="1:44" x14ac:dyDescent="0.25">
      <c r="A360">
        <v>1363</v>
      </c>
      <c r="B360">
        <v>3</v>
      </c>
      <c r="C360" s="2">
        <v>43496</v>
      </c>
      <c r="D360">
        <v>1103</v>
      </c>
      <c r="E360">
        <v>1117.33</v>
      </c>
      <c r="F360">
        <v>1095.4100000000001</v>
      </c>
      <c r="G360">
        <v>1116.3699999999999</v>
      </c>
      <c r="H360">
        <v>1538324</v>
      </c>
      <c r="I360" s="2">
        <v>43704.859581331017</v>
      </c>
      <c r="J360" s="2"/>
      <c r="K360" s="11">
        <v>43496</v>
      </c>
      <c r="L360" s="48">
        <f t="shared" si="129"/>
        <v>98.738004469567457</v>
      </c>
      <c r="M360" s="46">
        <f t="shared" si="133"/>
        <v>66.280780642238156</v>
      </c>
      <c r="N360" s="2"/>
      <c r="O360" s="1">
        <v>43496</v>
      </c>
      <c r="P360">
        <f t="shared" si="124"/>
        <v>0.25</v>
      </c>
      <c r="Q360" s="3">
        <f t="shared" si="139"/>
        <v>1086.9023770382196</v>
      </c>
      <c r="R360" s="2"/>
      <c r="S360" s="11">
        <f t="shared" si="117"/>
        <v>43496</v>
      </c>
      <c r="T360" s="17">
        <f t="shared" si="123"/>
        <v>1082.3699999999999</v>
      </c>
      <c r="U360" s="18">
        <f t="shared" si="128"/>
        <v>1078.2335714285714</v>
      </c>
      <c r="W360" s="30">
        <f t="shared" si="118"/>
        <v>1109.7033333333331</v>
      </c>
      <c r="X360" s="30">
        <f t="shared" si="125"/>
        <v>1080.2695238095237</v>
      </c>
      <c r="Y360" s="30">
        <f t="shared" si="126"/>
        <v>11.467074829931855</v>
      </c>
      <c r="Z360" s="31">
        <f t="shared" si="127"/>
        <v>171.12070840699545</v>
      </c>
      <c r="AA360" s="25">
        <f t="shared" si="119"/>
        <v>43496</v>
      </c>
      <c r="AD360" s="22">
        <f t="shared" si="120"/>
        <v>1109.7033333333331</v>
      </c>
      <c r="AE360" s="23">
        <f t="shared" si="136"/>
        <v>1072.0918333333334</v>
      </c>
      <c r="AF360" s="23">
        <f t="shared" si="137"/>
        <v>12.562983333333307</v>
      </c>
      <c r="AG360" s="24">
        <f t="shared" si="138"/>
        <v>199.58900420414912</v>
      </c>
      <c r="AH360" s="25">
        <v>43496</v>
      </c>
      <c r="AK360" s="22">
        <f t="shared" si="121"/>
        <v>27.309999999999945</v>
      </c>
      <c r="AL360" s="27">
        <f t="shared" si="122"/>
        <v>27.309999999999945</v>
      </c>
      <c r="AM360" s="27">
        <f t="shared" si="130"/>
        <v>0</v>
      </c>
      <c r="AN360" s="38">
        <f t="shared" si="134"/>
        <v>9.8544959740429352</v>
      </c>
      <c r="AO360" s="38">
        <f t="shared" si="135"/>
        <v>6.2608840655695541</v>
      </c>
      <c r="AP360" s="27">
        <f t="shared" si="131"/>
        <v>1.5739783504754083</v>
      </c>
      <c r="AQ360" s="35">
        <f t="shared" si="132"/>
        <v>61.149634385413449</v>
      </c>
      <c r="AR360" s="25">
        <v>43496</v>
      </c>
    </row>
    <row r="361" spans="1:44" x14ac:dyDescent="0.25">
      <c r="A361">
        <v>1364</v>
      </c>
      <c r="B361">
        <v>3</v>
      </c>
      <c r="C361" s="2">
        <v>43497</v>
      </c>
      <c r="D361">
        <v>1112.4000000000001</v>
      </c>
      <c r="E361">
        <v>1125</v>
      </c>
      <c r="F361">
        <v>1104.8900000000001</v>
      </c>
      <c r="G361">
        <v>1110.75</v>
      </c>
      <c r="H361">
        <v>1462208</v>
      </c>
      <c r="I361" s="2">
        <v>43704.859581331017</v>
      </c>
      <c r="J361" s="2"/>
      <c r="K361" s="11">
        <v>43497</v>
      </c>
      <c r="L361" s="48">
        <f t="shared" si="129"/>
        <v>82.983042751373304</v>
      </c>
      <c r="M361" s="46">
        <f t="shared" si="133"/>
        <v>84.32287503379996</v>
      </c>
      <c r="N361" s="2"/>
      <c r="O361" s="1">
        <v>43497</v>
      </c>
      <c r="P361">
        <f t="shared" si="124"/>
        <v>0.25</v>
      </c>
      <c r="Q361" s="3">
        <f t="shared" si="139"/>
        <v>1092.8642827786648</v>
      </c>
      <c r="R361" s="2"/>
      <c r="S361" s="11">
        <f t="shared" si="117"/>
        <v>43497</v>
      </c>
      <c r="T361" s="17">
        <f t="shared" si="123"/>
        <v>1087.3957142857141</v>
      </c>
      <c r="U361" s="18">
        <f t="shared" si="128"/>
        <v>1082.0592857142858</v>
      </c>
      <c r="W361" s="30">
        <f t="shared" si="118"/>
        <v>1113.5466666666669</v>
      </c>
      <c r="X361" s="30">
        <f t="shared" si="125"/>
        <v>1086.0023809523809</v>
      </c>
      <c r="Y361" s="30">
        <f t="shared" si="126"/>
        <v>15.479863945578179</v>
      </c>
      <c r="Z361" s="31">
        <f t="shared" si="127"/>
        <v>118.62415075103188</v>
      </c>
      <c r="AA361" s="25">
        <f t="shared" si="119"/>
        <v>43497</v>
      </c>
      <c r="AD361" s="22">
        <f t="shared" si="120"/>
        <v>1113.5466666666669</v>
      </c>
      <c r="AE361" s="23">
        <f t="shared" si="136"/>
        <v>1076.3173333333334</v>
      </c>
      <c r="AF361" s="23">
        <f t="shared" si="137"/>
        <v>12.873533333333318</v>
      </c>
      <c r="AG361" s="24">
        <f t="shared" si="138"/>
        <v>192.79520946507037</v>
      </c>
      <c r="AH361" s="25">
        <v>43497</v>
      </c>
      <c r="AK361" s="22">
        <f t="shared" si="121"/>
        <v>-5.6199999999998909</v>
      </c>
      <c r="AL361" s="27">
        <f t="shared" si="122"/>
        <v>0</v>
      </c>
      <c r="AM361" s="27">
        <f t="shared" si="130"/>
        <v>5.6199999999998909</v>
      </c>
      <c r="AN361" s="38">
        <f t="shared" si="134"/>
        <v>9.1506034044684395</v>
      </c>
      <c r="AO361" s="38">
        <f t="shared" si="135"/>
        <v>6.2151066323145781</v>
      </c>
      <c r="AP361" s="27">
        <f t="shared" si="131"/>
        <v>1.4723163970978641</v>
      </c>
      <c r="AQ361" s="35">
        <f t="shared" si="132"/>
        <v>59.552102587927138</v>
      </c>
      <c r="AR361" s="25">
        <v>43497</v>
      </c>
    </row>
    <row r="362" spans="1:44" x14ac:dyDescent="0.25">
      <c r="A362">
        <v>1365</v>
      </c>
      <c r="B362">
        <v>3</v>
      </c>
      <c r="C362" s="2">
        <v>43500</v>
      </c>
      <c r="D362">
        <v>1112.6600000000001</v>
      </c>
      <c r="E362">
        <v>1132.8</v>
      </c>
      <c r="F362">
        <v>1109.02</v>
      </c>
      <c r="G362">
        <v>1132.8</v>
      </c>
      <c r="H362">
        <v>2576470</v>
      </c>
      <c r="I362" s="2">
        <v>43704.859581331017</v>
      </c>
      <c r="J362" s="2"/>
      <c r="K362" s="11">
        <v>43500</v>
      </c>
      <c r="L362" s="48">
        <f t="shared" si="129"/>
        <v>100</v>
      </c>
      <c r="M362" s="46">
        <f t="shared" si="133"/>
        <v>93.907015740313582</v>
      </c>
      <c r="N362" s="2"/>
      <c r="O362" s="1">
        <v>43500</v>
      </c>
      <c r="P362">
        <f t="shared" si="124"/>
        <v>0.25</v>
      </c>
      <c r="Q362" s="3">
        <f t="shared" si="139"/>
        <v>1102.8482120839985</v>
      </c>
      <c r="R362" s="2"/>
      <c r="S362" s="11">
        <f t="shared" si="117"/>
        <v>43500</v>
      </c>
      <c r="T362" s="17">
        <f t="shared" si="123"/>
        <v>1095.81</v>
      </c>
      <c r="U362" s="18">
        <f t="shared" si="128"/>
        <v>1088.3528571428571</v>
      </c>
      <c r="W362" s="30">
        <f t="shared" si="118"/>
        <v>1124.8733333333332</v>
      </c>
      <c r="X362" s="30">
        <f t="shared" si="125"/>
        <v>1093.6476190476189</v>
      </c>
      <c r="Y362" s="30">
        <f t="shared" si="126"/>
        <v>19.194421768707475</v>
      </c>
      <c r="Z362" s="31">
        <f t="shared" si="127"/>
        <v>108.4541285379114</v>
      </c>
      <c r="AA362" s="25">
        <f t="shared" si="119"/>
        <v>43500</v>
      </c>
      <c r="AD362" s="22">
        <f t="shared" si="120"/>
        <v>1124.8733333333332</v>
      </c>
      <c r="AE362" s="23">
        <f t="shared" si="136"/>
        <v>1079.7448333333334</v>
      </c>
      <c r="AF362" s="23">
        <f t="shared" si="137"/>
        <v>14.987133333333315</v>
      </c>
      <c r="AG362" s="24">
        <f t="shared" si="138"/>
        <v>200.74330425653946</v>
      </c>
      <c r="AH362" s="25">
        <v>43500</v>
      </c>
      <c r="AK362" s="22">
        <f t="shared" si="121"/>
        <v>22.049999999999955</v>
      </c>
      <c r="AL362" s="27">
        <f t="shared" si="122"/>
        <v>22.049999999999955</v>
      </c>
      <c r="AM362" s="27">
        <f t="shared" si="130"/>
        <v>0</v>
      </c>
      <c r="AN362" s="38">
        <f t="shared" si="134"/>
        <v>10.071988875577834</v>
      </c>
      <c r="AO362" s="38">
        <f t="shared" si="135"/>
        <v>5.7711704442921086</v>
      </c>
      <c r="AP362" s="27">
        <f t="shared" si="131"/>
        <v>1.7452246425227982</v>
      </c>
      <c r="AQ362" s="35">
        <f t="shared" si="132"/>
        <v>63.573108571507532</v>
      </c>
      <c r="AR362" s="25">
        <v>43500</v>
      </c>
    </row>
    <row r="363" spans="1:44" x14ac:dyDescent="0.25">
      <c r="A363">
        <v>1366</v>
      </c>
      <c r="B363">
        <v>3</v>
      </c>
      <c r="C363" s="2">
        <v>43501</v>
      </c>
      <c r="D363">
        <v>1124.8399999999999</v>
      </c>
      <c r="E363">
        <v>1146.8499999999999</v>
      </c>
      <c r="F363">
        <v>1117.25</v>
      </c>
      <c r="G363">
        <v>1145.99</v>
      </c>
      <c r="H363">
        <v>3552194</v>
      </c>
      <c r="I363" s="2">
        <v>43704.859581331017</v>
      </c>
      <c r="J363" s="2"/>
      <c r="K363" s="11">
        <v>43501</v>
      </c>
      <c r="L363" s="48">
        <f t="shared" si="129"/>
        <v>99.054841191339818</v>
      </c>
      <c r="M363" s="46">
        <f t="shared" si="133"/>
        <v>94.012627980904384</v>
      </c>
      <c r="N363" s="2"/>
      <c r="O363" s="1">
        <v>43501</v>
      </c>
      <c r="P363">
        <f t="shared" si="124"/>
        <v>0.25</v>
      </c>
      <c r="Q363" s="3">
        <f t="shared" si="139"/>
        <v>1113.633659062999</v>
      </c>
      <c r="R363" s="2"/>
      <c r="S363" s="11">
        <f t="shared" si="117"/>
        <v>43501</v>
      </c>
      <c r="T363" s="17">
        <f t="shared" si="123"/>
        <v>1103.6671428571428</v>
      </c>
      <c r="U363" s="18">
        <f t="shared" si="128"/>
        <v>1093.2699999999998</v>
      </c>
      <c r="W363" s="30">
        <f t="shared" si="118"/>
        <v>1136.6966666666667</v>
      </c>
      <c r="X363" s="30">
        <f t="shared" si="125"/>
        <v>1100.4704761904761</v>
      </c>
      <c r="Y363" s="30">
        <f t="shared" si="126"/>
        <v>23.696598639455779</v>
      </c>
      <c r="Z363" s="31">
        <f t="shared" si="127"/>
        <v>101.91670972804383</v>
      </c>
      <c r="AA363" s="25">
        <f t="shared" si="119"/>
        <v>43501</v>
      </c>
      <c r="AD363" s="22">
        <f t="shared" si="120"/>
        <v>1136.6966666666667</v>
      </c>
      <c r="AE363" s="23">
        <f t="shared" si="136"/>
        <v>1083.2938333333334</v>
      </c>
      <c r="AF363" s="23">
        <f t="shared" si="137"/>
        <v>17.587266666666665</v>
      </c>
      <c r="AG363" s="24">
        <f t="shared" si="138"/>
        <v>202.42991457203252</v>
      </c>
      <c r="AH363" s="25">
        <v>43501</v>
      </c>
      <c r="AK363" s="22">
        <f t="shared" si="121"/>
        <v>13.190000000000055</v>
      </c>
      <c r="AL363" s="27">
        <f t="shared" si="122"/>
        <v>13.190000000000055</v>
      </c>
      <c r="AM363" s="27">
        <f t="shared" si="130"/>
        <v>0</v>
      </c>
      <c r="AN363" s="38">
        <f t="shared" si="134"/>
        <v>10.294703955893707</v>
      </c>
      <c r="AO363" s="38">
        <f t="shared" si="135"/>
        <v>5.3589439839855286</v>
      </c>
      <c r="AP363" s="27">
        <f t="shared" si="131"/>
        <v>1.9210322008698024</v>
      </c>
      <c r="AQ363" s="35">
        <f t="shared" si="132"/>
        <v>65.765526319695226</v>
      </c>
      <c r="AR363" s="25">
        <v>43501</v>
      </c>
    </row>
    <row r="364" spans="1:44" x14ac:dyDescent="0.25">
      <c r="A364">
        <v>1367</v>
      </c>
      <c r="B364">
        <v>3</v>
      </c>
      <c r="C364" s="2">
        <v>43502</v>
      </c>
      <c r="D364">
        <v>1139.57</v>
      </c>
      <c r="E364">
        <v>1147</v>
      </c>
      <c r="F364">
        <v>1112.77</v>
      </c>
      <c r="G364">
        <v>1115.23</v>
      </c>
      <c r="H364">
        <v>2105592</v>
      </c>
      <c r="I364" s="2">
        <v>43704.859581331017</v>
      </c>
      <c r="J364" s="2"/>
      <c r="K364" s="11">
        <v>43502</v>
      </c>
      <c r="L364" s="48">
        <f t="shared" si="129"/>
        <v>65.141540487162658</v>
      </c>
      <c r="M364" s="46">
        <f t="shared" si="133"/>
        <v>88.065460559500821</v>
      </c>
      <c r="N364" s="2"/>
      <c r="O364" s="1">
        <v>43502</v>
      </c>
      <c r="P364">
        <f t="shared" si="124"/>
        <v>0.25</v>
      </c>
      <c r="Q364" s="3">
        <f t="shared" si="139"/>
        <v>1114.0327442972493</v>
      </c>
      <c r="R364" s="2"/>
      <c r="S364" s="11">
        <f t="shared" si="117"/>
        <v>43502</v>
      </c>
      <c r="T364" s="17">
        <f t="shared" si="123"/>
        <v>1110.1171428571429</v>
      </c>
      <c r="U364" s="18">
        <f t="shared" si="128"/>
        <v>1095.7171428571428</v>
      </c>
      <c r="W364" s="30">
        <f t="shared" si="118"/>
        <v>1125</v>
      </c>
      <c r="X364" s="30">
        <f t="shared" si="125"/>
        <v>1108</v>
      </c>
      <c r="Y364" s="30">
        <f t="shared" si="126"/>
        <v>19.948571428571409</v>
      </c>
      <c r="Z364" s="31">
        <f t="shared" si="127"/>
        <v>56.81275661224106</v>
      </c>
      <c r="AA364" s="25">
        <f t="shared" si="119"/>
        <v>43502</v>
      </c>
      <c r="AD364" s="22">
        <f t="shared" si="120"/>
        <v>1125</v>
      </c>
      <c r="AE364" s="23">
        <f t="shared" si="136"/>
        <v>1085.8543333333332</v>
      </c>
      <c r="AF364" s="23">
        <f t="shared" si="137"/>
        <v>19.69463333333324</v>
      </c>
      <c r="AG364" s="24">
        <f t="shared" si="138"/>
        <v>132.50874321656823</v>
      </c>
      <c r="AH364" s="25">
        <v>43502</v>
      </c>
      <c r="AK364" s="22">
        <f t="shared" si="121"/>
        <v>-30.759999999999991</v>
      </c>
      <c r="AL364" s="27">
        <f t="shared" si="122"/>
        <v>0</v>
      </c>
      <c r="AM364" s="27">
        <f t="shared" si="130"/>
        <v>30.759999999999991</v>
      </c>
      <c r="AN364" s="38">
        <f t="shared" si="134"/>
        <v>9.559367959044156</v>
      </c>
      <c r="AO364" s="38">
        <f t="shared" si="135"/>
        <v>7.1733051279865609</v>
      </c>
      <c r="AP364" s="27">
        <f t="shared" si="131"/>
        <v>1.3326308847156663</v>
      </c>
      <c r="AQ364" s="35">
        <f t="shared" si="132"/>
        <v>57.129951140045286</v>
      </c>
      <c r="AR364" s="25">
        <v>43502</v>
      </c>
    </row>
    <row r="365" spans="1:44" x14ac:dyDescent="0.25">
      <c r="A365">
        <v>1368</v>
      </c>
      <c r="B365">
        <v>3</v>
      </c>
      <c r="C365" s="2">
        <v>43503</v>
      </c>
      <c r="D365">
        <v>1104.1600000000001</v>
      </c>
      <c r="E365">
        <v>1104.8399999999999</v>
      </c>
      <c r="F365">
        <v>1086</v>
      </c>
      <c r="G365">
        <v>1098.71</v>
      </c>
      <c r="H365">
        <v>2044827</v>
      </c>
      <c r="I365" s="2">
        <v>43704.859581331017</v>
      </c>
      <c r="J365" s="2"/>
      <c r="K365" s="11">
        <v>43503</v>
      </c>
      <c r="L365" s="48">
        <f t="shared" si="129"/>
        <v>47.015580425718774</v>
      </c>
      <c r="M365" s="46">
        <f t="shared" si="133"/>
        <v>70.403987368073743</v>
      </c>
      <c r="N365" s="2"/>
      <c r="O365" s="1">
        <v>43503</v>
      </c>
      <c r="P365">
        <f t="shared" si="124"/>
        <v>0.25</v>
      </c>
      <c r="Q365" s="3">
        <f t="shared" si="139"/>
        <v>1110.202058222937</v>
      </c>
      <c r="R365" s="2"/>
      <c r="S365" s="11">
        <f t="shared" si="117"/>
        <v>43503</v>
      </c>
      <c r="T365" s="17">
        <f t="shared" si="123"/>
        <v>1115.5585714285712</v>
      </c>
      <c r="U365" s="18">
        <f t="shared" si="128"/>
        <v>1096.3464285714285</v>
      </c>
      <c r="W365" s="30">
        <f t="shared" si="118"/>
        <v>1096.5166666666667</v>
      </c>
      <c r="X365" s="30">
        <f t="shared" si="125"/>
        <v>1112.6628571428571</v>
      </c>
      <c r="Y365" s="30">
        <f t="shared" si="126"/>
        <v>14.132925170068088</v>
      </c>
      <c r="Z365" s="31">
        <f t="shared" si="127"/>
        <v>-76.163475392370614</v>
      </c>
      <c r="AA365" s="25">
        <f t="shared" si="119"/>
        <v>43503</v>
      </c>
      <c r="AD365" s="22">
        <f t="shared" si="120"/>
        <v>1096.5166666666667</v>
      </c>
      <c r="AE365" s="23">
        <f t="shared" si="136"/>
        <v>1086.9519999999998</v>
      </c>
      <c r="AF365" s="23">
        <f t="shared" si="137"/>
        <v>19.882733333333238</v>
      </c>
      <c r="AG365" s="24">
        <f t="shared" si="138"/>
        <v>32.070260851683457</v>
      </c>
      <c r="AH365" s="25">
        <v>43503</v>
      </c>
      <c r="AK365" s="22">
        <f t="shared" si="121"/>
        <v>-16.519999999999982</v>
      </c>
      <c r="AL365" s="27">
        <f t="shared" si="122"/>
        <v>0</v>
      </c>
      <c r="AM365" s="27">
        <f t="shared" si="130"/>
        <v>16.519999999999982</v>
      </c>
      <c r="AN365" s="38">
        <f t="shared" si="134"/>
        <v>8.876555961969574</v>
      </c>
      <c r="AO365" s="38">
        <f t="shared" si="135"/>
        <v>7.8409261902732341</v>
      </c>
      <c r="AP365" s="27">
        <f t="shared" si="131"/>
        <v>1.1320800306704903</v>
      </c>
      <c r="AQ365" s="35">
        <f t="shared" si="132"/>
        <v>53.097445423494591</v>
      </c>
      <c r="AR365" s="25">
        <v>43503</v>
      </c>
    </row>
    <row r="366" spans="1:44" x14ac:dyDescent="0.25">
      <c r="A366">
        <v>1369</v>
      </c>
      <c r="B366">
        <v>3</v>
      </c>
      <c r="C366" s="2">
        <v>43504</v>
      </c>
      <c r="D366">
        <v>1087</v>
      </c>
      <c r="E366">
        <v>1098.9100000000001</v>
      </c>
      <c r="F366">
        <v>1086.55</v>
      </c>
      <c r="G366">
        <v>1095.06</v>
      </c>
      <c r="H366">
        <v>1075769</v>
      </c>
      <c r="I366" s="2">
        <v>43704.859581331017</v>
      </c>
      <c r="J366" s="2"/>
      <c r="K366" s="11">
        <v>43504</v>
      </c>
      <c r="L366" s="48">
        <f t="shared" si="129"/>
        <v>43.01075268817204</v>
      </c>
      <c r="M366" s="46">
        <f t="shared" si="133"/>
        <v>51.722624533684488</v>
      </c>
      <c r="N366" s="2"/>
      <c r="O366" s="1">
        <v>43504</v>
      </c>
      <c r="P366">
        <f t="shared" si="124"/>
        <v>0.25</v>
      </c>
      <c r="Q366" s="3">
        <f t="shared" si="139"/>
        <v>1106.4165436672029</v>
      </c>
      <c r="R366" s="2"/>
      <c r="S366" s="11">
        <f t="shared" si="117"/>
        <v>43504</v>
      </c>
      <c r="T366" s="17">
        <f t="shared" si="123"/>
        <v>1116.4157142857143</v>
      </c>
      <c r="U366" s="18">
        <f t="shared" si="128"/>
        <v>1096.117857142857</v>
      </c>
      <c r="W366" s="30">
        <f t="shared" si="118"/>
        <v>1093.5066666666667</v>
      </c>
      <c r="X366" s="30">
        <f t="shared" si="125"/>
        <v>1114.2633333333331</v>
      </c>
      <c r="Y366" s="30">
        <f t="shared" si="126"/>
        <v>12.508571428571388</v>
      </c>
      <c r="Z366" s="31">
        <f t="shared" si="127"/>
        <v>-110.62636414395121</v>
      </c>
      <c r="AA366" s="25">
        <f t="shared" si="119"/>
        <v>43504</v>
      </c>
      <c r="AD366" s="22">
        <f t="shared" si="120"/>
        <v>1093.5066666666667</v>
      </c>
      <c r="AE366" s="23">
        <f t="shared" si="136"/>
        <v>1088.3075000000001</v>
      </c>
      <c r="AF366" s="23">
        <f t="shared" si="137"/>
        <v>19.318249999999967</v>
      </c>
      <c r="AG366" s="24">
        <f t="shared" si="138"/>
        <v>17.942158896955128</v>
      </c>
      <c r="AH366" s="25">
        <v>43504</v>
      </c>
      <c r="AK366" s="22">
        <f t="shared" si="121"/>
        <v>-3.6500000000000909</v>
      </c>
      <c r="AL366" s="27">
        <f t="shared" si="122"/>
        <v>0</v>
      </c>
      <c r="AM366" s="27">
        <f t="shared" si="130"/>
        <v>3.6500000000000909</v>
      </c>
      <c r="AN366" s="38">
        <f t="shared" si="134"/>
        <v>8.2425162504003193</v>
      </c>
      <c r="AO366" s="38">
        <f t="shared" si="135"/>
        <v>7.5415743195394382</v>
      </c>
      <c r="AP366" s="27">
        <f t="shared" si="131"/>
        <v>1.0929437145563643</v>
      </c>
      <c r="AQ366" s="35">
        <f t="shared" si="132"/>
        <v>52.220406452164561</v>
      </c>
      <c r="AR366" s="25">
        <v>43504</v>
      </c>
    </row>
    <row r="367" spans="1:44" x14ac:dyDescent="0.25">
      <c r="A367">
        <v>1370</v>
      </c>
      <c r="B367">
        <v>3</v>
      </c>
      <c r="C367" s="2">
        <v>43507</v>
      </c>
      <c r="D367">
        <v>1096.95</v>
      </c>
      <c r="E367">
        <v>1105.95</v>
      </c>
      <c r="F367">
        <v>1092.8599999999999</v>
      </c>
      <c r="G367">
        <v>1095.01</v>
      </c>
      <c r="H367">
        <v>1065194</v>
      </c>
      <c r="I367" s="2">
        <v>43704.859581331017</v>
      </c>
      <c r="J367" s="2"/>
      <c r="K367" s="11">
        <v>43507</v>
      </c>
      <c r="L367" s="48">
        <f t="shared" si="129"/>
        <v>42.955892034233102</v>
      </c>
      <c r="M367" s="46">
        <f t="shared" si="133"/>
        <v>44.327408382707972</v>
      </c>
      <c r="N367" s="2"/>
      <c r="O367" s="1">
        <v>43507</v>
      </c>
      <c r="P367">
        <f t="shared" si="124"/>
        <v>0.25</v>
      </c>
      <c r="Q367" s="3">
        <f t="shared" si="139"/>
        <v>1103.5649077504022</v>
      </c>
      <c r="R367" s="2"/>
      <c r="S367" s="11">
        <f t="shared" si="117"/>
        <v>43507</v>
      </c>
      <c r="T367" s="17">
        <f t="shared" si="123"/>
        <v>1113.3642857142859</v>
      </c>
      <c r="U367" s="18">
        <f t="shared" si="128"/>
        <v>1097.8671428571429</v>
      </c>
      <c r="W367" s="30">
        <f t="shared" si="118"/>
        <v>1097.9399999999998</v>
      </c>
      <c r="X367" s="30">
        <f t="shared" si="125"/>
        <v>1112.5828571428569</v>
      </c>
      <c r="Y367" s="30">
        <f t="shared" si="126"/>
        <v>14.224353741496673</v>
      </c>
      <c r="Z367" s="31">
        <f t="shared" si="127"/>
        <v>-68.628107394618283</v>
      </c>
      <c r="AA367" s="25">
        <f t="shared" si="119"/>
        <v>43507</v>
      </c>
      <c r="AD367" s="22">
        <f t="shared" si="120"/>
        <v>1097.9399999999998</v>
      </c>
      <c r="AE367" s="23">
        <f t="shared" si="136"/>
        <v>1090.3803333333333</v>
      </c>
      <c r="AF367" s="23">
        <f t="shared" si="137"/>
        <v>18.353033333333293</v>
      </c>
      <c r="AG367" s="24">
        <f t="shared" si="138"/>
        <v>27.460189747622319</v>
      </c>
      <c r="AH367" s="25">
        <v>43507</v>
      </c>
      <c r="AK367" s="22">
        <f t="shared" si="121"/>
        <v>-4.9999999999954525E-2</v>
      </c>
      <c r="AL367" s="27">
        <f t="shared" si="122"/>
        <v>0</v>
      </c>
      <c r="AM367" s="27">
        <f t="shared" si="130"/>
        <v>4.9999999999954525E-2</v>
      </c>
      <c r="AN367" s="38">
        <f t="shared" si="134"/>
        <v>7.6537650896574396</v>
      </c>
      <c r="AO367" s="38">
        <f t="shared" si="135"/>
        <v>7.0064618681437603</v>
      </c>
      <c r="AP367" s="27">
        <f t="shared" si="131"/>
        <v>1.0923866044938844</v>
      </c>
      <c r="AQ367" s="35">
        <f t="shared" si="132"/>
        <v>52.207684858416293</v>
      </c>
      <c r="AR367" s="25">
        <v>43507</v>
      </c>
    </row>
    <row r="368" spans="1:44" x14ac:dyDescent="0.25">
      <c r="A368">
        <v>1371</v>
      </c>
      <c r="B368">
        <v>3</v>
      </c>
      <c r="C368" s="2">
        <v>43508</v>
      </c>
      <c r="D368">
        <v>1106.8</v>
      </c>
      <c r="E368">
        <v>1125.3</v>
      </c>
      <c r="F368">
        <v>1105.8499999999999</v>
      </c>
      <c r="G368">
        <v>1121.3699999999999</v>
      </c>
      <c r="H368">
        <v>1609513</v>
      </c>
      <c r="I368" s="2">
        <v>43704.859581331017</v>
      </c>
      <c r="J368" s="2"/>
      <c r="K368" s="11">
        <v>43508</v>
      </c>
      <c r="L368" s="48">
        <f t="shared" si="129"/>
        <v>71.878428790871098</v>
      </c>
      <c r="M368" s="46">
        <f t="shared" si="133"/>
        <v>52.615024504425413</v>
      </c>
      <c r="N368" s="2"/>
      <c r="O368" s="1">
        <v>43508</v>
      </c>
      <c r="P368">
        <f t="shared" si="124"/>
        <v>0.25</v>
      </c>
      <c r="Q368" s="3">
        <f t="shared" si="139"/>
        <v>1108.0161808128016</v>
      </c>
      <c r="R368" s="2"/>
      <c r="S368" s="11">
        <f t="shared" si="117"/>
        <v>43508</v>
      </c>
      <c r="T368" s="17">
        <f t="shared" si="123"/>
        <v>1114.8814285714284</v>
      </c>
      <c r="U368" s="18">
        <f t="shared" si="128"/>
        <v>1101.1385714285714</v>
      </c>
      <c r="W368" s="30">
        <f t="shared" si="118"/>
        <v>1117.5066666666664</v>
      </c>
      <c r="X368" s="30">
        <f t="shared" si="125"/>
        <v>1113.1485714285711</v>
      </c>
      <c r="Y368" s="30">
        <f t="shared" si="126"/>
        <v>14.7092517006803</v>
      </c>
      <c r="Z368" s="31">
        <f t="shared" si="127"/>
        <v>19.752172880844061</v>
      </c>
      <c r="AA368" s="25">
        <f t="shared" si="119"/>
        <v>43508</v>
      </c>
      <c r="AD368" s="22">
        <f t="shared" si="120"/>
        <v>1117.5066666666664</v>
      </c>
      <c r="AE368" s="23">
        <f t="shared" si="136"/>
        <v>1093.9643333333333</v>
      </c>
      <c r="AF368" s="23">
        <f t="shared" si="137"/>
        <v>17.527433333333285</v>
      </c>
      <c r="AG368" s="24">
        <f t="shared" si="138"/>
        <v>89.544707376182316</v>
      </c>
      <c r="AH368" s="25">
        <v>43508</v>
      </c>
      <c r="AK368" s="22">
        <f t="shared" si="121"/>
        <v>26.3599999999999</v>
      </c>
      <c r="AL368" s="27">
        <f t="shared" si="122"/>
        <v>26.3599999999999</v>
      </c>
      <c r="AM368" s="27">
        <f t="shared" si="130"/>
        <v>0</v>
      </c>
      <c r="AN368" s="38">
        <f t="shared" si="134"/>
        <v>8.9899247261104716</v>
      </c>
      <c r="AO368" s="38">
        <f t="shared" si="135"/>
        <v>6.5060003061334921</v>
      </c>
      <c r="AP368" s="27">
        <f t="shared" si="131"/>
        <v>1.3817897791420752</v>
      </c>
      <c r="AQ368" s="35">
        <f t="shared" si="132"/>
        <v>58.01476651057753</v>
      </c>
      <c r="AR368" s="25">
        <v>43508</v>
      </c>
    </row>
    <row r="369" spans="1:44" x14ac:dyDescent="0.25">
      <c r="A369">
        <v>1372</v>
      </c>
      <c r="B369">
        <v>3</v>
      </c>
      <c r="C369" s="2">
        <v>43509</v>
      </c>
      <c r="D369">
        <v>1124.99</v>
      </c>
      <c r="E369">
        <v>1134.73</v>
      </c>
      <c r="F369">
        <v>1118.5</v>
      </c>
      <c r="G369">
        <v>1120.1600000000001</v>
      </c>
      <c r="H369">
        <v>1049781</v>
      </c>
      <c r="I369" s="2">
        <v>43704.859581331017</v>
      </c>
      <c r="J369" s="2"/>
      <c r="K369" s="11">
        <v>43509</v>
      </c>
      <c r="L369" s="48">
        <f t="shared" si="129"/>
        <v>70.550800965547637</v>
      </c>
      <c r="M369" s="46">
        <f t="shared" si="133"/>
        <v>61.79504059688395</v>
      </c>
      <c r="N369" s="2"/>
      <c r="O369" s="1">
        <v>43509</v>
      </c>
      <c r="P369">
        <f t="shared" si="124"/>
        <v>0.25</v>
      </c>
      <c r="Q369" s="3">
        <f t="shared" si="139"/>
        <v>1111.0521356096012</v>
      </c>
      <c r="R369" s="2"/>
      <c r="S369" s="11">
        <f t="shared" si="117"/>
        <v>43509</v>
      </c>
      <c r="T369" s="17">
        <f t="shared" si="123"/>
        <v>1113.0757142857142</v>
      </c>
      <c r="U369" s="18">
        <f t="shared" si="128"/>
        <v>1104.4428571428568</v>
      </c>
      <c r="W369" s="30">
        <f t="shared" si="118"/>
        <v>1124.4633333333334</v>
      </c>
      <c r="X369" s="30">
        <f t="shared" si="125"/>
        <v>1113.0899999999997</v>
      </c>
      <c r="Y369" s="30">
        <f t="shared" si="126"/>
        <v>14.659047619047669</v>
      </c>
      <c r="Z369" s="31">
        <f t="shared" si="127"/>
        <v>51.723839223840606</v>
      </c>
      <c r="AA369" s="25">
        <f t="shared" si="119"/>
        <v>43509</v>
      </c>
      <c r="AD369" s="22">
        <f t="shared" si="120"/>
        <v>1124.4633333333334</v>
      </c>
      <c r="AE369" s="23">
        <f t="shared" si="136"/>
        <v>1096.7784999999999</v>
      </c>
      <c r="AF369" s="23">
        <f t="shared" si="137"/>
        <v>17.789349999999946</v>
      </c>
      <c r="AG369" s="24">
        <f t="shared" si="138"/>
        <v>103.75058985042008</v>
      </c>
      <c r="AH369" s="25">
        <v>43509</v>
      </c>
      <c r="AK369" s="22">
        <f t="shared" si="121"/>
        <v>-1.209999999999809</v>
      </c>
      <c r="AL369" s="27">
        <f t="shared" si="122"/>
        <v>0</v>
      </c>
      <c r="AM369" s="27">
        <f t="shared" si="130"/>
        <v>1.209999999999809</v>
      </c>
      <c r="AN369" s="38">
        <f t="shared" si="134"/>
        <v>8.3477872456740094</v>
      </c>
      <c r="AO369" s="38">
        <f t="shared" si="135"/>
        <v>6.1277145699810864</v>
      </c>
      <c r="AP369" s="27">
        <f t="shared" si="131"/>
        <v>1.3623002753047251</v>
      </c>
      <c r="AQ369" s="35">
        <f t="shared" si="132"/>
        <v>57.668378975614992</v>
      </c>
      <c r="AR369" s="25">
        <v>43509</v>
      </c>
    </row>
    <row r="370" spans="1:44" x14ac:dyDescent="0.25">
      <c r="A370">
        <v>1373</v>
      </c>
      <c r="B370">
        <v>3</v>
      </c>
      <c r="C370" s="2">
        <v>43510</v>
      </c>
      <c r="D370">
        <v>1118.05</v>
      </c>
      <c r="E370">
        <v>1128.23</v>
      </c>
      <c r="F370">
        <v>1110.45</v>
      </c>
      <c r="G370">
        <v>1121.67</v>
      </c>
      <c r="H370">
        <v>947632</v>
      </c>
      <c r="I370" s="2">
        <v>43704.859581331017</v>
      </c>
      <c r="J370" s="2"/>
      <c r="K370" s="11">
        <v>43510</v>
      </c>
      <c r="L370" s="48">
        <f t="shared" si="129"/>
        <v>72.207592714505267</v>
      </c>
      <c r="M370" s="46">
        <f t="shared" si="133"/>
        <v>71.545607490308001</v>
      </c>
      <c r="N370" s="2"/>
      <c r="O370" s="1">
        <v>43510</v>
      </c>
      <c r="P370">
        <f t="shared" si="124"/>
        <v>0.25</v>
      </c>
      <c r="Q370" s="3">
        <f t="shared" si="139"/>
        <v>1113.7066017072009</v>
      </c>
      <c r="R370" s="2"/>
      <c r="S370" s="11">
        <f t="shared" si="117"/>
        <v>43510</v>
      </c>
      <c r="T370" s="17">
        <f t="shared" si="123"/>
        <v>1109.6014285714286</v>
      </c>
      <c r="U370" s="18">
        <f t="shared" si="128"/>
        <v>1106.6342857142856</v>
      </c>
      <c r="W370" s="30">
        <f t="shared" si="118"/>
        <v>1120.1166666666668</v>
      </c>
      <c r="X370" s="30">
        <f t="shared" si="125"/>
        <v>1110.7214285714285</v>
      </c>
      <c r="Y370" s="30">
        <f t="shared" si="126"/>
        <v>12.628843537414989</v>
      </c>
      <c r="Z370" s="31">
        <f t="shared" si="127"/>
        <v>49.596719168588663</v>
      </c>
      <c r="AA370" s="25">
        <f t="shared" si="119"/>
        <v>43510</v>
      </c>
      <c r="AD370" s="22">
        <f t="shared" si="120"/>
        <v>1120.1166666666668</v>
      </c>
      <c r="AE370" s="23">
        <f t="shared" si="136"/>
        <v>1098.5728333333332</v>
      </c>
      <c r="AF370" s="23">
        <f t="shared" si="137"/>
        <v>18.392116666666642</v>
      </c>
      <c r="AG370" s="24">
        <f t="shared" si="138"/>
        <v>78.090824541071143</v>
      </c>
      <c r="AH370" s="25">
        <v>43510</v>
      </c>
      <c r="AK370" s="22">
        <f t="shared" si="121"/>
        <v>1.5099999999999909</v>
      </c>
      <c r="AL370" s="27">
        <f t="shared" si="122"/>
        <v>1.5099999999999909</v>
      </c>
      <c r="AM370" s="27">
        <f t="shared" si="130"/>
        <v>0</v>
      </c>
      <c r="AN370" s="38">
        <f t="shared" si="134"/>
        <v>7.8593738709830081</v>
      </c>
      <c r="AO370" s="38">
        <f t="shared" si="135"/>
        <v>5.6900206721252946</v>
      </c>
      <c r="AP370" s="27">
        <f t="shared" si="131"/>
        <v>1.381255767573061</v>
      </c>
      <c r="AQ370" s="35">
        <f t="shared" si="132"/>
        <v>58.005351058144228</v>
      </c>
      <c r="AR370" s="25">
        <v>43510</v>
      </c>
    </row>
    <row r="371" spans="1:44" x14ac:dyDescent="0.25">
      <c r="A371">
        <v>1374</v>
      </c>
      <c r="B371">
        <v>3</v>
      </c>
      <c r="C371" s="2">
        <v>43511</v>
      </c>
      <c r="D371">
        <v>1130.08</v>
      </c>
      <c r="E371">
        <v>1131.67</v>
      </c>
      <c r="F371">
        <v>1110.6500000000001</v>
      </c>
      <c r="G371">
        <v>1113.6500000000001</v>
      </c>
      <c r="H371">
        <v>1449830</v>
      </c>
      <c r="I371" s="2">
        <v>43704.859581331017</v>
      </c>
      <c r="J371" s="2"/>
      <c r="K371" s="11">
        <v>43511</v>
      </c>
      <c r="L371" s="48">
        <f t="shared" si="129"/>
        <v>63.407943822690505</v>
      </c>
      <c r="M371" s="46">
        <f t="shared" si="133"/>
        <v>68.722112500914463</v>
      </c>
      <c r="N371" s="2"/>
      <c r="O371" s="1">
        <v>43511</v>
      </c>
      <c r="P371">
        <f t="shared" si="124"/>
        <v>0.25</v>
      </c>
      <c r="Q371" s="3">
        <f t="shared" si="139"/>
        <v>1113.6924512804007</v>
      </c>
      <c r="R371" s="2"/>
      <c r="S371" s="11">
        <f t="shared" si="117"/>
        <v>43511</v>
      </c>
      <c r="T371" s="17">
        <f t="shared" si="123"/>
        <v>1109.3757142857141</v>
      </c>
      <c r="U371" s="18">
        <f t="shared" si="128"/>
        <v>1109.7464285714284</v>
      </c>
      <c r="W371" s="30">
        <f t="shared" si="118"/>
        <v>1118.6566666666668</v>
      </c>
      <c r="X371" s="30">
        <f t="shared" si="125"/>
        <v>1109.8152380952381</v>
      </c>
      <c r="Y371" s="30">
        <f t="shared" si="126"/>
        <v>11.852108843537442</v>
      </c>
      <c r="Z371" s="31">
        <f t="shared" si="127"/>
        <v>49.73195734276203</v>
      </c>
      <c r="AA371" s="25">
        <f t="shared" si="119"/>
        <v>43511</v>
      </c>
      <c r="AD371" s="22">
        <f t="shared" si="120"/>
        <v>1118.6566666666668</v>
      </c>
      <c r="AE371" s="23">
        <f t="shared" si="136"/>
        <v>1100.2523333333334</v>
      </c>
      <c r="AF371" s="23">
        <f t="shared" si="137"/>
        <v>18.829233333333331</v>
      </c>
      <c r="AG371" s="24">
        <f t="shared" si="138"/>
        <v>65.162268364027568</v>
      </c>
      <c r="AH371" s="25">
        <v>43511</v>
      </c>
      <c r="AK371" s="22">
        <f t="shared" si="121"/>
        <v>-8.0199999999999818</v>
      </c>
      <c r="AL371" s="27">
        <f t="shared" si="122"/>
        <v>0</v>
      </c>
      <c r="AM371" s="27">
        <f t="shared" si="130"/>
        <v>8.0199999999999818</v>
      </c>
      <c r="AN371" s="38">
        <f t="shared" si="134"/>
        <v>7.2979900230556511</v>
      </c>
      <c r="AO371" s="38">
        <f t="shared" si="135"/>
        <v>5.8564477669734867</v>
      </c>
      <c r="AP371" s="27">
        <f t="shared" si="131"/>
        <v>1.2461461816856823</v>
      </c>
      <c r="AQ371" s="35">
        <f t="shared" si="132"/>
        <v>55.479300138447684</v>
      </c>
      <c r="AR371" s="25">
        <v>43511</v>
      </c>
    </row>
    <row r="372" spans="1:44" x14ac:dyDescent="0.25">
      <c r="A372">
        <v>1375</v>
      </c>
      <c r="B372">
        <v>3</v>
      </c>
      <c r="C372" s="2">
        <v>43515</v>
      </c>
      <c r="D372">
        <v>1110</v>
      </c>
      <c r="E372">
        <v>1121.8900000000001</v>
      </c>
      <c r="F372">
        <v>1110</v>
      </c>
      <c r="G372">
        <v>1118.56</v>
      </c>
      <c r="H372">
        <v>1046628</v>
      </c>
      <c r="I372" s="2">
        <v>43704.859581331017</v>
      </c>
      <c r="J372" s="2"/>
      <c r="K372" s="11">
        <v>43515</v>
      </c>
      <c r="L372" s="48">
        <f t="shared" si="129"/>
        <v>64.51653150343104</v>
      </c>
      <c r="M372" s="46">
        <f t="shared" si="133"/>
        <v>66.710689346875597</v>
      </c>
      <c r="N372" s="2"/>
      <c r="O372" s="1">
        <v>43515</v>
      </c>
      <c r="P372">
        <f t="shared" si="124"/>
        <v>0.25</v>
      </c>
      <c r="Q372" s="3">
        <f t="shared" si="139"/>
        <v>1114.9093384603007</v>
      </c>
      <c r="R372" s="2"/>
      <c r="S372" s="11">
        <f t="shared" si="117"/>
        <v>43515</v>
      </c>
      <c r="T372" s="17">
        <f t="shared" si="123"/>
        <v>1112.2114285714285</v>
      </c>
      <c r="U372" s="18">
        <f t="shared" si="128"/>
        <v>1113.8849999999998</v>
      </c>
      <c r="W372" s="30">
        <f t="shared" si="118"/>
        <v>1116.8166666666668</v>
      </c>
      <c r="X372" s="30">
        <f t="shared" si="125"/>
        <v>1112.715238095238</v>
      </c>
      <c r="Y372" s="30">
        <f t="shared" si="126"/>
        <v>9.709659863945685</v>
      </c>
      <c r="Z372" s="31">
        <f t="shared" si="127"/>
        <v>28.160468570469462</v>
      </c>
      <c r="AA372" s="25">
        <f t="shared" si="119"/>
        <v>43515</v>
      </c>
      <c r="AD372" s="22">
        <f t="shared" si="120"/>
        <v>1116.8166666666668</v>
      </c>
      <c r="AE372" s="23">
        <f t="shared" si="136"/>
        <v>1101.1346666666666</v>
      </c>
      <c r="AF372" s="23">
        <f t="shared" si="137"/>
        <v>19.603333333333342</v>
      </c>
      <c r="AG372" s="24">
        <f t="shared" si="138"/>
        <v>53.331066145214201</v>
      </c>
      <c r="AH372" s="25">
        <v>43515</v>
      </c>
      <c r="AK372" s="22">
        <f t="shared" si="121"/>
        <v>4.9099999999998545</v>
      </c>
      <c r="AL372" s="27">
        <f t="shared" si="122"/>
        <v>4.9099999999998545</v>
      </c>
      <c r="AM372" s="27">
        <f t="shared" si="130"/>
        <v>0</v>
      </c>
      <c r="AN372" s="38">
        <f t="shared" si="134"/>
        <v>7.1274193071230938</v>
      </c>
      <c r="AO372" s="38">
        <f t="shared" si="135"/>
        <v>5.438130069332523</v>
      </c>
      <c r="AP372" s="27">
        <f t="shared" si="131"/>
        <v>1.3106378877028064</v>
      </c>
      <c r="AQ372" s="35">
        <f t="shared" si="132"/>
        <v>56.721907603004745</v>
      </c>
      <c r="AR372" s="25">
        <v>43515</v>
      </c>
    </row>
    <row r="373" spans="1:44" x14ac:dyDescent="0.25">
      <c r="A373">
        <v>1376</v>
      </c>
      <c r="B373">
        <v>3</v>
      </c>
      <c r="C373" s="2">
        <v>43516</v>
      </c>
      <c r="D373">
        <v>1119.99</v>
      </c>
      <c r="E373">
        <v>1123.4100000000001</v>
      </c>
      <c r="F373">
        <v>1105.28</v>
      </c>
      <c r="G373">
        <v>1113.8</v>
      </c>
      <c r="H373">
        <v>1087817</v>
      </c>
      <c r="I373" s="2">
        <v>43704.859581331017</v>
      </c>
      <c r="J373" s="2"/>
      <c r="K373" s="11">
        <v>43516</v>
      </c>
      <c r="L373" s="48">
        <f t="shared" si="129"/>
        <v>45.573770491803209</v>
      </c>
      <c r="M373" s="46">
        <f t="shared" si="133"/>
        <v>57.832748605974921</v>
      </c>
      <c r="N373" s="2"/>
      <c r="O373" s="1">
        <v>43516</v>
      </c>
      <c r="P373">
        <f t="shared" si="124"/>
        <v>0.25</v>
      </c>
      <c r="Q373" s="3">
        <f t="shared" si="139"/>
        <v>1114.6320038452254</v>
      </c>
      <c r="R373" s="2"/>
      <c r="S373" s="11">
        <f t="shared" si="117"/>
        <v>43516</v>
      </c>
      <c r="T373" s="17">
        <f t="shared" si="123"/>
        <v>1114.8885714285714</v>
      </c>
      <c r="U373" s="18">
        <f t="shared" si="128"/>
        <v>1115.6521428571427</v>
      </c>
      <c r="W373" s="30">
        <f t="shared" si="118"/>
        <v>1114.1633333333332</v>
      </c>
      <c r="X373" s="30">
        <f t="shared" si="125"/>
        <v>1115.6661904761904</v>
      </c>
      <c r="Y373" s="30">
        <f t="shared" si="126"/>
        <v>5.4940136054422704</v>
      </c>
      <c r="Z373" s="31">
        <f t="shared" si="127"/>
        <v>-18.236299249647953</v>
      </c>
      <c r="AA373" s="25">
        <f t="shared" si="119"/>
        <v>43516</v>
      </c>
      <c r="AD373" s="22">
        <f t="shared" si="120"/>
        <v>1114.1633333333332</v>
      </c>
      <c r="AE373" s="23">
        <f t="shared" si="136"/>
        <v>1103.0844999999997</v>
      </c>
      <c r="AF373" s="23">
        <f t="shared" si="137"/>
        <v>18.761383333333367</v>
      </c>
      <c r="AG373" s="24">
        <f t="shared" si="138"/>
        <v>39.367506956517808</v>
      </c>
      <c r="AH373" s="25">
        <v>43516</v>
      </c>
      <c r="AK373" s="22">
        <f t="shared" si="121"/>
        <v>-4.7599999999999909</v>
      </c>
      <c r="AL373" s="27">
        <f t="shared" si="122"/>
        <v>0</v>
      </c>
      <c r="AM373" s="27">
        <f t="shared" si="130"/>
        <v>4.7599999999999909</v>
      </c>
      <c r="AN373" s="38">
        <f t="shared" si="134"/>
        <v>6.6183179280428721</v>
      </c>
      <c r="AO373" s="38">
        <f t="shared" si="135"/>
        <v>5.3896922072373412</v>
      </c>
      <c r="AP373" s="27">
        <f t="shared" si="131"/>
        <v>1.2279584201776343</v>
      </c>
      <c r="AQ373" s="35">
        <f t="shared" si="132"/>
        <v>55.11585894317227</v>
      </c>
      <c r="AR373" s="25">
        <v>43516</v>
      </c>
    </row>
    <row r="374" spans="1:44" x14ac:dyDescent="0.25">
      <c r="A374">
        <v>1377</v>
      </c>
      <c r="B374">
        <v>3</v>
      </c>
      <c r="C374" s="2">
        <v>43517</v>
      </c>
      <c r="D374">
        <v>1110.8399999999999</v>
      </c>
      <c r="E374">
        <v>1111.94</v>
      </c>
      <c r="F374">
        <v>1092.52</v>
      </c>
      <c r="G374">
        <v>1096.97</v>
      </c>
      <c r="H374">
        <v>1415473</v>
      </c>
      <c r="I374" s="2">
        <v>43704.859581331017</v>
      </c>
      <c r="J374" s="2"/>
      <c r="K374" s="11">
        <v>43517</v>
      </c>
      <c r="L374" s="48">
        <f t="shared" si="129"/>
        <v>17.983606557377094</v>
      </c>
      <c r="M374" s="46">
        <f t="shared" si="133"/>
        <v>42.69130285087045</v>
      </c>
      <c r="N374" s="2"/>
      <c r="O374" s="1">
        <v>43517</v>
      </c>
      <c r="P374">
        <f t="shared" si="124"/>
        <v>0.25</v>
      </c>
      <c r="Q374" s="3">
        <f t="shared" si="139"/>
        <v>1110.216502883919</v>
      </c>
      <c r="R374" s="2"/>
      <c r="S374" s="11">
        <f t="shared" si="117"/>
        <v>43517</v>
      </c>
      <c r="T374" s="17">
        <f t="shared" si="123"/>
        <v>1115.1685714285716</v>
      </c>
      <c r="U374" s="18">
        <f t="shared" si="128"/>
        <v>1114.2664285714286</v>
      </c>
      <c r="W374" s="30">
        <f t="shared" si="118"/>
        <v>1100.4766666666667</v>
      </c>
      <c r="X374" s="30">
        <f t="shared" si="125"/>
        <v>1116.0285714285715</v>
      </c>
      <c r="Y374" s="30">
        <f t="shared" si="126"/>
        <v>4.9763265306122708</v>
      </c>
      <c r="Z374" s="31">
        <f t="shared" si="127"/>
        <v>-208.34518081073116</v>
      </c>
      <c r="AA374" s="25">
        <f t="shared" si="119"/>
        <v>43517</v>
      </c>
      <c r="AD374" s="22">
        <f t="shared" si="120"/>
        <v>1100.4766666666667</v>
      </c>
      <c r="AE374" s="23">
        <f t="shared" si="136"/>
        <v>1104.4374999999998</v>
      </c>
      <c r="AF374" s="23">
        <f t="shared" si="137"/>
        <v>17.273083333333364</v>
      </c>
      <c r="AG374" s="24">
        <f t="shared" si="138"/>
        <v>-15.28711177152536</v>
      </c>
      <c r="AH374" s="25">
        <v>43517</v>
      </c>
      <c r="AK374" s="22">
        <f t="shared" si="121"/>
        <v>-16.829999999999927</v>
      </c>
      <c r="AL374" s="27">
        <f t="shared" si="122"/>
        <v>0</v>
      </c>
      <c r="AM374" s="27">
        <f t="shared" si="130"/>
        <v>16.829999999999927</v>
      </c>
      <c r="AN374" s="38">
        <f t="shared" si="134"/>
        <v>6.145580933182667</v>
      </c>
      <c r="AO374" s="38">
        <f t="shared" si="135"/>
        <v>6.2068570495775264</v>
      </c>
      <c r="AP374" s="27">
        <f t="shared" si="131"/>
        <v>0.99012767397325019</v>
      </c>
      <c r="AQ374" s="35">
        <f t="shared" si="132"/>
        <v>49.75196752058023</v>
      </c>
      <c r="AR374" s="25">
        <v>43517</v>
      </c>
    </row>
    <row r="375" spans="1:44" x14ac:dyDescent="0.25">
      <c r="A375">
        <v>1378</v>
      </c>
      <c r="B375">
        <v>3</v>
      </c>
      <c r="C375" s="2">
        <v>43518</v>
      </c>
      <c r="D375">
        <v>1100.9000000000001</v>
      </c>
      <c r="E375">
        <v>1111.24</v>
      </c>
      <c r="F375">
        <v>1095.5999999999999</v>
      </c>
      <c r="G375">
        <v>1110.3699999999999</v>
      </c>
      <c r="H375">
        <v>1049545</v>
      </c>
      <c r="I375" s="2">
        <v>43704.859581331017</v>
      </c>
      <c r="J375" s="2"/>
      <c r="K375" s="11">
        <v>43518</v>
      </c>
      <c r="L375" s="48">
        <f t="shared" si="129"/>
        <v>39.950819672130969</v>
      </c>
      <c r="M375" s="46">
        <f t="shared" si="133"/>
        <v>34.502732240437091</v>
      </c>
      <c r="N375" s="2"/>
      <c r="O375" s="1">
        <v>43518</v>
      </c>
      <c r="P375">
        <f t="shared" si="124"/>
        <v>0.25</v>
      </c>
      <c r="Q375" s="3">
        <f t="shared" si="139"/>
        <v>1110.2548771629392</v>
      </c>
      <c r="R375" s="2"/>
      <c r="S375" s="11">
        <f t="shared" si="117"/>
        <v>43518</v>
      </c>
      <c r="T375" s="17">
        <f t="shared" si="123"/>
        <v>1113.5971428571429</v>
      </c>
      <c r="U375" s="18">
        <f t="shared" si="128"/>
        <v>1114.2392857142856</v>
      </c>
      <c r="W375" s="30">
        <f t="shared" si="118"/>
        <v>1105.7366666666667</v>
      </c>
      <c r="X375" s="30">
        <f t="shared" si="125"/>
        <v>1114.3471428571427</v>
      </c>
      <c r="Y375" s="30">
        <f t="shared" si="126"/>
        <v>6.4756462585035024</v>
      </c>
      <c r="Z375" s="31">
        <f t="shared" si="127"/>
        <v>-88.644704036750369</v>
      </c>
      <c r="AA375" s="25">
        <f t="shared" si="119"/>
        <v>43518</v>
      </c>
      <c r="AD375" s="22">
        <f t="shared" si="120"/>
        <v>1105.7366666666667</v>
      </c>
      <c r="AE375" s="23">
        <f t="shared" si="136"/>
        <v>1106.1564999999998</v>
      </c>
      <c r="AF375" s="23">
        <f t="shared" si="137"/>
        <v>15.382183333333364</v>
      </c>
      <c r="AG375" s="24">
        <f t="shared" si="138"/>
        <v>-1.8195654207438863</v>
      </c>
      <c r="AH375" s="25">
        <v>43518</v>
      </c>
      <c r="AK375" s="22">
        <f t="shared" si="121"/>
        <v>13.399999999999864</v>
      </c>
      <c r="AL375" s="27">
        <f t="shared" si="122"/>
        <v>13.399999999999864</v>
      </c>
      <c r="AM375" s="27">
        <f t="shared" si="130"/>
        <v>0</v>
      </c>
      <c r="AN375" s="38">
        <f t="shared" si="134"/>
        <v>6.6637537236696094</v>
      </c>
      <c r="AO375" s="38">
        <f t="shared" si="135"/>
        <v>5.763510117464846</v>
      </c>
      <c r="AP375" s="27">
        <f t="shared" si="131"/>
        <v>1.1561971069464778</v>
      </c>
      <c r="AQ375" s="35">
        <f t="shared" si="132"/>
        <v>53.622050749517939</v>
      </c>
      <c r="AR375" s="25">
        <v>43518</v>
      </c>
    </row>
    <row r="376" spans="1:44" x14ac:dyDescent="0.25">
      <c r="A376">
        <v>1379</v>
      </c>
      <c r="B376">
        <v>3</v>
      </c>
      <c r="C376" s="2">
        <v>43521</v>
      </c>
      <c r="D376">
        <v>1116</v>
      </c>
      <c r="E376">
        <v>1118.54</v>
      </c>
      <c r="F376">
        <v>1107.27</v>
      </c>
      <c r="G376">
        <v>1109.4000000000001</v>
      </c>
      <c r="H376">
        <v>1413061</v>
      </c>
      <c r="I376" s="2">
        <v>43704.859581331017</v>
      </c>
      <c r="J376" s="2"/>
      <c r="K376" s="11">
        <v>43521</v>
      </c>
      <c r="L376" s="48">
        <f t="shared" si="129"/>
        <v>38.360655737705066</v>
      </c>
      <c r="M376" s="46">
        <f t="shared" si="133"/>
        <v>32.098360655737707</v>
      </c>
      <c r="N376" s="2"/>
      <c r="O376" s="1">
        <v>43521</v>
      </c>
      <c r="P376">
        <f t="shared" si="124"/>
        <v>0.25</v>
      </c>
      <c r="Q376" s="3">
        <f t="shared" si="139"/>
        <v>1110.0411578722046</v>
      </c>
      <c r="R376" s="2"/>
      <c r="S376" s="11">
        <f t="shared" si="117"/>
        <v>43521</v>
      </c>
      <c r="T376" s="17">
        <f t="shared" si="123"/>
        <v>1112.06</v>
      </c>
      <c r="U376" s="18">
        <f t="shared" si="128"/>
        <v>1112.5678571428571</v>
      </c>
      <c r="W376" s="30">
        <f t="shared" si="118"/>
        <v>1111.7366666666667</v>
      </c>
      <c r="X376" s="30">
        <f t="shared" si="125"/>
        <v>1112.5290476190476</v>
      </c>
      <c r="Y376" s="30">
        <f t="shared" si="126"/>
        <v>5.6106122448979932</v>
      </c>
      <c r="Z376" s="31">
        <f t="shared" si="127"/>
        <v>-9.4152642384846388</v>
      </c>
      <c r="AA376" s="25">
        <f t="shared" si="119"/>
        <v>43521</v>
      </c>
      <c r="AD376" s="22">
        <f t="shared" si="120"/>
        <v>1111.7366666666667</v>
      </c>
      <c r="AE376" s="23">
        <f t="shared" si="136"/>
        <v>1107.2964999999999</v>
      </c>
      <c r="AF376" s="23">
        <f t="shared" si="137"/>
        <v>14.57220000000002</v>
      </c>
      <c r="AG376" s="24">
        <f t="shared" si="138"/>
        <v>20.313412601468315</v>
      </c>
      <c r="AH376" s="25">
        <v>43521</v>
      </c>
      <c r="AK376" s="22">
        <f t="shared" si="121"/>
        <v>-0.96999999999979991</v>
      </c>
      <c r="AL376" s="27">
        <f t="shared" si="122"/>
        <v>0</v>
      </c>
      <c r="AM376" s="27">
        <f t="shared" si="130"/>
        <v>0.96999999999979991</v>
      </c>
      <c r="AN376" s="38">
        <f t="shared" si="134"/>
        <v>6.1877713148360654</v>
      </c>
      <c r="AO376" s="38">
        <f t="shared" si="135"/>
        <v>5.4211165376459141</v>
      </c>
      <c r="AP376" s="27">
        <f t="shared" si="131"/>
        <v>1.1414200878852654</v>
      </c>
      <c r="AQ376" s="35">
        <f t="shared" si="132"/>
        <v>53.302016467607793</v>
      </c>
      <c r="AR376" s="25">
        <v>43521</v>
      </c>
    </row>
    <row r="377" spans="1:44" x14ac:dyDescent="0.25">
      <c r="A377">
        <v>1380</v>
      </c>
      <c r="B377">
        <v>3</v>
      </c>
      <c r="C377" s="2">
        <v>43522</v>
      </c>
      <c r="D377">
        <v>1105.75</v>
      </c>
      <c r="E377">
        <v>1119.51</v>
      </c>
      <c r="F377">
        <v>1099.92</v>
      </c>
      <c r="G377">
        <v>1115.1300000000001</v>
      </c>
      <c r="H377">
        <v>1471743</v>
      </c>
      <c r="I377" s="2">
        <v>43704.859581331017</v>
      </c>
      <c r="J377" s="2"/>
      <c r="K377" s="11">
        <v>43522</v>
      </c>
      <c r="L377" s="48">
        <f t="shared" si="129"/>
        <v>47.754098360655917</v>
      </c>
      <c r="M377" s="46">
        <f t="shared" si="133"/>
        <v>42.021857923497315</v>
      </c>
      <c r="N377" s="2"/>
      <c r="O377" s="1">
        <v>43522</v>
      </c>
      <c r="P377">
        <f t="shared" si="124"/>
        <v>0.25</v>
      </c>
      <c r="Q377" s="3">
        <f t="shared" si="139"/>
        <v>1111.3133684041536</v>
      </c>
      <c r="R377" s="2"/>
      <c r="S377" s="11">
        <f t="shared" si="117"/>
        <v>43522</v>
      </c>
      <c r="T377" s="17">
        <f t="shared" si="123"/>
        <v>1111.1257142857144</v>
      </c>
      <c r="U377" s="18">
        <f t="shared" si="128"/>
        <v>1110.3635714285713</v>
      </c>
      <c r="W377" s="30">
        <f t="shared" si="118"/>
        <v>1111.5200000000002</v>
      </c>
      <c r="X377" s="30">
        <f t="shared" si="125"/>
        <v>1111.3009523809524</v>
      </c>
      <c r="Y377" s="30">
        <f t="shared" si="126"/>
        <v>4.682448979591884</v>
      </c>
      <c r="Z377" s="31">
        <f t="shared" si="127"/>
        <v>3.1187044785402587</v>
      </c>
      <c r="AA377" s="25">
        <f t="shared" si="119"/>
        <v>43522</v>
      </c>
      <c r="AD377" s="22">
        <f t="shared" si="120"/>
        <v>1111.5200000000002</v>
      </c>
      <c r="AE377" s="23">
        <f t="shared" si="136"/>
        <v>1109.2578333333333</v>
      </c>
      <c r="AF377" s="23">
        <f t="shared" si="137"/>
        <v>12.444816666666679</v>
      </c>
      <c r="AG377" s="24">
        <f t="shared" si="138"/>
        <v>12.118387530374061</v>
      </c>
      <c r="AH377" s="25">
        <v>43522</v>
      </c>
      <c r="AK377" s="22">
        <f t="shared" si="121"/>
        <v>5.7300000000000182</v>
      </c>
      <c r="AL377" s="27">
        <f t="shared" si="122"/>
        <v>5.7300000000000182</v>
      </c>
      <c r="AM377" s="27">
        <f t="shared" si="130"/>
        <v>0</v>
      </c>
      <c r="AN377" s="38">
        <f t="shared" si="134"/>
        <v>6.1550733637763475</v>
      </c>
      <c r="AO377" s="38">
        <f t="shared" si="135"/>
        <v>5.0338939278140629</v>
      </c>
      <c r="AP377" s="27">
        <f t="shared" si="131"/>
        <v>1.2227260748915203</v>
      </c>
      <c r="AQ377" s="35">
        <f t="shared" si="132"/>
        <v>55.010200703709977</v>
      </c>
      <c r="AR377" s="25">
        <v>43522</v>
      </c>
    </row>
    <row r="378" spans="1:44" x14ac:dyDescent="0.25">
      <c r="A378">
        <v>1381</v>
      </c>
      <c r="B378">
        <v>3</v>
      </c>
      <c r="C378" s="2">
        <v>43523</v>
      </c>
      <c r="D378">
        <v>1106.95</v>
      </c>
      <c r="E378">
        <v>1117.98</v>
      </c>
      <c r="F378">
        <v>1101</v>
      </c>
      <c r="G378">
        <v>1116.05</v>
      </c>
      <c r="H378">
        <v>968760</v>
      </c>
      <c r="I378" s="2">
        <v>43704.859581331017</v>
      </c>
      <c r="J378" s="2"/>
      <c r="K378" s="11">
        <v>43523</v>
      </c>
      <c r="L378" s="48">
        <f t="shared" si="129"/>
        <v>61.666324646008505</v>
      </c>
      <c r="M378" s="46">
        <f t="shared" si="133"/>
        <v>49.260359581456498</v>
      </c>
      <c r="N378" s="2"/>
      <c r="O378" s="1">
        <v>43523</v>
      </c>
      <c r="P378">
        <f t="shared" si="124"/>
        <v>0.25</v>
      </c>
      <c r="Q378" s="3">
        <f t="shared" si="139"/>
        <v>1112.4975263031151</v>
      </c>
      <c r="R378" s="2"/>
      <c r="S378" s="11">
        <f t="shared" si="117"/>
        <v>43523</v>
      </c>
      <c r="T378" s="17">
        <f t="shared" si="123"/>
        <v>1111.4685714285715</v>
      </c>
      <c r="U378" s="18">
        <f t="shared" si="128"/>
        <v>1110.4221428571425</v>
      </c>
      <c r="W378" s="30">
        <f t="shared" si="118"/>
        <v>1111.6766666666665</v>
      </c>
      <c r="X378" s="30">
        <f t="shared" si="125"/>
        <v>1110.3038095238096</v>
      </c>
      <c r="Y378" s="30">
        <f t="shared" si="126"/>
        <v>4.1126530612244618</v>
      </c>
      <c r="Z378" s="31">
        <f t="shared" si="127"/>
        <v>22.254201402669253</v>
      </c>
      <c r="AA378" s="25">
        <f t="shared" si="119"/>
        <v>43523</v>
      </c>
      <c r="AD378" s="22">
        <f t="shared" si="120"/>
        <v>1111.6766666666665</v>
      </c>
      <c r="AE378" s="23">
        <f t="shared" si="136"/>
        <v>1111.6478333333332</v>
      </c>
      <c r="AF378" s="23">
        <f t="shared" si="137"/>
        <v>9.5479333333333667</v>
      </c>
      <c r="AG378" s="24">
        <f t="shared" si="138"/>
        <v>0.20132338120846846</v>
      </c>
      <c r="AH378" s="25">
        <v>43523</v>
      </c>
      <c r="AK378" s="22">
        <f t="shared" si="121"/>
        <v>0.91999999999984539</v>
      </c>
      <c r="AL378" s="27">
        <f t="shared" si="122"/>
        <v>0.91999999999984539</v>
      </c>
      <c r="AM378" s="27">
        <f t="shared" si="130"/>
        <v>0</v>
      </c>
      <c r="AN378" s="38">
        <f t="shared" si="134"/>
        <v>5.7811395520780255</v>
      </c>
      <c r="AO378" s="38">
        <f t="shared" si="135"/>
        <v>4.6743300758273438</v>
      </c>
      <c r="AP378" s="27">
        <f t="shared" si="131"/>
        <v>1.236784621174785</v>
      </c>
      <c r="AQ378" s="35">
        <f t="shared" si="132"/>
        <v>55.292968731393167</v>
      </c>
      <c r="AR378" s="25">
        <v>43523</v>
      </c>
    </row>
    <row r="379" spans="1:44" x14ac:dyDescent="0.25">
      <c r="A379">
        <v>1382</v>
      </c>
      <c r="B379">
        <v>3</v>
      </c>
      <c r="C379" s="2">
        <v>43524</v>
      </c>
      <c r="D379">
        <v>1111.3</v>
      </c>
      <c r="E379">
        <v>1127.6500000000001</v>
      </c>
      <c r="F379">
        <v>1111.01</v>
      </c>
      <c r="G379">
        <v>1119.92</v>
      </c>
      <c r="H379">
        <v>1542609</v>
      </c>
      <c r="I379" s="2">
        <v>43704.859581331017</v>
      </c>
      <c r="J379" s="2"/>
      <c r="K379" s="11">
        <v>43524</v>
      </c>
      <c r="L379" s="48">
        <f t="shared" si="129"/>
        <v>69.261104192611199</v>
      </c>
      <c r="M379" s="46">
        <f t="shared" si="133"/>
        <v>59.560509066425205</v>
      </c>
      <c r="N379" s="2"/>
      <c r="O379" s="1">
        <v>43524</v>
      </c>
      <c r="P379">
        <f t="shared" si="124"/>
        <v>0.25</v>
      </c>
      <c r="Q379" s="3">
        <f t="shared" si="139"/>
        <v>1114.3531447273363</v>
      </c>
      <c r="R379" s="2"/>
      <c r="S379" s="11">
        <f t="shared" si="117"/>
        <v>43524</v>
      </c>
      <c r="T379" s="17">
        <f t="shared" si="123"/>
        <v>1111.6628571428571</v>
      </c>
      <c r="U379" s="18">
        <f t="shared" si="128"/>
        <v>1111.9371428571426</v>
      </c>
      <c r="W379" s="30">
        <f t="shared" si="118"/>
        <v>1119.5266666666666</v>
      </c>
      <c r="X379" s="30">
        <f t="shared" si="125"/>
        <v>1110.6909523809522</v>
      </c>
      <c r="Y379" s="30">
        <f t="shared" si="126"/>
        <v>4.3338775510204481</v>
      </c>
      <c r="Z379" s="31">
        <f t="shared" si="127"/>
        <v>135.91699629559923</v>
      </c>
      <c r="AA379" s="25">
        <f t="shared" si="119"/>
        <v>43524</v>
      </c>
      <c r="AD379" s="22">
        <f t="shared" si="120"/>
        <v>1119.5266666666666</v>
      </c>
      <c r="AE379" s="23">
        <f t="shared" si="136"/>
        <v>1113.509</v>
      </c>
      <c r="AF379" s="23">
        <f t="shared" si="137"/>
        <v>8.2767666666666848</v>
      </c>
      <c r="AG379" s="24">
        <f t="shared" si="138"/>
        <v>48.470350069605402</v>
      </c>
      <c r="AH379" s="25">
        <v>43524</v>
      </c>
      <c r="AK379" s="22">
        <f t="shared" si="121"/>
        <v>3.8700000000001182</v>
      </c>
      <c r="AL379" s="27">
        <f t="shared" si="122"/>
        <v>3.8700000000001182</v>
      </c>
      <c r="AM379" s="27">
        <f t="shared" si="130"/>
        <v>0</v>
      </c>
      <c r="AN379" s="38">
        <f t="shared" si="134"/>
        <v>5.6446295840724607</v>
      </c>
      <c r="AO379" s="38">
        <f t="shared" si="135"/>
        <v>4.340449356125391</v>
      </c>
      <c r="AP379" s="27">
        <f t="shared" si="131"/>
        <v>1.3004712463944696</v>
      </c>
      <c r="AQ379" s="35">
        <f t="shared" si="132"/>
        <v>56.530645555022659</v>
      </c>
      <c r="AR379" s="25">
        <v>43524</v>
      </c>
    </row>
    <row r="380" spans="1:44" x14ac:dyDescent="0.25">
      <c r="A380">
        <v>1383</v>
      </c>
      <c r="B380">
        <v>3</v>
      </c>
      <c r="C380" s="2">
        <v>43525</v>
      </c>
      <c r="D380">
        <v>1124.9000000000001</v>
      </c>
      <c r="E380">
        <v>1142.97</v>
      </c>
      <c r="F380">
        <v>1124.75</v>
      </c>
      <c r="G380">
        <v>1140.99</v>
      </c>
      <c r="H380">
        <v>1450316</v>
      </c>
      <c r="I380" s="2">
        <v>43704.859581331017</v>
      </c>
      <c r="J380" s="2"/>
      <c r="K380" s="11">
        <v>43525</v>
      </c>
      <c r="L380" s="48">
        <f t="shared" si="129"/>
        <v>96.075322101090151</v>
      </c>
      <c r="M380" s="46">
        <f t="shared" si="133"/>
        <v>75.667583646569952</v>
      </c>
      <c r="N380" s="2"/>
      <c r="O380" s="1">
        <v>43525</v>
      </c>
      <c r="P380">
        <f t="shared" si="124"/>
        <v>0.25</v>
      </c>
      <c r="Q380" s="3">
        <f t="shared" si="139"/>
        <v>1121.0123585455021</v>
      </c>
      <c r="R380" s="2"/>
      <c r="S380" s="11">
        <f t="shared" si="117"/>
        <v>43525</v>
      </c>
      <c r="T380" s="17">
        <f t="shared" si="123"/>
        <v>1115.5471428571429</v>
      </c>
      <c r="U380" s="18">
        <f t="shared" si="128"/>
        <v>1115.2178571428572</v>
      </c>
      <c r="W380" s="30">
        <f t="shared" si="118"/>
        <v>1136.2366666666667</v>
      </c>
      <c r="X380" s="30">
        <f t="shared" si="125"/>
        <v>1113.8442857142857</v>
      </c>
      <c r="Y380" s="30">
        <f t="shared" si="126"/>
        <v>8.0213605442176483</v>
      </c>
      <c r="Z380" s="31">
        <f t="shared" si="127"/>
        <v>186.1062582334032</v>
      </c>
      <c r="AA380" s="25">
        <f t="shared" si="119"/>
        <v>43525</v>
      </c>
      <c r="AD380" s="22">
        <f t="shared" si="120"/>
        <v>1136.2366666666667</v>
      </c>
      <c r="AE380" s="23">
        <f t="shared" si="136"/>
        <v>1114.8356666666668</v>
      </c>
      <c r="AF380" s="23">
        <f t="shared" si="137"/>
        <v>9.1536666666666751</v>
      </c>
      <c r="AG380" s="24">
        <f t="shared" si="138"/>
        <v>155.86468082007079</v>
      </c>
      <c r="AH380" s="25">
        <v>43525</v>
      </c>
      <c r="AK380" s="22">
        <f t="shared" si="121"/>
        <v>21.069999999999936</v>
      </c>
      <c r="AL380" s="27">
        <f t="shared" si="122"/>
        <v>21.069999999999936</v>
      </c>
      <c r="AM380" s="27">
        <f t="shared" si="130"/>
        <v>0</v>
      </c>
      <c r="AN380" s="38">
        <f t="shared" si="134"/>
        <v>6.7464417566387089</v>
      </c>
      <c r="AO380" s="38">
        <f t="shared" si="135"/>
        <v>4.0304172592592922</v>
      </c>
      <c r="AP380" s="27">
        <f t="shared" si="131"/>
        <v>1.6738817156312411</v>
      </c>
      <c r="AQ380" s="35">
        <f t="shared" si="132"/>
        <v>62.601187847835547</v>
      </c>
      <c r="AR380" s="25">
        <v>43525</v>
      </c>
    </row>
    <row r="381" spans="1:44" x14ac:dyDescent="0.25">
      <c r="A381">
        <v>1384</v>
      </c>
      <c r="B381">
        <v>3</v>
      </c>
      <c r="C381" s="2">
        <v>43528</v>
      </c>
      <c r="D381">
        <v>1146.99</v>
      </c>
      <c r="E381">
        <v>1158.28</v>
      </c>
      <c r="F381">
        <v>1130.69</v>
      </c>
      <c r="G381">
        <v>1147.8</v>
      </c>
      <c r="H381">
        <v>1446047</v>
      </c>
      <c r="I381" s="2">
        <v>43704.859581331017</v>
      </c>
      <c r="J381" s="2"/>
      <c r="K381" s="11">
        <v>43528</v>
      </c>
      <c r="L381" s="48">
        <f t="shared" si="129"/>
        <v>84.063260340632567</v>
      </c>
      <c r="M381" s="46">
        <f t="shared" si="133"/>
        <v>83.133228878111311</v>
      </c>
      <c r="N381" s="2"/>
      <c r="O381" s="1">
        <v>43528</v>
      </c>
      <c r="P381">
        <f t="shared" si="124"/>
        <v>0.25</v>
      </c>
      <c r="Q381" s="3">
        <f t="shared" si="139"/>
        <v>1127.7092689091266</v>
      </c>
      <c r="R381" s="2"/>
      <c r="S381" s="11">
        <f t="shared" si="117"/>
        <v>43528</v>
      </c>
      <c r="T381" s="17">
        <f t="shared" si="123"/>
        <v>1122.8085714285714</v>
      </c>
      <c r="U381" s="18">
        <f t="shared" si="128"/>
        <v>1118.9885714285713</v>
      </c>
      <c r="W381" s="30">
        <f t="shared" si="118"/>
        <v>1145.5900000000001</v>
      </c>
      <c r="X381" s="30">
        <f t="shared" si="125"/>
        <v>1120.2890476190476</v>
      </c>
      <c r="Y381" s="30">
        <f t="shared" si="126"/>
        <v>11.785306122448967</v>
      </c>
      <c r="Z381" s="31">
        <f t="shared" si="127"/>
        <v>143.12145490368249</v>
      </c>
      <c r="AA381" s="25">
        <f t="shared" si="119"/>
        <v>43528</v>
      </c>
      <c r="AD381" s="22">
        <f t="shared" si="120"/>
        <v>1145.5900000000001</v>
      </c>
      <c r="AE381" s="23">
        <f t="shared" si="136"/>
        <v>1116.4378333333334</v>
      </c>
      <c r="AF381" s="23">
        <f t="shared" si="137"/>
        <v>10.466716666666684</v>
      </c>
      <c r="AG381" s="24">
        <f t="shared" si="138"/>
        <v>185.68170321904</v>
      </c>
      <c r="AH381" s="25">
        <v>43528</v>
      </c>
      <c r="AK381" s="22">
        <f t="shared" si="121"/>
        <v>6.8099999999999454</v>
      </c>
      <c r="AL381" s="27">
        <f t="shared" si="122"/>
        <v>6.8099999999999454</v>
      </c>
      <c r="AM381" s="27">
        <f t="shared" si="130"/>
        <v>0</v>
      </c>
      <c r="AN381" s="38">
        <f t="shared" si="134"/>
        <v>6.7509816311645121</v>
      </c>
      <c r="AO381" s="38">
        <f t="shared" si="135"/>
        <v>3.7425303121693427</v>
      </c>
      <c r="AP381" s="27">
        <f t="shared" si="131"/>
        <v>1.8038548971033805</v>
      </c>
      <c r="AQ381" s="35">
        <f t="shared" si="132"/>
        <v>64.334816290490465</v>
      </c>
      <c r="AR381" s="25">
        <v>43528</v>
      </c>
    </row>
    <row r="382" spans="1:44" x14ac:dyDescent="0.25">
      <c r="A382">
        <v>1385</v>
      </c>
      <c r="B382">
        <v>3</v>
      </c>
      <c r="C382" s="2">
        <v>43529</v>
      </c>
      <c r="D382">
        <v>1150.06</v>
      </c>
      <c r="E382">
        <v>1169.6099999999999</v>
      </c>
      <c r="F382">
        <v>1146.2</v>
      </c>
      <c r="G382">
        <v>1162.03</v>
      </c>
      <c r="H382">
        <v>1443174</v>
      </c>
      <c r="I382" s="2">
        <v>43704.859581331017</v>
      </c>
      <c r="J382" s="2"/>
      <c r="K382" s="11">
        <v>43529</v>
      </c>
      <c r="L382" s="48">
        <f t="shared" si="129"/>
        <v>90.167336878972719</v>
      </c>
      <c r="M382" s="46">
        <f t="shared" si="133"/>
        <v>90.101973106898484</v>
      </c>
      <c r="N382" s="2"/>
      <c r="O382" s="1">
        <v>43529</v>
      </c>
      <c r="P382">
        <f t="shared" si="124"/>
        <v>0.25</v>
      </c>
      <c r="Q382" s="3">
        <f t="shared" si="139"/>
        <v>1136.2894516818449</v>
      </c>
      <c r="R382" s="2"/>
      <c r="S382" s="11">
        <f t="shared" si="117"/>
        <v>43529</v>
      </c>
      <c r="T382" s="17">
        <f t="shared" si="123"/>
        <v>1130.1885714285713</v>
      </c>
      <c r="U382" s="18">
        <f t="shared" si="128"/>
        <v>1121.8928571428571</v>
      </c>
      <c r="W382" s="30">
        <f t="shared" si="118"/>
        <v>1159.28</v>
      </c>
      <c r="X382" s="30">
        <f t="shared" si="125"/>
        <v>1127.9380952380952</v>
      </c>
      <c r="Y382" s="30">
        <f t="shared" si="126"/>
        <v>16.369251700680284</v>
      </c>
      <c r="Z382" s="31">
        <f t="shared" si="127"/>
        <v>127.64543887937657</v>
      </c>
      <c r="AA382" s="25">
        <f t="shared" si="119"/>
        <v>43529</v>
      </c>
      <c r="AD382" s="22">
        <f t="shared" si="120"/>
        <v>1159.28</v>
      </c>
      <c r="AE382" s="23">
        <f t="shared" si="136"/>
        <v>1118.1581666666668</v>
      </c>
      <c r="AF382" s="23">
        <f t="shared" si="137"/>
        <v>12.214316666666718</v>
      </c>
      <c r="AG382" s="24">
        <f t="shared" si="138"/>
        <v>224.44608489945799</v>
      </c>
      <c r="AH382" s="25">
        <v>43529</v>
      </c>
      <c r="AK382" s="22">
        <f t="shared" si="121"/>
        <v>14.230000000000018</v>
      </c>
      <c r="AL382" s="27">
        <f t="shared" si="122"/>
        <v>14.230000000000018</v>
      </c>
      <c r="AM382" s="27">
        <f t="shared" si="130"/>
        <v>0</v>
      </c>
      <c r="AN382" s="38">
        <f t="shared" si="134"/>
        <v>7.2851972289384772</v>
      </c>
      <c r="AO382" s="38">
        <f t="shared" si="135"/>
        <v>3.4752067184429611</v>
      </c>
      <c r="AP382" s="27">
        <f t="shared" si="131"/>
        <v>2.0963349288765625</v>
      </c>
      <c r="AQ382" s="35">
        <f t="shared" si="132"/>
        <v>67.703752243533032</v>
      </c>
      <c r="AR382" s="25">
        <v>43529</v>
      </c>
    </row>
    <row r="383" spans="1:44" x14ac:dyDescent="0.25">
      <c r="A383">
        <v>1386</v>
      </c>
      <c r="B383">
        <v>3</v>
      </c>
      <c r="C383" s="2">
        <v>43530</v>
      </c>
      <c r="D383">
        <v>1162.49</v>
      </c>
      <c r="E383">
        <v>1167.57</v>
      </c>
      <c r="F383">
        <v>1155.49</v>
      </c>
      <c r="G383">
        <v>1157.8599999999999</v>
      </c>
      <c r="H383">
        <v>1099289</v>
      </c>
      <c r="I383" s="2">
        <v>43704.859581331017</v>
      </c>
      <c r="J383" s="2"/>
      <c r="K383" s="11">
        <v>43530</v>
      </c>
      <c r="L383" s="48">
        <f t="shared" si="129"/>
        <v>84.758074977299245</v>
      </c>
      <c r="M383" s="46">
        <f t="shared" si="133"/>
        <v>86.329557398968177</v>
      </c>
      <c r="N383" s="2"/>
      <c r="O383" s="1">
        <v>43530</v>
      </c>
      <c r="P383">
        <f t="shared" si="124"/>
        <v>0.25</v>
      </c>
      <c r="Q383" s="3">
        <f t="shared" si="139"/>
        <v>1141.6820887613835</v>
      </c>
      <c r="R383" s="2"/>
      <c r="S383" s="11">
        <f t="shared" si="117"/>
        <v>43530</v>
      </c>
      <c r="T383" s="17">
        <f t="shared" si="123"/>
        <v>1137.1114285714286</v>
      </c>
      <c r="U383" s="18">
        <f t="shared" si="128"/>
        <v>1124.5857142857142</v>
      </c>
      <c r="W383" s="30">
        <f t="shared" si="118"/>
        <v>1160.3066666666666</v>
      </c>
      <c r="X383" s="30">
        <f t="shared" si="125"/>
        <v>1134.8766666666666</v>
      </c>
      <c r="Y383" s="30">
        <f t="shared" si="126"/>
        <v>17.687619047619073</v>
      </c>
      <c r="Z383" s="31">
        <f t="shared" si="127"/>
        <v>95.848589274176291</v>
      </c>
      <c r="AA383" s="25">
        <f t="shared" si="119"/>
        <v>43530</v>
      </c>
      <c r="AD383" s="22">
        <f t="shared" si="120"/>
        <v>1160.3066666666666</v>
      </c>
      <c r="AE383" s="23">
        <f t="shared" si="136"/>
        <v>1119.3386666666668</v>
      </c>
      <c r="AF383" s="23">
        <f t="shared" si="137"/>
        <v>13.581066666666709</v>
      </c>
      <c r="AG383" s="24">
        <f t="shared" si="138"/>
        <v>201.10349702526912</v>
      </c>
      <c r="AH383" s="25">
        <v>43530</v>
      </c>
      <c r="AK383" s="22">
        <f t="shared" si="121"/>
        <v>-4.1700000000000728</v>
      </c>
      <c r="AL383" s="27">
        <f t="shared" si="122"/>
        <v>0</v>
      </c>
      <c r="AM383" s="27">
        <f t="shared" si="130"/>
        <v>4.1700000000000728</v>
      </c>
      <c r="AN383" s="38">
        <f t="shared" si="134"/>
        <v>6.7648259983000143</v>
      </c>
      <c r="AO383" s="38">
        <f t="shared" si="135"/>
        <v>3.5248348099827544</v>
      </c>
      <c r="AP383" s="27">
        <f t="shared" si="131"/>
        <v>1.9191895118435669</v>
      </c>
      <c r="AQ383" s="35">
        <f t="shared" si="132"/>
        <v>65.743916386967754</v>
      </c>
      <c r="AR383" s="25">
        <v>43530</v>
      </c>
    </row>
    <row r="384" spans="1:44" x14ac:dyDescent="0.25">
      <c r="A384">
        <v>1387</v>
      </c>
      <c r="B384">
        <v>3</v>
      </c>
      <c r="C384" s="2">
        <v>43531</v>
      </c>
      <c r="D384">
        <v>1155.72</v>
      </c>
      <c r="E384">
        <v>1156.76</v>
      </c>
      <c r="F384">
        <v>1134.9100000000001</v>
      </c>
      <c r="G384">
        <v>1143.3</v>
      </c>
      <c r="H384">
        <v>1166559</v>
      </c>
      <c r="I384" s="2">
        <v>43704.859581331017</v>
      </c>
      <c r="J384" s="2"/>
      <c r="K384" s="11">
        <v>43531</v>
      </c>
      <c r="L384" s="48">
        <f t="shared" si="129"/>
        <v>65.871059800233525</v>
      </c>
      <c r="M384" s="46">
        <f t="shared" si="133"/>
        <v>80.265490552168501</v>
      </c>
      <c r="N384" s="2"/>
      <c r="O384" s="1">
        <v>43531</v>
      </c>
      <c r="P384">
        <f t="shared" si="124"/>
        <v>0.25</v>
      </c>
      <c r="Q384" s="3">
        <f t="shared" si="139"/>
        <v>1142.0865665710376</v>
      </c>
      <c r="R384" s="2"/>
      <c r="S384" s="11">
        <f t="shared" si="117"/>
        <v>43531</v>
      </c>
      <c r="T384" s="17">
        <f t="shared" si="123"/>
        <v>1141.1357142857144</v>
      </c>
      <c r="U384" s="18">
        <f t="shared" si="128"/>
        <v>1126.1307142857142</v>
      </c>
      <c r="W384" s="30">
        <f t="shared" si="118"/>
        <v>1144.99</v>
      </c>
      <c r="X384" s="30">
        <f t="shared" si="125"/>
        <v>1139.658095238095</v>
      </c>
      <c r="Y384" s="30">
        <f t="shared" si="126"/>
        <v>14.724081632653126</v>
      </c>
      <c r="Z384" s="31">
        <f t="shared" si="127"/>
        <v>24.141425341736696</v>
      </c>
      <c r="AA384" s="25">
        <f t="shared" si="119"/>
        <v>43531</v>
      </c>
      <c r="AD384" s="22">
        <f t="shared" si="120"/>
        <v>1144.99</v>
      </c>
      <c r="AE384" s="23">
        <f t="shared" si="136"/>
        <v>1120.3381666666669</v>
      </c>
      <c r="AF384" s="23">
        <f t="shared" si="137"/>
        <v>14.883766666666769</v>
      </c>
      <c r="AG384" s="24">
        <f t="shared" si="138"/>
        <v>110.41933082948513</v>
      </c>
      <c r="AH384" s="25">
        <v>43531</v>
      </c>
      <c r="AK384" s="22">
        <f t="shared" si="121"/>
        <v>-14.559999999999945</v>
      </c>
      <c r="AL384" s="27">
        <f t="shared" si="122"/>
        <v>0</v>
      </c>
      <c r="AM384" s="27">
        <f t="shared" si="130"/>
        <v>14.559999999999945</v>
      </c>
      <c r="AN384" s="38">
        <f t="shared" si="134"/>
        <v>6.2816241412785843</v>
      </c>
      <c r="AO384" s="38">
        <f t="shared" si="135"/>
        <v>4.3130608949839822</v>
      </c>
      <c r="AP384" s="27">
        <f t="shared" si="131"/>
        <v>1.4564190708700655</v>
      </c>
      <c r="AQ384" s="35">
        <f t="shared" si="132"/>
        <v>59.290333971971684</v>
      </c>
      <c r="AR384" s="25">
        <v>43531</v>
      </c>
    </row>
    <row r="385" spans="1:44" x14ac:dyDescent="0.25">
      <c r="A385">
        <v>1388</v>
      </c>
      <c r="B385">
        <v>3</v>
      </c>
      <c r="C385" s="2">
        <v>43532</v>
      </c>
      <c r="D385">
        <v>1126.73</v>
      </c>
      <c r="E385">
        <v>1147.08</v>
      </c>
      <c r="F385">
        <v>1123.3</v>
      </c>
      <c r="G385">
        <v>1142.32</v>
      </c>
      <c r="H385">
        <v>1212489</v>
      </c>
      <c r="I385" s="2">
        <v>43704.859581331017</v>
      </c>
      <c r="J385" s="2"/>
      <c r="K385" s="11">
        <v>43532</v>
      </c>
      <c r="L385" s="48">
        <f t="shared" si="129"/>
        <v>64.599818394084835</v>
      </c>
      <c r="M385" s="46">
        <f t="shared" si="133"/>
        <v>71.742984390539206</v>
      </c>
      <c r="N385" s="2"/>
      <c r="O385" s="1">
        <v>43532</v>
      </c>
      <c r="P385">
        <f t="shared" si="124"/>
        <v>0.25</v>
      </c>
      <c r="Q385" s="3">
        <f t="shared" si="139"/>
        <v>1142.1449249282782</v>
      </c>
      <c r="R385" s="2"/>
      <c r="S385" s="11">
        <f t="shared" si="117"/>
        <v>43532</v>
      </c>
      <c r="T385" s="17">
        <f t="shared" si="123"/>
        <v>1144.8885714285714</v>
      </c>
      <c r="U385" s="18">
        <f t="shared" si="128"/>
        <v>1128.1785714285713</v>
      </c>
      <c r="W385" s="30">
        <f t="shared" si="118"/>
        <v>1137.5666666666666</v>
      </c>
      <c r="X385" s="30">
        <f t="shared" si="125"/>
        <v>1143.3566666666666</v>
      </c>
      <c r="Y385" s="30">
        <f t="shared" si="126"/>
        <v>10.497142857142892</v>
      </c>
      <c r="Z385" s="31">
        <f t="shared" si="127"/>
        <v>-36.771910724006183</v>
      </c>
      <c r="AA385" s="25">
        <f t="shared" si="119"/>
        <v>43532</v>
      </c>
      <c r="AD385" s="22">
        <f t="shared" si="120"/>
        <v>1137.5666666666666</v>
      </c>
      <c r="AE385" s="23">
        <f t="shared" si="136"/>
        <v>1122.3906666666667</v>
      </c>
      <c r="AF385" s="23">
        <f t="shared" si="137"/>
        <v>15.169866666666678</v>
      </c>
      <c r="AG385" s="24">
        <f t="shared" si="138"/>
        <v>66.693620686624001</v>
      </c>
      <c r="AH385" s="25">
        <v>43532</v>
      </c>
      <c r="AK385" s="22">
        <f t="shared" si="121"/>
        <v>-0.98000000000001819</v>
      </c>
      <c r="AL385" s="27">
        <f t="shared" si="122"/>
        <v>0</v>
      </c>
      <c r="AM385" s="27">
        <f t="shared" si="130"/>
        <v>0.98000000000001819</v>
      </c>
      <c r="AN385" s="38">
        <f t="shared" si="134"/>
        <v>5.8329367026158279</v>
      </c>
      <c r="AO385" s="38">
        <f t="shared" si="135"/>
        <v>4.0749851167708417</v>
      </c>
      <c r="AP385" s="27">
        <f t="shared" si="131"/>
        <v>1.4314007377867548</v>
      </c>
      <c r="AQ385" s="35">
        <f t="shared" si="132"/>
        <v>58.871444576829575</v>
      </c>
      <c r="AR385" s="25">
        <v>43532</v>
      </c>
    </row>
    <row r="386" spans="1:44" x14ac:dyDescent="0.25">
      <c r="A386">
        <v>1389</v>
      </c>
      <c r="B386">
        <v>3</v>
      </c>
      <c r="C386" s="2">
        <v>43535</v>
      </c>
      <c r="D386">
        <v>1144.45</v>
      </c>
      <c r="E386">
        <v>1176.19</v>
      </c>
      <c r="F386">
        <v>1144.45</v>
      </c>
      <c r="G386">
        <v>1175.76</v>
      </c>
      <c r="H386">
        <v>1719192</v>
      </c>
      <c r="I386" s="2">
        <v>43704.859581331017</v>
      </c>
      <c r="J386" s="2"/>
      <c r="K386" s="11">
        <v>43535</v>
      </c>
      <c r="L386" s="48">
        <f t="shared" si="129"/>
        <v>99.48607625194208</v>
      </c>
      <c r="M386" s="46">
        <f t="shared" si="133"/>
        <v>76.65231814875348</v>
      </c>
      <c r="N386" s="2"/>
      <c r="O386" s="1">
        <v>43535</v>
      </c>
      <c r="P386">
        <f t="shared" si="124"/>
        <v>0.25</v>
      </c>
      <c r="Q386" s="3">
        <f t="shared" si="139"/>
        <v>1150.5486936962086</v>
      </c>
      <c r="R386" s="2"/>
      <c r="S386" s="11">
        <f t="shared" ref="S386:S449" si="140">C386</f>
        <v>43535</v>
      </c>
      <c r="T386" s="17">
        <f t="shared" si="123"/>
        <v>1152.8657142857141</v>
      </c>
      <c r="U386" s="18">
        <f t="shared" si="128"/>
        <v>1132.2642857142857</v>
      </c>
      <c r="W386" s="30">
        <f t="shared" ref="W386:W449" si="141">AVERAGE(E386,F386,G386)</f>
        <v>1165.4666666666669</v>
      </c>
      <c r="X386" s="30">
        <f t="shared" si="125"/>
        <v>1149.9195238095238</v>
      </c>
      <c r="Y386" s="30">
        <f t="shared" si="126"/>
        <v>10.084217687074831</v>
      </c>
      <c r="Z386" s="31">
        <f t="shared" si="127"/>
        <v>102.78201270929388</v>
      </c>
      <c r="AA386" s="25">
        <f t="shared" ref="AA386:AA449" si="142">S386</f>
        <v>43535</v>
      </c>
      <c r="AD386" s="22">
        <f t="shared" ref="AD386:AD449" si="143">AVERAGE(E386,F386,G386)</f>
        <v>1165.4666666666669</v>
      </c>
      <c r="AE386" s="23">
        <f t="shared" si="136"/>
        <v>1125.9886666666666</v>
      </c>
      <c r="AF386" s="23">
        <f t="shared" si="137"/>
        <v>16.751600000000007</v>
      </c>
      <c r="AG386" s="24">
        <f t="shared" si="138"/>
        <v>157.11136050685815</v>
      </c>
      <c r="AH386" s="25">
        <v>43535</v>
      </c>
      <c r="AK386" s="22">
        <f t="shared" si="121"/>
        <v>33.440000000000055</v>
      </c>
      <c r="AL386" s="27">
        <f t="shared" si="122"/>
        <v>33.440000000000055</v>
      </c>
      <c r="AM386" s="27">
        <f t="shared" si="130"/>
        <v>0</v>
      </c>
      <c r="AN386" s="38">
        <f t="shared" si="134"/>
        <v>7.8048697952861295</v>
      </c>
      <c r="AO386" s="38">
        <f t="shared" si="135"/>
        <v>3.78391475128721</v>
      </c>
      <c r="AP386" s="27">
        <f t="shared" si="131"/>
        <v>2.0626441947803063</v>
      </c>
      <c r="AQ386" s="35">
        <f t="shared" si="132"/>
        <v>67.34847614018274</v>
      </c>
      <c r="AR386" s="25">
        <v>43535</v>
      </c>
    </row>
    <row r="387" spans="1:44" x14ac:dyDescent="0.25">
      <c r="A387">
        <v>1390</v>
      </c>
      <c r="B387">
        <v>3</v>
      </c>
      <c r="C387" s="2">
        <v>43536</v>
      </c>
      <c r="D387">
        <v>1178.26</v>
      </c>
      <c r="E387">
        <v>1200</v>
      </c>
      <c r="F387">
        <v>1178.26</v>
      </c>
      <c r="G387">
        <v>1193.2</v>
      </c>
      <c r="H387">
        <v>2013115</v>
      </c>
      <c r="I387" s="2">
        <v>43704.859581331017</v>
      </c>
      <c r="J387" s="2"/>
      <c r="K387" s="11">
        <v>43536</v>
      </c>
      <c r="L387" s="48">
        <f t="shared" si="129"/>
        <v>93.67324153330857</v>
      </c>
      <c r="M387" s="46">
        <f t="shared" si="133"/>
        <v>85.91971205977849</v>
      </c>
      <c r="N387" s="2"/>
      <c r="O387" s="1">
        <v>43536</v>
      </c>
      <c r="P387">
        <f t="shared" si="124"/>
        <v>0.25</v>
      </c>
      <c r="Q387" s="3">
        <f t="shared" si="139"/>
        <v>1161.2115202721563</v>
      </c>
      <c r="R387" s="2"/>
      <c r="S387" s="11">
        <f t="shared" si="140"/>
        <v>43536</v>
      </c>
      <c r="T387" s="17">
        <f t="shared" si="123"/>
        <v>1160.3242857142857</v>
      </c>
      <c r="U387" s="18">
        <f t="shared" si="128"/>
        <v>1137.9357142857145</v>
      </c>
      <c r="W387" s="30">
        <f t="shared" si="141"/>
        <v>1190.4866666666667</v>
      </c>
      <c r="X387" s="30">
        <f t="shared" si="125"/>
        <v>1157.6695238095238</v>
      </c>
      <c r="Y387" s="30">
        <f t="shared" si="126"/>
        <v>12.817687074829953</v>
      </c>
      <c r="Z387" s="31">
        <f t="shared" si="127"/>
        <v>170.68676361320462</v>
      </c>
      <c r="AA387" s="25">
        <f t="shared" si="142"/>
        <v>43536</v>
      </c>
      <c r="AD387" s="22">
        <f t="shared" si="143"/>
        <v>1190.4866666666667</v>
      </c>
      <c r="AE387" s="23">
        <f t="shared" si="136"/>
        <v>1130.616</v>
      </c>
      <c r="AF387" s="23">
        <f t="shared" si="137"/>
        <v>19.499533333333339</v>
      </c>
      <c r="AG387" s="24">
        <f t="shared" si="138"/>
        <v>204.69093847260169</v>
      </c>
      <c r="AH387" s="25">
        <v>43536</v>
      </c>
      <c r="AK387" s="22">
        <f t="shared" ref="AK387:AK450" si="144">G387-G386</f>
        <v>17.440000000000055</v>
      </c>
      <c r="AL387" s="27">
        <f t="shared" si="122"/>
        <v>17.440000000000055</v>
      </c>
      <c r="AM387" s="27">
        <f t="shared" si="130"/>
        <v>0</v>
      </c>
      <c r="AN387" s="38">
        <f t="shared" si="134"/>
        <v>8.4930933813371237</v>
      </c>
      <c r="AO387" s="38">
        <f t="shared" si="135"/>
        <v>3.5136351261952661</v>
      </c>
      <c r="AP387" s="27">
        <f t="shared" si="131"/>
        <v>2.4171813737910388</v>
      </c>
      <c r="AQ387" s="35">
        <f t="shared" si="132"/>
        <v>70.73611580380954</v>
      </c>
      <c r="AR387" s="25">
        <v>43536</v>
      </c>
    </row>
    <row r="388" spans="1:44" x14ac:dyDescent="0.25">
      <c r="A388">
        <v>1391</v>
      </c>
      <c r="B388">
        <v>3</v>
      </c>
      <c r="C388" s="2">
        <v>43537</v>
      </c>
      <c r="D388">
        <v>1200.6500000000001</v>
      </c>
      <c r="E388">
        <v>1200.93</v>
      </c>
      <c r="F388">
        <v>1191.94</v>
      </c>
      <c r="G388">
        <v>1193.32</v>
      </c>
      <c r="H388">
        <v>1435936</v>
      </c>
      <c r="I388" s="2">
        <v>43704.859581331017</v>
      </c>
      <c r="J388" s="2"/>
      <c r="K388" s="11">
        <v>43537</v>
      </c>
      <c r="L388" s="48">
        <f t="shared" si="129"/>
        <v>92.775087819234685</v>
      </c>
      <c r="M388" s="46">
        <f t="shared" si="133"/>
        <v>95.31146853482845</v>
      </c>
      <c r="N388" s="2"/>
      <c r="O388" s="1">
        <v>43537</v>
      </c>
      <c r="P388">
        <f t="shared" si="124"/>
        <v>0.25</v>
      </c>
      <c r="Q388" s="3">
        <f t="shared" si="139"/>
        <v>1169.2386402041172</v>
      </c>
      <c r="R388" s="2"/>
      <c r="S388" s="11">
        <f t="shared" si="140"/>
        <v>43537</v>
      </c>
      <c r="T388" s="17">
        <f t="shared" si="123"/>
        <v>1166.8271428571427</v>
      </c>
      <c r="U388" s="18">
        <f t="shared" si="128"/>
        <v>1144.8178571428573</v>
      </c>
      <c r="W388" s="30">
        <f t="shared" si="141"/>
        <v>1195.3966666666665</v>
      </c>
      <c r="X388" s="30">
        <f t="shared" si="125"/>
        <v>1164.784761904762</v>
      </c>
      <c r="Y388" s="30">
        <f t="shared" si="126"/>
        <v>16.284489795918425</v>
      </c>
      <c r="Z388" s="31">
        <f t="shared" si="127"/>
        <v>125.32131349335499</v>
      </c>
      <c r="AA388" s="25">
        <f t="shared" si="142"/>
        <v>43537</v>
      </c>
      <c r="AD388" s="22">
        <f t="shared" si="143"/>
        <v>1195.3966666666665</v>
      </c>
      <c r="AE388" s="23">
        <f t="shared" si="136"/>
        <v>1134.5105000000001</v>
      </c>
      <c r="AF388" s="23">
        <f t="shared" si="137"/>
        <v>22.472550000000002</v>
      </c>
      <c r="AG388" s="24">
        <f t="shared" si="138"/>
        <v>180.62381784789721</v>
      </c>
      <c r="AH388" s="25">
        <v>43537</v>
      </c>
      <c r="AK388" s="22">
        <f t="shared" si="144"/>
        <v>0.11999999999989086</v>
      </c>
      <c r="AL388" s="27">
        <f t="shared" ref="AL388:AL451" si="145">IF(AK388&gt;0,AK388,0)</f>
        <v>0.11999999999989086</v>
      </c>
      <c r="AM388" s="27">
        <f t="shared" si="130"/>
        <v>0</v>
      </c>
      <c r="AN388" s="38">
        <f t="shared" si="134"/>
        <v>7.8950152826701787</v>
      </c>
      <c r="AO388" s="38">
        <f t="shared" si="135"/>
        <v>3.26266118860989</v>
      </c>
      <c r="AP388" s="27">
        <f t="shared" si="131"/>
        <v>2.419808501793586</v>
      </c>
      <c r="AQ388" s="35">
        <f t="shared" si="132"/>
        <v>70.758596585875196</v>
      </c>
      <c r="AR388" s="25">
        <v>43537</v>
      </c>
    </row>
    <row r="389" spans="1:44" x14ac:dyDescent="0.25">
      <c r="A389">
        <v>1392</v>
      </c>
      <c r="B389">
        <v>3</v>
      </c>
      <c r="C389" s="2">
        <v>43538</v>
      </c>
      <c r="D389">
        <v>1194.51</v>
      </c>
      <c r="E389">
        <v>1197.8800000000001</v>
      </c>
      <c r="F389">
        <v>1184.48</v>
      </c>
      <c r="G389">
        <v>1185.55</v>
      </c>
      <c r="H389">
        <v>1172815</v>
      </c>
      <c r="I389" s="2">
        <v>43704.859581331017</v>
      </c>
      <c r="J389" s="2"/>
      <c r="K389" s="11">
        <v>43538</v>
      </c>
      <c r="L389" s="48">
        <f t="shared" si="129"/>
        <v>84.773784773784669</v>
      </c>
      <c r="M389" s="46">
        <f t="shared" si="133"/>
        <v>90.407371375442651</v>
      </c>
      <c r="N389" s="2"/>
      <c r="O389" s="1">
        <v>43538</v>
      </c>
      <c r="P389">
        <f t="shared" si="124"/>
        <v>0.25</v>
      </c>
      <c r="Q389" s="3">
        <f t="shared" si="139"/>
        <v>1173.3164801530879</v>
      </c>
      <c r="R389" s="2"/>
      <c r="S389" s="11">
        <f t="shared" si="140"/>
        <v>43538</v>
      </c>
      <c r="T389" s="17">
        <f t="shared" si="123"/>
        <v>1170.1871428571428</v>
      </c>
      <c r="U389" s="18">
        <f t="shared" si="128"/>
        <v>1150.1878571428572</v>
      </c>
      <c r="W389" s="30">
        <f t="shared" si="141"/>
        <v>1189.3033333333333</v>
      </c>
      <c r="X389" s="30">
        <f t="shared" si="125"/>
        <v>1169.0738095238096</v>
      </c>
      <c r="Y389" s="30">
        <f t="shared" si="126"/>
        <v>19.418639455782277</v>
      </c>
      <c r="Z389" s="31">
        <f t="shared" si="127"/>
        <v>69.45053610505812</v>
      </c>
      <c r="AA389" s="25">
        <f t="shared" si="142"/>
        <v>43538</v>
      </c>
      <c r="AD389" s="22">
        <f t="shared" si="143"/>
        <v>1189.3033333333333</v>
      </c>
      <c r="AE389" s="23">
        <f t="shared" si="136"/>
        <v>1137.7525000000001</v>
      </c>
      <c r="AF389" s="23">
        <f t="shared" si="137"/>
        <v>24.880000000000006</v>
      </c>
      <c r="AG389" s="24">
        <f t="shared" si="138"/>
        <v>138.13192211504077</v>
      </c>
      <c r="AH389" s="25">
        <v>43538</v>
      </c>
      <c r="AK389" s="22">
        <f t="shared" si="144"/>
        <v>-7.7699999999999818</v>
      </c>
      <c r="AL389" s="27">
        <f t="shared" si="145"/>
        <v>0</v>
      </c>
      <c r="AM389" s="27">
        <f t="shared" si="130"/>
        <v>7.7699999999999818</v>
      </c>
      <c r="AN389" s="38">
        <f t="shared" si="134"/>
        <v>7.3310856196223089</v>
      </c>
      <c r="AO389" s="38">
        <f t="shared" si="135"/>
        <v>3.5846139608520393</v>
      </c>
      <c r="AP389" s="27">
        <f t="shared" si="131"/>
        <v>2.0451534529759399</v>
      </c>
      <c r="AQ389" s="35">
        <f t="shared" si="132"/>
        <v>67.160932431082273</v>
      </c>
      <c r="AR389" s="25">
        <v>43538</v>
      </c>
    </row>
    <row r="390" spans="1:44" x14ac:dyDescent="0.25">
      <c r="A390">
        <v>1393</v>
      </c>
      <c r="B390">
        <v>3</v>
      </c>
      <c r="C390" s="2">
        <v>43539</v>
      </c>
      <c r="D390">
        <v>1193.3800000000001</v>
      </c>
      <c r="E390">
        <v>1196.57</v>
      </c>
      <c r="F390">
        <v>1182.6099999999999</v>
      </c>
      <c r="G390">
        <v>1184.46</v>
      </c>
      <c r="H390">
        <v>2459957</v>
      </c>
      <c r="I390" s="2">
        <v>43704.859581331017</v>
      </c>
      <c r="J390" s="2"/>
      <c r="K390" s="11">
        <v>43539</v>
      </c>
      <c r="L390" s="48">
        <f t="shared" si="129"/>
        <v>83.694683694683675</v>
      </c>
      <c r="M390" s="46">
        <f t="shared" si="133"/>
        <v>87.081185429234338</v>
      </c>
      <c r="N390" s="2"/>
      <c r="O390" s="1">
        <v>43539</v>
      </c>
      <c r="P390">
        <f t="shared" si="124"/>
        <v>0.25</v>
      </c>
      <c r="Q390" s="3">
        <f t="shared" si="139"/>
        <v>1176.1023601148158</v>
      </c>
      <c r="R390" s="2"/>
      <c r="S390" s="11">
        <f t="shared" si="140"/>
        <v>43539</v>
      </c>
      <c r="T390" s="17">
        <f t="shared" si="123"/>
        <v>1173.9871428571428</v>
      </c>
      <c r="U390" s="18">
        <f t="shared" si="128"/>
        <v>1155.5492857142856</v>
      </c>
      <c r="W390" s="30">
        <f t="shared" si="141"/>
        <v>1187.8799999999999</v>
      </c>
      <c r="X390" s="30">
        <f t="shared" si="125"/>
        <v>1173.0128571428572</v>
      </c>
      <c r="Y390" s="30">
        <f t="shared" si="126"/>
        <v>20.2900680272108</v>
      </c>
      <c r="Z390" s="31">
        <f t="shared" si="127"/>
        <v>48.8486709760476</v>
      </c>
      <c r="AA390" s="25">
        <f t="shared" si="142"/>
        <v>43539</v>
      </c>
      <c r="AD390" s="22">
        <f t="shared" si="143"/>
        <v>1187.8799999999999</v>
      </c>
      <c r="AE390" s="23">
        <f t="shared" si="136"/>
        <v>1141.1406666666667</v>
      </c>
      <c r="AF390" s="23">
        <f t="shared" si="137"/>
        <v>26.843399999999995</v>
      </c>
      <c r="AG390" s="24">
        <f t="shared" si="138"/>
        <v>116.07901963073037</v>
      </c>
      <c r="AH390" s="25">
        <v>43539</v>
      </c>
      <c r="AK390" s="22">
        <f t="shared" si="144"/>
        <v>-1.0899999999999181</v>
      </c>
      <c r="AL390" s="27">
        <f t="shared" si="145"/>
        <v>0</v>
      </c>
      <c r="AM390" s="27">
        <f t="shared" si="130"/>
        <v>1.0899999999999181</v>
      </c>
      <c r="AN390" s="38">
        <f t="shared" si="134"/>
        <v>6.8074366467921434</v>
      </c>
      <c r="AO390" s="38">
        <f t="shared" si="135"/>
        <v>3.406427249362602</v>
      </c>
      <c r="AP390" s="27">
        <f t="shared" si="131"/>
        <v>1.9984095207275969</v>
      </c>
      <c r="AQ390" s="35">
        <f t="shared" si="132"/>
        <v>66.648985300802437</v>
      </c>
      <c r="AR390" s="25">
        <v>43539</v>
      </c>
    </row>
    <row r="391" spans="1:44" x14ac:dyDescent="0.25">
      <c r="A391">
        <v>1394</v>
      </c>
      <c r="B391">
        <v>3</v>
      </c>
      <c r="C391" s="2">
        <v>43542</v>
      </c>
      <c r="D391">
        <v>1183.3</v>
      </c>
      <c r="E391">
        <v>1190</v>
      </c>
      <c r="F391">
        <v>1177.42</v>
      </c>
      <c r="G391">
        <v>1184.26</v>
      </c>
      <c r="H391">
        <v>1292633</v>
      </c>
      <c r="I391" s="2">
        <v>43704.859581331017</v>
      </c>
      <c r="J391" s="2"/>
      <c r="K391" s="11">
        <v>43542</v>
      </c>
      <c r="L391" s="48">
        <f t="shared" si="129"/>
        <v>83.318322825978115</v>
      </c>
      <c r="M391" s="46">
        <f t="shared" si="133"/>
        <v>83.928930431482158</v>
      </c>
      <c r="N391" s="2"/>
      <c r="O391" s="1">
        <v>43542</v>
      </c>
      <c r="P391">
        <f t="shared" si="124"/>
        <v>0.25</v>
      </c>
      <c r="Q391" s="3">
        <f t="shared" si="139"/>
        <v>1178.1417700861118</v>
      </c>
      <c r="R391" s="2"/>
      <c r="S391" s="11">
        <f t="shared" si="140"/>
        <v>43542</v>
      </c>
      <c r="T391" s="17">
        <f t="shared" si="123"/>
        <v>1179.8385714285712</v>
      </c>
      <c r="U391" s="18">
        <f t="shared" si="128"/>
        <v>1160.487142857143</v>
      </c>
      <c r="W391" s="30">
        <f t="shared" si="141"/>
        <v>1183.8933333333334</v>
      </c>
      <c r="X391" s="30">
        <f t="shared" si="125"/>
        <v>1178.5704761904763</v>
      </c>
      <c r="Y391" s="30">
        <f t="shared" si="126"/>
        <v>15.459319727891073</v>
      </c>
      <c r="Z391" s="31">
        <f t="shared" si="127"/>
        <v>22.954253427912885</v>
      </c>
      <c r="AA391" s="25">
        <f t="shared" si="142"/>
        <v>43542</v>
      </c>
      <c r="AD391" s="22">
        <f t="shared" si="143"/>
        <v>1183.8933333333334</v>
      </c>
      <c r="AE391" s="23">
        <f t="shared" si="136"/>
        <v>1144.4025000000001</v>
      </c>
      <c r="AF391" s="23">
        <f t="shared" si="137"/>
        <v>27.856833333333338</v>
      </c>
      <c r="AG391" s="24">
        <f t="shared" si="138"/>
        <v>94.509027308280494</v>
      </c>
      <c r="AH391" s="25">
        <v>43542</v>
      </c>
      <c r="AK391" s="22">
        <f t="shared" si="144"/>
        <v>-0.20000000000004547</v>
      </c>
      <c r="AL391" s="27">
        <f t="shared" si="145"/>
        <v>0</v>
      </c>
      <c r="AM391" s="27">
        <f t="shared" si="130"/>
        <v>0.20000000000004547</v>
      </c>
      <c r="AN391" s="38">
        <f t="shared" si="134"/>
        <v>6.3211911720212752</v>
      </c>
      <c r="AO391" s="38">
        <f t="shared" si="135"/>
        <v>3.1773967315509908</v>
      </c>
      <c r="AP391" s="27">
        <f t="shared" si="131"/>
        <v>1.9894245843627139</v>
      </c>
      <c r="AQ391" s="35">
        <f t="shared" si="132"/>
        <v>66.548746363067053</v>
      </c>
      <c r="AR391" s="25">
        <v>43542</v>
      </c>
    </row>
    <row r="392" spans="1:44" x14ac:dyDescent="0.25">
      <c r="A392">
        <v>1395</v>
      </c>
      <c r="B392">
        <v>3</v>
      </c>
      <c r="C392" s="2">
        <v>43543</v>
      </c>
      <c r="D392">
        <v>1188.81</v>
      </c>
      <c r="E392">
        <v>1200</v>
      </c>
      <c r="F392">
        <v>1185.8699999999999</v>
      </c>
      <c r="G392">
        <v>1198.8499999999999</v>
      </c>
      <c r="H392">
        <v>1520688</v>
      </c>
      <c r="I392" s="2">
        <v>43704.859581331017</v>
      </c>
      <c r="J392" s="2"/>
      <c r="K392" s="11">
        <v>43543</v>
      </c>
      <c r="L392" s="48">
        <f t="shared" si="129"/>
        <v>97.686832740213362</v>
      </c>
      <c r="M392" s="46">
        <f t="shared" si="133"/>
        <v>88.233279753625041</v>
      </c>
      <c r="N392" s="2"/>
      <c r="O392" s="1">
        <v>43543</v>
      </c>
      <c r="P392">
        <f t="shared" si="124"/>
        <v>0.25</v>
      </c>
      <c r="Q392" s="3">
        <f t="shared" si="139"/>
        <v>1183.3188275645839</v>
      </c>
      <c r="R392" s="2"/>
      <c r="S392" s="11">
        <f t="shared" si="140"/>
        <v>43543</v>
      </c>
      <c r="T392" s="17">
        <f t="shared" ref="T392:T455" si="146">AVERAGE(G386:G392)</f>
        <v>1187.9142857142856</v>
      </c>
      <c r="U392" s="18">
        <f t="shared" si="128"/>
        <v>1166.4014285714286</v>
      </c>
      <c r="W392" s="30">
        <f t="shared" si="141"/>
        <v>1194.9066666666665</v>
      </c>
      <c r="X392" s="30">
        <f t="shared" si="125"/>
        <v>1186.7619047619048</v>
      </c>
      <c r="Y392" s="30">
        <f t="shared" si="126"/>
        <v>6.9039455782311574</v>
      </c>
      <c r="Z392" s="31">
        <f t="shared" si="127"/>
        <v>78.648378790267131</v>
      </c>
      <c r="AA392" s="25">
        <f t="shared" si="142"/>
        <v>43543</v>
      </c>
      <c r="AD392" s="22">
        <f t="shared" si="143"/>
        <v>1194.9066666666665</v>
      </c>
      <c r="AE392" s="23">
        <f t="shared" si="136"/>
        <v>1148.3070000000002</v>
      </c>
      <c r="AF392" s="23">
        <f t="shared" si="137"/>
        <v>29.215700000000016</v>
      </c>
      <c r="AG392" s="24">
        <f t="shared" si="138"/>
        <v>106.33475988747205</v>
      </c>
      <c r="AH392" s="25">
        <v>43543</v>
      </c>
      <c r="AK392" s="22">
        <f t="shared" si="144"/>
        <v>14.589999999999918</v>
      </c>
      <c r="AL392" s="27">
        <f t="shared" si="145"/>
        <v>14.589999999999918</v>
      </c>
      <c r="AM392" s="27">
        <f t="shared" si="130"/>
        <v>0</v>
      </c>
      <c r="AN392" s="38">
        <f t="shared" si="134"/>
        <v>6.911820374019749</v>
      </c>
      <c r="AO392" s="38">
        <f t="shared" si="135"/>
        <v>2.9504398221544919</v>
      </c>
      <c r="AP392" s="27">
        <f t="shared" si="131"/>
        <v>2.3426406877102646</v>
      </c>
      <c r="AQ392" s="35">
        <f t="shared" si="132"/>
        <v>70.083532948167161</v>
      </c>
      <c r="AR392" s="25">
        <v>43543</v>
      </c>
    </row>
    <row r="393" spans="1:44" x14ac:dyDescent="0.25">
      <c r="A393">
        <v>1396</v>
      </c>
      <c r="B393">
        <v>3</v>
      </c>
      <c r="C393" s="2">
        <v>43544</v>
      </c>
      <c r="D393">
        <v>1197.3499999999999</v>
      </c>
      <c r="E393">
        <v>1227.1400000000001</v>
      </c>
      <c r="F393">
        <v>1196.17</v>
      </c>
      <c r="G393">
        <v>1223.97</v>
      </c>
      <c r="H393">
        <v>2227786</v>
      </c>
      <c r="I393" s="2">
        <v>43704.859581331017</v>
      </c>
      <c r="J393" s="2"/>
      <c r="K393" s="11">
        <v>43544</v>
      </c>
      <c r="L393" s="48">
        <f t="shared" si="129"/>
        <v>96.947226502311182</v>
      </c>
      <c r="M393" s="46">
        <f t="shared" si="133"/>
        <v>92.650794022834233</v>
      </c>
      <c r="N393" s="2"/>
      <c r="O393" s="1">
        <v>43544</v>
      </c>
      <c r="P393">
        <f t="shared" ref="P393:P456" si="147">2/(7+1)</f>
        <v>0.25</v>
      </c>
      <c r="Q393" s="3">
        <f t="shared" si="139"/>
        <v>1193.4816206734379</v>
      </c>
      <c r="R393" s="2"/>
      <c r="S393" s="11">
        <f t="shared" si="140"/>
        <v>43544</v>
      </c>
      <c r="T393" s="17">
        <f t="shared" si="146"/>
        <v>1194.8014285714285</v>
      </c>
      <c r="U393" s="18">
        <f t="shared" si="128"/>
        <v>1173.8335714285715</v>
      </c>
      <c r="W393" s="30">
        <f t="shared" si="141"/>
        <v>1215.7600000000002</v>
      </c>
      <c r="X393" s="30">
        <f t="shared" ref="X393:X456" si="148">AVERAGE(W387:W393)</f>
        <v>1193.9466666666667</v>
      </c>
      <c r="Y393" s="30">
        <f t="shared" ref="Y393:Y456" si="149">(ABS(X393-W387)+ABS(X393-W388)+ABS(X393-W389)+ABS(X393-W390)+ABS(X393-W391)+ABS(X393-W392)+ABS(X393-W393))/7</f>
        <v>6.9209523809523876</v>
      </c>
      <c r="Z393" s="31">
        <f t="shared" ref="Z393:Z456" si="150">(W393-X393)/(Y393*0.015)</f>
        <v>210.118801889823</v>
      </c>
      <c r="AA393" s="25">
        <f t="shared" si="142"/>
        <v>43544</v>
      </c>
      <c r="AD393" s="22">
        <f t="shared" si="143"/>
        <v>1215.7600000000002</v>
      </c>
      <c r="AE393" s="23">
        <f t="shared" si="136"/>
        <v>1153.3868333333335</v>
      </c>
      <c r="AF393" s="23">
        <f t="shared" si="137"/>
        <v>30.881166666666662</v>
      </c>
      <c r="AG393" s="24">
        <f t="shared" si="138"/>
        <v>134.65200832582266</v>
      </c>
      <c r="AH393" s="25">
        <v>43544</v>
      </c>
      <c r="AK393" s="22">
        <f t="shared" si="144"/>
        <v>25.120000000000118</v>
      </c>
      <c r="AL393" s="27">
        <f t="shared" si="145"/>
        <v>25.120000000000118</v>
      </c>
      <c r="AM393" s="27">
        <f t="shared" si="130"/>
        <v>0</v>
      </c>
      <c r="AN393" s="38">
        <f t="shared" si="134"/>
        <v>8.2124046330183464</v>
      </c>
      <c r="AO393" s="38">
        <f t="shared" si="135"/>
        <v>2.7396941205720284</v>
      </c>
      <c r="AP393" s="27">
        <f t="shared" si="131"/>
        <v>2.9975626006393936</v>
      </c>
      <c r="AQ393" s="35">
        <f t="shared" si="132"/>
        <v>74.984756965655663</v>
      </c>
      <c r="AR393" s="25">
        <v>43544</v>
      </c>
    </row>
    <row r="394" spans="1:44" x14ac:dyDescent="0.25">
      <c r="A394">
        <v>1397</v>
      </c>
      <c r="B394">
        <v>3</v>
      </c>
      <c r="C394" s="2">
        <v>43545</v>
      </c>
      <c r="D394">
        <v>1216</v>
      </c>
      <c r="E394">
        <v>1231.79</v>
      </c>
      <c r="F394">
        <v>1213.1500000000001</v>
      </c>
      <c r="G394">
        <v>1231.54</v>
      </c>
      <c r="H394">
        <v>1204045</v>
      </c>
      <c r="I394" s="2">
        <v>43704.859581331017</v>
      </c>
      <c r="J394" s="2"/>
      <c r="K394" s="11">
        <v>43545</v>
      </c>
      <c r="L394" s="48">
        <f t="shared" si="129"/>
        <v>99.7695640151166</v>
      </c>
      <c r="M394" s="46">
        <f t="shared" si="133"/>
        <v>98.134541085880372</v>
      </c>
      <c r="N394" s="2"/>
      <c r="O394" s="1">
        <v>43545</v>
      </c>
      <c r="P394">
        <f t="shared" si="147"/>
        <v>0.25</v>
      </c>
      <c r="Q394" s="3">
        <f t="shared" si="139"/>
        <v>1202.9962155050785</v>
      </c>
      <c r="R394" s="2"/>
      <c r="S394" s="11">
        <f t="shared" si="140"/>
        <v>43545</v>
      </c>
      <c r="T394" s="17">
        <f t="shared" si="146"/>
        <v>1200.2785714285715</v>
      </c>
      <c r="U394" s="18">
        <f t="shared" si="128"/>
        <v>1180.3014285714285</v>
      </c>
      <c r="W394" s="30">
        <f t="shared" si="141"/>
        <v>1225.4933333333333</v>
      </c>
      <c r="X394" s="30">
        <f t="shared" si="148"/>
        <v>1198.9476190476191</v>
      </c>
      <c r="Y394" s="30">
        <f t="shared" si="149"/>
        <v>12.38802721088447</v>
      </c>
      <c r="Z394" s="31">
        <f t="shared" si="150"/>
        <v>142.85682906470856</v>
      </c>
      <c r="AA394" s="25">
        <f t="shared" si="142"/>
        <v>43545</v>
      </c>
      <c r="AD394" s="22">
        <f t="shared" si="143"/>
        <v>1225.4933333333333</v>
      </c>
      <c r="AE394" s="23">
        <f t="shared" si="136"/>
        <v>1159.6376666666667</v>
      </c>
      <c r="AF394" s="23">
        <f t="shared" si="137"/>
        <v>31.251666666666665</v>
      </c>
      <c r="AG394" s="24">
        <f t="shared" si="138"/>
        <v>140.48459637708197</v>
      </c>
      <c r="AH394" s="25">
        <v>43545</v>
      </c>
      <c r="AK394" s="22">
        <f t="shared" si="144"/>
        <v>7.5699999999999363</v>
      </c>
      <c r="AL394" s="27">
        <f t="shared" si="145"/>
        <v>7.5699999999999363</v>
      </c>
      <c r="AM394" s="27">
        <f t="shared" si="130"/>
        <v>0</v>
      </c>
      <c r="AN394" s="38">
        <f t="shared" si="134"/>
        <v>8.1665185878027451</v>
      </c>
      <c r="AO394" s="38">
        <f t="shared" si="135"/>
        <v>2.5440016833883123</v>
      </c>
      <c r="AP394" s="27">
        <f t="shared" si="131"/>
        <v>3.2101073836263736</v>
      </c>
      <c r="AQ394" s="35">
        <f t="shared" si="132"/>
        <v>76.247636725630258</v>
      </c>
      <c r="AR394" s="25">
        <v>43545</v>
      </c>
    </row>
    <row r="395" spans="1:44" x14ac:dyDescent="0.25">
      <c r="A395">
        <v>1398</v>
      </c>
      <c r="B395">
        <v>3</v>
      </c>
      <c r="C395" s="2">
        <v>43546</v>
      </c>
      <c r="D395">
        <v>1226.32</v>
      </c>
      <c r="E395">
        <v>1230</v>
      </c>
      <c r="F395">
        <v>1202.83</v>
      </c>
      <c r="G395">
        <v>1205.5</v>
      </c>
      <c r="H395">
        <v>1714247</v>
      </c>
      <c r="I395" s="2">
        <v>43704.859581331017</v>
      </c>
      <c r="J395" s="2"/>
      <c r="K395" s="11">
        <v>43546</v>
      </c>
      <c r="L395" s="48">
        <f t="shared" si="129"/>
        <v>75.767351829661749</v>
      </c>
      <c r="M395" s="46">
        <f t="shared" si="133"/>
        <v>90.828047449029853</v>
      </c>
      <c r="N395" s="2"/>
      <c r="O395" s="1">
        <v>43546</v>
      </c>
      <c r="P395">
        <f t="shared" si="147"/>
        <v>0.25</v>
      </c>
      <c r="Q395" s="3">
        <f t="shared" si="139"/>
        <v>1203.622161628809</v>
      </c>
      <c r="R395" s="2"/>
      <c r="S395" s="11">
        <f t="shared" si="140"/>
        <v>43546</v>
      </c>
      <c r="T395" s="17">
        <f t="shared" si="146"/>
        <v>1202.0185714285715</v>
      </c>
      <c r="U395" s="18">
        <f t="shared" si="128"/>
        <v>1184.4228571428571</v>
      </c>
      <c r="W395" s="30">
        <f t="shared" si="141"/>
        <v>1212.7766666666666</v>
      </c>
      <c r="X395" s="30">
        <f t="shared" si="148"/>
        <v>1201.4304761904764</v>
      </c>
      <c r="Y395" s="30">
        <f t="shared" si="149"/>
        <v>14.211020408163352</v>
      </c>
      <c r="Z395" s="31">
        <f t="shared" si="150"/>
        <v>53.227191059283236</v>
      </c>
      <c r="AA395" s="25">
        <f t="shared" si="142"/>
        <v>43546</v>
      </c>
      <c r="AD395" s="22">
        <f t="shared" si="143"/>
        <v>1212.7766666666666</v>
      </c>
      <c r="AE395" s="23">
        <f t="shared" si="136"/>
        <v>1164.9896666666668</v>
      </c>
      <c r="AF395" s="23">
        <f t="shared" si="137"/>
        <v>31.146666666666668</v>
      </c>
      <c r="AG395" s="24">
        <f t="shared" si="138"/>
        <v>102.28381849315028</v>
      </c>
      <c r="AH395" s="25">
        <v>43546</v>
      </c>
      <c r="AK395" s="22">
        <f t="shared" si="144"/>
        <v>-26.039999999999964</v>
      </c>
      <c r="AL395" s="27">
        <f t="shared" si="145"/>
        <v>0</v>
      </c>
      <c r="AM395" s="27">
        <f t="shared" si="130"/>
        <v>26.039999999999964</v>
      </c>
      <c r="AN395" s="38">
        <f t="shared" si="134"/>
        <v>7.5831958315311203</v>
      </c>
      <c r="AO395" s="38">
        <f t="shared" si="135"/>
        <v>4.2222872774320015</v>
      </c>
      <c r="AP395" s="27">
        <f t="shared" si="131"/>
        <v>1.7959923930479751</v>
      </c>
      <c r="AQ395" s="35">
        <f t="shared" si="132"/>
        <v>64.234523581450901</v>
      </c>
      <c r="AR395" s="25">
        <v>43546</v>
      </c>
    </row>
    <row r="396" spans="1:44" x14ac:dyDescent="0.25">
      <c r="A396">
        <v>1399</v>
      </c>
      <c r="B396">
        <v>3</v>
      </c>
      <c r="C396" s="2">
        <v>43549</v>
      </c>
      <c r="D396">
        <v>1196.93</v>
      </c>
      <c r="E396">
        <v>1206.4000000000001</v>
      </c>
      <c r="F396">
        <v>1187.04</v>
      </c>
      <c r="G396">
        <v>1193</v>
      </c>
      <c r="H396">
        <v>1496843</v>
      </c>
      <c r="I396" s="2">
        <v>43704.859581331017</v>
      </c>
      <c r="J396" s="2"/>
      <c r="K396" s="11">
        <v>43549</v>
      </c>
      <c r="L396" s="48">
        <f t="shared" si="129"/>
        <v>64.245552585491779</v>
      </c>
      <c r="M396" s="46">
        <f t="shared" si="133"/>
        <v>79.927489476756705</v>
      </c>
      <c r="N396" s="2"/>
      <c r="O396" s="1">
        <v>43549</v>
      </c>
      <c r="P396">
        <f t="shared" si="147"/>
        <v>0.25</v>
      </c>
      <c r="Q396" s="3">
        <f t="shared" si="139"/>
        <v>1200.9666212216066</v>
      </c>
      <c r="R396" s="2"/>
      <c r="S396" s="11">
        <f t="shared" si="140"/>
        <v>43549</v>
      </c>
      <c r="T396" s="17">
        <f t="shared" si="146"/>
        <v>1203.0828571428572</v>
      </c>
      <c r="U396" s="18">
        <f t="shared" si="128"/>
        <v>1186.635</v>
      </c>
      <c r="W396" s="30">
        <f t="shared" si="141"/>
        <v>1195.48</v>
      </c>
      <c r="X396" s="30">
        <f t="shared" si="148"/>
        <v>1202.3128571428572</v>
      </c>
      <c r="Y396" s="30">
        <f t="shared" si="149"/>
        <v>13.454693877551076</v>
      </c>
      <c r="Z396" s="31">
        <f t="shared" si="150"/>
        <v>-33.856125874691557</v>
      </c>
      <c r="AA396" s="25">
        <f t="shared" si="142"/>
        <v>43549</v>
      </c>
      <c r="AD396" s="22">
        <f t="shared" si="143"/>
        <v>1195.48</v>
      </c>
      <c r="AE396" s="23">
        <f t="shared" si="136"/>
        <v>1169.1768333333332</v>
      </c>
      <c r="AF396" s="23">
        <f t="shared" si="137"/>
        <v>29.960833333333312</v>
      </c>
      <c r="AG396" s="24">
        <f t="shared" si="138"/>
        <v>58.527892897208758</v>
      </c>
      <c r="AH396" s="25">
        <v>43549</v>
      </c>
      <c r="AK396" s="22">
        <f t="shared" si="144"/>
        <v>-12.5</v>
      </c>
      <c r="AL396" s="27">
        <f t="shared" si="145"/>
        <v>0</v>
      </c>
      <c r="AM396" s="27">
        <f t="shared" si="130"/>
        <v>12.5</v>
      </c>
      <c r="AN396" s="38">
        <f t="shared" si="134"/>
        <v>7.041538986421755</v>
      </c>
      <c r="AO396" s="38">
        <f t="shared" si="135"/>
        <v>4.8135524719011444</v>
      </c>
      <c r="AP396" s="27">
        <f t="shared" si="131"/>
        <v>1.4628570120563478</v>
      </c>
      <c r="AQ396" s="35">
        <f t="shared" si="132"/>
        <v>59.396749583726091</v>
      </c>
      <c r="AR396" s="25">
        <v>43549</v>
      </c>
    </row>
    <row r="397" spans="1:44" x14ac:dyDescent="0.25">
      <c r="A397">
        <v>1400</v>
      </c>
      <c r="B397">
        <v>3</v>
      </c>
      <c r="C397" s="2">
        <v>43550</v>
      </c>
      <c r="D397">
        <v>1198.53</v>
      </c>
      <c r="E397">
        <v>1202.83</v>
      </c>
      <c r="F397">
        <v>1176.72</v>
      </c>
      <c r="G397">
        <v>1184.6199999999999</v>
      </c>
      <c r="H397">
        <v>1901156</v>
      </c>
      <c r="I397" s="2">
        <v>43704.859581331017</v>
      </c>
      <c r="J397" s="2"/>
      <c r="K397" s="11">
        <v>43550</v>
      </c>
      <c r="L397" s="48">
        <f t="shared" si="129"/>
        <v>56.521338372200134</v>
      </c>
      <c r="M397" s="46">
        <f t="shared" si="133"/>
        <v>65.511414262451225</v>
      </c>
      <c r="N397" s="2"/>
      <c r="O397" s="1">
        <v>43550</v>
      </c>
      <c r="P397">
        <f t="shared" si="147"/>
        <v>0.25</v>
      </c>
      <c r="Q397" s="3">
        <f t="shared" si="139"/>
        <v>1196.879965916205</v>
      </c>
      <c r="R397" s="2"/>
      <c r="S397" s="11">
        <f t="shared" si="140"/>
        <v>43550</v>
      </c>
      <c r="T397" s="17">
        <f t="shared" si="146"/>
        <v>1203.1057142857142</v>
      </c>
      <c r="U397" s="18">
        <f t="shared" si="128"/>
        <v>1188.5464285714284</v>
      </c>
      <c r="W397" s="30">
        <f t="shared" si="141"/>
        <v>1188.0566666666666</v>
      </c>
      <c r="X397" s="30">
        <f t="shared" si="148"/>
        <v>1202.3380952380953</v>
      </c>
      <c r="Y397" s="30">
        <f t="shared" si="149"/>
        <v>13.433061224489848</v>
      </c>
      <c r="Z397" s="31">
        <f t="shared" si="150"/>
        <v>-70.877011738730104</v>
      </c>
      <c r="AA397" s="25">
        <f t="shared" si="142"/>
        <v>43550</v>
      </c>
      <c r="AD397" s="22">
        <f t="shared" si="143"/>
        <v>1188.0566666666666</v>
      </c>
      <c r="AE397" s="23">
        <f t="shared" si="136"/>
        <v>1173.0036666666667</v>
      </c>
      <c r="AF397" s="23">
        <f t="shared" si="137"/>
        <v>27.639299999999981</v>
      </c>
      <c r="AG397" s="24">
        <f t="shared" si="138"/>
        <v>36.308203656869971</v>
      </c>
      <c r="AH397" s="25">
        <v>43550</v>
      </c>
      <c r="AK397" s="22">
        <f t="shared" si="144"/>
        <v>-8.3800000000001091</v>
      </c>
      <c r="AL397" s="27">
        <f t="shared" si="145"/>
        <v>0</v>
      </c>
      <c r="AM397" s="27">
        <f t="shared" si="130"/>
        <v>8.3800000000001091</v>
      </c>
      <c r="AN397" s="38">
        <f t="shared" si="134"/>
        <v>6.5385719159630584</v>
      </c>
      <c r="AO397" s="38">
        <f t="shared" si="135"/>
        <v>5.0682987239082138</v>
      </c>
      <c r="AP397" s="27">
        <f t="shared" si="131"/>
        <v>1.2900920549768036</v>
      </c>
      <c r="AQ397" s="35">
        <f t="shared" si="132"/>
        <v>56.333633059561485</v>
      </c>
      <c r="AR397" s="25">
        <v>43550</v>
      </c>
    </row>
    <row r="398" spans="1:44" x14ac:dyDescent="0.25">
      <c r="A398">
        <v>1401</v>
      </c>
      <c r="B398">
        <v>3</v>
      </c>
      <c r="C398" s="2">
        <v>43551</v>
      </c>
      <c r="D398">
        <v>1185.5</v>
      </c>
      <c r="E398">
        <v>1187.56</v>
      </c>
      <c r="F398">
        <v>1159.3699999999999</v>
      </c>
      <c r="G398">
        <v>1173.02</v>
      </c>
      <c r="H398">
        <v>1400240</v>
      </c>
      <c r="I398" s="2">
        <v>43704.859581331017</v>
      </c>
      <c r="J398" s="2"/>
      <c r="K398" s="11">
        <v>43551</v>
      </c>
      <c r="L398" s="48">
        <f t="shared" si="129"/>
        <v>45.829108673610492</v>
      </c>
      <c r="M398" s="46">
        <f t="shared" si="133"/>
        <v>55.531999877100795</v>
      </c>
      <c r="N398" s="2"/>
      <c r="O398" s="1">
        <v>43551</v>
      </c>
      <c r="P398">
        <f t="shared" si="147"/>
        <v>0.25</v>
      </c>
      <c r="Q398" s="3">
        <f t="shared" si="139"/>
        <v>1190.9149744371539</v>
      </c>
      <c r="R398" s="2"/>
      <c r="S398" s="11">
        <f t="shared" si="140"/>
        <v>43551</v>
      </c>
      <c r="T398" s="17">
        <f t="shared" si="146"/>
        <v>1201.5</v>
      </c>
      <c r="U398" s="18">
        <f t="shared" si="128"/>
        <v>1190.6692857142857</v>
      </c>
      <c r="W398" s="30">
        <f t="shared" si="141"/>
        <v>1173.3166666666666</v>
      </c>
      <c r="X398" s="30">
        <f t="shared" si="148"/>
        <v>1200.8271428571427</v>
      </c>
      <c r="Y398" s="30">
        <f t="shared" si="149"/>
        <v>14.728163265306161</v>
      </c>
      <c r="Z398" s="31">
        <f t="shared" si="150"/>
        <v>-124.52548990626728</v>
      </c>
      <c r="AA398" s="25">
        <f t="shared" si="142"/>
        <v>43551</v>
      </c>
      <c r="AD398" s="22">
        <f t="shared" si="143"/>
        <v>1173.3166666666666</v>
      </c>
      <c r="AE398" s="23">
        <f t="shared" si="136"/>
        <v>1176.0856666666666</v>
      </c>
      <c r="AF398" s="23">
        <f t="shared" si="137"/>
        <v>24.249099999999988</v>
      </c>
      <c r="AG398" s="24">
        <f t="shared" si="138"/>
        <v>-7.6126536654968833</v>
      </c>
      <c r="AH398" s="25">
        <v>43551</v>
      </c>
      <c r="AK398" s="22">
        <f t="shared" si="144"/>
        <v>-11.599999999999909</v>
      </c>
      <c r="AL398" s="27">
        <f t="shared" si="145"/>
        <v>0</v>
      </c>
      <c r="AM398" s="27">
        <f t="shared" si="130"/>
        <v>11.599999999999909</v>
      </c>
      <c r="AN398" s="38">
        <f t="shared" si="134"/>
        <v>6.0715310648228407</v>
      </c>
      <c r="AO398" s="38">
        <f t="shared" si="135"/>
        <v>5.5348488150576207</v>
      </c>
      <c r="AP398" s="27">
        <f t="shared" si="131"/>
        <v>1.0969642112545459</v>
      </c>
      <c r="AQ398" s="35">
        <f t="shared" si="132"/>
        <v>52.31201397558749</v>
      </c>
      <c r="AR398" s="25">
        <v>43551</v>
      </c>
    </row>
    <row r="399" spans="1:44" x14ac:dyDescent="0.25">
      <c r="A399">
        <v>1402</v>
      </c>
      <c r="B399">
        <v>3</v>
      </c>
      <c r="C399" s="2">
        <v>43552</v>
      </c>
      <c r="D399">
        <v>1171.54</v>
      </c>
      <c r="E399">
        <v>1171.57</v>
      </c>
      <c r="F399">
        <v>1159.43</v>
      </c>
      <c r="G399">
        <v>1168.49</v>
      </c>
      <c r="H399">
        <v>1012430</v>
      </c>
      <c r="I399" s="2">
        <v>43704.859581331017</v>
      </c>
      <c r="J399" s="2"/>
      <c r="K399" s="11">
        <v>43552</v>
      </c>
      <c r="L399" s="48">
        <f t="shared" si="129"/>
        <v>27.524616441492999</v>
      </c>
      <c r="M399" s="46">
        <f t="shared" si="133"/>
        <v>43.291687829101214</v>
      </c>
      <c r="N399" s="2"/>
      <c r="O399" s="1">
        <v>43552</v>
      </c>
      <c r="P399">
        <f t="shared" si="147"/>
        <v>0.25</v>
      </c>
      <c r="Q399" s="3">
        <f t="shared" si="139"/>
        <v>1185.3087308278655</v>
      </c>
      <c r="R399" s="2"/>
      <c r="S399" s="11">
        <f t="shared" si="140"/>
        <v>43552</v>
      </c>
      <c r="T399" s="17">
        <f t="shared" si="146"/>
        <v>1197.1628571428571</v>
      </c>
      <c r="U399" s="18">
        <f t="shared" ref="U399:U462" si="151">AVERAGE(G386:G399)</f>
        <v>1192.5385714285715</v>
      </c>
      <c r="W399" s="30">
        <f t="shared" si="141"/>
        <v>1166.4966666666667</v>
      </c>
      <c r="X399" s="30">
        <f t="shared" si="148"/>
        <v>1196.7685714285712</v>
      </c>
      <c r="Y399" s="30">
        <f t="shared" si="149"/>
        <v>18.206938775510221</v>
      </c>
      <c r="Z399" s="31">
        <f t="shared" si="150"/>
        <v>-110.84383866009991</v>
      </c>
      <c r="AA399" s="25">
        <f t="shared" si="142"/>
        <v>43552</v>
      </c>
      <c r="AD399" s="22">
        <f t="shared" si="143"/>
        <v>1166.4966666666667</v>
      </c>
      <c r="AE399" s="23">
        <f t="shared" si="136"/>
        <v>1178.4341666666664</v>
      </c>
      <c r="AF399" s="23">
        <f t="shared" si="137"/>
        <v>21.665750000000003</v>
      </c>
      <c r="AG399" s="24">
        <f t="shared" si="138"/>
        <v>-36.73232329060005</v>
      </c>
      <c r="AH399" s="25">
        <v>43552</v>
      </c>
      <c r="AK399" s="22">
        <f t="shared" si="144"/>
        <v>-4.5299999999999727</v>
      </c>
      <c r="AL399" s="27">
        <f t="shared" si="145"/>
        <v>0</v>
      </c>
      <c r="AM399" s="27">
        <f t="shared" si="130"/>
        <v>4.5299999999999727</v>
      </c>
      <c r="AN399" s="38">
        <f t="shared" si="134"/>
        <v>5.6378502744783523</v>
      </c>
      <c r="AO399" s="38">
        <f t="shared" si="135"/>
        <v>5.4630738996963606</v>
      </c>
      <c r="AP399" s="27">
        <f t="shared" si="131"/>
        <v>1.0319923138494806</v>
      </c>
      <c r="AQ399" s="35">
        <f t="shared" si="132"/>
        <v>50.787215424768831</v>
      </c>
      <c r="AR399" s="25">
        <v>43552</v>
      </c>
    </row>
    <row r="400" spans="1:44" x14ac:dyDescent="0.25">
      <c r="A400">
        <v>1403</v>
      </c>
      <c r="B400">
        <v>3</v>
      </c>
      <c r="C400" s="2">
        <v>43553</v>
      </c>
      <c r="D400">
        <v>1174.9000000000001</v>
      </c>
      <c r="E400">
        <v>1178.99</v>
      </c>
      <c r="F400">
        <v>1162.8800000000001</v>
      </c>
      <c r="G400">
        <v>1173.31</v>
      </c>
      <c r="H400">
        <v>1269979</v>
      </c>
      <c r="I400" s="2">
        <v>43704.859581331017</v>
      </c>
      <c r="J400" s="2"/>
      <c r="K400" s="11">
        <v>43553</v>
      </c>
      <c r="L400" s="48">
        <f t="shared" ref="L400:L463" si="152">((G400-MIN(F387:F400))/(MAX(E387:E400)-MIN(F387:F400))*100)</f>
        <v>19.248826291079869</v>
      </c>
      <c r="M400" s="46">
        <f t="shared" si="133"/>
        <v>30.867517135394451</v>
      </c>
      <c r="N400" s="2"/>
      <c r="O400" s="1">
        <v>43553</v>
      </c>
      <c r="P400">
        <f t="shared" si="147"/>
        <v>0.25</v>
      </c>
      <c r="Q400" s="3">
        <f t="shared" si="139"/>
        <v>1182.3090481208992</v>
      </c>
      <c r="R400" s="2"/>
      <c r="S400" s="11">
        <f t="shared" si="140"/>
        <v>43553</v>
      </c>
      <c r="T400" s="17">
        <f t="shared" si="146"/>
        <v>1189.9257142857143</v>
      </c>
      <c r="U400" s="18">
        <f t="shared" si="151"/>
        <v>1192.3635714285713</v>
      </c>
      <c r="W400" s="30">
        <f t="shared" si="141"/>
        <v>1171.7266666666667</v>
      </c>
      <c r="X400" s="30">
        <f t="shared" si="148"/>
        <v>1190.4780952380952</v>
      </c>
      <c r="Y400" s="30">
        <f t="shared" si="149"/>
        <v>17.804489795918375</v>
      </c>
      <c r="Z400" s="31">
        <f t="shared" si="150"/>
        <v>-70.212359490459221</v>
      </c>
      <c r="AA400" s="25">
        <f t="shared" si="142"/>
        <v>43553</v>
      </c>
      <c r="AD400" s="22">
        <f t="shared" si="143"/>
        <v>1171.7266666666667</v>
      </c>
      <c r="AE400" s="23">
        <f t="shared" si="136"/>
        <v>1180.2086666666664</v>
      </c>
      <c r="AF400" s="23">
        <f t="shared" si="137"/>
        <v>19.713800000000003</v>
      </c>
      <c r="AG400" s="24">
        <f t="shared" si="138"/>
        <v>-28.68379848972037</v>
      </c>
      <c r="AH400" s="25">
        <v>43553</v>
      </c>
      <c r="AK400" s="22">
        <f t="shared" si="144"/>
        <v>4.8199999999999363</v>
      </c>
      <c r="AL400" s="27">
        <f t="shared" si="145"/>
        <v>4.8199999999999363</v>
      </c>
      <c r="AM400" s="27">
        <f t="shared" si="130"/>
        <v>0</v>
      </c>
      <c r="AN400" s="38">
        <f t="shared" si="134"/>
        <v>5.5794323977298941</v>
      </c>
      <c r="AO400" s="38">
        <f t="shared" si="135"/>
        <v>5.0728543354323348</v>
      </c>
      <c r="AP400" s="27">
        <f t="shared" si="131"/>
        <v>1.0998605575482951</v>
      </c>
      <c r="AQ400" s="35">
        <f t="shared" si="132"/>
        <v>52.377790210624461</v>
      </c>
      <c r="AR400" s="25">
        <v>43553</v>
      </c>
    </row>
    <row r="401" spans="1:44" x14ac:dyDescent="0.25">
      <c r="A401">
        <v>1404</v>
      </c>
      <c r="B401">
        <v>3</v>
      </c>
      <c r="C401" s="2">
        <v>43556</v>
      </c>
      <c r="D401">
        <v>1184.0999999999999</v>
      </c>
      <c r="E401">
        <v>1196.6600000000001</v>
      </c>
      <c r="F401">
        <v>1182</v>
      </c>
      <c r="G401">
        <v>1194.43</v>
      </c>
      <c r="H401">
        <v>1252757</v>
      </c>
      <c r="I401" s="2">
        <v>43704.859581331017</v>
      </c>
      <c r="J401" s="2"/>
      <c r="K401" s="11">
        <v>43556</v>
      </c>
      <c r="L401" s="48">
        <f t="shared" si="152"/>
        <v>48.412040872687292</v>
      </c>
      <c r="M401" s="46">
        <f t="shared" si="133"/>
        <v>31.728494535086721</v>
      </c>
      <c r="N401" s="2"/>
      <c r="O401" s="1">
        <v>43556</v>
      </c>
      <c r="P401">
        <f t="shared" si="147"/>
        <v>0.25</v>
      </c>
      <c r="Q401" s="3">
        <f t="shared" si="139"/>
        <v>1185.3392860906745</v>
      </c>
      <c r="R401" s="2"/>
      <c r="S401" s="11">
        <f t="shared" si="140"/>
        <v>43556</v>
      </c>
      <c r="T401" s="17">
        <f t="shared" si="146"/>
        <v>1184.6242857142856</v>
      </c>
      <c r="U401" s="18">
        <f t="shared" si="151"/>
        <v>1192.4514285714286</v>
      </c>
      <c r="W401" s="30">
        <f t="shared" si="141"/>
        <v>1191.03</v>
      </c>
      <c r="X401" s="30">
        <f t="shared" si="148"/>
        <v>1185.5547619047618</v>
      </c>
      <c r="Y401" s="30">
        <f t="shared" si="149"/>
        <v>12.892653061224499</v>
      </c>
      <c r="Z401" s="31">
        <f t="shared" si="150"/>
        <v>28.311928606353963</v>
      </c>
      <c r="AA401" s="25">
        <f t="shared" si="142"/>
        <v>43556</v>
      </c>
      <c r="AD401" s="22">
        <f t="shared" si="143"/>
        <v>1191.03</v>
      </c>
      <c r="AE401" s="23">
        <f t="shared" si="136"/>
        <v>1182.4806666666666</v>
      </c>
      <c r="AF401" s="23">
        <f t="shared" si="137"/>
        <v>18.069533333333332</v>
      </c>
      <c r="AG401" s="24">
        <f t="shared" si="138"/>
        <v>31.542350598736657</v>
      </c>
      <c r="AH401" s="25">
        <v>43556</v>
      </c>
      <c r="AK401" s="22">
        <f t="shared" si="144"/>
        <v>21.120000000000118</v>
      </c>
      <c r="AL401" s="27">
        <f t="shared" si="145"/>
        <v>21.120000000000118</v>
      </c>
      <c r="AM401" s="27">
        <f t="shared" ref="AM401:AM464" si="153">IF(AK401&lt;0,-AK401,0)</f>
        <v>0</v>
      </c>
      <c r="AN401" s="38">
        <f t="shared" si="134"/>
        <v>6.6894729407491962</v>
      </c>
      <c r="AO401" s="38">
        <f t="shared" si="135"/>
        <v>4.7105075971871679</v>
      </c>
      <c r="AP401" s="27">
        <f t="shared" ref="AP401:AP464" si="154">AN401/AO401</f>
        <v>1.4201172172493146</v>
      </c>
      <c r="AQ401" s="35">
        <f t="shared" ref="AQ401:AQ464" si="155">IF(AO401=0,100,100-(100/(1+AP401)))</f>
        <v>58.679687377432415</v>
      </c>
      <c r="AR401" s="25">
        <v>43556</v>
      </c>
    </row>
    <row r="402" spans="1:44" x14ac:dyDescent="0.25">
      <c r="A402">
        <v>1405</v>
      </c>
      <c r="B402">
        <v>3</v>
      </c>
      <c r="C402" s="2">
        <v>43557</v>
      </c>
      <c r="D402">
        <v>1195.32</v>
      </c>
      <c r="E402">
        <v>1201.3499999999999</v>
      </c>
      <c r="F402">
        <v>1185.71</v>
      </c>
      <c r="G402">
        <v>1200.49</v>
      </c>
      <c r="H402">
        <v>827973</v>
      </c>
      <c r="I402" s="2">
        <v>43704.859581331017</v>
      </c>
      <c r="J402" s="2"/>
      <c r="K402" s="11">
        <v>43557</v>
      </c>
      <c r="L402" s="48">
        <f t="shared" si="152"/>
        <v>56.779895056614308</v>
      </c>
      <c r="M402" s="46">
        <f t="shared" ref="M402:M465" si="156">AVERAGE(L400:L402)</f>
        <v>41.480254073460493</v>
      </c>
      <c r="N402" s="2"/>
      <c r="O402" s="1">
        <v>43557</v>
      </c>
      <c r="P402">
        <f t="shared" si="147"/>
        <v>0.25</v>
      </c>
      <c r="Q402" s="3">
        <f t="shared" si="139"/>
        <v>1189.1269645680059</v>
      </c>
      <c r="R402" s="2"/>
      <c r="S402" s="11">
        <f t="shared" si="140"/>
        <v>43557</v>
      </c>
      <c r="T402" s="17">
        <f t="shared" si="146"/>
        <v>1183.9085714285716</v>
      </c>
      <c r="U402" s="18">
        <f t="shared" si="151"/>
        <v>1192.9635714285716</v>
      </c>
      <c r="W402" s="30">
        <f t="shared" si="141"/>
        <v>1195.8500000000001</v>
      </c>
      <c r="X402" s="30">
        <f t="shared" si="148"/>
        <v>1183.1366666666668</v>
      </c>
      <c r="Y402" s="30">
        <f t="shared" si="149"/>
        <v>10.820000000000002</v>
      </c>
      <c r="Z402" s="31">
        <f t="shared" si="150"/>
        <v>78.332306428424914</v>
      </c>
      <c r="AA402" s="25">
        <f t="shared" si="142"/>
        <v>43557</v>
      </c>
      <c r="AD402" s="22">
        <f t="shared" si="143"/>
        <v>1195.8500000000001</v>
      </c>
      <c r="AE402" s="23">
        <f t="shared" si="136"/>
        <v>1184.3091666666664</v>
      </c>
      <c r="AF402" s="23">
        <f t="shared" si="137"/>
        <v>17.071000000000026</v>
      </c>
      <c r="AG402" s="24">
        <f t="shared" si="138"/>
        <v>45.069936669727127</v>
      </c>
      <c r="AH402" s="25">
        <v>43557</v>
      </c>
      <c r="AK402" s="22">
        <f t="shared" si="144"/>
        <v>6.0599999999999454</v>
      </c>
      <c r="AL402" s="27">
        <f t="shared" si="145"/>
        <v>6.0599999999999454</v>
      </c>
      <c r="AM402" s="27">
        <f t="shared" si="153"/>
        <v>0</v>
      </c>
      <c r="AN402" s="38">
        <f t="shared" ref="AN402:AN465" si="157">((AN401*13)+AL402)/14</f>
        <v>6.6445105878385347</v>
      </c>
      <c r="AO402" s="38">
        <f t="shared" ref="AO402:AO465" si="158">((AO401*13)+AM402)/14</f>
        <v>4.3740427688166559</v>
      </c>
      <c r="AP402" s="27">
        <f t="shared" si="154"/>
        <v>1.5190776448754584</v>
      </c>
      <c r="AQ402" s="35">
        <f t="shared" si="155"/>
        <v>60.302930636763307</v>
      </c>
      <c r="AR402" s="25">
        <v>43557</v>
      </c>
    </row>
    <row r="403" spans="1:44" x14ac:dyDescent="0.25">
      <c r="A403">
        <v>1406</v>
      </c>
      <c r="B403">
        <v>3</v>
      </c>
      <c r="C403" s="2">
        <v>43558</v>
      </c>
      <c r="D403">
        <v>1207.48</v>
      </c>
      <c r="E403">
        <v>1216.3</v>
      </c>
      <c r="F403">
        <v>1200.5</v>
      </c>
      <c r="G403">
        <v>1205.92</v>
      </c>
      <c r="H403">
        <v>1017838</v>
      </c>
      <c r="I403" s="2">
        <v>43704.859581331017</v>
      </c>
      <c r="J403" s="2"/>
      <c r="K403" s="11">
        <v>43558</v>
      </c>
      <c r="L403" s="48">
        <f t="shared" si="152"/>
        <v>64.277823805578763</v>
      </c>
      <c r="M403" s="46">
        <f t="shared" si="156"/>
        <v>56.489919911626792</v>
      </c>
      <c r="N403" s="2"/>
      <c r="O403" s="1">
        <v>43558</v>
      </c>
      <c r="P403">
        <f t="shared" si="147"/>
        <v>0.25</v>
      </c>
      <c r="Q403" s="3">
        <f t="shared" si="139"/>
        <v>1193.3252234260044</v>
      </c>
      <c r="R403" s="2"/>
      <c r="S403" s="11">
        <f t="shared" si="140"/>
        <v>43558</v>
      </c>
      <c r="T403" s="17">
        <f t="shared" si="146"/>
        <v>1185.7542857142857</v>
      </c>
      <c r="U403" s="18">
        <f t="shared" si="151"/>
        <v>1194.4185714285716</v>
      </c>
      <c r="W403" s="30">
        <f t="shared" si="141"/>
        <v>1207.5733333333335</v>
      </c>
      <c r="X403" s="30">
        <f t="shared" si="148"/>
        <v>1184.8642857142856</v>
      </c>
      <c r="Y403" s="30">
        <f t="shared" si="149"/>
        <v>12.30081632653066</v>
      </c>
      <c r="Z403" s="31">
        <f t="shared" si="150"/>
        <v>123.07610062197524</v>
      </c>
      <c r="AA403" s="25">
        <f t="shared" si="142"/>
        <v>43558</v>
      </c>
      <c r="AD403" s="22">
        <f t="shared" si="143"/>
        <v>1207.5733333333335</v>
      </c>
      <c r="AE403" s="23">
        <f t="shared" si="136"/>
        <v>1186.6724999999997</v>
      </c>
      <c r="AF403" s="23">
        <f t="shared" si="137"/>
        <v>16.325083333333417</v>
      </c>
      <c r="AG403" s="24">
        <f t="shared" si="138"/>
        <v>85.35263559995596</v>
      </c>
      <c r="AH403" s="25">
        <v>43558</v>
      </c>
      <c r="AK403" s="22">
        <f t="shared" si="144"/>
        <v>5.4300000000000637</v>
      </c>
      <c r="AL403" s="27">
        <f t="shared" si="145"/>
        <v>5.4300000000000637</v>
      </c>
      <c r="AM403" s="27">
        <f t="shared" si="153"/>
        <v>0</v>
      </c>
      <c r="AN403" s="38">
        <f t="shared" si="157"/>
        <v>6.5577598315643586</v>
      </c>
      <c r="AO403" s="38">
        <f t="shared" si="158"/>
        <v>4.0616111424726089</v>
      </c>
      <c r="AP403" s="27">
        <f t="shared" si="154"/>
        <v>1.6145710658977943</v>
      </c>
      <c r="AQ403" s="35">
        <f t="shared" si="155"/>
        <v>61.752808594758207</v>
      </c>
      <c r="AR403" s="25">
        <v>43558</v>
      </c>
    </row>
    <row r="404" spans="1:44" x14ac:dyDescent="0.25">
      <c r="A404">
        <v>1407</v>
      </c>
      <c r="B404">
        <v>3</v>
      </c>
      <c r="C404" s="2">
        <v>43559</v>
      </c>
      <c r="D404">
        <v>1205.94</v>
      </c>
      <c r="E404">
        <v>1215.67</v>
      </c>
      <c r="F404">
        <v>1204.1300000000001</v>
      </c>
      <c r="G404">
        <v>1215</v>
      </c>
      <c r="H404">
        <v>950747</v>
      </c>
      <c r="I404" s="2">
        <v>43704.859581331017</v>
      </c>
      <c r="J404" s="2"/>
      <c r="K404" s="11">
        <v>43559</v>
      </c>
      <c r="L404" s="48">
        <f t="shared" si="152"/>
        <v>76.815796741231779</v>
      </c>
      <c r="M404" s="46">
        <f t="shared" si="156"/>
        <v>65.957838534474945</v>
      </c>
      <c r="N404" s="2"/>
      <c r="O404" s="1">
        <v>43559</v>
      </c>
      <c r="P404">
        <f t="shared" si="147"/>
        <v>0.25</v>
      </c>
      <c r="Q404" s="3">
        <f t="shared" si="139"/>
        <v>1198.7439175695033</v>
      </c>
      <c r="R404" s="2"/>
      <c r="S404" s="11">
        <f t="shared" si="140"/>
        <v>43559</v>
      </c>
      <c r="T404" s="17">
        <f t="shared" si="146"/>
        <v>1190.0942857142857</v>
      </c>
      <c r="U404" s="18">
        <f t="shared" si="151"/>
        <v>1196.6000000000001</v>
      </c>
      <c r="W404" s="30">
        <f t="shared" si="141"/>
        <v>1211.6000000000001</v>
      </c>
      <c r="X404" s="30">
        <f t="shared" si="148"/>
        <v>1188.2276190476191</v>
      </c>
      <c r="Y404" s="30">
        <f t="shared" si="149"/>
        <v>15.183673469387811</v>
      </c>
      <c r="Z404" s="31">
        <f t="shared" si="150"/>
        <v>102.62066905615292</v>
      </c>
      <c r="AA404" s="25">
        <f t="shared" si="142"/>
        <v>43559</v>
      </c>
      <c r="AD404" s="22">
        <f t="shared" si="143"/>
        <v>1211.6000000000001</v>
      </c>
      <c r="AE404" s="23">
        <f t="shared" si="136"/>
        <v>1190.0029999999997</v>
      </c>
      <c r="AF404" s="23">
        <f t="shared" si="137"/>
        <v>14.632033333333379</v>
      </c>
      <c r="AG404" s="24">
        <f t="shared" si="138"/>
        <v>98.40054127815624</v>
      </c>
      <c r="AH404" s="25">
        <v>43559</v>
      </c>
      <c r="AK404" s="22">
        <f t="shared" si="144"/>
        <v>9.0799999999999272</v>
      </c>
      <c r="AL404" s="27">
        <f t="shared" si="145"/>
        <v>9.0799999999999272</v>
      </c>
      <c r="AM404" s="27">
        <f t="shared" si="153"/>
        <v>0</v>
      </c>
      <c r="AN404" s="38">
        <f t="shared" si="157"/>
        <v>6.7379198435954706</v>
      </c>
      <c r="AO404" s="38">
        <f t="shared" si="158"/>
        <v>3.7714960608674226</v>
      </c>
      <c r="AP404" s="27">
        <f t="shared" si="154"/>
        <v>1.7865376855373905</v>
      </c>
      <c r="AQ404" s="35">
        <f t="shared" si="155"/>
        <v>64.113171510646637</v>
      </c>
      <c r="AR404" s="25">
        <v>43559</v>
      </c>
    </row>
    <row r="405" spans="1:44" x14ac:dyDescent="0.25">
      <c r="A405">
        <v>1408</v>
      </c>
      <c r="B405">
        <v>3</v>
      </c>
      <c r="C405" s="2">
        <v>43560</v>
      </c>
      <c r="D405">
        <v>1214.99</v>
      </c>
      <c r="E405">
        <v>1216.22</v>
      </c>
      <c r="F405">
        <v>1205.03</v>
      </c>
      <c r="G405">
        <v>1207.1500000000001</v>
      </c>
      <c r="H405">
        <v>907152</v>
      </c>
      <c r="I405" s="2">
        <v>43704.859581331017</v>
      </c>
      <c r="J405" s="2"/>
      <c r="K405" s="11">
        <v>43560</v>
      </c>
      <c r="L405" s="48">
        <f t="shared" si="152"/>
        <v>65.976249654791701</v>
      </c>
      <c r="M405" s="46">
        <f t="shared" si="156"/>
        <v>69.023290067200747</v>
      </c>
      <c r="N405" s="2"/>
      <c r="O405" s="1">
        <v>43560</v>
      </c>
      <c r="P405">
        <f t="shared" si="147"/>
        <v>0.25</v>
      </c>
      <c r="Q405" s="3">
        <f t="shared" si="139"/>
        <v>1200.8454381771276</v>
      </c>
      <c r="R405" s="2"/>
      <c r="S405" s="11">
        <f t="shared" si="140"/>
        <v>43560</v>
      </c>
      <c r="T405" s="17">
        <f t="shared" si="146"/>
        <v>1194.97</v>
      </c>
      <c r="U405" s="18">
        <f t="shared" si="151"/>
        <v>1198.2350000000001</v>
      </c>
      <c r="W405" s="30">
        <f t="shared" si="141"/>
        <v>1209.4666666666667</v>
      </c>
      <c r="X405" s="30">
        <f t="shared" si="148"/>
        <v>1193.3919047619049</v>
      </c>
      <c r="Y405" s="30">
        <f t="shared" si="149"/>
        <v>14.549251700680315</v>
      </c>
      <c r="Z405" s="31">
        <f t="shared" si="150"/>
        <v>73.656763639649924</v>
      </c>
      <c r="AA405" s="25">
        <f t="shared" si="142"/>
        <v>43560</v>
      </c>
      <c r="AD405" s="22">
        <f t="shared" si="143"/>
        <v>1209.4666666666667</v>
      </c>
      <c r="AE405" s="23">
        <f t="shared" si="136"/>
        <v>1193.5979999999997</v>
      </c>
      <c r="AF405" s="23">
        <f t="shared" si="137"/>
        <v>12.832333333333349</v>
      </c>
      <c r="AG405" s="24">
        <f t="shared" si="138"/>
        <v>82.441056013024138</v>
      </c>
      <c r="AH405" s="25">
        <v>43560</v>
      </c>
      <c r="AK405" s="22">
        <f t="shared" si="144"/>
        <v>-7.8499999999999091</v>
      </c>
      <c r="AL405" s="27">
        <f t="shared" si="145"/>
        <v>0</v>
      </c>
      <c r="AM405" s="27">
        <f t="shared" si="153"/>
        <v>7.8499999999999091</v>
      </c>
      <c r="AN405" s="38">
        <f t="shared" si="157"/>
        <v>6.2566398547672231</v>
      </c>
      <c r="AO405" s="38">
        <f t="shared" si="158"/>
        <v>4.0628177708054576</v>
      </c>
      <c r="AP405" s="27">
        <f t="shared" si="154"/>
        <v>1.5399755065871039</v>
      </c>
      <c r="AQ405" s="35">
        <f t="shared" si="155"/>
        <v>60.62954160752232</v>
      </c>
      <c r="AR405" s="25">
        <v>43560</v>
      </c>
    </row>
    <row r="406" spans="1:44" x14ac:dyDescent="0.25">
      <c r="A406">
        <v>1409</v>
      </c>
      <c r="B406">
        <v>3</v>
      </c>
      <c r="C406" s="2">
        <v>43563</v>
      </c>
      <c r="D406">
        <v>1207.8900000000001</v>
      </c>
      <c r="E406">
        <v>1208.69</v>
      </c>
      <c r="F406">
        <v>1199.8599999999999</v>
      </c>
      <c r="G406">
        <v>1203.8399999999999</v>
      </c>
      <c r="H406">
        <v>860363</v>
      </c>
      <c r="I406" s="2">
        <v>43704.859581331017</v>
      </c>
      <c r="J406" s="2"/>
      <c r="K406" s="11">
        <v>43563</v>
      </c>
      <c r="L406" s="48">
        <f t="shared" si="152"/>
        <v>61.405689036177826</v>
      </c>
      <c r="M406" s="46">
        <f t="shared" si="156"/>
        <v>68.065911810733766</v>
      </c>
      <c r="N406" s="2"/>
      <c r="O406" s="1">
        <v>43563</v>
      </c>
      <c r="P406">
        <f t="shared" si="147"/>
        <v>0.25</v>
      </c>
      <c r="Q406" s="3">
        <f t="shared" si="139"/>
        <v>1201.5940786328456</v>
      </c>
      <c r="R406" s="2"/>
      <c r="S406" s="11">
        <f t="shared" si="140"/>
        <v>43563</v>
      </c>
      <c r="T406" s="17">
        <f t="shared" si="146"/>
        <v>1200.02</v>
      </c>
      <c r="U406" s="18">
        <f t="shared" si="151"/>
        <v>1198.5914285714284</v>
      </c>
      <c r="W406" s="30">
        <f t="shared" si="141"/>
        <v>1204.1300000000001</v>
      </c>
      <c r="X406" s="30">
        <f t="shared" si="148"/>
        <v>1198.7680952380954</v>
      </c>
      <c r="Y406" s="30">
        <f t="shared" si="149"/>
        <v>10.770748299319751</v>
      </c>
      <c r="Z406" s="31">
        <f t="shared" si="150"/>
        <v>33.188067117202166</v>
      </c>
      <c r="AA406" s="25">
        <f t="shared" si="142"/>
        <v>43563</v>
      </c>
      <c r="AD406" s="22">
        <f t="shared" si="143"/>
        <v>1204.1300000000001</v>
      </c>
      <c r="AE406" s="23">
        <f t="shared" ref="AE406:AE469" si="159">AVERAGE(AD387:AD406)</f>
        <v>1195.5311666666664</v>
      </c>
      <c r="AF406" s="23">
        <f t="shared" ref="AF406:AF469" si="160">(ABS(AD387-AE406)+ABS(AD388-AE406)+ABS(AD389-AE406)+ABS(AD390-AE406)+ABS(AD391-AE406)+ABS(AD392-AE406)+ABS(AD393-AE406)+ABS(AD394-AE406)+ABS(AD395-AE406)+ABS(AD396-AE406)+ABS(AD397-AE406)+ABS(AD398-AE406)+ABS(AD399-AE406)+ABS(AD400-AE406)+ABS(AD401-AE406)+ABS(AD402-AE406)+ABS(AD403-AE406)+ABS(AD404-AE406)+ABS(AD405-AE406)+ABS(AD406-AE406))/20</f>
        <v>11.840066666666678</v>
      </c>
      <c r="AG406" s="24">
        <f t="shared" ref="AG406:AG469" si="161">(AD406-AE406)/(AF406*0.015)</f>
        <v>48.416581738468139</v>
      </c>
      <c r="AH406" s="25">
        <v>43563</v>
      </c>
      <c r="AK406" s="22">
        <f t="shared" si="144"/>
        <v>-3.3100000000001728</v>
      </c>
      <c r="AL406" s="27">
        <f t="shared" si="145"/>
        <v>0</v>
      </c>
      <c r="AM406" s="27">
        <f t="shared" si="153"/>
        <v>3.3100000000001728</v>
      </c>
      <c r="AN406" s="38">
        <f t="shared" si="157"/>
        <v>5.8097370079981356</v>
      </c>
      <c r="AO406" s="38">
        <f t="shared" si="158"/>
        <v>4.0090450728907943</v>
      </c>
      <c r="AP406" s="27">
        <f t="shared" si="154"/>
        <v>1.4491573186052806</v>
      </c>
      <c r="AQ406" s="35">
        <f t="shared" si="155"/>
        <v>59.169629798649716</v>
      </c>
      <c r="AR406" s="25">
        <v>43563</v>
      </c>
    </row>
    <row r="407" spans="1:44" x14ac:dyDescent="0.25">
      <c r="A407">
        <v>1410</v>
      </c>
      <c r="B407">
        <v>3</v>
      </c>
      <c r="C407" s="2">
        <v>43564</v>
      </c>
      <c r="D407">
        <v>1196</v>
      </c>
      <c r="E407">
        <v>1202.29</v>
      </c>
      <c r="F407">
        <v>1193.08</v>
      </c>
      <c r="G407">
        <v>1197.25</v>
      </c>
      <c r="H407">
        <v>876381</v>
      </c>
      <c r="I407" s="2">
        <v>43704.859581331017</v>
      </c>
      <c r="J407" s="2"/>
      <c r="K407" s="11">
        <v>43564</v>
      </c>
      <c r="L407" s="48">
        <f t="shared" si="152"/>
        <v>52.305992819663174</v>
      </c>
      <c r="M407" s="46">
        <f t="shared" si="156"/>
        <v>59.895977170210898</v>
      </c>
      <c r="N407" s="2"/>
      <c r="O407" s="1">
        <v>43564</v>
      </c>
      <c r="P407">
        <f t="shared" si="147"/>
        <v>0.25</v>
      </c>
      <c r="Q407" s="3">
        <f t="shared" si="139"/>
        <v>1200.5080589746342</v>
      </c>
      <c r="R407" s="2"/>
      <c r="S407" s="11">
        <f t="shared" si="140"/>
        <v>43564</v>
      </c>
      <c r="T407" s="17">
        <f t="shared" si="146"/>
        <v>1203.44</v>
      </c>
      <c r="U407" s="18">
        <f t="shared" si="151"/>
        <v>1196.6828571428571</v>
      </c>
      <c r="W407" s="30">
        <f t="shared" si="141"/>
        <v>1197.54</v>
      </c>
      <c r="X407" s="30">
        <f t="shared" si="148"/>
        <v>1202.4557142857143</v>
      </c>
      <c r="Y407" s="30">
        <f t="shared" si="149"/>
        <v>6.5563265306122958</v>
      </c>
      <c r="Z407" s="31">
        <f t="shared" si="150"/>
        <v>-49.984436282139143</v>
      </c>
      <c r="AA407" s="25">
        <f t="shared" si="142"/>
        <v>43564</v>
      </c>
      <c r="AD407" s="22">
        <f t="shared" si="143"/>
        <v>1197.54</v>
      </c>
      <c r="AE407" s="23">
        <f t="shared" si="159"/>
        <v>1195.8838333333333</v>
      </c>
      <c r="AF407" s="23">
        <f t="shared" si="160"/>
        <v>11.726933333333374</v>
      </c>
      <c r="AG407" s="24">
        <f t="shared" si="161"/>
        <v>9.4151734279302577</v>
      </c>
      <c r="AH407" s="25">
        <v>43564</v>
      </c>
      <c r="AK407" s="22">
        <f t="shared" si="144"/>
        <v>-6.5899999999999181</v>
      </c>
      <c r="AL407" s="27">
        <f t="shared" si="145"/>
        <v>0</v>
      </c>
      <c r="AM407" s="27">
        <f t="shared" si="153"/>
        <v>6.5899999999999181</v>
      </c>
      <c r="AN407" s="38">
        <f t="shared" si="157"/>
        <v>5.3947557931411252</v>
      </c>
      <c r="AO407" s="38">
        <f t="shared" si="158"/>
        <v>4.1933989962557314</v>
      </c>
      <c r="AP407" s="27">
        <f t="shared" si="154"/>
        <v>1.2864875958519759</v>
      </c>
      <c r="AQ407" s="35">
        <f t="shared" si="155"/>
        <v>56.264796633310112</v>
      </c>
      <c r="AR407" s="25">
        <v>43564</v>
      </c>
    </row>
    <row r="408" spans="1:44" x14ac:dyDescent="0.25">
      <c r="A408">
        <v>1411</v>
      </c>
      <c r="B408">
        <v>3</v>
      </c>
      <c r="C408" s="2">
        <v>43565</v>
      </c>
      <c r="D408">
        <v>1200.68</v>
      </c>
      <c r="E408">
        <v>1203.79</v>
      </c>
      <c r="F408">
        <v>1196.44</v>
      </c>
      <c r="G408">
        <v>1202.1600000000001</v>
      </c>
      <c r="H408">
        <v>724643</v>
      </c>
      <c r="I408" s="2">
        <v>43704.859581331017</v>
      </c>
      <c r="J408" s="2"/>
      <c r="K408" s="11">
        <v>43565</v>
      </c>
      <c r="L408" s="48">
        <f t="shared" si="152"/>
        <v>60.583321534758781</v>
      </c>
      <c r="M408" s="46">
        <f t="shared" si="156"/>
        <v>58.098334463533263</v>
      </c>
      <c r="N408" s="2"/>
      <c r="O408" s="1">
        <v>43565</v>
      </c>
      <c r="P408">
        <f t="shared" si="147"/>
        <v>0.25</v>
      </c>
      <c r="Q408" s="3">
        <f t="shared" si="139"/>
        <v>1200.9210442309757</v>
      </c>
      <c r="R408" s="2"/>
      <c r="S408" s="11">
        <f t="shared" si="140"/>
        <v>43565</v>
      </c>
      <c r="T408" s="17">
        <f t="shared" si="146"/>
        <v>1204.5442857142857</v>
      </c>
      <c r="U408" s="18">
        <f t="shared" si="151"/>
        <v>1194.5842857142857</v>
      </c>
      <c r="W408" s="30">
        <f t="shared" si="141"/>
        <v>1200.7966666666669</v>
      </c>
      <c r="X408" s="30">
        <f t="shared" si="148"/>
        <v>1203.8509523809523</v>
      </c>
      <c r="Y408" s="30">
        <f t="shared" si="149"/>
        <v>4.9617687074830235</v>
      </c>
      <c r="Z408" s="31">
        <f t="shared" si="150"/>
        <v>-41.037593572619798</v>
      </c>
      <c r="AA408" s="25">
        <f t="shared" si="142"/>
        <v>43565</v>
      </c>
      <c r="AD408" s="22">
        <f t="shared" si="143"/>
        <v>1200.7966666666669</v>
      </c>
      <c r="AE408" s="23">
        <f t="shared" si="159"/>
        <v>1196.1538333333333</v>
      </c>
      <c r="AF408" s="23">
        <f t="shared" si="160"/>
        <v>11.975216666666711</v>
      </c>
      <c r="AG408" s="24">
        <f t="shared" si="161"/>
        <v>25.846899545776008</v>
      </c>
      <c r="AH408" s="25">
        <v>43565</v>
      </c>
      <c r="AK408" s="22">
        <f t="shared" si="144"/>
        <v>4.9100000000000819</v>
      </c>
      <c r="AL408" s="27">
        <f t="shared" si="145"/>
        <v>4.9100000000000819</v>
      </c>
      <c r="AM408" s="27">
        <f t="shared" si="153"/>
        <v>0</v>
      </c>
      <c r="AN408" s="38">
        <f t="shared" si="157"/>
        <v>5.3601303793453363</v>
      </c>
      <c r="AO408" s="38">
        <f t="shared" si="158"/>
        <v>3.8938704965231792</v>
      </c>
      <c r="AP408" s="27">
        <f t="shared" si="154"/>
        <v>1.3765558931996775</v>
      </c>
      <c r="AQ408" s="35">
        <f t="shared" si="155"/>
        <v>57.922302485650803</v>
      </c>
      <c r="AR408" s="25">
        <v>43565</v>
      </c>
    </row>
    <row r="409" spans="1:44" x14ac:dyDescent="0.25">
      <c r="A409">
        <v>1412</v>
      </c>
      <c r="B409">
        <v>3</v>
      </c>
      <c r="C409" s="2">
        <v>43566</v>
      </c>
      <c r="D409">
        <v>1203.96</v>
      </c>
      <c r="E409">
        <v>1207.96</v>
      </c>
      <c r="F409">
        <v>1200.1300000000001</v>
      </c>
      <c r="G409">
        <v>1204.6199999999999</v>
      </c>
      <c r="H409">
        <v>710231</v>
      </c>
      <c r="I409" s="2">
        <v>43704.859581331017</v>
      </c>
      <c r="J409" s="2"/>
      <c r="K409" s="11">
        <v>43566</v>
      </c>
      <c r="L409" s="48">
        <f t="shared" si="152"/>
        <v>79.483576321798608</v>
      </c>
      <c r="M409" s="46">
        <f t="shared" si="156"/>
        <v>64.124296892073517</v>
      </c>
      <c r="N409" s="2"/>
      <c r="O409" s="1">
        <v>43566</v>
      </c>
      <c r="P409">
        <f t="shared" si="147"/>
        <v>0.25</v>
      </c>
      <c r="Q409" s="3">
        <f t="shared" si="139"/>
        <v>1201.8457831732317</v>
      </c>
      <c r="R409" s="2"/>
      <c r="S409" s="11">
        <f t="shared" si="140"/>
        <v>43566</v>
      </c>
      <c r="T409" s="17">
        <f t="shared" si="146"/>
        <v>1205.1342857142856</v>
      </c>
      <c r="U409" s="18">
        <f t="shared" si="151"/>
        <v>1194.5214285714285</v>
      </c>
      <c r="W409" s="30">
        <f t="shared" si="141"/>
        <v>1204.2366666666667</v>
      </c>
      <c r="X409" s="30">
        <f t="shared" si="148"/>
        <v>1205.0490476190478</v>
      </c>
      <c r="Y409" s="30">
        <f t="shared" si="149"/>
        <v>3.8551020408163561</v>
      </c>
      <c r="Z409" s="31">
        <f t="shared" si="150"/>
        <v>-14.048585377333028</v>
      </c>
      <c r="AA409" s="25">
        <f t="shared" si="142"/>
        <v>43566</v>
      </c>
      <c r="AD409" s="22">
        <f t="shared" si="143"/>
        <v>1204.2366666666667</v>
      </c>
      <c r="AE409" s="23">
        <f t="shared" si="159"/>
        <v>1196.9005000000002</v>
      </c>
      <c r="AF409" s="23">
        <f t="shared" si="160"/>
        <v>12.03683333333338</v>
      </c>
      <c r="AG409" s="24">
        <f t="shared" si="161"/>
        <v>40.631764537552556</v>
      </c>
      <c r="AH409" s="25">
        <v>43566</v>
      </c>
      <c r="AK409" s="22">
        <f t="shared" si="144"/>
        <v>2.459999999999809</v>
      </c>
      <c r="AL409" s="27">
        <f t="shared" si="145"/>
        <v>2.459999999999809</v>
      </c>
      <c r="AM409" s="27">
        <f t="shared" si="153"/>
        <v>0</v>
      </c>
      <c r="AN409" s="38">
        <f t="shared" si="157"/>
        <v>5.1529782093920842</v>
      </c>
      <c r="AO409" s="38">
        <f t="shared" si="158"/>
        <v>3.6157368896286664</v>
      </c>
      <c r="AP409" s="27">
        <f t="shared" si="154"/>
        <v>1.4251529817263036</v>
      </c>
      <c r="AQ409" s="35">
        <f t="shared" si="155"/>
        <v>58.765487887359292</v>
      </c>
      <c r="AR409" s="25">
        <v>43566</v>
      </c>
    </row>
    <row r="410" spans="1:44" x14ac:dyDescent="0.25">
      <c r="A410">
        <v>1413</v>
      </c>
      <c r="B410">
        <v>3</v>
      </c>
      <c r="C410" s="2">
        <v>43567</v>
      </c>
      <c r="D410">
        <v>1210</v>
      </c>
      <c r="E410">
        <v>1218.3499999999999</v>
      </c>
      <c r="F410">
        <v>1208.1099999999999</v>
      </c>
      <c r="G410">
        <v>1217.8699999999999</v>
      </c>
      <c r="H410">
        <v>933794</v>
      </c>
      <c r="I410" s="2">
        <v>43704.859581331017</v>
      </c>
      <c r="J410" s="2"/>
      <c r="K410" s="11">
        <v>43567</v>
      </c>
      <c r="L410" s="48">
        <f t="shared" si="152"/>
        <v>99.18616480162764</v>
      </c>
      <c r="M410" s="46">
        <f t="shared" si="156"/>
        <v>79.751020886061667</v>
      </c>
      <c r="N410" s="2"/>
      <c r="O410" s="1">
        <v>43567</v>
      </c>
      <c r="P410">
        <f t="shared" si="147"/>
        <v>0.25</v>
      </c>
      <c r="Q410" s="3">
        <f t="shared" si="139"/>
        <v>1205.8518373799238</v>
      </c>
      <c r="R410" s="2"/>
      <c r="S410" s="11">
        <f t="shared" si="140"/>
        <v>43567</v>
      </c>
      <c r="T410" s="17">
        <f t="shared" si="146"/>
        <v>1206.8414285714284</v>
      </c>
      <c r="U410" s="18">
        <f t="shared" si="151"/>
        <v>1196.2978571428571</v>
      </c>
      <c r="W410" s="30">
        <f t="shared" si="141"/>
        <v>1214.7766666666666</v>
      </c>
      <c r="X410" s="30">
        <f t="shared" si="148"/>
        <v>1206.0780952380953</v>
      </c>
      <c r="Y410" s="30">
        <f t="shared" si="149"/>
        <v>5.0311564625850291</v>
      </c>
      <c r="Z410" s="31">
        <f t="shared" si="150"/>
        <v>115.26271667703149</v>
      </c>
      <c r="AA410" s="25">
        <f t="shared" si="142"/>
        <v>43567</v>
      </c>
      <c r="AD410" s="22">
        <f t="shared" si="143"/>
        <v>1214.7766666666666</v>
      </c>
      <c r="AE410" s="23">
        <f t="shared" si="159"/>
        <v>1198.2453333333335</v>
      </c>
      <c r="AF410" s="23">
        <f t="shared" si="160"/>
        <v>12.415666666666709</v>
      </c>
      <c r="AG410" s="24">
        <f t="shared" si="161"/>
        <v>88.765985627476397</v>
      </c>
      <c r="AH410" s="25">
        <v>43567</v>
      </c>
      <c r="AK410" s="22">
        <f t="shared" si="144"/>
        <v>13.25</v>
      </c>
      <c r="AL410" s="27">
        <f t="shared" si="145"/>
        <v>13.25</v>
      </c>
      <c r="AM410" s="27">
        <f t="shared" si="153"/>
        <v>0</v>
      </c>
      <c r="AN410" s="38">
        <f t="shared" si="157"/>
        <v>5.7313369087212207</v>
      </c>
      <c r="AO410" s="38">
        <f t="shared" si="158"/>
        <v>3.3574699689409044</v>
      </c>
      <c r="AP410" s="27">
        <f t="shared" si="154"/>
        <v>1.7070404089211078</v>
      </c>
      <c r="AQ410" s="35">
        <f t="shared" si="155"/>
        <v>63.059288043707092</v>
      </c>
      <c r="AR410" s="25">
        <v>43567</v>
      </c>
    </row>
    <row r="411" spans="1:44" x14ac:dyDescent="0.25">
      <c r="A411">
        <v>1414</v>
      </c>
      <c r="B411">
        <v>3</v>
      </c>
      <c r="C411" s="2">
        <v>43570</v>
      </c>
      <c r="D411">
        <v>1218</v>
      </c>
      <c r="E411">
        <v>1224.2</v>
      </c>
      <c r="F411">
        <v>1209.1099999999999</v>
      </c>
      <c r="G411">
        <v>1221.0999999999999</v>
      </c>
      <c r="H411">
        <v>1187519</v>
      </c>
      <c r="I411" s="2">
        <v>43704.859581331017</v>
      </c>
      <c r="J411" s="2"/>
      <c r="K411" s="11">
        <v>43570</v>
      </c>
      <c r="L411" s="48">
        <f t="shared" si="152"/>
        <v>95.218263149776135</v>
      </c>
      <c r="M411" s="46">
        <f t="shared" si="156"/>
        <v>91.296001424400799</v>
      </c>
      <c r="N411" s="2"/>
      <c r="O411" s="1">
        <v>43570</v>
      </c>
      <c r="P411">
        <f t="shared" si="147"/>
        <v>0.25</v>
      </c>
      <c r="Q411" s="3">
        <f t="shared" si="139"/>
        <v>1209.6638780349429</v>
      </c>
      <c r="R411" s="2"/>
      <c r="S411" s="11">
        <f t="shared" si="140"/>
        <v>43570</v>
      </c>
      <c r="T411" s="17">
        <f t="shared" si="146"/>
        <v>1207.712857142857</v>
      </c>
      <c r="U411" s="18">
        <f t="shared" si="151"/>
        <v>1198.9035714285712</v>
      </c>
      <c r="W411" s="30">
        <f t="shared" si="141"/>
        <v>1218.1366666666665</v>
      </c>
      <c r="X411" s="30">
        <f t="shared" si="148"/>
        <v>1207.0119047619048</v>
      </c>
      <c r="Y411" s="30">
        <f t="shared" si="149"/>
        <v>6.0983673469387281</v>
      </c>
      <c r="Z411" s="31">
        <f t="shared" si="150"/>
        <v>121.61464724211429</v>
      </c>
      <c r="AA411" s="25">
        <f t="shared" si="142"/>
        <v>43570</v>
      </c>
      <c r="AD411" s="22">
        <f t="shared" si="143"/>
        <v>1218.1366666666665</v>
      </c>
      <c r="AE411" s="23">
        <f t="shared" si="159"/>
        <v>1199.9575</v>
      </c>
      <c r="AF411" s="23">
        <f t="shared" si="160"/>
        <v>12.52141666666671</v>
      </c>
      <c r="AG411" s="24">
        <f t="shared" si="161"/>
        <v>96.789722497675314</v>
      </c>
      <c r="AH411" s="25">
        <v>43570</v>
      </c>
      <c r="AK411" s="22">
        <f t="shared" si="144"/>
        <v>3.2300000000000182</v>
      </c>
      <c r="AL411" s="27">
        <f t="shared" si="145"/>
        <v>3.2300000000000182</v>
      </c>
      <c r="AM411" s="27">
        <f t="shared" si="153"/>
        <v>0</v>
      </c>
      <c r="AN411" s="38">
        <f t="shared" si="157"/>
        <v>5.5526699866697058</v>
      </c>
      <c r="AO411" s="38">
        <f t="shared" si="158"/>
        <v>3.1176506854451254</v>
      </c>
      <c r="AP411" s="27">
        <f t="shared" si="154"/>
        <v>1.78104301825492</v>
      </c>
      <c r="AQ411" s="35">
        <f t="shared" si="155"/>
        <v>64.042267831315627</v>
      </c>
      <c r="AR411" s="25">
        <v>43570</v>
      </c>
    </row>
    <row r="412" spans="1:44" x14ac:dyDescent="0.25">
      <c r="A412">
        <v>1415</v>
      </c>
      <c r="B412">
        <v>3</v>
      </c>
      <c r="C412" s="2">
        <v>43571</v>
      </c>
      <c r="D412">
        <v>1225</v>
      </c>
      <c r="E412">
        <v>1230.82</v>
      </c>
      <c r="F412">
        <v>1220.1199999999999</v>
      </c>
      <c r="G412">
        <v>1227.1300000000001</v>
      </c>
      <c r="H412">
        <v>856304</v>
      </c>
      <c r="I412" s="2">
        <v>43704.859581331017</v>
      </c>
      <c r="J412" s="2"/>
      <c r="K412" s="11">
        <v>43571</v>
      </c>
      <c r="L412" s="48">
        <f t="shared" si="152"/>
        <v>94.831208852780733</v>
      </c>
      <c r="M412" s="46">
        <f t="shared" si="156"/>
        <v>96.411878934728165</v>
      </c>
      <c r="N412" s="2"/>
      <c r="O412" s="1">
        <v>43571</v>
      </c>
      <c r="P412">
        <f t="shared" si="147"/>
        <v>0.25</v>
      </c>
      <c r="Q412" s="3">
        <f t="shared" si="139"/>
        <v>1214.0304085262071</v>
      </c>
      <c r="R412" s="2"/>
      <c r="S412" s="11">
        <f t="shared" si="140"/>
        <v>43571</v>
      </c>
      <c r="T412" s="17">
        <f t="shared" si="146"/>
        <v>1210.5671428571429</v>
      </c>
      <c r="U412" s="18">
        <f t="shared" si="151"/>
        <v>1202.7685714285712</v>
      </c>
      <c r="W412" s="30">
        <f t="shared" si="141"/>
        <v>1226.0233333333333</v>
      </c>
      <c r="X412" s="30">
        <f t="shared" si="148"/>
        <v>1209.3771428571429</v>
      </c>
      <c r="Y412" s="30">
        <f t="shared" si="149"/>
        <v>8.8014965986393943</v>
      </c>
      <c r="Z412" s="31">
        <f t="shared" si="150"/>
        <v>126.0860603999532</v>
      </c>
      <c r="AA412" s="25">
        <f t="shared" si="142"/>
        <v>43571</v>
      </c>
      <c r="AD412" s="22">
        <f t="shared" si="143"/>
        <v>1226.0233333333333</v>
      </c>
      <c r="AE412" s="23">
        <f t="shared" si="159"/>
        <v>1201.5133333333333</v>
      </c>
      <c r="AF412" s="23">
        <f t="shared" si="160"/>
        <v>13.332666666666682</v>
      </c>
      <c r="AG412" s="24">
        <f t="shared" si="161"/>
        <v>122.55612780639014</v>
      </c>
      <c r="AH412" s="25">
        <v>43571</v>
      </c>
      <c r="AK412" s="22">
        <f t="shared" si="144"/>
        <v>6.0300000000002001</v>
      </c>
      <c r="AL412" s="27">
        <f t="shared" si="145"/>
        <v>6.0300000000002001</v>
      </c>
      <c r="AM412" s="27">
        <f t="shared" si="153"/>
        <v>0</v>
      </c>
      <c r="AN412" s="38">
        <f t="shared" si="157"/>
        <v>5.5867649876218843</v>
      </c>
      <c r="AO412" s="38">
        <f t="shared" si="158"/>
        <v>2.8949613507704735</v>
      </c>
      <c r="AP412" s="27">
        <f t="shared" si="154"/>
        <v>1.9298236869846315</v>
      </c>
      <c r="AQ412" s="35">
        <f t="shared" si="155"/>
        <v>65.868253286285707</v>
      </c>
      <c r="AR412" s="25">
        <v>43571</v>
      </c>
    </row>
    <row r="413" spans="1:44" x14ac:dyDescent="0.25">
      <c r="A413">
        <v>1416</v>
      </c>
      <c r="B413">
        <v>3</v>
      </c>
      <c r="C413" s="2">
        <v>43572</v>
      </c>
      <c r="D413">
        <v>1233</v>
      </c>
      <c r="E413">
        <v>1240.56</v>
      </c>
      <c r="F413">
        <v>1227.82</v>
      </c>
      <c r="G413">
        <v>1236.3399999999999</v>
      </c>
      <c r="H413">
        <v>1221930</v>
      </c>
      <c r="I413" s="2">
        <v>43704.859581331017</v>
      </c>
      <c r="J413" s="2"/>
      <c r="K413" s="11">
        <v>43572</v>
      </c>
      <c r="L413" s="48">
        <f t="shared" si="152"/>
        <v>94.567456230689956</v>
      </c>
      <c r="M413" s="46">
        <f t="shared" si="156"/>
        <v>94.87230941108227</v>
      </c>
      <c r="N413" s="2"/>
      <c r="O413" s="1">
        <v>43572</v>
      </c>
      <c r="P413">
        <f t="shared" si="147"/>
        <v>0.25</v>
      </c>
      <c r="Q413" s="3">
        <f t="shared" si="139"/>
        <v>1219.6078063946554</v>
      </c>
      <c r="R413" s="2"/>
      <c r="S413" s="11">
        <f t="shared" si="140"/>
        <v>43572</v>
      </c>
      <c r="T413" s="17">
        <f t="shared" si="146"/>
        <v>1215.2099999999998</v>
      </c>
      <c r="U413" s="18">
        <f t="shared" si="151"/>
        <v>1207.6149999999998</v>
      </c>
      <c r="W413" s="30">
        <f t="shared" si="141"/>
        <v>1234.9066666666668</v>
      </c>
      <c r="X413" s="30">
        <f t="shared" si="148"/>
        <v>1213.7738095238096</v>
      </c>
      <c r="Y413" s="30">
        <f t="shared" si="149"/>
        <v>11.070884353741446</v>
      </c>
      <c r="Z413" s="31">
        <f t="shared" si="150"/>
        <v>127.25786828231232</v>
      </c>
      <c r="AA413" s="25">
        <f t="shared" si="142"/>
        <v>43572</v>
      </c>
      <c r="AD413" s="22">
        <f t="shared" si="143"/>
        <v>1234.9066666666668</v>
      </c>
      <c r="AE413" s="23">
        <f t="shared" si="159"/>
        <v>1202.4706666666668</v>
      </c>
      <c r="AF413" s="23">
        <f t="shared" si="160"/>
        <v>14.194266666666659</v>
      </c>
      <c r="AG413" s="24">
        <f t="shared" si="161"/>
        <v>152.34319960171683</v>
      </c>
      <c r="AH413" s="25">
        <v>43572</v>
      </c>
      <c r="AK413" s="22">
        <f t="shared" si="144"/>
        <v>9.209999999999809</v>
      </c>
      <c r="AL413" s="27">
        <f t="shared" si="145"/>
        <v>9.209999999999809</v>
      </c>
      <c r="AM413" s="27">
        <f t="shared" si="153"/>
        <v>0</v>
      </c>
      <c r="AN413" s="38">
        <f t="shared" si="157"/>
        <v>5.8455674885060214</v>
      </c>
      <c r="AO413" s="38">
        <f t="shared" si="158"/>
        <v>2.6881783971440112</v>
      </c>
      <c r="AP413" s="27">
        <f t="shared" si="154"/>
        <v>2.1745459656682384</v>
      </c>
      <c r="AQ413" s="35">
        <f t="shared" si="155"/>
        <v>68.499432334113294</v>
      </c>
      <c r="AR413" s="25">
        <v>43572</v>
      </c>
    </row>
    <row r="414" spans="1:44" x14ac:dyDescent="0.25">
      <c r="A414">
        <v>1417</v>
      </c>
      <c r="B414">
        <v>3</v>
      </c>
      <c r="C414" s="2">
        <v>43573</v>
      </c>
      <c r="D414">
        <v>1239.18</v>
      </c>
      <c r="E414">
        <v>1242</v>
      </c>
      <c r="F414">
        <v>1234.6099999999999</v>
      </c>
      <c r="G414">
        <v>1236.3699999999999</v>
      </c>
      <c r="H414">
        <v>1331823</v>
      </c>
      <c r="I414" s="2">
        <v>43704.859581516204</v>
      </c>
      <c r="J414" s="2"/>
      <c r="K414" s="11">
        <v>43573</v>
      </c>
      <c r="L414" s="48">
        <f t="shared" si="152"/>
        <v>90.61666666666649</v>
      </c>
      <c r="M414" s="46">
        <f t="shared" si="156"/>
        <v>93.338443916712393</v>
      </c>
      <c r="N414" s="2"/>
      <c r="O414" s="1">
        <v>43573</v>
      </c>
      <c r="P414">
        <f t="shared" si="147"/>
        <v>0.25</v>
      </c>
      <c r="Q414" s="3">
        <f t="shared" ref="Q414:Q477" si="162">(G414*P414)+(Q413*(1-P414))</f>
        <v>1223.7983547959916</v>
      </c>
      <c r="R414" s="2"/>
      <c r="S414" s="11">
        <f t="shared" si="140"/>
        <v>43573</v>
      </c>
      <c r="T414" s="17">
        <f t="shared" si="146"/>
        <v>1220.7985714285714</v>
      </c>
      <c r="U414" s="18">
        <f t="shared" si="151"/>
        <v>1212.1192857142855</v>
      </c>
      <c r="W414" s="30">
        <f t="shared" si="141"/>
        <v>1237.6599999999999</v>
      </c>
      <c r="X414" s="30">
        <f t="shared" si="148"/>
        <v>1219.5052380952382</v>
      </c>
      <c r="Y414" s="30">
        <f t="shared" si="149"/>
        <v>11.449795918367338</v>
      </c>
      <c r="Z414" s="31">
        <f t="shared" si="150"/>
        <v>105.70646576991825</v>
      </c>
      <c r="AA414" s="25">
        <f t="shared" si="142"/>
        <v>43573</v>
      </c>
      <c r="AD414" s="22">
        <f t="shared" si="143"/>
        <v>1237.6599999999999</v>
      </c>
      <c r="AE414" s="23">
        <f t="shared" si="159"/>
        <v>1203.079</v>
      </c>
      <c r="AF414" s="23">
        <f t="shared" si="160"/>
        <v>14.741766666666672</v>
      </c>
      <c r="AG414" s="24">
        <f t="shared" si="161"/>
        <v>156.38559828876183</v>
      </c>
      <c r="AH414" s="25">
        <v>43573</v>
      </c>
      <c r="AK414" s="22">
        <f t="shared" si="144"/>
        <v>2.9999999999972715E-2</v>
      </c>
      <c r="AL414" s="27">
        <f t="shared" si="145"/>
        <v>2.9999999999972715E-2</v>
      </c>
      <c r="AM414" s="27">
        <f t="shared" si="153"/>
        <v>0</v>
      </c>
      <c r="AN414" s="38">
        <f t="shared" si="157"/>
        <v>5.4301698107555891</v>
      </c>
      <c r="AO414" s="38">
        <f t="shared" si="158"/>
        <v>2.4961656544908672</v>
      </c>
      <c r="AP414" s="27">
        <f t="shared" si="154"/>
        <v>2.1754044251775264</v>
      </c>
      <c r="AQ414" s="35">
        <f t="shared" si="155"/>
        <v>68.507948402695405</v>
      </c>
      <c r="AR414" s="25">
        <v>43573</v>
      </c>
    </row>
    <row r="415" spans="1:44" x14ac:dyDescent="0.25">
      <c r="A415">
        <v>1418</v>
      </c>
      <c r="B415">
        <v>3</v>
      </c>
      <c r="C415" s="2">
        <v>43577</v>
      </c>
      <c r="D415">
        <v>1235.99</v>
      </c>
      <c r="E415">
        <v>1249.0899999999999</v>
      </c>
      <c r="F415">
        <v>1228.31</v>
      </c>
      <c r="G415">
        <v>1248.8399999999999</v>
      </c>
      <c r="H415">
        <v>807334</v>
      </c>
      <c r="I415" s="2">
        <v>43704.859581516204</v>
      </c>
      <c r="J415" s="2"/>
      <c r="K415" s="11">
        <v>43577</v>
      </c>
      <c r="L415" s="48">
        <f t="shared" si="152"/>
        <v>99.605553802461344</v>
      </c>
      <c r="M415" s="46">
        <f t="shared" si="156"/>
        <v>94.929892233272597</v>
      </c>
      <c r="N415" s="2"/>
      <c r="O415" s="1">
        <v>43577</v>
      </c>
      <c r="P415">
        <f t="shared" si="147"/>
        <v>0.25</v>
      </c>
      <c r="Q415" s="3">
        <f t="shared" si="162"/>
        <v>1230.0587660969936</v>
      </c>
      <c r="R415" s="2"/>
      <c r="S415" s="11">
        <f t="shared" si="140"/>
        <v>43577</v>
      </c>
      <c r="T415" s="17">
        <f t="shared" si="146"/>
        <v>1227.4671428571426</v>
      </c>
      <c r="U415" s="18">
        <f t="shared" si="151"/>
        <v>1216.0057142857142</v>
      </c>
      <c r="W415" s="30">
        <f t="shared" si="141"/>
        <v>1242.08</v>
      </c>
      <c r="X415" s="30">
        <f t="shared" si="148"/>
        <v>1225.4028571428571</v>
      </c>
      <c r="Y415" s="30">
        <f t="shared" si="149"/>
        <v>11.159591836734696</v>
      </c>
      <c r="Z415" s="31">
        <f t="shared" si="150"/>
        <v>99.628153079014211</v>
      </c>
      <c r="AA415" s="25">
        <f t="shared" si="142"/>
        <v>43577</v>
      </c>
      <c r="AD415" s="22">
        <f t="shared" si="143"/>
        <v>1242.08</v>
      </c>
      <c r="AE415" s="23">
        <f t="shared" si="159"/>
        <v>1204.5441666666666</v>
      </c>
      <c r="AF415" s="23">
        <f t="shared" si="160"/>
        <v>16.132583333333308</v>
      </c>
      <c r="AG415" s="24">
        <f t="shared" si="161"/>
        <v>155.11396018754351</v>
      </c>
      <c r="AH415" s="25">
        <v>43577</v>
      </c>
      <c r="AK415" s="22">
        <f t="shared" si="144"/>
        <v>12.470000000000027</v>
      </c>
      <c r="AL415" s="27">
        <f t="shared" si="145"/>
        <v>12.470000000000027</v>
      </c>
      <c r="AM415" s="27">
        <f t="shared" si="153"/>
        <v>0</v>
      </c>
      <c r="AN415" s="38">
        <f t="shared" si="157"/>
        <v>5.9330148242730489</v>
      </c>
      <c r="AO415" s="38">
        <f t="shared" si="158"/>
        <v>2.31786810774152</v>
      </c>
      <c r="AP415" s="27">
        <f t="shared" si="154"/>
        <v>2.5596861203867416</v>
      </c>
      <c r="AQ415" s="35">
        <f t="shared" si="155"/>
        <v>71.907635499858202</v>
      </c>
      <c r="AR415" s="25">
        <v>43577</v>
      </c>
    </row>
    <row r="416" spans="1:44" x14ac:dyDescent="0.25">
      <c r="A416">
        <v>1419</v>
      </c>
      <c r="B416">
        <v>3</v>
      </c>
      <c r="C416" s="2">
        <v>43578</v>
      </c>
      <c r="D416">
        <v>1250.69</v>
      </c>
      <c r="E416">
        <v>1269</v>
      </c>
      <c r="F416">
        <v>1246.3800000000001</v>
      </c>
      <c r="G416">
        <v>1264.55</v>
      </c>
      <c r="H416">
        <v>1319910</v>
      </c>
      <c r="I416" s="2">
        <v>43704.859581516204</v>
      </c>
      <c r="J416" s="2"/>
      <c r="K416" s="11">
        <v>43578</v>
      </c>
      <c r="L416" s="48">
        <f t="shared" si="152"/>
        <v>94.13856691253946</v>
      </c>
      <c r="M416" s="46">
        <f t="shared" si="156"/>
        <v>94.786929127222422</v>
      </c>
      <c r="N416" s="2"/>
      <c r="O416" s="1">
        <v>43578</v>
      </c>
      <c r="P416">
        <f t="shared" si="147"/>
        <v>0.25</v>
      </c>
      <c r="Q416" s="3">
        <f t="shared" si="162"/>
        <v>1238.6815745727451</v>
      </c>
      <c r="R416" s="2"/>
      <c r="S416" s="11">
        <f t="shared" si="140"/>
        <v>43578</v>
      </c>
      <c r="T416" s="17">
        <f t="shared" si="146"/>
        <v>1236.0285714285712</v>
      </c>
      <c r="U416" s="18">
        <f t="shared" si="151"/>
        <v>1220.5814285714282</v>
      </c>
      <c r="W416" s="30">
        <f t="shared" si="141"/>
        <v>1259.9766666666667</v>
      </c>
      <c r="X416" s="30">
        <f t="shared" si="148"/>
        <v>1233.3657142857141</v>
      </c>
      <c r="Y416" s="30">
        <f t="shared" si="149"/>
        <v>11.760136054421796</v>
      </c>
      <c r="Z416" s="31">
        <f t="shared" si="150"/>
        <v>150.85399385294161</v>
      </c>
      <c r="AA416" s="25">
        <f t="shared" si="142"/>
        <v>43578</v>
      </c>
      <c r="AD416" s="22">
        <f t="shared" si="143"/>
        <v>1259.9766666666667</v>
      </c>
      <c r="AE416" s="23">
        <f t="shared" si="159"/>
        <v>1207.7689999999998</v>
      </c>
      <c r="AF416" s="23">
        <f t="shared" si="160"/>
        <v>18.470566666666617</v>
      </c>
      <c r="AG416" s="24">
        <f t="shared" si="161"/>
        <v>188.43553497426373</v>
      </c>
      <c r="AH416" s="25">
        <v>43578</v>
      </c>
      <c r="AK416" s="22">
        <f t="shared" si="144"/>
        <v>15.710000000000036</v>
      </c>
      <c r="AL416" s="27">
        <f t="shared" si="145"/>
        <v>15.710000000000036</v>
      </c>
      <c r="AM416" s="27">
        <f t="shared" si="153"/>
        <v>0</v>
      </c>
      <c r="AN416" s="38">
        <f t="shared" si="157"/>
        <v>6.6313709082535484</v>
      </c>
      <c r="AO416" s="38">
        <f t="shared" si="158"/>
        <v>2.1523061000456969</v>
      </c>
      <c r="AP416" s="27">
        <f t="shared" si="154"/>
        <v>3.0810538092666064</v>
      </c>
      <c r="AQ416" s="35">
        <f t="shared" si="155"/>
        <v>75.49652499730928</v>
      </c>
      <c r="AR416" s="25">
        <v>43578</v>
      </c>
    </row>
    <row r="417" spans="1:44" x14ac:dyDescent="0.25">
      <c r="A417">
        <v>1420</v>
      </c>
      <c r="B417">
        <v>3</v>
      </c>
      <c r="C417" s="2">
        <v>43579</v>
      </c>
      <c r="D417">
        <v>1264.1199999999999</v>
      </c>
      <c r="E417">
        <v>1268.01</v>
      </c>
      <c r="F417">
        <v>1255</v>
      </c>
      <c r="G417">
        <v>1256</v>
      </c>
      <c r="H417">
        <v>1018753</v>
      </c>
      <c r="I417" s="2">
        <v>43704.859581516204</v>
      </c>
      <c r="J417" s="2"/>
      <c r="K417" s="11">
        <v>43579</v>
      </c>
      <c r="L417" s="48">
        <f t="shared" si="152"/>
        <v>82.876712328767141</v>
      </c>
      <c r="M417" s="46">
        <f t="shared" si="156"/>
        <v>92.206944347922658</v>
      </c>
      <c r="N417" s="2"/>
      <c r="O417" s="1">
        <v>43579</v>
      </c>
      <c r="P417">
        <f t="shared" si="147"/>
        <v>0.25</v>
      </c>
      <c r="Q417" s="3">
        <f t="shared" si="162"/>
        <v>1243.0111809295588</v>
      </c>
      <c r="R417" s="2"/>
      <c r="S417" s="11">
        <f t="shared" si="140"/>
        <v>43579</v>
      </c>
      <c r="T417" s="17">
        <f t="shared" si="146"/>
        <v>1241.4757142857143</v>
      </c>
      <c r="U417" s="18">
        <f t="shared" si="151"/>
        <v>1224.1585714285713</v>
      </c>
      <c r="W417" s="30">
        <f t="shared" si="141"/>
        <v>1259.67</v>
      </c>
      <c r="X417" s="30">
        <f t="shared" si="148"/>
        <v>1239.7790476190476</v>
      </c>
      <c r="Y417" s="30">
        <f t="shared" si="149"/>
        <v>12.111292517006827</v>
      </c>
      <c r="Z417" s="31">
        <f t="shared" si="150"/>
        <v>109.48984100593937</v>
      </c>
      <c r="AA417" s="25">
        <f t="shared" si="142"/>
        <v>43579</v>
      </c>
      <c r="AD417" s="22">
        <f t="shared" si="143"/>
        <v>1259.67</v>
      </c>
      <c r="AE417" s="23">
        <f t="shared" si="159"/>
        <v>1211.349666666667</v>
      </c>
      <c r="AF417" s="23">
        <f t="shared" si="160"/>
        <v>20.2683</v>
      </c>
      <c r="AG417" s="24">
        <f t="shared" si="161"/>
        <v>158.93565595316534</v>
      </c>
      <c r="AH417" s="25">
        <v>43579</v>
      </c>
      <c r="AK417" s="22">
        <f t="shared" si="144"/>
        <v>-8.5499999999999545</v>
      </c>
      <c r="AL417" s="27">
        <f t="shared" si="145"/>
        <v>0</v>
      </c>
      <c r="AM417" s="27">
        <f t="shared" si="153"/>
        <v>8.5499999999999545</v>
      </c>
      <c r="AN417" s="38">
        <f t="shared" si="157"/>
        <v>6.1577015576640095</v>
      </c>
      <c r="AO417" s="38">
        <f t="shared" si="158"/>
        <v>2.6092842357567152</v>
      </c>
      <c r="AP417" s="27">
        <f t="shared" si="154"/>
        <v>2.3599198099160792</v>
      </c>
      <c r="AQ417" s="35">
        <f t="shared" si="155"/>
        <v>70.237384920654492</v>
      </c>
      <c r="AR417" s="25">
        <v>43579</v>
      </c>
    </row>
    <row r="418" spans="1:44" x14ac:dyDescent="0.25">
      <c r="A418">
        <v>1421</v>
      </c>
      <c r="B418">
        <v>3</v>
      </c>
      <c r="C418" s="2">
        <v>43580</v>
      </c>
      <c r="D418">
        <v>1264.77</v>
      </c>
      <c r="E418">
        <v>1267.4100000000001</v>
      </c>
      <c r="F418">
        <v>1252.03</v>
      </c>
      <c r="G418">
        <v>1263.45</v>
      </c>
      <c r="H418">
        <v>1107295</v>
      </c>
      <c r="I418" s="2">
        <v>43704.859581516204</v>
      </c>
      <c r="J418" s="2"/>
      <c r="K418" s="11">
        <v>43580</v>
      </c>
      <c r="L418" s="48">
        <f t="shared" si="152"/>
        <v>92.68967334035834</v>
      </c>
      <c r="M418" s="46">
        <f t="shared" si="156"/>
        <v>89.90165086055498</v>
      </c>
      <c r="N418" s="2"/>
      <c r="O418" s="1">
        <v>43580</v>
      </c>
      <c r="P418">
        <f t="shared" si="147"/>
        <v>0.25</v>
      </c>
      <c r="Q418" s="3">
        <f t="shared" si="162"/>
        <v>1248.1208856971691</v>
      </c>
      <c r="R418" s="2"/>
      <c r="S418" s="11">
        <f t="shared" si="140"/>
        <v>43580</v>
      </c>
      <c r="T418" s="17">
        <f t="shared" si="146"/>
        <v>1247.5257142857142</v>
      </c>
      <c r="U418" s="18">
        <f t="shared" si="151"/>
        <v>1227.6192857142855</v>
      </c>
      <c r="W418" s="30">
        <f t="shared" si="141"/>
        <v>1260.9633333333334</v>
      </c>
      <c r="X418" s="30">
        <f t="shared" si="148"/>
        <v>1245.8971428571429</v>
      </c>
      <c r="Y418" s="30">
        <f t="shared" si="149"/>
        <v>12.262448979591877</v>
      </c>
      <c r="Z418" s="31">
        <f t="shared" si="150"/>
        <v>81.909633229408158</v>
      </c>
      <c r="AA418" s="25">
        <f t="shared" si="142"/>
        <v>43580</v>
      </c>
      <c r="AD418" s="22">
        <f t="shared" si="143"/>
        <v>1260.9633333333334</v>
      </c>
      <c r="AE418" s="23">
        <f t="shared" si="159"/>
        <v>1215.732</v>
      </c>
      <c r="AF418" s="23">
        <f t="shared" si="160"/>
        <v>21.356066666666617</v>
      </c>
      <c r="AG418" s="24">
        <f t="shared" si="161"/>
        <v>141.1974531306748</v>
      </c>
      <c r="AH418" s="25">
        <v>43580</v>
      </c>
      <c r="AK418" s="22">
        <f t="shared" si="144"/>
        <v>7.4500000000000455</v>
      </c>
      <c r="AL418" s="27">
        <f t="shared" si="145"/>
        <v>7.4500000000000455</v>
      </c>
      <c r="AM418" s="27">
        <f t="shared" si="153"/>
        <v>0</v>
      </c>
      <c r="AN418" s="38">
        <f t="shared" si="157"/>
        <v>6.2500085892594415</v>
      </c>
      <c r="AO418" s="38">
        <f t="shared" si="158"/>
        <v>2.4229067903455213</v>
      </c>
      <c r="AP418" s="27">
        <f t="shared" si="154"/>
        <v>2.5795497433758698</v>
      </c>
      <c r="AQ418" s="35">
        <f t="shared" si="155"/>
        <v>72.063525535563556</v>
      </c>
      <c r="AR418" s="25">
        <v>43580</v>
      </c>
    </row>
    <row r="419" spans="1:44" x14ac:dyDescent="0.25">
      <c r="A419">
        <v>1422</v>
      </c>
      <c r="B419">
        <v>3</v>
      </c>
      <c r="C419" s="2">
        <v>43581</v>
      </c>
      <c r="D419">
        <v>1269</v>
      </c>
      <c r="E419">
        <v>1273.07</v>
      </c>
      <c r="F419">
        <v>1260.32</v>
      </c>
      <c r="G419">
        <v>1272.18</v>
      </c>
      <c r="H419">
        <v>1241428</v>
      </c>
      <c r="I419" s="2">
        <v>43704.859581516204</v>
      </c>
      <c r="J419" s="2"/>
      <c r="K419" s="11">
        <v>43581</v>
      </c>
      <c r="L419" s="48">
        <f t="shared" si="152"/>
        <v>98.887360920115171</v>
      </c>
      <c r="M419" s="46">
        <f t="shared" si="156"/>
        <v>91.484582196413555</v>
      </c>
      <c r="N419" s="2"/>
      <c r="O419" s="1">
        <v>43581</v>
      </c>
      <c r="P419">
        <f t="shared" si="147"/>
        <v>0.25</v>
      </c>
      <c r="Q419" s="3">
        <f t="shared" si="162"/>
        <v>1254.135664272877</v>
      </c>
      <c r="R419" s="2"/>
      <c r="S419" s="11">
        <f t="shared" si="140"/>
        <v>43581</v>
      </c>
      <c r="T419" s="17">
        <f t="shared" si="146"/>
        <v>1253.9614285714285</v>
      </c>
      <c r="U419" s="18">
        <f t="shared" si="151"/>
        <v>1232.2642857142857</v>
      </c>
      <c r="W419" s="30">
        <f t="shared" si="141"/>
        <v>1268.5233333333333</v>
      </c>
      <c r="X419" s="30">
        <f t="shared" si="148"/>
        <v>1251.9685714285713</v>
      </c>
      <c r="Y419" s="30">
        <f t="shared" si="149"/>
        <v>11.788299319727944</v>
      </c>
      <c r="Z419" s="31">
        <f t="shared" si="150"/>
        <v>93.622562824123449</v>
      </c>
      <c r="AA419" s="25">
        <f t="shared" si="142"/>
        <v>43581</v>
      </c>
      <c r="AD419" s="22">
        <f t="shared" si="143"/>
        <v>1268.5233333333333</v>
      </c>
      <c r="AE419" s="23">
        <f t="shared" si="159"/>
        <v>1220.8333333333335</v>
      </c>
      <c r="AF419" s="23">
        <f t="shared" si="160"/>
        <v>22.313666666666666</v>
      </c>
      <c r="AG419" s="24">
        <f t="shared" si="161"/>
        <v>142.48367965820597</v>
      </c>
      <c r="AH419" s="25">
        <v>43581</v>
      </c>
      <c r="AK419" s="22">
        <f t="shared" si="144"/>
        <v>8.7300000000000182</v>
      </c>
      <c r="AL419" s="27">
        <f t="shared" si="145"/>
        <v>8.7300000000000182</v>
      </c>
      <c r="AM419" s="27">
        <f t="shared" si="153"/>
        <v>0</v>
      </c>
      <c r="AN419" s="38">
        <f t="shared" si="157"/>
        <v>6.4271508328837683</v>
      </c>
      <c r="AO419" s="38">
        <f t="shared" si="158"/>
        <v>2.2498420196065552</v>
      </c>
      <c r="AP419" s="27">
        <f t="shared" si="154"/>
        <v>2.8567120610573924</v>
      </c>
      <c r="AQ419" s="35">
        <f t="shared" si="155"/>
        <v>74.071178139084864</v>
      </c>
      <c r="AR419" s="25">
        <v>43581</v>
      </c>
    </row>
    <row r="420" spans="1:44" x14ac:dyDescent="0.25">
      <c r="A420">
        <v>1423</v>
      </c>
      <c r="B420">
        <v>3</v>
      </c>
      <c r="C420" s="2">
        <v>43584</v>
      </c>
      <c r="D420">
        <v>1274</v>
      </c>
      <c r="E420">
        <v>1289.27</v>
      </c>
      <c r="F420">
        <v>1266.29</v>
      </c>
      <c r="G420">
        <v>1287.58</v>
      </c>
      <c r="H420">
        <v>2499432</v>
      </c>
      <c r="I420" s="2">
        <v>43704.859581516204</v>
      </c>
      <c r="J420" s="2"/>
      <c r="K420" s="11">
        <v>43584</v>
      </c>
      <c r="L420" s="48">
        <f t="shared" si="152"/>
        <v>98.243060609210886</v>
      </c>
      <c r="M420" s="46">
        <f t="shared" si="156"/>
        <v>96.606698289894794</v>
      </c>
      <c r="N420" s="2"/>
      <c r="O420" s="1">
        <v>43584</v>
      </c>
      <c r="P420">
        <f t="shared" si="147"/>
        <v>0.25</v>
      </c>
      <c r="Q420" s="3">
        <f t="shared" si="162"/>
        <v>1262.4967482046577</v>
      </c>
      <c r="R420" s="2"/>
      <c r="S420" s="11">
        <f t="shared" si="140"/>
        <v>43584</v>
      </c>
      <c r="T420" s="17">
        <f t="shared" si="146"/>
        <v>1261.2814285714287</v>
      </c>
      <c r="U420" s="18">
        <f t="shared" si="151"/>
        <v>1238.2457142857145</v>
      </c>
      <c r="W420" s="30">
        <f t="shared" si="141"/>
        <v>1281.0466666666666</v>
      </c>
      <c r="X420" s="30">
        <f t="shared" si="148"/>
        <v>1258.56</v>
      </c>
      <c r="Y420" s="30">
        <f t="shared" si="149"/>
        <v>10.680000000000064</v>
      </c>
      <c r="Z420" s="31">
        <f t="shared" si="150"/>
        <v>140.36620890553399</v>
      </c>
      <c r="AA420" s="25">
        <f t="shared" si="142"/>
        <v>43584</v>
      </c>
      <c r="AD420" s="22">
        <f t="shared" si="143"/>
        <v>1281.0466666666666</v>
      </c>
      <c r="AE420" s="23">
        <f t="shared" si="159"/>
        <v>1226.2993333333336</v>
      </c>
      <c r="AF420" s="23">
        <f t="shared" si="160"/>
        <v>23.443200000000026</v>
      </c>
      <c r="AG420" s="24">
        <f t="shared" si="161"/>
        <v>155.68788485455048</v>
      </c>
      <c r="AH420" s="25">
        <v>43584</v>
      </c>
      <c r="AK420" s="22">
        <f t="shared" si="144"/>
        <v>15.399999999999864</v>
      </c>
      <c r="AL420" s="27">
        <f t="shared" si="145"/>
        <v>15.399999999999864</v>
      </c>
      <c r="AM420" s="27">
        <f t="shared" si="153"/>
        <v>0</v>
      </c>
      <c r="AN420" s="38">
        <f t="shared" si="157"/>
        <v>7.0680686305349179</v>
      </c>
      <c r="AO420" s="38">
        <f t="shared" si="158"/>
        <v>2.0891390182060872</v>
      </c>
      <c r="AP420" s="27">
        <f t="shared" si="154"/>
        <v>3.3832447572608948</v>
      </c>
      <c r="AQ420" s="35">
        <f t="shared" si="155"/>
        <v>77.185850770858991</v>
      </c>
      <c r="AR420" s="25">
        <v>43584</v>
      </c>
    </row>
    <row r="421" spans="1:44" x14ac:dyDescent="0.25">
      <c r="A421">
        <v>1424</v>
      </c>
      <c r="B421">
        <v>3</v>
      </c>
      <c r="C421" s="2">
        <v>43585</v>
      </c>
      <c r="D421">
        <v>1185</v>
      </c>
      <c r="E421">
        <v>1192.81</v>
      </c>
      <c r="F421">
        <v>1175</v>
      </c>
      <c r="G421">
        <v>1188.48</v>
      </c>
      <c r="H421">
        <v>6207027</v>
      </c>
      <c r="I421" s="2">
        <v>43704.859581516204</v>
      </c>
      <c r="J421" s="2"/>
      <c r="K421" s="11">
        <v>43585</v>
      </c>
      <c r="L421" s="48">
        <f t="shared" si="152"/>
        <v>11.796622035529904</v>
      </c>
      <c r="M421" s="46">
        <f t="shared" si="156"/>
        <v>69.642347854951979</v>
      </c>
      <c r="N421" s="2"/>
      <c r="O421" s="1">
        <v>43585</v>
      </c>
      <c r="P421">
        <f t="shared" si="147"/>
        <v>0.25</v>
      </c>
      <c r="Q421" s="3">
        <f t="shared" si="162"/>
        <v>1243.9925611534932</v>
      </c>
      <c r="R421" s="2"/>
      <c r="S421" s="11">
        <f t="shared" si="140"/>
        <v>43585</v>
      </c>
      <c r="T421" s="17">
        <f t="shared" si="146"/>
        <v>1254.44</v>
      </c>
      <c r="U421" s="18">
        <f t="shared" si="151"/>
        <v>1237.6192857142858</v>
      </c>
      <c r="W421" s="30">
        <f t="shared" si="141"/>
        <v>1185.43</v>
      </c>
      <c r="X421" s="30">
        <f t="shared" si="148"/>
        <v>1251.0985714285714</v>
      </c>
      <c r="Y421" s="30">
        <f t="shared" si="149"/>
        <v>21.33918367346941</v>
      </c>
      <c r="Z421" s="31">
        <f t="shared" si="150"/>
        <v>-205.15802426630404</v>
      </c>
      <c r="AA421" s="25">
        <f t="shared" si="142"/>
        <v>43585</v>
      </c>
      <c r="AD421" s="22">
        <f t="shared" si="143"/>
        <v>1185.43</v>
      </c>
      <c r="AE421" s="23">
        <f t="shared" si="159"/>
        <v>1226.0193333333332</v>
      </c>
      <c r="AF421" s="23">
        <f t="shared" si="160"/>
        <v>23.667599999999947</v>
      </c>
      <c r="AG421" s="24">
        <f t="shared" si="161"/>
        <v>-114.33164138127852</v>
      </c>
      <c r="AH421" s="25">
        <v>43585</v>
      </c>
      <c r="AK421" s="22">
        <f t="shared" si="144"/>
        <v>-99.099999999999909</v>
      </c>
      <c r="AL421" s="27">
        <f t="shared" si="145"/>
        <v>0</v>
      </c>
      <c r="AM421" s="27">
        <f t="shared" si="153"/>
        <v>99.099999999999909</v>
      </c>
      <c r="AN421" s="38">
        <f t="shared" si="157"/>
        <v>6.563206585496709</v>
      </c>
      <c r="AO421" s="38">
        <f t="shared" si="158"/>
        <v>9.0184862311913605</v>
      </c>
      <c r="AP421" s="27">
        <f t="shared" si="154"/>
        <v>0.72775035823608458</v>
      </c>
      <c r="AQ421" s="35">
        <f t="shared" si="155"/>
        <v>42.121267969469166</v>
      </c>
      <c r="AR421" s="25">
        <v>43585</v>
      </c>
    </row>
    <row r="422" spans="1:44" x14ac:dyDescent="0.25">
      <c r="A422">
        <v>1425</v>
      </c>
      <c r="B422">
        <v>3</v>
      </c>
      <c r="C422" s="2">
        <v>43586</v>
      </c>
      <c r="D422">
        <v>1188.05</v>
      </c>
      <c r="E422">
        <v>1188.05</v>
      </c>
      <c r="F422">
        <v>1167.18</v>
      </c>
      <c r="G422">
        <v>1168.08</v>
      </c>
      <c r="H422">
        <v>2642983</v>
      </c>
      <c r="I422" s="2">
        <v>43704.859581516204</v>
      </c>
      <c r="J422" s="2"/>
      <c r="K422" s="11">
        <v>43586</v>
      </c>
      <c r="L422" s="48">
        <f t="shared" si="152"/>
        <v>0.73716111065596213</v>
      </c>
      <c r="M422" s="46">
        <f t="shared" si="156"/>
        <v>36.925614585132251</v>
      </c>
      <c r="N422" s="2"/>
      <c r="O422" s="1">
        <v>43586</v>
      </c>
      <c r="P422">
        <f t="shared" si="147"/>
        <v>0.25</v>
      </c>
      <c r="Q422" s="3">
        <f t="shared" si="162"/>
        <v>1225.01442086512</v>
      </c>
      <c r="R422" s="2"/>
      <c r="S422" s="11">
        <f t="shared" si="140"/>
        <v>43586</v>
      </c>
      <c r="T422" s="17">
        <f t="shared" si="146"/>
        <v>1242.9028571428571</v>
      </c>
      <c r="U422" s="18">
        <f t="shared" si="151"/>
        <v>1235.1849999999997</v>
      </c>
      <c r="W422" s="30">
        <f t="shared" si="141"/>
        <v>1174.4366666666667</v>
      </c>
      <c r="X422" s="30">
        <f t="shared" si="148"/>
        <v>1241.4352380952382</v>
      </c>
      <c r="Y422" s="30">
        <f t="shared" si="149"/>
        <v>35.143945578231232</v>
      </c>
      <c r="Z422" s="31">
        <f t="shared" si="150"/>
        <v>-127.0936246651288</v>
      </c>
      <c r="AA422" s="25">
        <f t="shared" si="142"/>
        <v>43586</v>
      </c>
      <c r="AD422" s="22">
        <f t="shared" si="143"/>
        <v>1174.4366666666667</v>
      </c>
      <c r="AE422" s="23">
        <f t="shared" si="159"/>
        <v>1224.9486666666667</v>
      </c>
      <c r="AF422" s="23">
        <f t="shared" si="160"/>
        <v>24.631199999999968</v>
      </c>
      <c r="AG422" s="24">
        <f t="shared" si="161"/>
        <v>-136.71549362867694</v>
      </c>
      <c r="AH422" s="25">
        <v>43586</v>
      </c>
      <c r="AK422" s="22">
        <f t="shared" si="144"/>
        <v>-20.400000000000091</v>
      </c>
      <c r="AL422" s="27">
        <f t="shared" si="145"/>
        <v>0</v>
      </c>
      <c r="AM422" s="27">
        <f t="shared" si="153"/>
        <v>20.400000000000091</v>
      </c>
      <c r="AN422" s="38">
        <f t="shared" si="157"/>
        <v>6.0944061151040865</v>
      </c>
      <c r="AO422" s="38">
        <f t="shared" si="158"/>
        <v>9.8314515003919833</v>
      </c>
      <c r="AP422" s="27">
        <f t="shared" si="154"/>
        <v>0.61988874327062493</v>
      </c>
      <c r="AQ422" s="35">
        <f t="shared" si="155"/>
        <v>38.267365326525017</v>
      </c>
      <c r="AR422" s="25">
        <v>43586</v>
      </c>
    </row>
    <row r="423" spans="1:44" x14ac:dyDescent="0.25">
      <c r="A423">
        <v>1426</v>
      </c>
      <c r="B423">
        <v>3</v>
      </c>
      <c r="C423" s="2">
        <v>43587</v>
      </c>
      <c r="D423">
        <v>1167.76</v>
      </c>
      <c r="E423">
        <v>1174.19</v>
      </c>
      <c r="F423">
        <v>1155</v>
      </c>
      <c r="G423">
        <v>1162.6099999999999</v>
      </c>
      <c r="H423">
        <v>1944817</v>
      </c>
      <c r="I423" s="2">
        <v>43704.859581516204</v>
      </c>
      <c r="J423" s="2"/>
      <c r="K423" s="11">
        <v>43587</v>
      </c>
      <c r="L423" s="48">
        <f t="shared" si="152"/>
        <v>5.6676845162731064</v>
      </c>
      <c r="M423" s="46">
        <f t="shared" si="156"/>
        <v>6.0671558874863232</v>
      </c>
      <c r="N423" s="2"/>
      <c r="O423" s="1">
        <v>43587</v>
      </c>
      <c r="P423">
        <f t="shared" si="147"/>
        <v>0.25</v>
      </c>
      <c r="Q423" s="3">
        <f t="shared" si="162"/>
        <v>1209.4133156488399</v>
      </c>
      <c r="R423" s="2"/>
      <c r="S423" s="11">
        <f t="shared" si="140"/>
        <v>43587</v>
      </c>
      <c r="T423" s="17">
        <f t="shared" si="146"/>
        <v>1228.3400000000001</v>
      </c>
      <c r="U423" s="18">
        <f t="shared" si="151"/>
        <v>1232.1842857142856</v>
      </c>
      <c r="W423" s="30">
        <f t="shared" si="141"/>
        <v>1163.9333333333334</v>
      </c>
      <c r="X423" s="30">
        <f t="shared" si="148"/>
        <v>1227.7147619047621</v>
      </c>
      <c r="Y423" s="30">
        <f t="shared" si="149"/>
        <v>45.526938775510153</v>
      </c>
      <c r="Z423" s="31">
        <f t="shared" si="150"/>
        <v>-93.397345669604604</v>
      </c>
      <c r="AA423" s="25">
        <f t="shared" si="142"/>
        <v>43587</v>
      </c>
      <c r="AD423" s="22">
        <f t="shared" si="143"/>
        <v>1163.9333333333334</v>
      </c>
      <c r="AE423" s="23">
        <f t="shared" si="159"/>
        <v>1222.7666666666669</v>
      </c>
      <c r="AF423" s="23">
        <f t="shared" si="160"/>
        <v>26.594999999999992</v>
      </c>
      <c r="AG423" s="24">
        <f t="shared" si="161"/>
        <v>-147.47968498673561</v>
      </c>
      <c r="AH423" s="25">
        <v>43587</v>
      </c>
      <c r="AK423" s="22">
        <f t="shared" si="144"/>
        <v>-5.4700000000000273</v>
      </c>
      <c r="AL423" s="27">
        <f t="shared" si="145"/>
        <v>0</v>
      </c>
      <c r="AM423" s="27">
        <f t="shared" si="153"/>
        <v>5.4700000000000273</v>
      </c>
      <c r="AN423" s="38">
        <f t="shared" si="157"/>
        <v>5.6590913925966513</v>
      </c>
      <c r="AO423" s="38">
        <f t="shared" si="158"/>
        <v>9.5199192503639871</v>
      </c>
      <c r="AP423" s="27">
        <f t="shared" si="154"/>
        <v>0.594447415337087</v>
      </c>
      <c r="AQ423" s="35">
        <f t="shared" si="155"/>
        <v>37.282346825556061</v>
      </c>
      <c r="AR423" s="25">
        <v>43587</v>
      </c>
    </row>
    <row r="424" spans="1:44" x14ac:dyDescent="0.25">
      <c r="A424">
        <v>1427</v>
      </c>
      <c r="B424">
        <v>3</v>
      </c>
      <c r="C424" s="2">
        <v>43588</v>
      </c>
      <c r="D424">
        <v>1173.6500000000001</v>
      </c>
      <c r="E424">
        <v>1186.8</v>
      </c>
      <c r="F424">
        <v>1169</v>
      </c>
      <c r="G424">
        <v>1185.4000000000001</v>
      </c>
      <c r="H424">
        <v>1980653</v>
      </c>
      <c r="I424" s="2">
        <v>43704.859581516204</v>
      </c>
      <c r="J424" s="2"/>
      <c r="K424" s="11">
        <v>43588</v>
      </c>
      <c r="L424" s="48">
        <f t="shared" si="152"/>
        <v>22.640947344902134</v>
      </c>
      <c r="M424" s="46">
        <f t="shared" si="156"/>
        <v>9.6819309906104021</v>
      </c>
      <c r="N424" s="2"/>
      <c r="O424" s="1">
        <v>43588</v>
      </c>
      <c r="P424">
        <f t="shared" si="147"/>
        <v>0.25</v>
      </c>
      <c r="Q424" s="3">
        <f t="shared" si="162"/>
        <v>1203.4099867366299</v>
      </c>
      <c r="R424" s="2"/>
      <c r="S424" s="11">
        <f t="shared" si="140"/>
        <v>43588</v>
      </c>
      <c r="T424" s="17">
        <f t="shared" si="146"/>
        <v>1218.2542857142857</v>
      </c>
      <c r="U424" s="18">
        <f t="shared" si="151"/>
        <v>1229.865</v>
      </c>
      <c r="W424" s="30">
        <f t="shared" si="141"/>
        <v>1180.4000000000001</v>
      </c>
      <c r="X424" s="30">
        <f t="shared" si="148"/>
        <v>1216.3904761904762</v>
      </c>
      <c r="Y424" s="30">
        <f t="shared" si="149"/>
        <v>46.103401360544176</v>
      </c>
      <c r="Z424" s="31">
        <f t="shared" si="150"/>
        <v>-52.043124987703791</v>
      </c>
      <c r="AA424" s="25">
        <f t="shared" si="142"/>
        <v>43588</v>
      </c>
      <c r="AD424" s="22">
        <f t="shared" si="143"/>
        <v>1180.4000000000001</v>
      </c>
      <c r="AE424" s="23">
        <f t="shared" si="159"/>
        <v>1221.2066666666669</v>
      </c>
      <c r="AF424" s="23">
        <f t="shared" si="160"/>
        <v>27.999000000000002</v>
      </c>
      <c r="AG424" s="24">
        <f t="shared" si="161"/>
        <v>-97.162200237310486</v>
      </c>
      <c r="AH424" s="25">
        <v>43588</v>
      </c>
      <c r="AK424" s="22">
        <f t="shared" si="144"/>
        <v>22.790000000000191</v>
      </c>
      <c r="AL424" s="27">
        <f t="shared" si="145"/>
        <v>22.790000000000191</v>
      </c>
      <c r="AM424" s="27">
        <f t="shared" si="153"/>
        <v>0</v>
      </c>
      <c r="AN424" s="38">
        <f t="shared" si="157"/>
        <v>6.8827277216969041</v>
      </c>
      <c r="AO424" s="38">
        <f t="shared" si="158"/>
        <v>8.8399250181951299</v>
      </c>
      <c r="AP424" s="27">
        <f t="shared" si="154"/>
        <v>0.77859571291953877</v>
      </c>
      <c r="AQ424" s="35">
        <f t="shared" si="155"/>
        <v>43.775868077489363</v>
      </c>
      <c r="AR424" s="25">
        <v>43588</v>
      </c>
    </row>
    <row r="425" spans="1:44" x14ac:dyDescent="0.25">
      <c r="A425">
        <v>1428</v>
      </c>
      <c r="B425">
        <v>3</v>
      </c>
      <c r="C425" s="2">
        <v>43591</v>
      </c>
      <c r="D425">
        <v>1166.26</v>
      </c>
      <c r="E425">
        <v>1190.8499999999999</v>
      </c>
      <c r="F425">
        <v>1166.26</v>
      </c>
      <c r="G425">
        <v>1189.3900000000001</v>
      </c>
      <c r="H425">
        <v>1563943</v>
      </c>
      <c r="I425" s="2">
        <v>43704.859581516204</v>
      </c>
      <c r="J425" s="2"/>
      <c r="K425" s="11">
        <v>43591</v>
      </c>
      <c r="L425" s="48">
        <f t="shared" si="152"/>
        <v>25.612571683920539</v>
      </c>
      <c r="M425" s="46">
        <f t="shared" si="156"/>
        <v>17.973734515031925</v>
      </c>
      <c r="N425" s="2"/>
      <c r="O425" s="1">
        <v>43591</v>
      </c>
      <c r="P425">
        <f t="shared" si="147"/>
        <v>0.25</v>
      </c>
      <c r="Q425" s="3">
        <f t="shared" si="162"/>
        <v>1199.9049900524724</v>
      </c>
      <c r="R425" s="2"/>
      <c r="S425" s="11">
        <f t="shared" si="140"/>
        <v>43591</v>
      </c>
      <c r="T425" s="17">
        <f t="shared" si="146"/>
        <v>1207.6742857142856</v>
      </c>
      <c r="U425" s="18">
        <f t="shared" si="151"/>
        <v>1227.6000000000001</v>
      </c>
      <c r="W425" s="30">
        <f t="shared" si="141"/>
        <v>1182.1666666666667</v>
      </c>
      <c r="X425" s="30">
        <f t="shared" si="148"/>
        <v>1205.1338095238095</v>
      </c>
      <c r="Y425" s="30">
        <f t="shared" si="149"/>
        <v>39.800680272108785</v>
      </c>
      <c r="Z425" s="31">
        <f t="shared" si="150"/>
        <v>-38.470268514878505</v>
      </c>
      <c r="AA425" s="25">
        <f t="shared" si="142"/>
        <v>43591</v>
      </c>
      <c r="AD425" s="22">
        <f t="shared" si="143"/>
        <v>1182.1666666666667</v>
      </c>
      <c r="AE425" s="23">
        <f t="shared" si="159"/>
        <v>1219.8416666666667</v>
      </c>
      <c r="AF425" s="23">
        <f t="shared" si="160"/>
        <v>29.227499999999974</v>
      </c>
      <c r="AG425" s="24">
        <f t="shared" si="161"/>
        <v>-85.935049753371516</v>
      </c>
      <c r="AH425" s="25">
        <v>43591</v>
      </c>
      <c r="AK425" s="22">
        <f t="shared" si="144"/>
        <v>3.9900000000000091</v>
      </c>
      <c r="AL425" s="27">
        <f t="shared" si="145"/>
        <v>3.9900000000000091</v>
      </c>
      <c r="AM425" s="27">
        <f t="shared" si="153"/>
        <v>0</v>
      </c>
      <c r="AN425" s="38">
        <f t="shared" si="157"/>
        <v>6.6761043130042683</v>
      </c>
      <c r="AO425" s="38">
        <f t="shared" si="158"/>
        <v>8.2085018026097636</v>
      </c>
      <c r="AP425" s="27">
        <f t="shared" si="154"/>
        <v>0.81331581250085205</v>
      </c>
      <c r="AQ425" s="35">
        <f t="shared" si="155"/>
        <v>44.852408328098115</v>
      </c>
      <c r="AR425" s="25">
        <v>43591</v>
      </c>
    </row>
    <row r="426" spans="1:44" x14ac:dyDescent="0.25">
      <c r="A426">
        <v>1429</v>
      </c>
      <c r="B426">
        <v>3</v>
      </c>
      <c r="C426" s="2">
        <v>43592</v>
      </c>
      <c r="D426">
        <v>1180.47</v>
      </c>
      <c r="E426">
        <v>1190.44</v>
      </c>
      <c r="F426">
        <v>1161.04</v>
      </c>
      <c r="G426">
        <v>1174.0999999999999</v>
      </c>
      <c r="H426">
        <v>1551368</v>
      </c>
      <c r="I426" s="2">
        <v>43704.859581516204</v>
      </c>
      <c r="J426" s="2"/>
      <c r="K426" s="11">
        <v>43592</v>
      </c>
      <c r="L426" s="48">
        <f t="shared" si="152"/>
        <v>14.225068891040374</v>
      </c>
      <c r="M426" s="46">
        <f t="shared" si="156"/>
        <v>20.826195973287682</v>
      </c>
      <c r="N426" s="2"/>
      <c r="O426" s="1">
        <v>43592</v>
      </c>
      <c r="P426">
        <f t="shared" si="147"/>
        <v>0.25</v>
      </c>
      <c r="Q426" s="3">
        <f t="shared" si="162"/>
        <v>1193.4537425393542</v>
      </c>
      <c r="R426" s="2"/>
      <c r="S426" s="11">
        <f t="shared" si="140"/>
        <v>43592</v>
      </c>
      <c r="T426" s="17">
        <f t="shared" si="146"/>
        <v>1193.6628571428571</v>
      </c>
      <c r="U426" s="18">
        <f t="shared" si="151"/>
        <v>1223.8121428571428</v>
      </c>
      <c r="W426" s="30">
        <f t="shared" si="141"/>
        <v>1175.1933333333334</v>
      </c>
      <c r="X426" s="30">
        <f t="shared" si="148"/>
        <v>1191.8009523809524</v>
      </c>
      <c r="Y426" s="30">
        <f t="shared" si="149"/>
        <v>25.498775510204009</v>
      </c>
      <c r="Z426" s="31">
        <f t="shared" si="150"/>
        <v>-43.420696916663061</v>
      </c>
      <c r="AA426" s="25">
        <f t="shared" si="142"/>
        <v>43592</v>
      </c>
      <c r="AD426" s="22">
        <f t="shared" si="143"/>
        <v>1175.1933333333334</v>
      </c>
      <c r="AE426" s="23">
        <f t="shared" si="159"/>
        <v>1218.3948333333335</v>
      </c>
      <c r="AF426" s="23">
        <f t="shared" si="160"/>
        <v>30.529649999999993</v>
      </c>
      <c r="AG426" s="24">
        <f t="shared" si="161"/>
        <v>-94.337799483453267</v>
      </c>
      <c r="AH426" s="25">
        <v>43592</v>
      </c>
      <c r="AK426" s="22">
        <f t="shared" si="144"/>
        <v>-15.290000000000191</v>
      </c>
      <c r="AL426" s="27">
        <f t="shared" si="145"/>
        <v>0</v>
      </c>
      <c r="AM426" s="27">
        <f t="shared" si="153"/>
        <v>15.290000000000191</v>
      </c>
      <c r="AN426" s="38">
        <f t="shared" si="157"/>
        <v>6.1992397192182489</v>
      </c>
      <c r="AO426" s="38">
        <f t="shared" si="158"/>
        <v>8.7143231024233661</v>
      </c>
      <c r="AP426" s="27">
        <f t="shared" si="154"/>
        <v>0.71138511234387236</v>
      </c>
      <c r="AQ426" s="35">
        <f t="shared" si="155"/>
        <v>41.567798341401733</v>
      </c>
      <c r="AR426" s="25">
        <v>43592</v>
      </c>
    </row>
    <row r="427" spans="1:44" x14ac:dyDescent="0.25">
      <c r="A427">
        <v>1430</v>
      </c>
      <c r="B427">
        <v>3</v>
      </c>
      <c r="C427" s="2">
        <v>43593</v>
      </c>
      <c r="D427">
        <v>1172.01</v>
      </c>
      <c r="E427">
        <v>1180.42</v>
      </c>
      <c r="F427">
        <v>1165.74</v>
      </c>
      <c r="G427">
        <v>1166.27</v>
      </c>
      <c r="H427">
        <v>1309514</v>
      </c>
      <c r="I427" s="2">
        <v>43704.859581516204</v>
      </c>
      <c r="J427" s="2"/>
      <c r="K427" s="11">
        <v>43593</v>
      </c>
      <c r="L427" s="48">
        <f t="shared" si="152"/>
        <v>8.3935354137186149</v>
      </c>
      <c r="M427" s="46">
        <f t="shared" si="156"/>
        <v>16.077058662893176</v>
      </c>
      <c r="N427" s="2"/>
      <c r="O427" s="1">
        <v>43593</v>
      </c>
      <c r="P427">
        <f t="shared" si="147"/>
        <v>0.25</v>
      </c>
      <c r="Q427" s="3">
        <f t="shared" si="162"/>
        <v>1186.6578069045156</v>
      </c>
      <c r="R427" s="2"/>
      <c r="S427" s="11">
        <f t="shared" si="140"/>
        <v>43593</v>
      </c>
      <c r="T427" s="17">
        <f t="shared" si="146"/>
        <v>1176.3328571428572</v>
      </c>
      <c r="U427" s="18">
        <f t="shared" si="151"/>
        <v>1218.8071428571427</v>
      </c>
      <c r="W427" s="30">
        <f t="shared" si="141"/>
        <v>1170.81</v>
      </c>
      <c r="X427" s="30">
        <f t="shared" si="148"/>
        <v>1176.0528571428572</v>
      </c>
      <c r="Y427" s="30">
        <f t="shared" si="149"/>
        <v>5.668027210884377</v>
      </c>
      <c r="Z427" s="31">
        <f t="shared" si="150"/>
        <v>-61.665866538647151</v>
      </c>
      <c r="AA427" s="25">
        <f t="shared" si="142"/>
        <v>43593</v>
      </c>
      <c r="AD427" s="22">
        <f t="shared" si="143"/>
        <v>1170.81</v>
      </c>
      <c r="AE427" s="23">
        <f t="shared" si="159"/>
        <v>1217.0583333333336</v>
      </c>
      <c r="AF427" s="23">
        <f t="shared" si="160"/>
        <v>31.840333333333298</v>
      </c>
      <c r="AG427" s="24">
        <f t="shared" si="161"/>
        <v>-96.83385503362345</v>
      </c>
      <c r="AH427" s="25">
        <v>43593</v>
      </c>
      <c r="AK427" s="22">
        <f t="shared" si="144"/>
        <v>-7.8299999999999272</v>
      </c>
      <c r="AL427" s="27">
        <f t="shared" si="145"/>
        <v>0</v>
      </c>
      <c r="AM427" s="27">
        <f t="shared" si="153"/>
        <v>7.8299999999999272</v>
      </c>
      <c r="AN427" s="38">
        <f t="shared" si="157"/>
        <v>5.7564368821312311</v>
      </c>
      <c r="AO427" s="38">
        <f t="shared" si="158"/>
        <v>8.6511571665359774</v>
      </c>
      <c r="AP427" s="27">
        <f t="shared" si="154"/>
        <v>0.6653950184141868</v>
      </c>
      <c r="AQ427" s="35">
        <f t="shared" si="155"/>
        <v>39.954185707111428</v>
      </c>
      <c r="AR427" s="25">
        <v>43593</v>
      </c>
    </row>
    <row r="428" spans="1:44" x14ac:dyDescent="0.25">
      <c r="A428">
        <v>1431</v>
      </c>
      <c r="B428">
        <v>3</v>
      </c>
      <c r="C428" s="2">
        <v>43594</v>
      </c>
      <c r="D428">
        <v>1159.03</v>
      </c>
      <c r="E428">
        <v>1169.6600000000001</v>
      </c>
      <c r="F428">
        <v>1150.8499999999999</v>
      </c>
      <c r="G428">
        <v>1162.3800000000001</v>
      </c>
      <c r="H428">
        <v>1185973</v>
      </c>
      <c r="I428" s="2">
        <v>43704.859581516204</v>
      </c>
      <c r="J428" s="2"/>
      <c r="K428" s="11">
        <v>43594</v>
      </c>
      <c r="L428" s="48">
        <f t="shared" si="152"/>
        <v>8.3297211385639329</v>
      </c>
      <c r="M428" s="46">
        <f t="shared" si="156"/>
        <v>10.316108481107641</v>
      </c>
      <c r="N428" s="2"/>
      <c r="O428" s="1">
        <v>43594</v>
      </c>
      <c r="P428">
        <f t="shared" si="147"/>
        <v>0.25</v>
      </c>
      <c r="Q428" s="3">
        <f t="shared" si="162"/>
        <v>1180.5883551783868</v>
      </c>
      <c r="R428" s="2"/>
      <c r="S428" s="11">
        <f t="shared" si="140"/>
        <v>43594</v>
      </c>
      <c r="T428" s="17">
        <f t="shared" si="146"/>
        <v>1172.6042857142857</v>
      </c>
      <c r="U428" s="18">
        <f t="shared" si="151"/>
        <v>1213.5221428571429</v>
      </c>
      <c r="W428" s="30">
        <f t="shared" si="141"/>
        <v>1160.9633333333334</v>
      </c>
      <c r="X428" s="30">
        <f t="shared" si="148"/>
        <v>1172.557619047619</v>
      </c>
      <c r="Y428" s="30">
        <f t="shared" si="149"/>
        <v>6.2760544217687437</v>
      </c>
      <c r="Z428" s="31">
        <f t="shared" si="150"/>
        <v>-123.15896724403177</v>
      </c>
      <c r="AA428" s="25">
        <f t="shared" si="142"/>
        <v>43594</v>
      </c>
      <c r="AD428" s="22">
        <f t="shared" si="143"/>
        <v>1160.9633333333334</v>
      </c>
      <c r="AE428" s="23">
        <f t="shared" si="159"/>
        <v>1215.0666666666671</v>
      </c>
      <c r="AF428" s="23">
        <f t="shared" si="160"/>
        <v>33.831999999999972</v>
      </c>
      <c r="AG428" s="24">
        <f t="shared" si="161"/>
        <v>-106.61175481464045</v>
      </c>
      <c r="AH428" s="25">
        <v>43594</v>
      </c>
      <c r="AK428" s="22">
        <f t="shared" si="144"/>
        <v>-3.8899999999998727</v>
      </c>
      <c r="AL428" s="27">
        <f t="shared" si="145"/>
        <v>0</v>
      </c>
      <c r="AM428" s="27">
        <f t="shared" si="153"/>
        <v>3.8899999999998727</v>
      </c>
      <c r="AN428" s="38">
        <f t="shared" si="157"/>
        <v>5.3452628191218574</v>
      </c>
      <c r="AO428" s="38">
        <f t="shared" si="158"/>
        <v>8.3110745117833993</v>
      </c>
      <c r="AP428" s="27">
        <f t="shared" si="154"/>
        <v>0.64314942809661624</v>
      </c>
      <c r="AQ428" s="35">
        <f t="shared" si="155"/>
        <v>39.141262328260957</v>
      </c>
      <c r="AR428" s="25">
        <v>43594</v>
      </c>
    </row>
    <row r="429" spans="1:44" x14ac:dyDescent="0.25">
      <c r="A429">
        <v>1432</v>
      </c>
      <c r="B429">
        <v>3</v>
      </c>
      <c r="C429" s="2">
        <v>43595</v>
      </c>
      <c r="D429">
        <v>1163.5899999999999</v>
      </c>
      <c r="E429">
        <v>1172.5999999999999</v>
      </c>
      <c r="F429">
        <v>1142.5</v>
      </c>
      <c r="G429">
        <v>1164.27</v>
      </c>
      <c r="H429">
        <v>1314546</v>
      </c>
      <c r="I429" s="2">
        <v>43704.859581516204</v>
      </c>
      <c r="J429" s="2"/>
      <c r="K429" s="11">
        <v>43595</v>
      </c>
      <c r="L429" s="48">
        <f t="shared" si="152"/>
        <v>14.832731484635813</v>
      </c>
      <c r="M429" s="46">
        <f t="shared" si="156"/>
        <v>10.518662678972788</v>
      </c>
      <c r="N429" s="2"/>
      <c r="O429" s="1">
        <v>43595</v>
      </c>
      <c r="P429">
        <f t="shared" si="147"/>
        <v>0.25</v>
      </c>
      <c r="Q429" s="3">
        <f t="shared" si="162"/>
        <v>1176.5087663837901</v>
      </c>
      <c r="R429" s="2"/>
      <c r="S429" s="11">
        <f t="shared" si="140"/>
        <v>43595</v>
      </c>
      <c r="T429" s="17">
        <f t="shared" si="146"/>
        <v>1172.06</v>
      </c>
      <c r="U429" s="18">
        <f t="shared" si="151"/>
        <v>1207.4814285714288</v>
      </c>
      <c r="W429" s="30">
        <f t="shared" si="141"/>
        <v>1159.79</v>
      </c>
      <c r="X429" s="30">
        <f t="shared" si="148"/>
        <v>1170.4652380952382</v>
      </c>
      <c r="Y429" s="30">
        <f t="shared" si="149"/>
        <v>7.631156462585035</v>
      </c>
      <c r="Z429" s="31">
        <f t="shared" si="150"/>
        <v>-93.260116362686645</v>
      </c>
      <c r="AA429" s="25">
        <f t="shared" si="142"/>
        <v>43595</v>
      </c>
      <c r="AD429" s="22">
        <f t="shared" si="143"/>
        <v>1159.79</v>
      </c>
      <c r="AE429" s="23">
        <f t="shared" si="159"/>
        <v>1212.8443333333335</v>
      </c>
      <c r="AF429" s="23">
        <f t="shared" si="160"/>
        <v>36.247566666666629</v>
      </c>
      <c r="AG429" s="24">
        <f t="shared" si="161"/>
        <v>-97.577737785310731</v>
      </c>
      <c r="AH429" s="25">
        <v>43595</v>
      </c>
      <c r="AK429" s="22">
        <f t="shared" si="144"/>
        <v>1.8899999999998727</v>
      </c>
      <c r="AL429" s="27">
        <f t="shared" si="145"/>
        <v>1.8899999999998727</v>
      </c>
      <c r="AM429" s="27">
        <f t="shared" si="153"/>
        <v>0</v>
      </c>
      <c r="AN429" s="38">
        <f t="shared" si="157"/>
        <v>5.0984583320417158</v>
      </c>
      <c r="AO429" s="38">
        <f t="shared" si="158"/>
        <v>7.7174263323702998</v>
      </c>
      <c r="AP429" s="27">
        <f t="shared" si="154"/>
        <v>0.6606423064456769</v>
      </c>
      <c r="AQ429" s="35">
        <f t="shared" si="155"/>
        <v>39.782336261182564</v>
      </c>
      <c r="AR429" s="25">
        <v>43595</v>
      </c>
    </row>
    <row r="430" spans="1:44" x14ac:dyDescent="0.25">
      <c r="A430">
        <v>1433</v>
      </c>
      <c r="B430">
        <v>3</v>
      </c>
      <c r="C430" s="2">
        <v>43598</v>
      </c>
      <c r="D430">
        <v>1141.96</v>
      </c>
      <c r="E430">
        <v>1147.94</v>
      </c>
      <c r="F430">
        <v>1122.1099999999999</v>
      </c>
      <c r="G430">
        <v>1132.03</v>
      </c>
      <c r="H430">
        <v>1860648</v>
      </c>
      <c r="I430" s="2">
        <v>43704.859581516204</v>
      </c>
      <c r="J430" s="2"/>
      <c r="K430" s="11">
        <v>43598</v>
      </c>
      <c r="L430" s="48">
        <f t="shared" si="152"/>
        <v>5.9344340751376334</v>
      </c>
      <c r="M430" s="46">
        <f t="shared" si="156"/>
        <v>9.6989622327791274</v>
      </c>
      <c r="N430" s="2"/>
      <c r="O430" s="1">
        <v>43598</v>
      </c>
      <c r="P430">
        <f t="shared" si="147"/>
        <v>0.25</v>
      </c>
      <c r="Q430" s="3">
        <f t="shared" si="162"/>
        <v>1165.3890747878424</v>
      </c>
      <c r="R430" s="2"/>
      <c r="S430" s="11">
        <f t="shared" si="140"/>
        <v>43598</v>
      </c>
      <c r="T430" s="17">
        <f t="shared" si="146"/>
        <v>1167.6914285714286</v>
      </c>
      <c r="U430" s="18">
        <f t="shared" si="151"/>
        <v>1198.0157142857145</v>
      </c>
      <c r="W430" s="30">
        <f t="shared" si="141"/>
        <v>1134.0266666666666</v>
      </c>
      <c r="X430" s="30">
        <f t="shared" si="148"/>
        <v>1166.1928571428571</v>
      </c>
      <c r="Y430" s="30">
        <f t="shared" si="149"/>
        <v>12.513877551020446</v>
      </c>
      <c r="Z430" s="31">
        <f t="shared" si="150"/>
        <v>-171.36276822828816</v>
      </c>
      <c r="AA430" s="25">
        <f t="shared" si="142"/>
        <v>43598</v>
      </c>
      <c r="AD430" s="22">
        <f t="shared" si="143"/>
        <v>1134.0266666666666</v>
      </c>
      <c r="AE430" s="23">
        <f t="shared" si="159"/>
        <v>1208.8068333333335</v>
      </c>
      <c r="AF430" s="23">
        <f t="shared" si="160"/>
        <v>40.091833333333305</v>
      </c>
      <c r="AG430" s="24">
        <f t="shared" si="161"/>
        <v>-124.34812853268863</v>
      </c>
      <c r="AH430" s="25">
        <v>43598</v>
      </c>
      <c r="AK430" s="22">
        <f t="shared" si="144"/>
        <v>-32.240000000000009</v>
      </c>
      <c r="AL430" s="27">
        <f t="shared" si="145"/>
        <v>0</v>
      </c>
      <c r="AM430" s="27">
        <f t="shared" si="153"/>
        <v>32.240000000000009</v>
      </c>
      <c r="AN430" s="38">
        <f t="shared" si="157"/>
        <v>4.7342827368958789</v>
      </c>
      <c r="AO430" s="38">
        <f t="shared" si="158"/>
        <v>9.469038737200993</v>
      </c>
      <c r="AP430" s="27">
        <f t="shared" si="154"/>
        <v>0.49997500995495053</v>
      </c>
      <c r="AQ430" s="35">
        <f t="shared" si="155"/>
        <v>33.332222646160389</v>
      </c>
      <c r="AR430" s="25">
        <v>43598</v>
      </c>
    </row>
    <row r="431" spans="1:44" x14ac:dyDescent="0.25">
      <c r="A431">
        <v>1434</v>
      </c>
      <c r="B431">
        <v>3</v>
      </c>
      <c r="C431" s="2">
        <v>43599</v>
      </c>
      <c r="D431">
        <v>1137.21</v>
      </c>
      <c r="E431">
        <v>1140.42</v>
      </c>
      <c r="F431">
        <v>1119.55</v>
      </c>
      <c r="G431">
        <v>1120.44</v>
      </c>
      <c r="H431">
        <v>1836604</v>
      </c>
      <c r="I431" s="2">
        <v>43704.859581516204</v>
      </c>
      <c r="J431" s="2"/>
      <c r="K431" s="11">
        <v>43599</v>
      </c>
      <c r="L431" s="48">
        <f t="shared" si="152"/>
        <v>0.52439311807689126</v>
      </c>
      <c r="M431" s="46">
        <f t="shared" si="156"/>
        <v>7.0971862259501117</v>
      </c>
      <c r="N431" s="2"/>
      <c r="O431" s="1">
        <v>43599</v>
      </c>
      <c r="P431">
        <f t="shared" si="147"/>
        <v>0.25</v>
      </c>
      <c r="Q431" s="3">
        <f t="shared" si="162"/>
        <v>1154.151806090882</v>
      </c>
      <c r="R431" s="2"/>
      <c r="S431" s="11">
        <f t="shared" si="140"/>
        <v>43599</v>
      </c>
      <c r="T431" s="17">
        <f t="shared" si="146"/>
        <v>1158.4114285714284</v>
      </c>
      <c r="U431" s="18">
        <f t="shared" si="151"/>
        <v>1188.3328571428574</v>
      </c>
      <c r="W431" s="30">
        <f t="shared" si="141"/>
        <v>1126.8033333333335</v>
      </c>
      <c r="X431" s="30">
        <f t="shared" si="148"/>
        <v>1158.5361904761905</v>
      </c>
      <c r="Y431" s="30">
        <f t="shared" si="149"/>
        <v>16.069251700680233</v>
      </c>
      <c r="Z431" s="31">
        <f t="shared" si="150"/>
        <v>-131.65042460777741</v>
      </c>
      <c r="AA431" s="25">
        <f t="shared" si="142"/>
        <v>43599</v>
      </c>
      <c r="AD431" s="22">
        <f t="shared" si="143"/>
        <v>1126.8033333333335</v>
      </c>
      <c r="AE431" s="23">
        <f t="shared" si="159"/>
        <v>1204.2401666666667</v>
      </c>
      <c r="AF431" s="23">
        <f t="shared" si="160"/>
        <v>43.268849999999972</v>
      </c>
      <c r="AG431" s="24">
        <f t="shared" si="161"/>
        <v>-119.31113388859536</v>
      </c>
      <c r="AH431" s="25">
        <v>43599</v>
      </c>
      <c r="AK431" s="22">
        <f t="shared" si="144"/>
        <v>-11.589999999999918</v>
      </c>
      <c r="AL431" s="27">
        <f t="shared" si="145"/>
        <v>0</v>
      </c>
      <c r="AM431" s="27">
        <f t="shared" si="153"/>
        <v>11.589999999999918</v>
      </c>
      <c r="AN431" s="38">
        <f t="shared" si="157"/>
        <v>4.3961196842604595</v>
      </c>
      <c r="AO431" s="38">
        <f t="shared" si="158"/>
        <v>9.6205359702580591</v>
      </c>
      <c r="AP431" s="27">
        <f t="shared" si="154"/>
        <v>0.456951639477373</v>
      </c>
      <c r="AQ431" s="35">
        <f t="shared" si="155"/>
        <v>31.363542007563638</v>
      </c>
      <c r="AR431" s="25">
        <v>43599</v>
      </c>
    </row>
    <row r="432" spans="1:44" x14ac:dyDescent="0.25">
      <c r="A432">
        <v>1435</v>
      </c>
      <c r="B432">
        <v>3</v>
      </c>
      <c r="C432" s="2">
        <v>43600</v>
      </c>
      <c r="D432">
        <v>1117.8699999999999</v>
      </c>
      <c r="E432">
        <v>1171.33</v>
      </c>
      <c r="F432">
        <v>1116.67</v>
      </c>
      <c r="G432">
        <v>1164.21</v>
      </c>
      <c r="H432">
        <v>2289302</v>
      </c>
      <c r="I432" s="2">
        <v>43704.859581516204</v>
      </c>
      <c r="J432" s="2"/>
      <c r="K432" s="11">
        <v>43600</v>
      </c>
      <c r="L432" s="48">
        <f t="shared" si="152"/>
        <v>27.543453070683654</v>
      </c>
      <c r="M432" s="46">
        <f t="shared" si="156"/>
        <v>11.334093421299393</v>
      </c>
      <c r="N432" s="2"/>
      <c r="O432" s="1">
        <v>43600</v>
      </c>
      <c r="P432">
        <f t="shared" si="147"/>
        <v>0.25</v>
      </c>
      <c r="Q432" s="3">
        <f t="shared" si="162"/>
        <v>1156.6663545681615</v>
      </c>
      <c r="R432" s="2"/>
      <c r="S432" s="11">
        <f t="shared" si="140"/>
        <v>43600</v>
      </c>
      <c r="T432" s="17">
        <f t="shared" si="146"/>
        <v>1154.8142857142857</v>
      </c>
      <c r="U432" s="18">
        <f t="shared" si="151"/>
        <v>1181.2442857142858</v>
      </c>
      <c r="W432" s="30">
        <f t="shared" si="141"/>
        <v>1150.7366666666667</v>
      </c>
      <c r="X432" s="30">
        <f t="shared" si="148"/>
        <v>1154.0461904761903</v>
      </c>
      <c r="Y432" s="30">
        <f t="shared" si="149"/>
        <v>14.449115646258504</v>
      </c>
      <c r="Z432" s="31">
        <f t="shared" si="150"/>
        <v>-15.269787164589566</v>
      </c>
      <c r="AA432" s="25">
        <f t="shared" si="142"/>
        <v>43600</v>
      </c>
      <c r="AD432" s="22">
        <f t="shared" si="143"/>
        <v>1150.7366666666667</v>
      </c>
      <c r="AE432" s="23">
        <f t="shared" si="159"/>
        <v>1200.4758333333334</v>
      </c>
      <c r="AF432" s="23">
        <f t="shared" si="160"/>
        <v>44.10199999999999</v>
      </c>
      <c r="AG432" s="24">
        <f t="shared" si="161"/>
        <v>-75.188074111025571</v>
      </c>
      <c r="AH432" s="25">
        <v>43600</v>
      </c>
      <c r="AK432" s="22">
        <f t="shared" si="144"/>
        <v>43.769999999999982</v>
      </c>
      <c r="AL432" s="27">
        <f t="shared" si="145"/>
        <v>43.769999999999982</v>
      </c>
      <c r="AM432" s="27">
        <f t="shared" si="153"/>
        <v>0</v>
      </c>
      <c r="AN432" s="38">
        <f t="shared" si="157"/>
        <v>7.2085397068132826</v>
      </c>
      <c r="AO432" s="38">
        <f t="shared" si="158"/>
        <v>8.9333548295253404</v>
      </c>
      <c r="AP432" s="27">
        <f t="shared" si="154"/>
        <v>0.80692414488995468</v>
      </c>
      <c r="AQ432" s="35">
        <f t="shared" si="155"/>
        <v>44.657333688963348</v>
      </c>
      <c r="AR432" s="25">
        <v>43600</v>
      </c>
    </row>
    <row r="433" spans="1:44" x14ac:dyDescent="0.25">
      <c r="A433">
        <v>1436</v>
      </c>
      <c r="B433">
        <v>3</v>
      </c>
      <c r="C433" s="2">
        <v>43601</v>
      </c>
      <c r="D433">
        <v>1164.51</v>
      </c>
      <c r="E433">
        <v>1188.1600000000001</v>
      </c>
      <c r="F433">
        <v>1162.8399999999999</v>
      </c>
      <c r="G433">
        <v>1178.98</v>
      </c>
      <c r="H433">
        <v>1531404</v>
      </c>
      <c r="I433" s="2">
        <v>43704.859581516204</v>
      </c>
      <c r="J433" s="2"/>
      <c r="K433" s="11">
        <v>43601</v>
      </c>
      <c r="L433" s="48">
        <f t="shared" si="152"/>
        <v>36.100811123986084</v>
      </c>
      <c r="M433" s="46">
        <f t="shared" si="156"/>
        <v>21.389552437582211</v>
      </c>
      <c r="N433" s="2"/>
      <c r="O433" s="1">
        <v>43601</v>
      </c>
      <c r="P433">
        <f t="shared" si="147"/>
        <v>0.25</v>
      </c>
      <c r="Q433" s="3">
        <f t="shared" si="162"/>
        <v>1162.2447659261211</v>
      </c>
      <c r="R433" s="2"/>
      <c r="S433" s="11">
        <f t="shared" si="140"/>
        <v>43601</v>
      </c>
      <c r="T433" s="17">
        <f t="shared" si="146"/>
        <v>1155.5114285714285</v>
      </c>
      <c r="U433" s="18">
        <f t="shared" si="151"/>
        <v>1174.5871428571429</v>
      </c>
      <c r="W433" s="30">
        <f t="shared" si="141"/>
        <v>1176.6600000000001</v>
      </c>
      <c r="X433" s="30">
        <f t="shared" si="148"/>
        <v>1154.2557142857142</v>
      </c>
      <c r="Y433" s="30">
        <f t="shared" si="149"/>
        <v>14.628707482993182</v>
      </c>
      <c r="Z433" s="31">
        <f t="shared" si="150"/>
        <v>102.10191497474977</v>
      </c>
      <c r="AA433" s="25">
        <f t="shared" si="142"/>
        <v>43601</v>
      </c>
      <c r="AD433" s="22">
        <f t="shared" si="143"/>
        <v>1176.6600000000001</v>
      </c>
      <c r="AE433" s="23">
        <f t="shared" si="159"/>
        <v>1197.5635</v>
      </c>
      <c r="AF433" s="23">
        <f t="shared" si="160"/>
        <v>42.697549999999957</v>
      </c>
      <c r="AG433" s="24">
        <f t="shared" si="161"/>
        <v>-32.638094379341695</v>
      </c>
      <c r="AH433" s="25">
        <v>43601</v>
      </c>
      <c r="AK433" s="22">
        <f t="shared" si="144"/>
        <v>14.769999999999982</v>
      </c>
      <c r="AL433" s="27">
        <f t="shared" si="145"/>
        <v>14.769999999999982</v>
      </c>
      <c r="AM433" s="27">
        <f t="shared" si="153"/>
        <v>0</v>
      </c>
      <c r="AN433" s="38">
        <f t="shared" si="157"/>
        <v>7.748644013469475</v>
      </c>
      <c r="AO433" s="38">
        <f t="shared" si="158"/>
        <v>8.2952580559878157</v>
      </c>
      <c r="AP433" s="27">
        <f t="shared" si="154"/>
        <v>0.93410523954420255</v>
      </c>
      <c r="AQ433" s="35">
        <f t="shared" si="155"/>
        <v>48.296505301042288</v>
      </c>
      <c r="AR433" s="25">
        <v>43601</v>
      </c>
    </row>
    <row r="434" spans="1:44" x14ac:dyDescent="0.25">
      <c r="A434">
        <v>1437</v>
      </c>
      <c r="B434">
        <v>3</v>
      </c>
      <c r="C434" s="2">
        <v>43602</v>
      </c>
      <c r="D434">
        <v>1168.47</v>
      </c>
      <c r="E434">
        <v>1180.1500000000001</v>
      </c>
      <c r="F434">
        <v>1160.01</v>
      </c>
      <c r="G434">
        <v>1162.3</v>
      </c>
      <c r="H434">
        <v>1208623</v>
      </c>
      <c r="I434" s="2">
        <v>43704.859581516204</v>
      </c>
      <c r="J434" s="2"/>
      <c r="K434" s="11">
        <v>43602</v>
      </c>
      <c r="L434" s="48">
        <f t="shared" si="152"/>
        <v>59.929078014184341</v>
      </c>
      <c r="M434" s="46">
        <f t="shared" si="156"/>
        <v>41.191114069618031</v>
      </c>
      <c r="N434" s="2"/>
      <c r="O434" s="1">
        <v>43602</v>
      </c>
      <c r="P434">
        <f t="shared" si="147"/>
        <v>0.25</v>
      </c>
      <c r="Q434" s="3">
        <f t="shared" si="162"/>
        <v>1162.2585744445907</v>
      </c>
      <c r="R434" s="2"/>
      <c r="S434" s="11">
        <f t="shared" si="140"/>
        <v>43602</v>
      </c>
      <c r="T434" s="17">
        <f t="shared" si="146"/>
        <v>1154.944285714286</v>
      </c>
      <c r="U434" s="18">
        <f t="shared" si="151"/>
        <v>1165.6385714285714</v>
      </c>
      <c r="W434" s="30">
        <f t="shared" si="141"/>
        <v>1167.4866666666667</v>
      </c>
      <c r="X434" s="30">
        <f t="shared" si="148"/>
        <v>1153.7809523809524</v>
      </c>
      <c r="Y434" s="30">
        <f t="shared" si="149"/>
        <v>14.221768707482981</v>
      </c>
      <c r="Z434" s="31">
        <f t="shared" si="150"/>
        <v>64.247584425523868</v>
      </c>
      <c r="AA434" s="25">
        <f t="shared" si="142"/>
        <v>43602</v>
      </c>
      <c r="AD434" s="22">
        <f t="shared" si="143"/>
        <v>1167.4866666666667</v>
      </c>
      <c r="AE434" s="23">
        <f t="shared" si="159"/>
        <v>1194.0548333333336</v>
      </c>
      <c r="AF434" s="23">
        <f t="shared" si="160"/>
        <v>40.793100000000074</v>
      </c>
      <c r="AG434" s="24">
        <f t="shared" si="161"/>
        <v>-43.419380020423169</v>
      </c>
      <c r="AH434" s="25">
        <v>43602</v>
      </c>
      <c r="AK434" s="22">
        <f t="shared" si="144"/>
        <v>-16.680000000000064</v>
      </c>
      <c r="AL434" s="27">
        <f t="shared" si="145"/>
        <v>0</v>
      </c>
      <c r="AM434" s="27">
        <f t="shared" si="153"/>
        <v>16.680000000000064</v>
      </c>
      <c r="AN434" s="38">
        <f t="shared" si="157"/>
        <v>7.1951694410787983</v>
      </c>
      <c r="AO434" s="38">
        <f t="shared" si="158"/>
        <v>8.8941681948458342</v>
      </c>
      <c r="AP434" s="27">
        <f t="shared" si="154"/>
        <v>0.80897609348656074</v>
      </c>
      <c r="AQ434" s="35">
        <f t="shared" si="155"/>
        <v>44.72010970180191</v>
      </c>
      <c r="AR434" s="25">
        <v>43602</v>
      </c>
    </row>
    <row r="435" spans="1:44" x14ac:dyDescent="0.25">
      <c r="A435">
        <v>1438</v>
      </c>
      <c r="B435">
        <v>3</v>
      </c>
      <c r="C435" s="2">
        <v>43605</v>
      </c>
      <c r="D435">
        <v>1144.5</v>
      </c>
      <c r="E435">
        <v>1146.8</v>
      </c>
      <c r="F435">
        <v>1131.44</v>
      </c>
      <c r="G435">
        <v>1138.8499999999999</v>
      </c>
      <c r="H435">
        <v>1353292</v>
      </c>
      <c r="I435" s="2">
        <v>43704.859581516204</v>
      </c>
      <c r="J435" s="2"/>
      <c r="K435" s="11">
        <v>43605</v>
      </c>
      <c r="L435" s="48">
        <f t="shared" si="152"/>
        <v>29.90024265300605</v>
      </c>
      <c r="M435" s="46">
        <f t="shared" si="156"/>
        <v>41.976710597058826</v>
      </c>
      <c r="N435" s="2"/>
      <c r="O435" s="1">
        <v>43605</v>
      </c>
      <c r="P435">
        <f t="shared" si="147"/>
        <v>0.25</v>
      </c>
      <c r="Q435" s="3">
        <f t="shared" si="162"/>
        <v>1156.4064308334432</v>
      </c>
      <c r="R435" s="2"/>
      <c r="S435" s="11">
        <f t="shared" si="140"/>
        <v>43605</v>
      </c>
      <c r="T435" s="17">
        <f t="shared" si="146"/>
        <v>1151.5828571428572</v>
      </c>
      <c r="U435" s="18">
        <f t="shared" si="151"/>
        <v>1162.0935714285713</v>
      </c>
      <c r="W435" s="30">
        <f t="shared" si="141"/>
        <v>1139.03</v>
      </c>
      <c r="X435" s="30">
        <f t="shared" si="148"/>
        <v>1150.6476190476189</v>
      </c>
      <c r="Y435" s="30">
        <f t="shared" si="149"/>
        <v>14.880816326530619</v>
      </c>
      <c r="Z435" s="31">
        <f t="shared" si="150"/>
        <v>-52.047409195359911</v>
      </c>
      <c r="AA435" s="25">
        <f t="shared" si="142"/>
        <v>43605</v>
      </c>
      <c r="AD435" s="22">
        <f t="shared" si="143"/>
        <v>1139.03</v>
      </c>
      <c r="AE435" s="23">
        <f t="shared" si="159"/>
        <v>1188.902333333333</v>
      </c>
      <c r="AF435" s="23">
        <f t="shared" si="160"/>
        <v>38.566833333333136</v>
      </c>
      <c r="AG435" s="24">
        <f t="shared" si="161"/>
        <v>-86.209365272117708</v>
      </c>
      <c r="AH435" s="25">
        <v>43605</v>
      </c>
      <c r="AK435" s="22">
        <f t="shared" si="144"/>
        <v>-23.450000000000045</v>
      </c>
      <c r="AL435" s="27">
        <f t="shared" si="145"/>
        <v>0</v>
      </c>
      <c r="AM435" s="27">
        <f t="shared" si="153"/>
        <v>23.450000000000045</v>
      </c>
      <c r="AN435" s="38">
        <f t="shared" si="157"/>
        <v>6.6812287667160266</v>
      </c>
      <c r="AO435" s="38">
        <f t="shared" si="158"/>
        <v>9.9338704666425635</v>
      </c>
      <c r="AP435" s="27">
        <f t="shared" si="154"/>
        <v>0.67257055436259772</v>
      </c>
      <c r="AQ435" s="35">
        <f t="shared" si="155"/>
        <v>40.211789727394105</v>
      </c>
      <c r="AR435" s="25">
        <v>43605</v>
      </c>
    </row>
    <row r="436" spans="1:44" x14ac:dyDescent="0.25">
      <c r="A436">
        <v>1439</v>
      </c>
      <c r="B436">
        <v>3</v>
      </c>
      <c r="C436" s="2">
        <v>43606</v>
      </c>
      <c r="D436">
        <v>1148.49</v>
      </c>
      <c r="E436">
        <v>1152.71</v>
      </c>
      <c r="F436">
        <v>1137.94</v>
      </c>
      <c r="G436">
        <v>1149.6300000000001</v>
      </c>
      <c r="H436">
        <v>1160158</v>
      </c>
      <c r="I436" s="2">
        <v>43704.859581516204</v>
      </c>
      <c r="J436" s="2"/>
      <c r="K436" s="11">
        <v>43606</v>
      </c>
      <c r="L436" s="48">
        <f t="shared" si="152"/>
        <v>44.432461579940828</v>
      </c>
      <c r="M436" s="46">
        <f t="shared" si="156"/>
        <v>44.7539274157104</v>
      </c>
      <c r="N436" s="2"/>
      <c r="O436" s="1">
        <v>43606</v>
      </c>
      <c r="P436">
        <f t="shared" si="147"/>
        <v>0.25</v>
      </c>
      <c r="Q436" s="3">
        <f t="shared" si="162"/>
        <v>1154.7123231250825</v>
      </c>
      <c r="R436" s="2"/>
      <c r="S436" s="11">
        <f t="shared" si="140"/>
        <v>43606</v>
      </c>
      <c r="T436" s="17">
        <f t="shared" si="146"/>
        <v>1149.4914285714285</v>
      </c>
      <c r="U436" s="18">
        <f t="shared" si="151"/>
        <v>1160.7757142857142</v>
      </c>
      <c r="W436" s="30">
        <f t="shared" si="141"/>
        <v>1146.76</v>
      </c>
      <c r="X436" s="30">
        <f t="shared" si="148"/>
        <v>1148.7861904761905</v>
      </c>
      <c r="Y436" s="30">
        <f t="shared" si="149"/>
        <v>13.864217687074838</v>
      </c>
      <c r="Z436" s="31">
        <f t="shared" si="150"/>
        <v>-9.7430210725340913</v>
      </c>
      <c r="AA436" s="25">
        <f t="shared" si="142"/>
        <v>43606</v>
      </c>
      <c r="AD436" s="22">
        <f t="shared" si="143"/>
        <v>1146.76</v>
      </c>
      <c r="AE436" s="23">
        <f t="shared" si="159"/>
        <v>1183.2414999999999</v>
      </c>
      <c r="AF436" s="23">
        <f t="shared" si="160"/>
        <v>33.942583333333246</v>
      </c>
      <c r="AG436" s="24">
        <f t="shared" si="161"/>
        <v>-71.653355789556315</v>
      </c>
      <c r="AH436" s="25">
        <v>43606</v>
      </c>
      <c r="AK436" s="22">
        <f t="shared" si="144"/>
        <v>10.7800000000002</v>
      </c>
      <c r="AL436" s="27">
        <f t="shared" si="145"/>
        <v>10.7800000000002</v>
      </c>
      <c r="AM436" s="27">
        <f t="shared" si="153"/>
        <v>0</v>
      </c>
      <c r="AN436" s="38">
        <f t="shared" si="157"/>
        <v>6.9739981405220393</v>
      </c>
      <c r="AO436" s="38">
        <f t="shared" si="158"/>
        <v>9.2243082904538092</v>
      </c>
      <c r="AP436" s="27">
        <f t="shared" si="154"/>
        <v>0.75604564818582609</v>
      </c>
      <c r="AQ436" s="35">
        <f t="shared" si="155"/>
        <v>43.053872145459216</v>
      </c>
      <c r="AR436" s="25">
        <v>43606</v>
      </c>
    </row>
    <row r="437" spans="1:44" x14ac:dyDescent="0.25">
      <c r="A437">
        <v>1440</v>
      </c>
      <c r="B437">
        <v>3</v>
      </c>
      <c r="C437" s="2">
        <v>43607</v>
      </c>
      <c r="D437">
        <v>1146.75</v>
      </c>
      <c r="E437">
        <v>1158.52</v>
      </c>
      <c r="F437">
        <v>1145.8900000000001</v>
      </c>
      <c r="G437">
        <v>1151.42</v>
      </c>
      <c r="H437">
        <v>914839</v>
      </c>
      <c r="I437" s="2">
        <v>43704.859581516204</v>
      </c>
      <c r="J437" s="2"/>
      <c r="K437" s="11">
        <v>43607</v>
      </c>
      <c r="L437" s="48">
        <f t="shared" si="152"/>
        <v>46.845510919385383</v>
      </c>
      <c r="M437" s="46">
        <f t="shared" si="156"/>
        <v>40.39273838411075</v>
      </c>
      <c r="N437" s="2"/>
      <c r="O437" s="1">
        <v>43607</v>
      </c>
      <c r="P437">
        <f t="shared" si="147"/>
        <v>0.25</v>
      </c>
      <c r="Q437" s="3">
        <f t="shared" si="162"/>
        <v>1153.8892423438119</v>
      </c>
      <c r="R437" s="2"/>
      <c r="S437" s="11">
        <f t="shared" si="140"/>
        <v>43607</v>
      </c>
      <c r="T437" s="17">
        <f t="shared" si="146"/>
        <v>1152.2614285714287</v>
      </c>
      <c r="U437" s="18">
        <f t="shared" si="151"/>
        <v>1159.9764285714284</v>
      </c>
      <c r="W437" s="30">
        <f t="shared" si="141"/>
        <v>1151.9433333333334</v>
      </c>
      <c r="X437" s="30">
        <f t="shared" si="148"/>
        <v>1151.3457142857144</v>
      </c>
      <c r="Y437" s="30">
        <f t="shared" si="149"/>
        <v>12.015102040816341</v>
      </c>
      <c r="Z437" s="31">
        <f t="shared" si="150"/>
        <v>3.3159327075144138</v>
      </c>
      <c r="AA437" s="25">
        <f t="shared" si="142"/>
        <v>43607</v>
      </c>
      <c r="AD437" s="22">
        <f t="shared" si="143"/>
        <v>1151.9433333333334</v>
      </c>
      <c r="AE437" s="23">
        <f t="shared" si="159"/>
        <v>1177.8551666666667</v>
      </c>
      <c r="AF437" s="23">
        <f t="shared" si="160"/>
        <v>29.139900000000011</v>
      </c>
      <c r="AG437" s="24">
        <f t="shared" si="161"/>
        <v>-59.281451053557319</v>
      </c>
      <c r="AH437" s="25">
        <v>43607</v>
      </c>
      <c r="AK437" s="22">
        <f t="shared" si="144"/>
        <v>1.7899999999999636</v>
      </c>
      <c r="AL437" s="27">
        <f t="shared" si="145"/>
        <v>1.7899999999999636</v>
      </c>
      <c r="AM437" s="27">
        <f t="shared" si="153"/>
        <v>0</v>
      </c>
      <c r="AN437" s="38">
        <f t="shared" si="157"/>
        <v>6.6037125590561772</v>
      </c>
      <c r="AO437" s="38">
        <f t="shared" si="158"/>
        <v>8.5654291268499652</v>
      </c>
      <c r="AP437" s="27">
        <f t="shared" si="154"/>
        <v>0.77097276286550376</v>
      </c>
      <c r="AQ437" s="35">
        <f t="shared" si="155"/>
        <v>43.533857721111382</v>
      </c>
      <c r="AR437" s="25">
        <v>43607</v>
      </c>
    </row>
    <row r="438" spans="1:44" x14ac:dyDescent="0.25">
      <c r="A438">
        <v>1441</v>
      </c>
      <c r="B438">
        <v>3</v>
      </c>
      <c r="C438" s="2">
        <v>43608</v>
      </c>
      <c r="D438">
        <v>1140.5</v>
      </c>
      <c r="E438">
        <v>1145.97</v>
      </c>
      <c r="F438">
        <v>1129.22</v>
      </c>
      <c r="G438">
        <v>1140.77</v>
      </c>
      <c r="H438">
        <v>1199300</v>
      </c>
      <c r="I438" s="2">
        <v>43704.859581516204</v>
      </c>
      <c r="J438" s="2"/>
      <c r="K438" s="11">
        <v>43608</v>
      </c>
      <c r="L438" s="48">
        <f t="shared" si="152"/>
        <v>32.48854138581823</v>
      </c>
      <c r="M438" s="46">
        <f t="shared" si="156"/>
        <v>41.25550462838148</v>
      </c>
      <c r="N438" s="2"/>
      <c r="O438" s="1">
        <v>43608</v>
      </c>
      <c r="P438">
        <f t="shared" si="147"/>
        <v>0.25</v>
      </c>
      <c r="Q438" s="3">
        <f t="shared" si="162"/>
        <v>1150.6094317578591</v>
      </c>
      <c r="R438" s="2"/>
      <c r="S438" s="11">
        <f t="shared" si="140"/>
        <v>43608</v>
      </c>
      <c r="T438" s="17">
        <f t="shared" si="146"/>
        <v>1155.1657142857143</v>
      </c>
      <c r="U438" s="18">
        <f t="shared" si="151"/>
        <v>1156.7885714285715</v>
      </c>
      <c r="W438" s="30">
        <f t="shared" si="141"/>
        <v>1138.6533333333334</v>
      </c>
      <c r="X438" s="30">
        <f t="shared" si="148"/>
        <v>1153.0385714285715</v>
      </c>
      <c r="Y438" s="30">
        <f t="shared" si="149"/>
        <v>10.877006802721098</v>
      </c>
      <c r="Z438" s="31">
        <f t="shared" si="150"/>
        <v>-88.169097474127938</v>
      </c>
      <c r="AA438" s="25">
        <f t="shared" si="142"/>
        <v>43608</v>
      </c>
      <c r="AD438" s="22">
        <f t="shared" si="143"/>
        <v>1138.6533333333334</v>
      </c>
      <c r="AE438" s="23">
        <f t="shared" si="159"/>
        <v>1171.7396666666664</v>
      </c>
      <c r="AF438" s="23">
        <f t="shared" si="160"/>
        <v>24.993933333333281</v>
      </c>
      <c r="AG438" s="24">
        <f t="shared" si="161"/>
        <v>-88.251637953031349</v>
      </c>
      <c r="AH438" s="25">
        <v>43608</v>
      </c>
      <c r="AK438" s="22">
        <f t="shared" si="144"/>
        <v>-10.650000000000091</v>
      </c>
      <c r="AL438" s="27">
        <f t="shared" si="145"/>
        <v>0</v>
      </c>
      <c r="AM438" s="27">
        <f t="shared" si="153"/>
        <v>10.650000000000091</v>
      </c>
      <c r="AN438" s="38">
        <f t="shared" si="157"/>
        <v>6.1320188048378785</v>
      </c>
      <c r="AO438" s="38">
        <f t="shared" si="158"/>
        <v>8.7143270463606886</v>
      </c>
      <c r="AP438" s="27">
        <f t="shared" si="154"/>
        <v>0.70367095155084369</v>
      </c>
      <c r="AQ438" s="35">
        <f t="shared" si="155"/>
        <v>41.303219433910954</v>
      </c>
      <c r="AR438" s="25">
        <v>43608</v>
      </c>
    </row>
    <row r="439" spans="1:44" x14ac:dyDescent="0.25">
      <c r="A439">
        <v>1442</v>
      </c>
      <c r="B439">
        <v>3</v>
      </c>
      <c r="C439" s="2">
        <v>43609</v>
      </c>
      <c r="D439">
        <v>1147.3599999999999</v>
      </c>
      <c r="E439">
        <v>1149.77</v>
      </c>
      <c r="F439">
        <v>1131.6600000000001</v>
      </c>
      <c r="G439">
        <v>1133.47</v>
      </c>
      <c r="H439">
        <v>1112341</v>
      </c>
      <c r="I439" s="2">
        <v>43704.859581516204</v>
      </c>
      <c r="J439" s="2"/>
      <c r="K439" s="11">
        <v>43609</v>
      </c>
      <c r="L439" s="48">
        <f t="shared" si="152"/>
        <v>22.773485156567656</v>
      </c>
      <c r="M439" s="46">
        <f t="shared" si="156"/>
        <v>34.035845820590424</v>
      </c>
      <c r="N439" s="2"/>
      <c r="O439" s="1">
        <v>43609</v>
      </c>
      <c r="P439">
        <f t="shared" si="147"/>
        <v>0.25</v>
      </c>
      <c r="Q439" s="3">
        <f t="shared" si="162"/>
        <v>1146.3245738183944</v>
      </c>
      <c r="R439" s="2"/>
      <c r="S439" s="11">
        <f t="shared" si="140"/>
        <v>43609</v>
      </c>
      <c r="T439" s="17">
        <f t="shared" si="146"/>
        <v>1150.774285714286</v>
      </c>
      <c r="U439" s="18">
        <f t="shared" si="151"/>
        <v>1152.7942857142857</v>
      </c>
      <c r="W439" s="30">
        <f t="shared" si="141"/>
        <v>1138.3000000000002</v>
      </c>
      <c r="X439" s="30">
        <f t="shared" si="148"/>
        <v>1151.2619047619048</v>
      </c>
      <c r="Y439" s="30">
        <f t="shared" si="149"/>
        <v>12.0869387755102</v>
      </c>
      <c r="Z439" s="31">
        <f t="shared" si="150"/>
        <v>-71.492625235912982</v>
      </c>
      <c r="AA439" s="25">
        <f t="shared" si="142"/>
        <v>43609</v>
      </c>
      <c r="AD439" s="22">
        <f t="shared" si="143"/>
        <v>1138.3000000000002</v>
      </c>
      <c r="AE439" s="23">
        <f t="shared" si="159"/>
        <v>1165.2284999999997</v>
      </c>
      <c r="AF439" s="23">
        <f t="shared" si="160"/>
        <v>20.657349999999962</v>
      </c>
      <c r="AG439" s="24">
        <f t="shared" si="161"/>
        <v>-86.905306505108626</v>
      </c>
      <c r="AH439" s="25">
        <v>43609</v>
      </c>
      <c r="AK439" s="22">
        <f t="shared" si="144"/>
        <v>-7.2999999999999545</v>
      </c>
      <c r="AL439" s="27">
        <f t="shared" si="145"/>
        <v>0</v>
      </c>
      <c r="AM439" s="27">
        <f t="shared" si="153"/>
        <v>7.2999999999999545</v>
      </c>
      <c r="AN439" s="38">
        <f t="shared" si="157"/>
        <v>5.6940174616351724</v>
      </c>
      <c r="AO439" s="38">
        <f t="shared" si="158"/>
        <v>8.6133036859063505</v>
      </c>
      <c r="AP439" s="27">
        <f t="shared" si="154"/>
        <v>0.66107241417159079</v>
      </c>
      <c r="AQ439" s="35">
        <f t="shared" si="155"/>
        <v>39.797928647275768</v>
      </c>
      <c r="AR439" s="25">
        <v>43609</v>
      </c>
    </row>
    <row r="440" spans="1:44" x14ac:dyDescent="0.25">
      <c r="A440">
        <v>1443</v>
      </c>
      <c r="B440">
        <v>3</v>
      </c>
      <c r="C440" s="2">
        <v>43613</v>
      </c>
      <c r="D440">
        <v>1134</v>
      </c>
      <c r="E440">
        <v>1151.5899999999999</v>
      </c>
      <c r="F440">
        <v>1133.1199999999999</v>
      </c>
      <c r="G440">
        <v>1134.1500000000001</v>
      </c>
      <c r="H440">
        <v>1365166</v>
      </c>
      <c r="I440" s="2">
        <v>43704.859581516204</v>
      </c>
      <c r="J440" s="2"/>
      <c r="K440" s="11">
        <v>43613</v>
      </c>
      <c r="L440" s="48">
        <f t="shared" si="152"/>
        <v>24.450972163939035</v>
      </c>
      <c r="M440" s="46">
        <f t="shared" si="156"/>
        <v>26.570999568774976</v>
      </c>
      <c r="N440" s="2"/>
      <c r="O440" s="1">
        <v>43613</v>
      </c>
      <c r="P440">
        <f t="shared" si="147"/>
        <v>0.25</v>
      </c>
      <c r="Q440" s="3">
        <f t="shared" si="162"/>
        <v>1143.280930363796</v>
      </c>
      <c r="R440" s="2"/>
      <c r="S440" s="11">
        <f t="shared" si="140"/>
        <v>43613</v>
      </c>
      <c r="T440" s="17">
        <f t="shared" si="146"/>
        <v>1144.3700000000001</v>
      </c>
      <c r="U440" s="18">
        <f t="shared" si="151"/>
        <v>1149.9407142857142</v>
      </c>
      <c r="W440" s="30">
        <f t="shared" si="141"/>
        <v>1139.6200000000001</v>
      </c>
      <c r="X440" s="30">
        <f t="shared" si="148"/>
        <v>1145.9704761904763</v>
      </c>
      <c r="Y440" s="30">
        <f t="shared" si="149"/>
        <v>8.0795918367346733</v>
      </c>
      <c r="Z440" s="31">
        <f t="shared" si="150"/>
        <v>-52.399315203053973</v>
      </c>
      <c r="AA440" s="25">
        <f t="shared" si="142"/>
        <v>43613</v>
      </c>
      <c r="AD440" s="22">
        <f t="shared" si="143"/>
        <v>1139.6200000000001</v>
      </c>
      <c r="AE440" s="23">
        <f t="shared" si="159"/>
        <v>1158.1571666666664</v>
      </c>
      <c r="AF440" s="23">
        <f t="shared" si="160"/>
        <v>15.754116666666686</v>
      </c>
      <c r="AG440" s="24">
        <f t="shared" si="161"/>
        <v>-78.443694258394927</v>
      </c>
      <c r="AH440" s="25">
        <v>43613</v>
      </c>
      <c r="AK440" s="22">
        <f t="shared" si="144"/>
        <v>0.68000000000006366</v>
      </c>
      <c r="AL440" s="27">
        <f t="shared" si="145"/>
        <v>0.68000000000006366</v>
      </c>
      <c r="AM440" s="27">
        <f t="shared" si="153"/>
        <v>0</v>
      </c>
      <c r="AN440" s="38">
        <f t="shared" si="157"/>
        <v>5.3358733572326642</v>
      </c>
      <c r="AO440" s="38">
        <f t="shared" si="158"/>
        <v>7.998067708341611</v>
      </c>
      <c r="AP440" s="27">
        <f t="shared" si="154"/>
        <v>0.66714530956865958</v>
      </c>
      <c r="AQ440" s="35">
        <f t="shared" si="155"/>
        <v>40.017226197353494</v>
      </c>
      <c r="AR440" s="25">
        <v>43613</v>
      </c>
    </row>
    <row r="441" spans="1:44" x14ac:dyDescent="0.25">
      <c r="A441">
        <v>1444</v>
      </c>
      <c r="B441">
        <v>3</v>
      </c>
      <c r="C441" s="2">
        <v>43614</v>
      </c>
      <c r="D441">
        <v>1127.52</v>
      </c>
      <c r="E441">
        <v>1129.0999999999999</v>
      </c>
      <c r="F441">
        <v>1108.22</v>
      </c>
      <c r="G441">
        <v>1116.46</v>
      </c>
      <c r="H441">
        <v>1538212</v>
      </c>
      <c r="I441" s="2">
        <v>43704.859581516204</v>
      </c>
      <c r="J441" s="2"/>
      <c r="K441" s="11">
        <v>43614</v>
      </c>
      <c r="L441" s="48">
        <f t="shared" si="152"/>
        <v>10.307730798098579</v>
      </c>
      <c r="M441" s="46">
        <f t="shared" si="156"/>
        <v>19.177396039535086</v>
      </c>
      <c r="N441" s="2"/>
      <c r="O441" s="1">
        <v>43614</v>
      </c>
      <c r="P441">
        <f t="shared" si="147"/>
        <v>0.25</v>
      </c>
      <c r="Q441" s="3">
        <f t="shared" si="162"/>
        <v>1136.575697772847</v>
      </c>
      <c r="R441" s="2"/>
      <c r="S441" s="11">
        <f t="shared" si="140"/>
        <v>43614</v>
      </c>
      <c r="T441" s="17">
        <f t="shared" si="146"/>
        <v>1137.8214285714287</v>
      </c>
      <c r="U441" s="18">
        <f t="shared" si="151"/>
        <v>1146.3828571428571</v>
      </c>
      <c r="W441" s="30">
        <f t="shared" si="141"/>
        <v>1117.9266666666665</v>
      </c>
      <c r="X441" s="30">
        <f t="shared" si="148"/>
        <v>1138.8904761904762</v>
      </c>
      <c r="Y441" s="30">
        <f t="shared" si="149"/>
        <v>6.226122448979595</v>
      </c>
      <c r="Z441" s="31">
        <f t="shared" si="150"/>
        <v>-224.47154116224687</v>
      </c>
      <c r="AA441" s="25">
        <f t="shared" si="142"/>
        <v>43614</v>
      </c>
      <c r="AD441" s="22">
        <f t="shared" si="143"/>
        <v>1117.9266666666665</v>
      </c>
      <c r="AE441" s="23">
        <f t="shared" si="159"/>
        <v>1154.7819999999997</v>
      </c>
      <c r="AF441" s="23">
        <f t="shared" si="160"/>
        <v>16.401999999999997</v>
      </c>
      <c r="AG441" s="24">
        <f t="shared" si="161"/>
        <v>-149.80015987210177</v>
      </c>
      <c r="AH441" s="25">
        <v>43614</v>
      </c>
      <c r="AK441" s="22">
        <f t="shared" si="144"/>
        <v>-17.690000000000055</v>
      </c>
      <c r="AL441" s="27">
        <f t="shared" si="145"/>
        <v>0</v>
      </c>
      <c r="AM441" s="27">
        <f t="shared" si="153"/>
        <v>17.690000000000055</v>
      </c>
      <c r="AN441" s="38">
        <f t="shared" si="157"/>
        <v>4.9547395460017594</v>
      </c>
      <c r="AO441" s="38">
        <f t="shared" si="158"/>
        <v>8.6903485863172136</v>
      </c>
      <c r="AP441" s="27">
        <f t="shared" si="154"/>
        <v>0.57014278504350235</v>
      </c>
      <c r="AQ441" s="35">
        <f t="shared" si="155"/>
        <v>36.311524688992279</v>
      </c>
      <c r="AR441" s="25">
        <v>43614</v>
      </c>
    </row>
    <row r="442" spans="1:44" x14ac:dyDescent="0.25">
      <c r="A442">
        <v>1445</v>
      </c>
      <c r="B442">
        <v>3</v>
      </c>
      <c r="C442" s="2">
        <v>43615</v>
      </c>
      <c r="D442">
        <v>1115.54</v>
      </c>
      <c r="E442">
        <v>1123.1300000000001</v>
      </c>
      <c r="F442">
        <v>1112.1199999999999</v>
      </c>
      <c r="G442">
        <v>1117.95</v>
      </c>
      <c r="H442">
        <v>951873</v>
      </c>
      <c r="I442" s="2">
        <v>43704.859581516204</v>
      </c>
      <c r="J442" s="2"/>
      <c r="K442" s="11">
        <v>43615</v>
      </c>
      <c r="L442" s="48">
        <f t="shared" si="152"/>
        <v>12.17162872154117</v>
      </c>
      <c r="M442" s="46">
        <f t="shared" si="156"/>
        <v>15.643443894526262</v>
      </c>
      <c r="N442" s="2"/>
      <c r="O442" s="1">
        <v>43615</v>
      </c>
      <c r="P442">
        <f t="shared" si="147"/>
        <v>0.25</v>
      </c>
      <c r="Q442" s="3">
        <f t="shared" si="162"/>
        <v>1131.9192733296352</v>
      </c>
      <c r="R442" s="2"/>
      <c r="S442" s="11">
        <f t="shared" si="140"/>
        <v>43615</v>
      </c>
      <c r="T442" s="17">
        <f t="shared" si="146"/>
        <v>1134.8357142857144</v>
      </c>
      <c r="U442" s="18">
        <f t="shared" si="151"/>
        <v>1143.2092857142857</v>
      </c>
      <c r="W442" s="30">
        <f t="shared" si="141"/>
        <v>1117.7333333333333</v>
      </c>
      <c r="X442" s="30">
        <f t="shared" si="148"/>
        <v>1135.8480952380953</v>
      </c>
      <c r="Y442" s="30">
        <f t="shared" si="149"/>
        <v>10.296054421768758</v>
      </c>
      <c r="Z442" s="31">
        <f t="shared" si="150"/>
        <v>-117.29258065084463</v>
      </c>
      <c r="AA442" s="25">
        <f t="shared" si="142"/>
        <v>43615</v>
      </c>
      <c r="AD442" s="22">
        <f t="shared" si="143"/>
        <v>1117.7333333333333</v>
      </c>
      <c r="AE442" s="23">
        <f t="shared" si="159"/>
        <v>1151.9468333333332</v>
      </c>
      <c r="AF442" s="23">
        <f t="shared" si="160"/>
        <v>16.988183333333314</v>
      </c>
      <c r="AG442" s="24">
        <f t="shared" si="161"/>
        <v>-134.2639148192219</v>
      </c>
      <c r="AH442" s="25">
        <v>43615</v>
      </c>
      <c r="AK442" s="22">
        <f t="shared" si="144"/>
        <v>1.4900000000000091</v>
      </c>
      <c r="AL442" s="27">
        <f t="shared" si="145"/>
        <v>1.4900000000000091</v>
      </c>
      <c r="AM442" s="27">
        <f t="shared" si="153"/>
        <v>0</v>
      </c>
      <c r="AN442" s="38">
        <f t="shared" si="157"/>
        <v>4.7072581498587764</v>
      </c>
      <c r="AO442" s="38">
        <f t="shared" si="158"/>
        <v>8.0696094015802693</v>
      </c>
      <c r="AP442" s="27">
        <f t="shared" si="154"/>
        <v>0.58333159829730485</v>
      </c>
      <c r="AQ442" s="35">
        <f t="shared" si="155"/>
        <v>36.842036053888677</v>
      </c>
      <c r="AR442" s="25">
        <v>43615</v>
      </c>
    </row>
    <row r="443" spans="1:44" x14ac:dyDescent="0.25">
      <c r="A443">
        <v>1446</v>
      </c>
      <c r="B443">
        <v>3</v>
      </c>
      <c r="C443" s="2">
        <v>43616</v>
      </c>
      <c r="D443">
        <v>1101.29</v>
      </c>
      <c r="E443">
        <v>1109.5999999999999</v>
      </c>
      <c r="F443">
        <v>1100.18</v>
      </c>
      <c r="G443">
        <v>1103.6300000000001</v>
      </c>
      <c r="H443">
        <v>1508203</v>
      </c>
      <c r="I443" s="2">
        <v>43704.859581516204</v>
      </c>
      <c r="J443" s="2"/>
      <c r="K443" s="11">
        <v>43616</v>
      </c>
      <c r="L443" s="48">
        <f t="shared" si="152"/>
        <v>3.921345760400142</v>
      </c>
      <c r="M443" s="46">
        <f t="shared" si="156"/>
        <v>8.8002350933466307</v>
      </c>
      <c r="N443" s="2"/>
      <c r="O443" s="1">
        <v>43616</v>
      </c>
      <c r="P443">
        <f t="shared" si="147"/>
        <v>0.25</v>
      </c>
      <c r="Q443" s="3">
        <f t="shared" si="162"/>
        <v>1124.8469549972265</v>
      </c>
      <c r="R443" s="2"/>
      <c r="S443" s="11">
        <f t="shared" si="140"/>
        <v>43616</v>
      </c>
      <c r="T443" s="17">
        <f t="shared" si="146"/>
        <v>1128.2642857142857</v>
      </c>
      <c r="U443" s="18">
        <f t="shared" si="151"/>
        <v>1138.8778571428572</v>
      </c>
      <c r="W443" s="30">
        <f t="shared" si="141"/>
        <v>1104.47</v>
      </c>
      <c r="X443" s="30">
        <f t="shared" si="148"/>
        <v>1129.8066666666668</v>
      </c>
      <c r="Y443" s="30">
        <f t="shared" si="149"/>
        <v>14.082857142857197</v>
      </c>
      <c r="Z443" s="31">
        <f t="shared" si="150"/>
        <v>-119.94093911318525</v>
      </c>
      <c r="AA443" s="25">
        <f t="shared" si="142"/>
        <v>43616</v>
      </c>
      <c r="AD443" s="22">
        <f t="shared" si="143"/>
        <v>1104.47</v>
      </c>
      <c r="AE443" s="23">
        <f t="shared" si="159"/>
        <v>1148.9736666666665</v>
      </c>
      <c r="AF443" s="23">
        <f t="shared" si="160"/>
        <v>18.641333333333328</v>
      </c>
      <c r="AG443" s="24">
        <f t="shared" si="161"/>
        <v>-159.15766635672168</v>
      </c>
      <c r="AH443" s="25">
        <v>43616</v>
      </c>
      <c r="AK443" s="22">
        <f t="shared" si="144"/>
        <v>-14.319999999999936</v>
      </c>
      <c r="AL443" s="27">
        <f t="shared" si="145"/>
        <v>0</v>
      </c>
      <c r="AM443" s="27">
        <f t="shared" si="153"/>
        <v>14.319999999999936</v>
      </c>
      <c r="AN443" s="38">
        <f t="shared" si="157"/>
        <v>4.371025424868864</v>
      </c>
      <c r="AO443" s="38">
        <f t="shared" si="158"/>
        <v>8.5160658728959593</v>
      </c>
      <c r="AP443" s="27">
        <f t="shared" si="154"/>
        <v>0.51326815575493667</v>
      </c>
      <c r="AQ443" s="35">
        <f t="shared" si="155"/>
        <v>33.917858761712878</v>
      </c>
      <c r="AR443" s="25">
        <v>43616</v>
      </c>
    </row>
    <row r="444" spans="1:44" x14ac:dyDescent="0.25">
      <c r="A444">
        <v>1447</v>
      </c>
      <c r="B444">
        <v>3</v>
      </c>
      <c r="C444" s="2">
        <v>43619</v>
      </c>
      <c r="D444">
        <v>1065.5</v>
      </c>
      <c r="E444">
        <v>1065.5</v>
      </c>
      <c r="F444">
        <v>1025</v>
      </c>
      <c r="G444">
        <v>1036.23</v>
      </c>
      <c r="H444">
        <v>5130576</v>
      </c>
      <c r="I444" s="2">
        <v>43704.859581516204</v>
      </c>
      <c r="J444" s="2"/>
      <c r="K444" s="11">
        <v>43619</v>
      </c>
      <c r="L444" s="48">
        <f t="shared" si="152"/>
        <v>6.882814415297875</v>
      </c>
      <c r="M444" s="46">
        <f t="shared" si="156"/>
        <v>7.6585962990797292</v>
      </c>
      <c r="N444" s="2"/>
      <c r="O444" s="1">
        <v>43619</v>
      </c>
      <c r="P444">
        <f t="shared" si="147"/>
        <v>0.25</v>
      </c>
      <c r="Q444" s="3">
        <f t="shared" si="162"/>
        <v>1102.6927162479199</v>
      </c>
      <c r="R444" s="2"/>
      <c r="S444" s="11">
        <f t="shared" si="140"/>
        <v>43619</v>
      </c>
      <c r="T444" s="17">
        <f t="shared" si="146"/>
        <v>1111.8085714285714</v>
      </c>
      <c r="U444" s="18">
        <f t="shared" si="151"/>
        <v>1132.0350000000001</v>
      </c>
      <c r="W444" s="30">
        <f t="shared" si="141"/>
        <v>1042.2433333333333</v>
      </c>
      <c r="X444" s="30">
        <f t="shared" si="148"/>
        <v>1114.135238095238</v>
      </c>
      <c r="Y444" s="30">
        <f t="shared" si="149"/>
        <v>23.302040816326585</v>
      </c>
      <c r="Z444" s="31">
        <f t="shared" si="150"/>
        <v>-205.68128296451928</v>
      </c>
      <c r="AA444" s="25">
        <f t="shared" si="142"/>
        <v>43619</v>
      </c>
      <c r="AD444" s="22">
        <f t="shared" si="143"/>
        <v>1042.2433333333333</v>
      </c>
      <c r="AE444" s="23">
        <f t="shared" si="159"/>
        <v>1142.0658333333333</v>
      </c>
      <c r="AF444" s="23">
        <f t="shared" si="160"/>
        <v>22.185166666666657</v>
      </c>
      <c r="AG444" s="24">
        <f t="shared" si="161"/>
        <v>-299.96769613330241</v>
      </c>
      <c r="AH444" s="25">
        <v>43619</v>
      </c>
      <c r="AK444" s="22">
        <f t="shared" si="144"/>
        <v>-67.400000000000091</v>
      </c>
      <c r="AL444" s="27">
        <f t="shared" si="145"/>
        <v>0</v>
      </c>
      <c r="AM444" s="27">
        <f t="shared" si="153"/>
        <v>67.400000000000091</v>
      </c>
      <c r="AN444" s="38">
        <f t="shared" si="157"/>
        <v>4.0588093230925164</v>
      </c>
      <c r="AO444" s="38">
        <f t="shared" si="158"/>
        <v>12.722061167689111</v>
      </c>
      <c r="AP444" s="27">
        <f t="shared" si="154"/>
        <v>0.31903708601880398</v>
      </c>
      <c r="AQ444" s="35">
        <f t="shared" si="155"/>
        <v>24.187120241004038</v>
      </c>
      <c r="AR444" s="25">
        <v>43619</v>
      </c>
    </row>
    <row r="445" spans="1:44" x14ac:dyDescent="0.25">
      <c r="A445">
        <v>1448</v>
      </c>
      <c r="B445">
        <v>3</v>
      </c>
      <c r="C445" s="2">
        <v>43620</v>
      </c>
      <c r="D445">
        <v>1042.9000000000001</v>
      </c>
      <c r="E445">
        <v>1056.05</v>
      </c>
      <c r="F445">
        <v>1033.69</v>
      </c>
      <c r="G445">
        <v>1053.05</v>
      </c>
      <c r="H445">
        <v>2833483</v>
      </c>
      <c r="I445" s="2">
        <v>43704.859581516204</v>
      </c>
      <c r="J445" s="2"/>
      <c r="K445" s="11">
        <v>43620</v>
      </c>
      <c r="L445" s="48">
        <f t="shared" si="152"/>
        <v>17.191713655307638</v>
      </c>
      <c r="M445" s="46">
        <f t="shared" si="156"/>
        <v>9.3319579436685505</v>
      </c>
      <c r="N445" s="2"/>
      <c r="O445" s="1">
        <v>43620</v>
      </c>
      <c r="P445">
        <f t="shared" si="147"/>
        <v>0.25</v>
      </c>
      <c r="Q445" s="3">
        <f t="shared" si="162"/>
        <v>1090.28203718594</v>
      </c>
      <c r="R445" s="2"/>
      <c r="S445" s="11">
        <f t="shared" si="140"/>
        <v>43620</v>
      </c>
      <c r="T445" s="17">
        <f t="shared" si="146"/>
        <v>1099.2771428571427</v>
      </c>
      <c r="U445" s="18">
        <f t="shared" si="151"/>
        <v>1127.2214285714285</v>
      </c>
      <c r="W445" s="30">
        <f t="shared" si="141"/>
        <v>1047.5966666666666</v>
      </c>
      <c r="X445" s="30">
        <f t="shared" si="148"/>
        <v>1101.1271428571429</v>
      </c>
      <c r="Y445" s="30">
        <f t="shared" si="149"/>
        <v>32.118367346938804</v>
      </c>
      <c r="Z445" s="31">
        <f t="shared" si="150"/>
        <v>-111.11082870899887</v>
      </c>
      <c r="AA445" s="25">
        <f t="shared" si="142"/>
        <v>43620</v>
      </c>
      <c r="AD445" s="22">
        <f t="shared" si="143"/>
        <v>1047.5966666666666</v>
      </c>
      <c r="AE445" s="23">
        <f t="shared" si="159"/>
        <v>1135.3373333333334</v>
      </c>
      <c r="AF445" s="23">
        <f t="shared" si="160"/>
        <v>25.656133333333344</v>
      </c>
      <c r="AG445" s="24">
        <f t="shared" si="161"/>
        <v>-227.99140079998227</v>
      </c>
      <c r="AH445" s="25">
        <v>43620</v>
      </c>
      <c r="AK445" s="22">
        <f t="shared" si="144"/>
        <v>16.819999999999936</v>
      </c>
      <c r="AL445" s="27">
        <f t="shared" si="145"/>
        <v>16.819999999999936</v>
      </c>
      <c r="AM445" s="27">
        <f t="shared" si="153"/>
        <v>0</v>
      </c>
      <c r="AN445" s="38">
        <f t="shared" si="157"/>
        <v>4.9703229428716185</v>
      </c>
      <c r="AO445" s="38">
        <f t="shared" si="158"/>
        <v>11.813342512854174</v>
      </c>
      <c r="AP445" s="27">
        <f t="shared" si="154"/>
        <v>0.42073807116515738</v>
      </c>
      <c r="AQ445" s="35">
        <f t="shared" si="155"/>
        <v>29.614049183612508</v>
      </c>
      <c r="AR445" s="25">
        <v>43620</v>
      </c>
    </row>
    <row r="446" spans="1:44" x14ac:dyDescent="0.25">
      <c r="A446">
        <v>1449</v>
      </c>
      <c r="B446">
        <v>3</v>
      </c>
      <c r="C446" s="2">
        <v>43621</v>
      </c>
      <c r="D446">
        <v>1051.54</v>
      </c>
      <c r="E446">
        <v>1053.55</v>
      </c>
      <c r="F446">
        <v>1030.49</v>
      </c>
      <c r="G446">
        <v>1042.22</v>
      </c>
      <c r="H446">
        <v>2168439</v>
      </c>
      <c r="I446" s="2">
        <v>43704.859581516204</v>
      </c>
      <c r="J446" s="2"/>
      <c r="K446" s="11">
        <v>43621</v>
      </c>
      <c r="L446" s="48">
        <f t="shared" si="152"/>
        <v>10.554057367001727</v>
      </c>
      <c r="M446" s="46">
        <f t="shared" si="156"/>
        <v>11.542861812535747</v>
      </c>
      <c r="N446" s="2"/>
      <c r="O446" s="1">
        <v>43621</v>
      </c>
      <c r="P446">
        <f t="shared" si="147"/>
        <v>0.25</v>
      </c>
      <c r="Q446" s="3">
        <f t="shared" si="162"/>
        <v>1078.2665278894551</v>
      </c>
      <c r="R446" s="2"/>
      <c r="S446" s="11">
        <f t="shared" si="140"/>
        <v>43621</v>
      </c>
      <c r="T446" s="17">
        <f t="shared" si="146"/>
        <v>1086.2414285714287</v>
      </c>
      <c r="U446" s="18">
        <f t="shared" si="151"/>
        <v>1118.5078571428573</v>
      </c>
      <c r="W446" s="30">
        <f t="shared" si="141"/>
        <v>1042.0866666666668</v>
      </c>
      <c r="X446" s="30">
        <f t="shared" si="148"/>
        <v>1087.382380952381</v>
      </c>
      <c r="Y446" s="30">
        <f t="shared" si="149"/>
        <v>37.205850340136031</v>
      </c>
      <c r="Z446" s="31">
        <f t="shared" si="150"/>
        <v>-81.1623510310352</v>
      </c>
      <c r="AA446" s="25">
        <f t="shared" si="142"/>
        <v>43621</v>
      </c>
      <c r="AD446" s="22">
        <f t="shared" si="143"/>
        <v>1042.0866666666668</v>
      </c>
      <c r="AE446" s="23">
        <f t="shared" si="159"/>
        <v>1128.6820000000002</v>
      </c>
      <c r="AF446" s="23">
        <f t="shared" si="160"/>
        <v>30.191399999999941</v>
      </c>
      <c r="AG446" s="24">
        <f t="shared" si="161"/>
        <v>-191.21412793783131</v>
      </c>
      <c r="AH446" s="25">
        <v>43621</v>
      </c>
      <c r="AK446" s="22">
        <f t="shared" si="144"/>
        <v>-10.829999999999927</v>
      </c>
      <c r="AL446" s="27">
        <f t="shared" si="145"/>
        <v>0</v>
      </c>
      <c r="AM446" s="27">
        <f t="shared" si="153"/>
        <v>10.829999999999927</v>
      </c>
      <c r="AN446" s="38">
        <f t="shared" si="157"/>
        <v>4.6152998755236458</v>
      </c>
      <c r="AO446" s="38">
        <f t="shared" si="158"/>
        <v>11.743103761936013</v>
      </c>
      <c r="AP446" s="27">
        <f t="shared" si="154"/>
        <v>0.39302214892144921</v>
      </c>
      <c r="AQ446" s="35">
        <f t="shared" si="155"/>
        <v>28.213632441217641</v>
      </c>
      <c r="AR446" s="25">
        <v>43621</v>
      </c>
    </row>
    <row r="447" spans="1:44" x14ac:dyDescent="0.25">
      <c r="A447">
        <v>1450</v>
      </c>
      <c r="B447">
        <v>3</v>
      </c>
      <c r="C447" s="2">
        <v>43622</v>
      </c>
      <c r="D447">
        <v>1044.99</v>
      </c>
      <c r="E447">
        <v>1047.49</v>
      </c>
      <c r="F447">
        <v>1033.7</v>
      </c>
      <c r="G447">
        <v>1044.3399999999999</v>
      </c>
      <c r="H447">
        <v>1703244</v>
      </c>
      <c r="I447" s="2">
        <v>43704.859581516204</v>
      </c>
      <c r="J447" s="2"/>
      <c r="K447" s="11">
        <v>43622</v>
      </c>
      <c r="L447" s="48">
        <f t="shared" si="152"/>
        <v>12.465356106993172</v>
      </c>
      <c r="M447" s="46">
        <f t="shared" si="156"/>
        <v>13.403709043100845</v>
      </c>
      <c r="N447" s="2"/>
      <c r="O447" s="1">
        <v>43622</v>
      </c>
      <c r="P447">
        <f t="shared" si="147"/>
        <v>0.25</v>
      </c>
      <c r="Q447" s="3">
        <f t="shared" si="162"/>
        <v>1069.7848959170913</v>
      </c>
      <c r="R447" s="2"/>
      <c r="S447" s="11">
        <f t="shared" si="140"/>
        <v>43622</v>
      </c>
      <c r="T447" s="17">
        <f t="shared" si="146"/>
        <v>1073.4114285714288</v>
      </c>
      <c r="U447" s="18">
        <f t="shared" si="151"/>
        <v>1108.8907142857142</v>
      </c>
      <c r="W447" s="30">
        <f t="shared" si="141"/>
        <v>1041.8433333333332</v>
      </c>
      <c r="X447" s="30">
        <f t="shared" si="148"/>
        <v>1073.4142857142856</v>
      </c>
      <c r="Y447" s="30">
        <f t="shared" si="149"/>
        <v>34.253469387755068</v>
      </c>
      <c r="Z447" s="31">
        <f t="shared" si="150"/>
        <v>-61.445751228999768</v>
      </c>
      <c r="AA447" s="25">
        <f t="shared" si="142"/>
        <v>43622</v>
      </c>
      <c r="AD447" s="22">
        <f t="shared" si="143"/>
        <v>1041.8433333333332</v>
      </c>
      <c r="AE447" s="23">
        <f t="shared" si="159"/>
        <v>1122.2336666666665</v>
      </c>
      <c r="AF447" s="23">
        <f t="shared" si="160"/>
        <v>34.173566666666751</v>
      </c>
      <c r="AG447" s="24">
        <f t="shared" si="161"/>
        <v>-156.8275154838644</v>
      </c>
      <c r="AH447" s="25">
        <v>43622</v>
      </c>
      <c r="AK447" s="22">
        <f t="shared" si="144"/>
        <v>2.1199999999998909</v>
      </c>
      <c r="AL447" s="27">
        <f t="shared" si="145"/>
        <v>2.1199999999998909</v>
      </c>
      <c r="AM447" s="27">
        <f t="shared" si="153"/>
        <v>0</v>
      </c>
      <c r="AN447" s="38">
        <f t="shared" si="157"/>
        <v>4.4370641701290916</v>
      </c>
      <c r="AO447" s="38">
        <f t="shared" si="158"/>
        <v>10.904310636083441</v>
      </c>
      <c r="AP447" s="27">
        <f t="shared" si="154"/>
        <v>0.40690918648689334</v>
      </c>
      <c r="AQ447" s="35">
        <f t="shared" si="155"/>
        <v>28.922206948051937</v>
      </c>
      <c r="AR447" s="25">
        <v>43622</v>
      </c>
    </row>
    <row r="448" spans="1:44" x14ac:dyDescent="0.25">
      <c r="A448">
        <v>1451</v>
      </c>
      <c r="B448">
        <v>3</v>
      </c>
      <c r="C448" s="2">
        <v>43623</v>
      </c>
      <c r="D448">
        <v>1050.6300000000001</v>
      </c>
      <c r="E448">
        <v>1070.92</v>
      </c>
      <c r="F448">
        <v>1048.4000000000001</v>
      </c>
      <c r="G448">
        <v>1066.04</v>
      </c>
      <c r="H448">
        <v>1802370</v>
      </c>
      <c r="I448" s="2">
        <v>43704.859581516204</v>
      </c>
      <c r="J448" s="2"/>
      <c r="K448" s="11">
        <v>43623</v>
      </c>
      <c r="L448" s="48">
        <f t="shared" si="152"/>
        <v>30.736968244457735</v>
      </c>
      <c r="M448" s="46">
        <f t="shared" si="156"/>
        <v>17.918793906150878</v>
      </c>
      <c r="N448" s="2"/>
      <c r="O448" s="1">
        <v>43623</v>
      </c>
      <c r="P448">
        <f t="shared" si="147"/>
        <v>0.25</v>
      </c>
      <c r="Q448" s="3">
        <f t="shared" si="162"/>
        <v>1068.8486719378184</v>
      </c>
      <c r="R448" s="2"/>
      <c r="S448" s="11">
        <f t="shared" si="140"/>
        <v>43623</v>
      </c>
      <c r="T448" s="17">
        <f t="shared" si="146"/>
        <v>1066.2085714285715</v>
      </c>
      <c r="U448" s="18">
        <f t="shared" si="151"/>
        <v>1102.0149999999999</v>
      </c>
      <c r="W448" s="30">
        <f t="shared" si="141"/>
        <v>1061.7866666666666</v>
      </c>
      <c r="X448" s="30">
        <f t="shared" si="148"/>
        <v>1065.3942857142858</v>
      </c>
      <c r="Y448" s="30">
        <f t="shared" si="149"/>
        <v>26.118503401360613</v>
      </c>
      <c r="Z448" s="31">
        <f t="shared" si="150"/>
        <v>-9.2083352867537709</v>
      </c>
      <c r="AA448" s="25">
        <f t="shared" si="142"/>
        <v>43623</v>
      </c>
      <c r="AD448" s="22">
        <f t="shared" si="143"/>
        <v>1061.7866666666666</v>
      </c>
      <c r="AE448" s="23">
        <f t="shared" si="159"/>
        <v>1117.2748333333334</v>
      </c>
      <c r="AF448" s="23">
        <f t="shared" si="160"/>
        <v>36.362233333333336</v>
      </c>
      <c r="AG448" s="24">
        <f t="shared" si="161"/>
        <v>-101.73223072412449</v>
      </c>
      <c r="AH448" s="25">
        <v>43623</v>
      </c>
      <c r="AK448" s="22">
        <f t="shared" si="144"/>
        <v>21.700000000000045</v>
      </c>
      <c r="AL448" s="27">
        <f t="shared" si="145"/>
        <v>21.700000000000045</v>
      </c>
      <c r="AM448" s="27">
        <f t="shared" si="153"/>
        <v>0</v>
      </c>
      <c r="AN448" s="38">
        <f t="shared" si="157"/>
        <v>5.6701310151198738</v>
      </c>
      <c r="AO448" s="38">
        <f t="shared" si="158"/>
        <v>10.125431304934624</v>
      </c>
      <c r="AP448" s="27">
        <f t="shared" si="154"/>
        <v>0.55998908533965741</v>
      </c>
      <c r="AQ448" s="35">
        <f t="shared" si="155"/>
        <v>35.896987395763134</v>
      </c>
      <c r="AR448" s="25">
        <v>43623</v>
      </c>
    </row>
    <row r="449" spans="1:44" x14ac:dyDescent="0.25">
      <c r="A449">
        <v>1452</v>
      </c>
      <c r="B449">
        <v>3</v>
      </c>
      <c r="C449" s="2">
        <v>43626</v>
      </c>
      <c r="D449">
        <v>1072.98</v>
      </c>
      <c r="E449">
        <v>1092.6600000000001</v>
      </c>
      <c r="F449">
        <v>1072.32</v>
      </c>
      <c r="G449">
        <v>1080.3800000000001</v>
      </c>
      <c r="H449">
        <v>1464248</v>
      </c>
      <c r="I449" s="2">
        <v>43704.859581516204</v>
      </c>
      <c r="J449" s="2"/>
      <c r="K449" s="11">
        <v>43626</v>
      </c>
      <c r="L449" s="48">
        <f t="shared" si="152"/>
        <v>41.476932294787382</v>
      </c>
      <c r="M449" s="46">
        <f t="shared" si="156"/>
        <v>28.226418882079429</v>
      </c>
      <c r="N449" s="2"/>
      <c r="O449" s="1">
        <v>43626</v>
      </c>
      <c r="P449">
        <f t="shared" si="147"/>
        <v>0.25</v>
      </c>
      <c r="Q449" s="3">
        <f t="shared" si="162"/>
        <v>1071.7315039533637</v>
      </c>
      <c r="R449" s="2"/>
      <c r="S449" s="11">
        <f t="shared" si="140"/>
        <v>43626</v>
      </c>
      <c r="T449" s="17">
        <f t="shared" si="146"/>
        <v>1060.8414285714287</v>
      </c>
      <c r="U449" s="18">
        <f t="shared" si="151"/>
        <v>1097.8385714285712</v>
      </c>
      <c r="W449" s="30">
        <f t="shared" si="141"/>
        <v>1081.7866666666666</v>
      </c>
      <c r="X449" s="30">
        <f t="shared" si="148"/>
        <v>1060.2590476190476</v>
      </c>
      <c r="Y449" s="30">
        <f t="shared" si="149"/>
        <v>19.218911564625841</v>
      </c>
      <c r="Z449" s="31">
        <f t="shared" si="150"/>
        <v>74.675123944905053</v>
      </c>
      <c r="AA449" s="25">
        <f t="shared" si="142"/>
        <v>43626</v>
      </c>
      <c r="AD449" s="22">
        <f t="shared" si="143"/>
        <v>1081.7866666666666</v>
      </c>
      <c r="AE449" s="23">
        <f t="shared" si="159"/>
        <v>1113.3746666666668</v>
      </c>
      <c r="AF449" s="23">
        <f t="shared" si="160"/>
        <v>37.180933333333314</v>
      </c>
      <c r="AG449" s="24">
        <f t="shared" si="161"/>
        <v>-56.638348687679006</v>
      </c>
      <c r="AH449" s="25">
        <v>43626</v>
      </c>
      <c r="AK449" s="22">
        <f t="shared" si="144"/>
        <v>14.340000000000146</v>
      </c>
      <c r="AL449" s="27">
        <f t="shared" si="145"/>
        <v>14.340000000000146</v>
      </c>
      <c r="AM449" s="27">
        <f t="shared" si="153"/>
        <v>0</v>
      </c>
      <c r="AN449" s="38">
        <f t="shared" si="157"/>
        <v>6.2894073711827501</v>
      </c>
      <c r="AO449" s="38">
        <f t="shared" si="158"/>
        <v>9.4021862117250077</v>
      </c>
      <c r="AP449" s="27">
        <f t="shared" si="154"/>
        <v>0.66893031360509936</v>
      </c>
      <c r="AQ449" s="35">
        <f t="shared" si="155"/>
        <v>40.081380759399458</v>
      </c>
      <c r="AR449" s="25">
        <v>43626</v>
      </c>
    </row>
    <row r="450" spans="1:44" x14ac:dyDescent="0.25">
      <c r="A450">
        <v>1453</v>
      </c>
      <c r="B450">
        <v>3</v>
      </c>
      <c r="C450" s="2">
        <v>43627</v>
      </c>
      <c r="D450">
        <v>1093.98</v>
      </c>
      <c r="E450">
        <v>1101.99</v>
      </c>
      <c r="F450">
        <v>1077.5999999999999</v>
      </c>
      <c r="G450">
        <v>1078.72</v>
      </c>
      <c r="H450">
        <v>1437063</v>
      </c>
      <c r="I450" s="2">
        <v>43704.859581516204</v>
      </c>
      <c r="J450" s="2"/>
      <c r="K450" s="11">
        <v>43627</v>
      </c>
      <c r="L450" s="48">
        <f t="shared" si="152"/>
        <v>40.233672857998826</v>
      </c>
      <c r="M450" s="46">
        <f t="shared" si="156"/>
        <v>37.482524465747979</v>
      </c>
      <c r="N450" s="2"/>
      <c r="O450" s="1">
        <v>43627</v>
      </c>
      <c r="P450">
        <f t="shared" si="147"/>
        <v>0.25</v>
      </c>
      <c r="Q450" s="3">
        <f t="shared" si="162"/>
        <v>1073.4786279650227</v>
      </c>
      <c r="R450" s="2"/>
      <c r="S450" s="11">
        <f t="shared" ref="S450:S507" si="163">C450</f>
        <v>43627</v>
      </c>
      <c r="T450" s="17">
        <f t="shared" si="146"/>
        <v>1057.2828571428572</v>
      </c>
      <c r="U450" s="18">
        <f t="shared" si="151"/>
        <v>1092.7735714285714</v>
      </c>
      <c r="W450" s="30">
        <f t="shared" ref="W450:W507" si="164">AVERAGE(E450,F450,G450)</f>
        <v>1086.1033333333335</v>
      </c>
      <c r="X450" s="30">
        <f t="shared" si="148"/>
        <v>1057.6352380952383</v>
      </c>
      <c r="Y450" s="30">
        <f t="shared" si="149"/>
        <v>16.220272108843574</v>
      </c>
      <c r="Z450" s="31">
        <f t="shared" si="150"/>
        <v>117.00623782003387</v>
      </c>
      <c r="AA450" s="25">
        <f t="shared" ref="AA450:AA507" si="165">S450</f>
        <v>43627</v>
      </c>
      <c r="AD450" s="22">
        <f t="shared" ref="AD450:AD507" si="166">AVERAGE(E450,F450,G450)</f>
        <v>1086.1033333333335</v>
      </c>
      <c r="AE450" s="23">
        <f t="shared" si="159"/>
        <v>1110.9784999999999</v>
      </c>
      <c r="AF450" s="23">
        <f t="shared" si="160"/>
        <v>37.991133333333366</v>
      </c>
      <c r="AG450" s="24">
        <f t="shared" si="161"/>
        <v>-43.650828468162665</v>
      </c>
      <c r="AH450" s="25">
        <v>43627</v>
      </c>
      <c r="AK450" s="22">
        <f t="shared" si="144"/>
        <v>-1.6600000000000819</v>
      </c>
      <c r="AL450" s="27">
        <f t="shared" si="145"/>
        <v>0</v>
      </c>
      <c r="AM450" s="27">
        <f t="shared" si="153"/>
        <v>1.6600000000000819</v>
      </c>
      <c r="AN450" s="38">
        <f t="shared" si="157"/>
        <v>5.8401639875268385</v>
      </c>
      <c r="AO450" s="38">
        <f t="shared" si="158"/>
        <v>8.8491729108875123</v>
      </c>
      <c r="AP450" s="27">
        <f t="shared" si="154"/>
        <v>0.65996721347160447</v>
      </c>
      <c r="AQ450" s="35">
        <f t="shared" si="155"/>
        <v>39.757846306576695</v>
      </c>
      <c r="AR450" s="25">
        <v>43627</v>
      </c>
    </row>
    <row r="451" spans="1:44" x14ac:dyDescent="0.25">
      <c r="A451">
        <v>1454</v>
      </c>
      <c r="B451">
        <v>3</v>
      </c>
      <c r="C451" s="2">
        <v>43628</v>
      </c>
      <c r="D451">
        <v>1078</v>
      </c>
      <c r="E451">
        <v>1080.93</v>
      </c>
      <c r="F451">
        <v>1067.54</v>
      </c>
      <c r="G451">
        <v>1077.03</v>
      </c>
      <c r="H451">
        <v>1061255</v>
      </c>
      <c r="I451" s="2">
        <v>43704.859581516204</v>
      </c>
      <c r="J451" s="2"/>
      <c r="K451" s="11">
        <v>43628</v>
      </c>
      <c r="L451" s="48">
        <f t="shared" si="152"/>
        <v>41.10119282723754</v>
      </c>
      <c r="M451" s="46">
        <f t="shared" si="156"/>
        <v>40.937265993341249</v>
      </c>
      <c r="N451" s="2"/>
      <c r="O451" s="1">
        <v>43628</v>
      </c>
      <c r="P451">
        <f t="shared" si="147"/>
        <v>0.25</v>
      </c>
      <c r="Q451" s="3">
        <f t="shared" si="162"/>
        <v>1074.366470973767</v>
      </c>
      <c r="R451" s="2"/>
      <c r="S451" s="11">
        <f t="shared" si="163"/>
        <v>43628</v>
      </c>
      <c r="T451" s="17">
        <f t="shared" si="146"/>
        <v>1063.1114285714286</v>
      </c>
      <c r="U451" s="18">
        <f t="shared" si="151"/>
        <v>1087.4599999999998</v>
      </c>
      <c r="W451" s="30">
        <f t="shared" si="164"/>
        <v>1075.1666666666667</v>
      </c>
      <c r="X451" s="30">
        <f t="shared" si="148"/>
        <v>1062.3385714285716</v>
      </c>
      <c r="Y451" s="30">
        <f t="shared" si="149"/>
        <v>16.011700680272174</v>
      </c>
      <c r="Z451" s="31">
        <f t="shared" si="150"/>
        <v>53.411337513948773</v>
      </c>
      <c r="AA451" s="25">
        <f t="shared" si="165"/>
        <v>43628</v>
      </c>
      <c r="AD451" s="22">
        <f t="shared" si="166"/>
        <v>1075.1666666666667</v>
      </c>
      <c r="AE451" s="23">
        <f t="shared" si="159"/>
        <v>1108.3966666666668</v>
      </c>
      <c r="AF451" s="23">
        <f t="shared" si="160"/>
        <v>39.248666666666665</v>
      </c>
      <c r="AG451" s="24">
        <f t="shared" si="161"/>
        <v>-56.443530990437075</v>
      </c>
      <c r="AH451" s="25">
        <v>43628</v>
      </c>
      <c r="AK451" s="22">
        <f t="shared" ref="AK451:AK507" si="167">G451-G450</f>
        <v>-1.6900000000000546</v>
      </c>
      <c r="AL451" s="27">
        <f t="shared" si="145"/>
        <v>0</v>
      </c>
      <c r="AM451" s="27">
        <f t="shared" si="153"/>
        <v>1.6900000000000546</v>
      </c>
      <c r="AN451" s="38">
        <f t="shared" si="157"/>
        <v>5.4230094169892071</v>
      </c>
      <c r="AO451" s="38">
        <f t="shared" si="158"/>
        <v>8.3378034172526938</v>
      </c>
      <c r="AP451" s="27">
        <f t="shared" si="154"/>
        <v>0.65041224236204032</v>
      </c>
      <c r="AQ451" s="35">
        <f t="shared" si="155"/>
        <v>39.409077663601309</v>
      </c>
      <c r="AR451" s="25">
        <v>43628</v>
      </c>
    </row>
    <row r="452" spans="1:44" x14ac:dyDescent="0.25">
      <c r="A452">
        <v>1455</v>
      </c>
      <c r="B452">
        <v>3</v>
      </c>
      <c r="C452" s="2">
        <v>43629</v>
      </c>
      <c r="D452">
        <v>1083.6400000000001</v>
      </c>
      <c r="E452">
        <v>1094.17</v>
      </c>
      <c r="F452">
        <v>1080.1500000000001</v>
      </c>
      <c r="G452">
        <v>1088.77</v>
      </c>
      <c r="H452">
        <v>1058000</v>
      </c>
      <c r="I452" s="2">
        <v>43704.859581516204</v>
      </c>
      <c r="J452" s="2"/>
      <c r="K452" s="11">
        <v>43629</v>
      </c>
      <c r="L452" s="48">
        <f t="shared" si="152"/>
        <v>50.375227111146238</v>
      </c>
      <c r="M452" s="46">
        <f t="shared" si="156"/>
        <v>43.903364265460873</v>
      </c>
      <c r="N452" s="2"/>
      <c r="O452" s="1">
        <v>43629</v>
      </c>
      <c r="P452">
        <f t="shared" si="147"/>
        <v>0.25</v>
      </c>
      <c r="Q452" s="3">
        <f t="shared" si="162"/>
        <v>1077.9673532303254</v>
      </c>
      <c r="R452" s="2"/>
      <c r="S452" s="11">
        <f t="shared" si="163"/>
        <v>43629</v>
      </c>
      <c r="T452" s="17">
        <f t="shared" si="146"/>
        <v>1068.2142857142858</v>
      </c>
      <c r="U452" s="18">
        <f t="shared" si="151"/>
        <v>1083.7457142857145</v>
      </c>
      <c r="W452" s="30">
        <f t="shared" si="164"/>
        <v>1087.6966666666667</v>
      </c>
      <c r="X452" s="30">
        <f t="shared" si="148"/>
        <v>1068.0671428571429</v>
      </c>
      <c r="Y452" s="30">
        <f t="shared" si="149"/>
        <v>16.709931972789132</v>
      </c>
      <c r="Z452" s="31">
        <f t="shared" si="150"/>
        <v>78.31479641963432</v>
      </c>
      <c r="AA452" s="25">
        <f t="shared" si="165"/>
        <v>43629</v>
      </c>
      <c r="AD452" s="22">
        <f t="shared" si="166"/>
        <v>1087.6966666666667</v>
      </c>
      <c r="AE452" s="23">
        <f t="shared" si="159"/>
        <v>1105.2446666666667</v>
      </c>
      <c r="AF452" s="23">
        <f t="shared" si="160"/>
        <v>38.166666666666671</v>
      </c>
      <c r="AG452" s="24">
        <f t="shared" si="161"/>
        <v>-30.65152838427948</v>
      </c>
      <c r="AH452" s="25">
        <v>43629</v>
      </c>
      <c r="AK452" s="22">
        <f t="shared" si="167"/>
        <v>11.740000000000009</v>
      </c>
      <c r="AL452" s="27">
        <f t="shared" ref="AL452:AL507" si="168">IF(AK452&gt;0,AK452,0)</f>
        <v>11.740000000000009</v>
      </c>
      <c r="AM452" s="27">
        <f t="shared" si="153"/>
        <v>0</v>
      </c>
      <c r="AN452" s="38">
        <f t="shared" si="157"/>
        <v>5.8742230300614073</v>
      </c>
      <c r="AO452" s="38">
        <f t="shared" si="158"/>
        <v>7.7422460303060729</v>
      </c>
      <c r="AP452" s="27">
        <f t="shared" si="154"/>
        <v>0.75872337394955958</v>
      </c>
      <c r="AQ452" s="35">
        <f t="shared" si="155"/>
        <v>43.140574873107923</v>
      </c>
      <c r="AR452" s="25">
        <v>43629</v>
      </c>
    </row>
    <row r="453" spans="1:44" x14ac:dyDescent="0.25">
      <c r="A453">
        <v>1456</v>
      </c>
      <c r="B453">
        <v>3</v>
      </c>
      <c r="C453" s="2">
        <v>43630</v>
      </c>
      <c r="D453">
        <v>1086.42</v>
      </c>
      <c r="E453">
        <v>1092.69</v>
      </c>
      <c r="F453">
        <v>1080.17</v>
      </c>
      <c r="G453">
        <v>1085.3499999999999</v>
      </c>
      <c r="H453">
        <v>1111643</v>
      </c>
      <c r="I453" s="2">
        <v>43704.859581516204</v>
      </c>
      <c r="J453" s="2"/>
      <c r="K453" s="11">
        <v>43630</v>
      </c>
      <c r="L453" s="48">
        <f t="shared" si="152"/>
        <v>47.673591910893393</v>
      </c>
      <c r="M453" s="46">
        <f t="shared" si="156"/>
        <v>46.383337283092395</v>
      </c>
      <c r="N453" s="2"/>
      <c r="O453" s="1">
        <v>43630</v>
      </c>
      <c r="P453">
        <f t="shared" si="147"/>
        <v>0.25</v>
      </c>
      <c r="Q453" s="3">
        <f t="shared" si="162"/>
        <v>1079.8130149227441</v>
      </c>
      <c r="R453" s="2"/>
      <c r="S453" s="11">
        <f t="shared" si="163"/>
        <v>43630</v>
      </c>
      <c r="T453" s="17">
        <f t="shared" si="146"/>
        <v>1074.3757142857144</v>
      </c>
      <c r="U453" s="18">
        <f t="shared" si="151"/>
        <v>1080.3085714285714</v>
      </c>
      <c r="W453" s="30">
        <f t="shared" si="164"/>
        <v>1086.07</v>
      </c>
      <c r="X453" s="30">
        <f t="shared" si="148"/>
        <v>1074.3504761904762</v>
      </c>
      <c r="Y453" s="30">
        <f t="shared" si="149"/>
        <v>12.877414965986418</v>
      </c>
      <c r="Z453" s="31">
        <f t="shared" si="150"/>
        <v>60.672238128945963</v>
      </c>
      <c r="AA453" s="25">
        <f t="shared" si="165"/>
        <v>43630</v>
      </c>
      <c r="AD453" s="22">
        <f t="shared" si="166"/>
        <v>1086.07</v>
      </c>
      <c r="AE453" s="23">
        <f t="shared" si="159"/>
        <v>1100.7151666666666</v>
      </c>
      <c r="AF453" s="23">
        <f t="shared" si="160"/>
        <v>35.477166666666676</v>
      </c>
      <c r="AG453" s="24">
        <f t="shared" si="161"/>
        <v>-27.520361296546</v>
      </c>
      <c r="AH453" s="25">
        <v>43630</v>
      </c>
      <c r="AK453" s="22">
        <f t="shared" si="167"/>
        <v>-3.4200000000000728</v>
      </c>
      <c r="AL453" s="27">
        <f t="shared" si="168"/>
        <v>0</v>
      </c>
      <c r="AM453" s="27">
        <f t="shared" si="153"/>
        <v>3.4200000000000728</v>
      </c>
      <c r="AN453" s="38">
        <f t="shared" si="157"/>
        <v>5.4546356707713075</v>
      </c>
      <c r="AO453" s="38">
        <f t="shared" si="158"/>
        <v>7.4335141709985013</v>
      </c>
      <c r="AP453" s="27">
        <f t="shared" si="154"/>
        <v>0.73378963775333972</v>
      </c>
      <c r="AQ453" s="35">
        <f t="shared" si="155"/>
        <v>42.322875957673332</v>
      </c>
      <c r="AR453" s="25">
        <v>43630</v>
      </c>
    </row>
    <row r="454" spans="1:44" x14ac:dyDescent="0.25">
      <c r="A454">
        <v>1457</v>
      </c>
      <c r="B454">
        <v>3</v>
      </c>
      <c r="C454" s="2">
        <v>43633</v>
      </c>
      <c r="D454">
        <v>1086.28</v>
      </c>
      <c r="E454">
        <v>1099.18</v>
      </c>
      <c r="F454">
        <v>1086.28</v>
      </c>
      <c r="G454">
        <v>1092.5</v>
      </c>
      <c r="H454">
        <v>941602</v>
      </c>
      <c r="I454" s="2">
        <v>43704.859581516204</v>
      </c>
      <c r="J454" s="2"/>
      <c r="K454" s="11">
        <v>43633</v>
      </c>
      <c r="L454" s="48">
        <f t="shared" si="152"/>
        <v>64.841498559077877</v>
      </c>
      <c r="M454" s="46">
        <f t="shared" si="156"/>
        <v>54.296772527039167</v>
      </c>
      <c r="N454" s="2"/>
      <c r="O454" s="1">
        <v>43633</v>
      </c>
      <c r="P454">
        <f t="shared" si="147"/>
        <v>0.25</v>
      </c>
      <c r="Q454" s="3">
        <f t="shared" si="162"/>
        <v>1082.9847611920582</v>
      </c>
      <c r="R454" s="2"/>
      <c r="S454" s="11">
        <f t="shared" si="163"/>
        <v>43633</v>
      </c>
      <c r="T454" s="17">
        <f t="shared" si="146"/>
        <v>1081.2557142857145</v>
      </c>
      <c r="U454" s="18">
        <f t="shared" si="151"/>
        <v>1077.3335714285718</v>
      </c>
      <c r="W454" s="30">
        <f t="shared" si="164"/>
        <v>1092.6533333333334</v>
      </c>
      <c r="X454" s="30">
        <f t="shared" si="148"/>
        <v>1081.6090476190477</v>
      </c>
      <c r="Y454" s="30">
        <f t="shared" si="149"/>
        <v>7.5042176870748074</v>
      </c>
      <c r="Z454" s="31">
        <f t="shared" si="150"/>
        <v>98.116252084995509</v>
      </c>
      <c r="AA454" s="25">
        <f t="shared" si="165"/>
        <v>43633</v>
      </c>
      <c r="AD454" s="22">
        <f t="shared" si="166"/>
        <v>1092.6533333333334</v>
      </c>
      <c r="AE454" s="23">
        <f t="shared" si="159"/>
        <v>1096.9734999999998</v>
      </c>
      <c r="AF454" s="23">
        <f t="shared" si="160"/>
        <v>32.167516666666657</v>
      </c>
      <c r="AG454" s="24">
        <f t="shared" si="161"/>
        <v>-8.9534767043283541</v>
      </c>
      <c r="AH454" s="25">
        <v>43633</v>
      </c>
      <c r="AK454" s="22">
        <f t="shared" si="167"/>
        <v>7.1500000000000909</v>
      </c>
      <c r="AL454" s="27">
        <f t="shared" si="168"/>
        <v>7.1500000000000909</v>
      </c>
      <c r="AM454" s="27">
        <f t="shared" si="153"/>
        <v>0</v>
      </c>
      <c r="AN454" s="38">
        <f t="shared" si="157"/>
        <v>5.5757331228590781</v>
      </c>
      <c r="AO454" s="38">
        <f t="shared" si="158"/>
        <v>6.9025488730700371</v>
      </c>
      <c r="AP454" s="27">
        <f t="shared" si="154"/>
        <v>0.80777886913811403</v>
      </c>
      <c r="AQ454" s="35">
        <f t="shared" si="155"/>
        <v>44.683499897486627</v>
      </c>
      <c r="AR454" s="25">
        <v>43633</v>
      </c>
    </row>
    <row r="455" spans="1:44" x14ac:dyDescent="0.25">
      <c r="A455">
        <v>1458</v>
      </c>
      <c r="B455">
        <v>3</v>
      </c>
      <c r="C455" s="2">
        <v>43634</v>
      </c>
      <c r="D455">
        <v>1109.69</v>
      </c>
      <c r="E455">
        <v>1116.3900000000001</v>
      </c>
      <c r="F455">
        <v>1098.99</v>
      </c>
      <c r="G455">
        <v>1103.5999999999999</v>
      </c>
      <c r="H455">
        <v>1386684</v>
      </c>
      <c r="I455" s="2">
        <v>43704.859581516204</v>
      </c>
      <c r="J455" s="2"/>
      <c r="K455" s="11">
        <v>43634</v>
      </c>
      <c r="L455" s="48">
        <f t="shared" si="152"/>
        <v>80.097829409966195</v>
      </c>
      <c r="M455" s="46">
        <f t="shared" si="156"/>
        <v>64.204306626645817</v>
      </c>
      <c r="N455" s="2"/>
      <c r="O455" s="1">
        <v>43634</v>
      </c>
      <c r="P455">
        <f t="shared" si="147"/>
        <v>0.25</v>
      </c>
      <c r="Q455" s="3">
        <f t="shared" si="162"/>
        <v>1088.1385708940436</v>
      </c>
      <c r="R455" s="2"/>
      <c r="S455" s="11">
        <f t="shared" si="163"/>
        <v>43634</v>
      </c>
      <c r="T455" s="17">
        <f t="shared" si="146"/>
        <v>1086.6214285714286</v>
      </c>
      <c r="U455" s="18">
        <f t="shared" si="151"/>
        <v>1076.4150000000002</v>
      </c>
      <c r="W455" s="30">
        <f t="shared" si="164"/>
        <v>1106.3266666666666</v>
      </c>
      <c r="X455" s="30">
        <f t="shared" si="148"/>
        <v>1087.9719047619049</v>
      </c>
      <c r="Y455" s="30">
        <f t="shared" si="149"/>
        <v>6.581768707483012</v>
      </c>
      <c r="Z455" s="31">
        <f t="shared" si="150"/>
        <v>185.91519210627644</v>
      </c>
      <c r="AA455" s="25">
        <f t="shared" si="165"/>
        <v>43634</v>
      </c>
      <c r="AD455" s="22">
        <f t="shared" si="166"/>
        <v>1106.3266666666666</v>
      </c>
      <c r="AE455" s="23">
        <f t="shared" si="159"/>
        <v>1095.3383333333334</v>
      </c>
      <c r="AF455" s="23">
        <f t="shared" si="160"/>
        <v>30.368833333333338</v>
      </c>
      <c r="AG455" s="24">
        <f t="shared" si="161"/>
        <v>24.121952513450147</v>
      </c>
      <c r="AH455" s="25">
        <v>43634</v>
      </c>
      <c r="AK455" s="22">
        <f t="shared" si="167"/>
        <v>11.099999999999909</v>
      </c>
      <c r="AL455" s="27">
        <f t="shared" si="168"/>
        <v>11.099999999999909</v>
      </c>
      <c r="AM455" s="27">
        <f t="shared" si="153"/>
        <v>0</v>
      </c>
      <c r="AN455" s="38">
        <f t="shared" si="157"/>
        <v>5.9703236140834237</v>
      </c>
      <c r="AO455" s="38">
        <f t="shared" si="158"/>
        <v>6.4095096678507488</v>
      </c>
      <c r="AP455" s="27">
        <f t="shared" si="154"/>
        <v>0.93147899347586227</v>
      </c>
      <c r="AQ455" s="35">
        <f t="shared" si="155"/>
        <v>48.226203682370155</v>
      </c>
      <c r="AR455" s="25">
        <v>43634</v>
      </c>
    </row>
    <row r="456" spans="1:44" x14ac:dyDescent="0.25">
      <c r="A456">
        <v>1459</v>
      </c>
      <c r="B456">
        <v>3</v>
      </c>
      <c r="C456" s="2">
        <v>43635</v>
      </c>
      <c r="D456">
        <v>1105.5999999999999</v>
      </c>
      <c r="E456">
        <v>1107</v>
      </c>
      <c r="F456">
        <v>1093.48</v>
      </c>
      <c r="G456">
        <v>1102.33</v>
      </c>
      <c r="H456">
        <v>1339218</v>
      </c>
      <c r="I456" s="2">
        <v>43704.859581516204</v>
      </c>
      <c r="J456" s="2"/>
      <c r="K456" s="11">
        <v>43635</v>
      </c>
      <c r="L456" s="48">
        <f t="shared" si="152"/>
        <v>84.615384615384443</v>
      </c>
      <c r="M456" s="46">
        <f t="shared" si="156"/>
        <v>76.518237528142848</v>
      </c>
      <c r="N456" s="2"/>
      <c r="O456" s="1">
        <v>43635</v>
      </c>
      <c r="P456">
        <f t="shared" si="147"/>
        <v>0.25</v>
      </c>
      <c r="Q456" s="3">
        <f t="shared" si="162"/>
        <v>1091.6864281705327</v>
      </c>
      <c r="R456" s="2"/>
      <c r="S456" s="11">
        <f t="shared" si="163"/>
        <v>43635</v>
      </c>
      <c r="T456" s="17">
        <f t="shared" ref="T456:T519" si="169">AVERAGE(G450:G456)</f>
        <v>1089.7571428571428</v>
      </c>
      <c r="U456" s="18">
        <f t="shared" si="151"/>
        <v>1075.2992857142858</v>
      </c>
      <c r="W456" s="30">
        <f t="shared" si="164"/>
        <v>1100.9366666666667</v>
      </c>
      <c r="X456" s="30">
        <f t="shared" si="148"/>
        <v>1090.7076190476191</v>
      </c>
      <c r="Y456" s="30">
        <f t="shared" si="149"/>
        <v>7.9410884353741427</v>
      </c>
      <c r="Z456" s="31">
        <f t="shared" si="150"/>
        <v>85.874438181392421</v>
      </c>
      <c r="AA456" s="25">
        <f t="shared" si="165"/>
        <v>43635</v>
      </c>
      <c r="AD456" s="22">
        <f t="shared" si="166"/>
        <v>1100.9366666666667</v>
      </c>
      <c r="AE456" s="23">
        <f t="shared" si="159"/>
        <v>1093.0471666666667</v>
      </c>
      <c r="AF456" s="23">
        <f t="shared" si="160"/>
        <v>27.84855000000001</v>
      </c>
      <c r="AG456" s="24">
        <f t="shared" si="161"/>
        <v>18.886680515382896</v>
      </c>
      <c r="AH456" s="25">
        <v>43635</v>
      </c>
      <c r="AK456" s="22">
        <f t="shared" si="167"/>
        <v>-1.2699999999999818</v>
      </c>
      <c r="AL456" s="27">
        <f t="shared" si="168"/>
        <v>0</v>
      </c>
      <c r="AM456" s="27">
        <f t="shared" si="153"/>
        <v>1.2699999999999818</v>
      </c>
      <c r="AN456" s="38">
        <f t="shared" si="157"/>
        <v>5.5438719273631794</v>
      </c>
      <c r="AO456" s="38">
        <f t="shared" si="158"/>
        <v>6.0424018344328374</v>
      </c>
      <c r="AP456" s="27">
        <f t="shared" si="154"/>
        <v>0.91749474451884883</v>
      </c>
      <c r="AQ456" s="35">
        <f t="shared" si="155"/>
        <v>47.848618471654433</v>
      </c>
      <c r="AR456" s="25">
        <v>43635</v>
      </c>
    </row>
    <row r="457" spans="1:44" x14ac:dyDescent="0.25">
      <c r="A457">
        <v>1460</v>
      </c>
      <c r="B457">
        <v>3</v>
      </c>
      <c r="C457" s="2">
        <v>43636</v>
      </c>
      <c r="D457">
        <v>1119.99</v>
      </c>
      <c r="E457">
        <v>1120.1199999999999</v>
      </c>
      <c r="F457">
        <v>1104.74</v>
      </c>
      <c r="G457">
        <v>1111.42</v>
      </c>
      <c r="H457">
        <v>1262011</v>
      </c>
      <c r="I457" s="2">
        <v>43704.859581516204</v>
      </c>
      <c r="J457" s="2"/>
      <c r="K457" s="11">
        <v>43636</v>
      </c>
      <c r="L457" s="48">
        <f t="shared" si="152"/>
        <v>90.853658536585542</v>
      </c>
      <c r="M457" s="46">
        <f t="shared" si="156"/>
        <v>85.188957520645388</v>
      </c>
      <c r="N457" s="2"/>
      <c r="O457" s="1">
        <v>43636</v>
      </c>
      <c r="P457">
        <f t="shared" ref="P457:P507" si="170">2/(7+1)</f>
        <v>0.25</v>
      </c>
      <c r="Q457" s="3">
        <f t="shared" si="162"/>
        <v>1096.6198211278995</v>
      </c>
      <c r="R457" s="2"/>
      <c r="S457" s="11">
        <f t="shared" si="163"/>
        <v>43636</v>
      </c>
      <c r="T457" s="17">
        <f t="shared" si="169"/>
        <v>1094.4285714285713</v>
      </c>
      <c r="U457" s="18">
        <f t="shared" si="151"/>
        <v>1075.8557142857144</v>
      </c>
      <c r="W457" s="30">
        <f t="shared" si="164"/>
        <v>1112.0933333333332</v>
      </c>
      <c r="X457" s="30">
        <f t="shared" ref="X457:X507" si="171">AVERAGE(W451:W457)</f>
        <v>1094.4204761904762</v>
      </c>
      <c r="Y457" s="30">
        <f t="shared" ref="Y457:Y507" si="172">(ABS(X457-W451)+ABS(X457-W452)+ABS(X457-W453)+ABS(X457-W454)+ABS(X457-W455)+ABS(X457-W456)+ABS(X457-W457))/7</f>
        <v>10.312925170067988</v>
      </c>
      <c r="Z457" s="31">
        <f t="shared" ref="Z457:Z507" si="173">(W457-X457)/(Y457*0.015)</f>
        <v>114.2440633245383</v>
      </c>
      <c r="AA457" s="25">
        <f t="shared" si="165"/>
        <v>43636</v>
      </c>
      <c r="AD457" s="22">
        <f t="shared" si="166"/>
        <v>1112.0933333333332</v>
      </c>
      <c r="AE457" s="23">
        <f t="shared" si="159"/>
        <v>1091.0546666666667</v>
      </c>
      <c r="AF457" s="23">
        <f t="shared" si="160"/>
        <v>25.816666666666674</v>
      </c>
      <c r="AG457" s="24">
        <f t="shared" si="161"/>
        <v>54.328383903593497</v>
      </c>
      <c r="AH457" s="25">
        <v>43636</v>
      </c>
      <c r="AK457" s="22">
        <f t="shared" si="167"/>
        <v>9.0900000000001455</v>
      </c>
      <c r="AL457" s="27">
        <f t="shared" si="168"/>
        <v>9.0900000000001455</v>
      </c>
      <c r="AM457" s="27">
        <f t="shared" si="153"/>
        <v>0</v>
      </c>
      <c r="AN457" s="38">
        <f t="shared" si="157"/>
        <v>5.7971667896943915</v>
      </c>
      <c r="AO457" s="38">
        <f t="shared" si="158"/>
        <v>5.6108017034019202</v>
      </c>
      <c r="AP457" s="27">
        <f t="shared" si="154"/>
        <v>1.033215411298438</v>
      </c>
      <c r="AQ457" s="35">
        <f t="shared" si="155"/>
        <v>50.816819779986481</v>
      </c>
      <c r="AR457" s="25">
        <v>43636</v>
      </c>
    </row>
    <row r="458" spans="1:44" x14ac:dyDescent="0.25">
      <c r="A458">
        <v>1461</v>
      </c>
      <c r="B458">
        <v>3</v>
      </c>
      <c r="C458" s="2">
        <v>43637</v>
      </c>
      <c r="D458">
        <v>1109.24</v>
      </c>
      <c r="E458">
        <v>1124.1099999999999</v>
      </c>
      <c r="F458">
        <v>1108.08</v>
      </c>
      <c r="G458">
        <v>1121.8800000000001</v>
      </c>
      <c r="H458">
        <v>1947591</v>
      </c>
      <c r="I458" s="2">
        <v>43704.859581516204</v>
      </c>
      <c r="J458" s="2"/>
      <c r="K458" s="11">
        <v>43637</v>
      </c>
      <c r="L458" s="48">
        <f t="shared" si="152"/>
        <v>97.618030335398643</v>
      </c>
      <c r="M458" s="46">
        <f t="shared" si="156"/>
        <v>91.029024495789542</v>
      </c>
      <c r="N458" s="2"/>
      <c r="O458" s="1">
        <v>43637</v>
      </c>
      <c r="P458">
        <f t="shared" si="170"/>
        <v>0.25</v>
      </c>
      <c r="Q458" s="3">
        <f t="shared" si="162"/>
        <v>1102.9348658459246</v>
      </c>
      <c r="R458" s="2"/>
      <c r="S458" s="11">
        <f t="shared" si="163"/>
        <v>43637</v>
      </c>
      <c r="T458" s="17">
        <f t="shared" si="169"/>
        <v>1100.8357142857142</v>
      </c>
      <c r="U458" s="18">
        <f t="shared" si="151"/>
        <v>1081.9735714285714</v>
      </c>
      <c r="W458" s="30">
        <f t="shared" si="164"/>
        <v>1118.0233333333333</v>
      </c>
      <c r="X458" s="30">
        <f t="shared" si="171"/>
        <v>1100.5428571428572</v>
      </c>
      <c r="Y458" s="30">
        <f t="shared" si="172"/>
        <v>10.059591836734658</v>
      </c>
      <c r="Z458" s="31">
        <f t="shared" si="173"/>
        <v>115.84615939480817</v>
      </c>
      <c r="AA458" s="25">
        <f t="shared" si="165"/>
        <v>43637</v>
      </c>
      <c r="AD458" s="22">
        <f t="shared" si="166"/>
        <v>1118.0233333333333</v>
      </c>
      <c r="AE458" s="23">
        <f t="shared" si="159"/>
        <v>1090.0231666666668</v>
      </c>
      <c r="AF458" s="23">
        <f t="shared" si="160"/>
        <v>24.785166666666669</v>
      </c>
      <c r="AG458" s="24">
        <f t="shared" si="161"/>
        <v>75.314312099754474</v>
      </c>
      <c r="AH458" s="25">
        <v>43637</v>
      </c>
      <c r="AK458" s="22">
        <f t="shared" si="167"/>
        <v>10.460000000000036</v>
      </c>
      <c r="AL458" s="27">
        <f t="shared" si="168"/>
        <v>10.460000000000036</v>
      </c>
      <c r="AM458" s="27">
        <f t="shared" si="153"/>
        <v>0</v>
      </c>
      <c r="AN458" s="38">
        <f t="shared" si="157"/>
        <v>6.1302263047162233</v>
      </c>
      <c r="AO458" s="38">
        <f t="shared" si="158"/>
        <v>5.2100301531589261</v>
      </c>
      <c r="AP458" s="27">
        <f t="shared" si="154"/>
        <v>1.1766201201348838</v>
      </c>
      <c r="AQ458" s="35">
        <f t="shared" si="155"/>
        <v>54.057210500377508</v>
      </c>
      <c r="AR458" s="25">
        <v>43637</v>
      </c>
    </row>
    <row r="459" spans="1:44" x14ac:dyDescent="0.25">
      <c r="A459">
        <v>1462</v>
      </c>
      <c r="B459">
        <v>3</v>
      </c>
      <c r="C459" s="2">
        <v>43640</v>
      </c>
      <c r="D459">
        <v>1119.6099999999999</v>
      </c>
      <c r="E459">
        <v>1122</v>
      </c>
      <c r="F459">
        <v>1111.01</v>
      </c>
      <c r="G459">
        <v>1115.52</v>
      </c>
      <c r="H459">
        <v>1395696</v>
      </c>
      <c r="I459" s="2">
        <v>43704.859581516204</v>
      </c>
      <c r="J459" s="2"/>
      <c r="K459" s="11">
        <v>43640</v>
      </c>
      <c r="L459" s="48">
        <f t="shared" si="152"/>
        <v>90.82461012604152</v>
      </c>
      <c r="M459" s="46">
        <f t="shared" si="156"/>
        <v>93.098766332675225</v>
      </c>
      <c r="N459" s="2"/>
      <c r="O459" s="1">
        <v>43640</v>
      </c>
      <c r="P459">
        <f t="shared" si="170"/>
        <v>0.25</v>
      </c>
      <c r="Q459" s="3">
        <f t="shared" si="162"/>
        <v>1106.0811493844435</v>
      </c>
      <c r="R459" s="2"/>
      <c r="S459" s="11">
        <f t="shared" si="163"/>
        <v>43640</v>
      </c>
      <c r="T459" s="17">
        <f t="shared" si="169"/>
        <v>1104.6571428571428</v>
      </c>
      <c r="U459" s="18">
        <f t="shared" si="151"/>
        <v>1086.4357142857145</v>
      </c>
      <c r="W459" s="30">
        <f t="shared" si="164"/>
        <v>1116.1766666666667</v>
      </c>
      <c r="X459" s="30">
        <f t="shared" si="171"/>
        <v>1104.6114285714286</v>
      </c>
      <c r="Y459" s="30">
        <f t="shared" si="172"/>
        <v>9.764081632653026</v>
      </c>
      <c r="Z459" s="31">
        <f t="shared" si="173"/>
        <v>78.964505011658588</v>
      </c>
      <c r="AA459" s="25">
        <f t="shared" si="165"/>
        <v>43640</v>
      </c>
      <c r="AD459" s="22">
        <f t="shared" si="166"/>
        <v>1116.1766666666667</v>
      </c>
      <c r="AE459" s="23">
        <f t="shared" si="159"/>
        <v>1088.9170000000001</v>
      </c>
      <c r="AF459" s="23">
        <f t="shared" si="160"/>
        <v>23.678999999999995</v>
      </c>
      <c r="AG459" s="24">
        <f t="shared" si="161"/>
        <v>76.747798095827804</v>
      </c>
      <c r="AH459" s="25">
        <v>43640</v>
      </c>
      <c r="AK459" s="22">
        <f t="shared" si="167"/>
        <v>-6.3600000000001273</v>
      </c>
      <c r="AL459" s="27">
        <f t="shared" si="168"/>
        <v>0</v>
      </c>
      <c r="AM459" s="27">
        <f t="shared" si="153"/>
        <v>6.3600000000001273</v>
      </c>
      <c r="AN459" s="38">
        <f t="shared" si="157"/>
        <v>5.692352997236493</v>
      </c>
      <c r="AO459" s="38">
        <f t="shared" si="158"/>
        <v>5.2921708565047263</v>
      </c>
      <c r="AP459" s="27">
        <f t="shared" si="154"/>
        <v>1.0756177666183799</v>
      </c>
      <c r="AQ459" s="35">
        <f t="shared" si="155"/>
        <v>51.821572541787816</v>
      </c>
      <c r="AR459" s="25">
        <v>43640</v>
      </c>
    </row>
    <row r="460" spans="1:44" x14ac:dyDescent="0.25">
      <c r="A460">
        <v>1463</v>
      </c>
      <c r="B460">
        <v>3</v>
      </c>
      <c r="C460" s="2">
        <v>43641</v>
      </c>
      <c r="D460">
        <v>1112.6600000000001</v>
      </c>
      <c r="E460">
        <v>1114.3499999999999</v>
      </c>
      <c r="F460">
        <v>1083.8</v>
      </c>
      <c r="G460">
        <v>1086.3499999999999</v>
      </c>
      <c r="H460">
        <v>1546913</v>
      </c>
      <c r="I460" s="2">
        <v>43704.859581516204</v>
      </c>
      <c r="J460" s="2"/>
      <c r="K460" s="11">
        <v>43641</v>
      </c>
      <c r="L460" s="48">
        <f t="shared" si="152"/>
        <v>58.234708549939107</v>
      </c>
      <c r="M460" s="46">
        <f t="shared" si="156"/>
        <v>82.225783003793097</v>
      </c>
      <c r="N460" s="2"/>
      <c r="O460" s="1">
        <v>43641</v>
      </c>
      <c r="P460">
        <f t="shared" si="170"/>
        <v>0.25</v>
      </c>
      <c r="Q460" s="3">
        <f t="shared" si="162"/>
        <v>1101.1483620383326</v>
      </c>
      <c r="R460" s="2"/>
      <c r="S460" s="11">
        <f t="shared" si="163"/>
        <v>43641</v>
      </c>
      <c r="T460" s="17">
        <f t="shared" si="169"/>
        <v>1104.8</v>
      </c>
      <c r="U460" s="18">
        <f t="shared" si="151"/>
        <v>1089.5878571428573</v>
      </c>
      <c r="W460" s="30">
        <f t="shared" si="164"/>
        <v>1094.8333333333333</v>
      </c>
      <c r="X460" s="30">
        <f t="shared" si="171"/>
        <v>1105.8633333333335</v>
      </c>
      <c r="Y460" s="30">
        <f t="shared" si="172"/>
        <v>8.3333333333332895</v>
      </c>
      <c r="Z460" s="31">
        <f t="shared" si="173"/>
        <v>-88.24000000000207</v>
      </c>
      <c r="AA460" s="25">
        <f t="shared" si="165"/>
        <v>43641</v>
      </c>
      <c r="AD460" s="22">
        <f t="shared" si="166"/>
        <v>1094.8333333333333</v>
      </c>
      <c r="AE460" s="23">
        <f t="shared" si="159"/>
        <v>1086.6776666666667</v>
      </c>
      <c r="AF460" s="23">
        <f t="shared" si="160"/>
        <v>21.541566666666654</v>
      </c>
      <c r="AG460" s="24">
        <f t="shared" si="161"/>
        <v>25.24009137888935</v>
      </c>
      <c r="AH460" s="25">
        <v>43641</v>
      </c>
      <c r="AK460" s="22">
        <f t="shared" si="167"/>
        <v>-29.170000000000073</v>
      </c>
      <c r="AL460" s="27">
        <f t="shared" si="168"/>
        <v>0</v>
      </c>
      <c r="AM460" s="27">
        <f t="shared" si="153"/>
        <v>29.170000000000073</v>
      </c>
      <c r="AN460" s="38">
        <f t="shared" si="157"/>
        <v>5.2857563545767432</v>
      </c>
      <c r="AO460" s="38">
        <f t="shared" si="158"/>
        <v>6.9977300810401086</v>
      </c>
      <c r="AP460" s="27">
        <f t="shared" si="154"/>
        <v>0.75535299209355811</v>
      </c>
      <c r="AQ460" s="35">
        <f t="shared" si="155"/>
        <v>43.031401404493053</v>
      </c>
      <c r="AR460" s="25">
        <v>43641</v>
      </c>
    </row>
    <row r="461" spans="1:44" x14ac:dyDescent="0.25">
      <c r="A461">
        <v>1464</v>
      </c>
      <c r="B461">
        <v>3</v>
      </c>
      <c r="C461" s="2">
        <v>43642</v>
      </c>
      <c r="D461">
        <v>1086.5</v>
      </c>
      <c r="E461">
        <v>1092.97</v>
      </c>
      <c r="F461">
        <v>1072.24</v>
      </c>
      <c r="G461">
        <v>1079.8</v>
      </c>
      <c r="H461">
        <v>1810869</v>
      </c>
      <c r="I461" s="2">
        <v>43704.859581516204</v>
      </c>
      <c r="J461" s="2"/>
      <c r="K461" s="11">
        <v>43642</v>
      </c>
      <c r="L461" s="48">
        <f t="shared" si="152"/>
        <v>41.474045700699961</v>
      </c>
      <c r="M461" s="46">
        <f t="shared" si="156"/>
        <v>63.511121458893534</v>
      </c>
      <c r="N461" s="2"/>
      <c r="O461" s="1">
        <v>43642</v>
      </c>
      <c r="P461">
        <f t="shared" si="170"/>
        <v>0.25</v>
      </c>
      <c r="Q461" s="3">
        <f t="shared" si="162"/>
        <v>1095.8112715287496</v>
      </c>
      <c r="R461" s="2"/>
      <c r="S461" s="11">
        <f t="shared" si="163"/>
        <v>43642</v>
      </c>
      <c r="T461" s="17">
        <f t="shared" si="169"/>
        <v>1102.9857142857143</v>
      </c>
      <c r="U461" s="18">
        <f t="shared" si="151"/>
        <v>1092.1207142857143</v>
      </c>
      <c r="W461" s="30">
        <f t="shared" si="164"/>
        <v>1081.67</v>
      </c>
      <c r="X461" s="30">
        <f t="shared" si="171"/>
        <v>1104.2942857142857</v>
      </c>
      <c r="Y461" s="30">
        <f t="shared" si="172"/>
        <v>10.126530612244876</v>
      </c>
      <c r="Z461" s="31">
        <f t="shared" si="173"/>
        <v>-148.94397420394981</v>
      </c>
      <c r="AA461" s="25">
        <f t="shared" si="165"/>
        <v>43642</v>
      </c>
      <c r="AD461" s="22">
        <f t="shared" si="166"/>
        <v>1081.67</v>
      </c>
      <c r="AE461" s="23">
        <f t="shared" si="159"/>
        <v>1084.8648333333335</v>
      </c>
      <c r="AF461" s="23">
        <f t="shared" si="160"/>
        <v>20.47386666666663</v>
      </c>
      <c r="AG461" s="24">
        <f t="shared" si="161"/>
        <v>-10.402963561136373</v>
      </c>
      <c r="AH461" s="25">
        <v>43642</v>
      </c>
      <c r="AK461" s="22">
        <f t="shared" si="167"/>
        <v>-6.5499999999999545</v>
      </c>
      <c r="AL461" s="27">
        <f t="shared" si="168"/>
        <v>0</v>
      </c>
      <c r="AM461" s="27">
        <f t="shared" si="153"/>
        <v>6.5499999999999545</v>
      </c>
      <c r="AN461" s="38">
        <f t="shared" si="157"/>
        <v>4.9082023292498329</v>
      </c>
      <c r="AO461" s="38">
        <f t="shared" si="158"/>
        <v>6.9657493609658117</v>
      </c>
      <c r="AP461" s="27">
        <f t="shared" si="154"/>
        <v>0.70461942784707132</v>
      </c>
      <c r="AQ461" s="35">
        <f t="shared" si="155"/>
        <v>41.335879219504335</v>
      </c>
      <c r="AR461" s="25">
        <v>43642</v>
      </c>
    </row>
    <row r="462" spans="1:44" x14ac:dyDescent="0.25">
      <c r="A462">
        <v>1465</v>
      </c>
      <c r="B462">
        <v>3</v>
      </c>
      <c r="C462" s="2">
        <v>43643</v>
      </c>
      <c r="D462">
        <v>1084</v>
      </c>
      <c r="E462">
        <v>1087.0999999999999</v>
      </c>
      <c r="F462">
        <v>1075.29</v>
      </c>
      <c r="G462">
        <v>1076.01</v>
      </c>
      <c r="H462">
        <v>1004477</v>
      </c>
      <c r="I462" s="2">
        <v>43704.859581516204</v>
      </c>
      <c r="J462" s="2"/>
      <c r="K462" s="11">
        <v>43643</v>
      </c>
      <c r="L462" s="48">
        <f t="shared" si="152"/>
        <v>14.972600318189919</v>
      </c>
      <c r="M462" s="46">
        <f t="shared" si="156"/>
        <v>38.227118189609662</v>
      </c>
      <c r="N462" s="2"/>
      <c r="O462" s="1">
        <v>43643</v>
      </c>
      <c r="P462">
        <f t="shared" si="170"/>
        <v>0.25</v>
      </c>
      <c r="Q462" s="3">
        <f t="shared" si="162"/>
        <v>1090.8609536465622</v>
      </c>
      <c r="R462" s="2"/>
      <c r="S462" s="11">
        <f t="shared" si="163"/>
        <v>43643</v>
      </c>
      <c r="T462" s="17">
        <f t="shared" si="169"/>
        <v>1099.0442857142857</v>
      </c>
      <c r="U462" s="18">
        <f t="shared" si="151"/>
        <v>1092.8328571428572</v>
      </c>
      <c r="W462" s="30">
        <f t="shared" si="164"/>
        <v>1079.4666666666665</v>
      </c>
      <c r="X462" s="30">
        <f t="shared" si="171"/>
        <v>1100.4571428571428</v>
      </c>
      <c r="Y462" s="30">
        <f t="shared" si="172"/>
        <v>12.971836734693918</v>
      </c>
      <c r="Z462" s="31">
        <f t="shared" si="173"/>
        <v>-107.87717329361746</v>
      </c>
      <c r="AA462" s="25">
        <f t="shared" si="165"/>
        <v>43643</v>
      </c>
      <c r="AD462" s="22">
        <f t="shared" si="166"/>
        <v>1079.4666666666665</v>
      </c>
      <c r="AE462" s="23">
        <f t="shared" si="159"/>
        <v>1082.9514999999999</v>
      </c>
      <c r="AF462" s="23">
        <f t="shared" si="160"/>
        <v>19.291683333333356</v>
      </c>
      <c r="AG462" s="24">
        <f t="shared" si="161"/>
        <v>-12.042610186370197</v>
      </c>
      <c r="AH462" s="25">
        <v>43643</v>
      </c>
      <c r="AK462" s="22">
        <f t="shared" si="167"/>
        <v>-3.7899999999999636</v>
      </c>
      <c r="AL462" s="27">
        <f t="shared" si="168"/>
        <v>0</v>
      </c>
      <c r="AM462" s="27">
        <f t="shared" si="153"/>
        <v>3.7899999999999636</v>
      </c>
      <c r="AN462" s="38">
        <f t="shared" si="157"/>
        <v>4.5576164485891306</v>
      </c>
      <c r="AO462" s="38">
        <f t="shared" si="158"/>
        <v>6.738910120896823</v>
      </c>
      <c r="AP462" s="27">
        <f t="shared" si="154"/>
        <v>0.67631358288283527</v>
      </c>
      <c r="AQ462" s="35">
        <f t="shared" si="155"/>
        <v>40.345290391297013</v>
      </c>
      <c r="AR462" s="25">
        <v>43643</v>
      </c>
    </row>
    <row r="463" spans="1:44" x14ac:dyDescent="0.25">
      <c r="A463">
        <v>1466</v>
      </c>
      <c r="B463">
        <v>3</v>
      </c>
      <c r="C463" s="2">
        <v>43644</v>
      </c>
      <c r="D463">
        <v>1076.3900000000001</v>
      </c>
      <c r="E463">
        <v>1081</v>
      </c>
      <c r="F463">
        <v>1073.3699999999999</v>
      </c>
      <c r="G463">
        <v>1080.9100000000001</v>
      </c>
      <c r="H463">
        <v>1693450</v>
      </c>
      <c r="I463" s="2">
        <v>43704.859581516204</v>
      </c>
      <c r="J463" s="2"/>
      <c r="K463" s="11">
        <v>43644</v>
      </c>
      <c r="L463" s="48">
        <f t="shared" si="152"/>
        <v>23.634435213010665</v>
      </c>
      <c r="M463" s="46">
        <f t="shared" si="156"/>
        <v>26.693693743966847</v>
      </c>
      <c r="N463" s="2"/>
      <c r="O463" s="1">
        <v>43644</v>
      </c>
      <c r="P463">
        <f t="shared" si="170"/>
        <v>0.25</v>
      </c>
      <c r="Q463" s="3">
        <f t="shared" si="162"/>
        <v>1088.3732152349216</v>
      </c>
      <c r="R463" s="2"/>
      <c r="S463" s="11">
        <f t="shared" si="163"/>
        <v>43644</v>
      </c>
      <c r="T463" s="17">
        <f t="shared" si="169"/>
        <v>1095.9842857142858</v>
      </c>
      <c r="U463" s="18">
        <f t="shared" ref="U463:U526" si="174">AVERAGE(G450:G463)</f>
        <v>1092.8707142857143</v>
      </c>
      <c r="W463" s="30">
        <f t="shared" si="164"/>
        <v>1078.4266666666665</v>
      </c>
      <c r="X463" s="30">
        <f t="shared" si="171"/>
        <v>1097.2414285714285</v>
      </c>
      <c r="Y463" s="30">
        <f t="shared" si="172"/>
        <v>15.591156462585072</v>
      </c>
      <c r="Z463" s="31">
        <f t="shared" si="173"/>
        <v>-80.450572305365512</v>
      </c>
      <c r="AA463" s="25">
        <f t="shared" si="165"/>
        <v>43644</v>
      </c>
      <c r="AD463" s="22">
        <f t="shared" si="166"/>
        <v>1078.4266666666665</v>
      </c>
      <c r="AE463" s="23">
        <f t="shared" si="159"/>
        <v>1081.6493333333333</v>
      </c>
      <c r="AF463" s="23">
        <f t="shared" si="160"/>
        <v>18.457800000000031</v>
      </c>
      <c r="AG463" s="24">
        <f t="shared" si="161"/>
        <v>-11.639764459710896</v>
      </c>
      <c r="AH463" s="25">
        <v>43644</v>
      </c>
      <c r="AK463" s="22">
        <f t="shared" si="167"/>
        <v>4.9000000000000909</v>
      </c>
      <c r="AL463" s="27">
        <f t="shared" si="168"/>
        <v>4.9000000000000909</v>
      </c>
      <c r="AM463" s="27">
        <f t="shared" si="153"/>
        <v>0</v>
      </c>
      <c r="AN463" s="38">
        <f t="shared" si="157"/>
        <v>4.5820724165470565</v>
      </c>
      <c r="AO463" s="38">
        <f t="shared" si="158"/>
        <v>6.257559397975621</v>
      </c>
      <c r="AP463" s="27">
        <f t="shared" si="154"/>
        <v>0.73224593250036107</v>
      </c>
      <c r="AQ463" s="35">
        <f t="shared" si="155"/>
        <v>42.271476512773312</v>
      </c>
      <c r="AR463" s="25">
        <v>43644</v>
      </c>
    </row>
    <row r="464" spans="1:44" x14ac:dyDescent="0.25">
      <c r="A464">
        <v>1467</v>
      </c>
      <c r="B464">
        <v>3</v>
      </c>
      <c r="C464" s="2">
        <v>43647</v>
      </c>
      <c r="D464">
        <v>1098</v>
      </c>
      <c r="E464">
        <v>1107.58</v>
      </c>
      <c r="F464">
        <v>1093.7</v>
      </c>
      <c r="G464">
        <v>1097.95</v>
      </c>
      <c r="H464">
        <v>1438504</v>
      </c>
      <c r="I464" s="2">
        <v>43704.859581516204</v>
      </c>
      <c r="J464" s="2"/>
      <c r="K464" s="11">
        <v>43647</v>
      </c>
      <c r="L464" s="48">
        <f t="shared" ref="L464:L507" si="175">((G464-MIN(F451:F464))/(MAX(E451:E464)-MIN(F451:F464))*100)</f>
        <v>53.756407990100961</v>
      </c>
      <c r="M464" s="46">
        <f t="shared" si="156"/>
        <v>30.787814507100517</v>
      </c>
      <c r="N464" s="2"/>
      <c r="O464" s="1">
        <v>43647</v>
      </c>
      <c r="P464">
        <f t="shared" si="170"/>
        <v>0.25</v>
      </c>
      <c r="Q464" s="3">
        <f t="shared" si="162"/>
        <v>1090.7674114261913</v>
      </c>
      <c r="R464" s="2"/>
      <c r="S464" s="11">
        <f t="shared" si="163"/>
        <v>43647</v>
      </c>
      <c r="T464" s="17">
        <f t="shared" si="169"/>
        <v>1094.06</v>
      </c>
      <c r="U464" s="18">
        <f t="shared" si="174"/>
        <v>1094.2442857142858</v>
      </c>
      <c r="W464" s="30">
        <f t="shared" si="164"/>
        <v>1099.7433333333331</v>
      </c>
      <c r="X464" s="30">
        <f t="shared" si="171"/>
        <v>1095.4771428571426</v>
      </c>
      <c r="Y464" s="30">
        <f t="shared" si="172"/>
        <v>13.574829931972772</v>
      </c>
      <c r="Z464" s="31">
        <f t="shared" si="173"/>
        <v>20.951474150171652</v>
      </c>
      <c r="AA464" s="25">
        <f t="shared" si="165"/>
        <v>43647</v>
      </c>
      <c r="AD464" s="22">
        <f t="shared" si="166"/>
        <v>1099.7433333333331</v>
      </c>
      <c r="AE464" s="23">
        <f t="shared" si="159"/>
        <v>1084.5243333333333</v>
      </c>
      <c r="AF464" s="23">
        <f t="shared" si="160"/>
        <v>17.088900000000013</v>
      </c>
      <c r="AG464" s="24">
        <f t="shared" si="161"/>
        <v>59.37187297017288</v>
      </c>
      <c r="AH464" s="25">
        <v>43647</v>
      </c>
      <c r="AK464" s="22">
        <f t="shared" si="167"/>
        <v>17.039999999999964</v>
      </c>
      <c r="AL464" s="27">
        <f t="shared" si="168"/>
        <v>17.039999999999964</v>
      </c>
      <c r="AM464" s="27">
        <f t="shared" si="153"/>
        <v>0</v>
      </c>
      <c r="AN464" s="38">
        <f t="shared" si="157"/>
        <v>5.4719243867936926</v>
      </c>
      <c r="AO464" s="38">
        <f t="shared" si="158"/>
        <v>5.8105908695487907</v>
      </c>
      <c r="AP464" s="27">
        <f t="shared" si="154"/>
        <v>0.94171565502401366</v>
      </c>
      <c r="AQ464" s="35">
        <f t="shared" si="155"/>
        <v>48.49915344645904</v>
      </c>
      <c r="AR464" s="25">
        <v>43647</v>
      </c>
    </row>
    <row r="465" spans="1:44" x14ac:dyDescent="0.25">
      <c r="A465">
        <v>1468</v>
      </c>
      <c r="B465">
        <v>3</v>
      </c>
      <c r="C465" s="2">
        <v>43648</v>
      </c>
      <c r="D465">
        <v>1102.24</v>
      </c>
      <c r="E465">
        <v>1111.77</v>
      </c>
      <c r="F465">
        <v>1098.17</v>
      </c>
      <c r="G465">
        <v>1111.25</v>
      </c>
      <c r="H465">
        <v>991755</v>
      </c>
      <c r="I465" s="2">
        <v>43704.859581516204</v>
      </c>
      <c r="J465" s="2"/>
      <c r="K465" s="11">
        <v>43648</v>
      </c>
      <c r="L465" s="48">
        <f t="shared" si="175"/>
        <v>75.207248891459557</v>
      </c>
      <c r="M465" s="46">
        <f t="shared" si="156"/>
        <v>50.8660306981904</v>
      </c>
      <c r="N465" s="2"/>
      <c r="O465" s="1">
        <v>43648</v>
      </c>
      <c r="P465">
        <f t="shared" si="170"/>
        <v>0.25</v>
      </c>
      <c r="Q465" s="3">
        <f t="shared" si="162"/>
        <v>1095.8880585696434</v>
      </c>
      <c r="R465" s="2"/>
      <c r="S465" s="11">
        <f t="shared" si="163"/>
        <v>43648</v>
      </c>
      <c r="T465" s="17">
        <f t="shared" si="169"/>
        <v>1092.5414285714285</v>
      </c>
      <c r="U465" s="18">
        <f t="shared" si="174"/>
        <v>1096.6885714285713</v>
      </c>
      <c r="W465" s="30">
        <f t="shared" si="164"/>
        <v>1107.0633333333333</v>
      </c>
      <c r="X465" s="30">
        <f t="shared" si="171"/>
        <v>1093.9114285714284</v>
      </c>
      <c r="Y465" s="30">
        <f t="shared" si="172"/>
        <v>12.048843537414996</v>
      </c>
      <c r="Z465" s="31">
        <f t="shared" si="173"/>
        <v>72.769942448914207</v>
      </c>
      <c r="AA465" s="25">
        <f t="shared" si="165"/>
        <v>43648</v>
      </c>
      <c r="AD465" s="22">
        <f t="shared" si="166"/>
        <v>1107.0633333333333</v>
      </c>
      <c r="AE465" s="23">
        <f t="shared" si="159"/>
        <v>1087.4976666666666</v>
      </c>
      <c r="AF465" s="23">
        <f t="shared" si="160"/>
        <v>16.056999999999995</v>
      </c>
      <c r="AG465" s="24">
        <f t="shared" si="161"/>
        <v>81.234214222941745</v>
      </c>
      <c r="AH465" s="25">
        <v>43648</v>
      </c>
      <c r="AK465" s="22">
        <f t="shared" si="167"/>
        <v>13.299999999999955</v>
      </c>
      <c r="AL465" s="27">
        <f t="shared" si="168"/>
        <v>13.299999999999955</v>
      </c>
      <c r="AM465" s="27">
        <f t="shared" ref="AM465:AM507" si="176">IF(AK465&lt;0,-AK465,0)</f>
        <v>0</v>
      </c>
      <c r="AN465" s="38">
        <f t="shared" si="157"/>
        <v>6.0310726448798544</v>
      </c>
      <c r="AO465" s="38">
        <f t="shared" si="158"/>
        <v>5.3955486645810202</v>
      </c>
      <c r="AP465" s="27">
        <f t="shared" ref="AP465:AP507" si="177">AN465/AO465</f>
        <v>1.1177867200921974</v>
      </c>
      <c r="AQ465" s="35">
        <f t="shared" ref="AQ465:AQ507" si="178">IF(AO465=0,100,100-(100/(1+AP465)))</f>
        <v>52.780891932476308</v>
      </c>
      <c r="AR465" s="25">
        <v>43648</v>
      </c>
    </row>
    <row r="466" spans="1:44" x14ac:dyDescent="0.25">
      <c r="A466">
        <v>1469</v>
      </c>
      <c r="B466">
        <v>3</v>
      </c>
      <c r="C466" s="2">
        <v>43649</v>
      </c>
      <c r="D466">
        <v>1117.4100000000001</v>
      </c>
      <c r="E466">
        <v>1126.76</v>
      </c>
      <c r="F466">
        <v>1113.8599999999999</v>
      </c>
      <c r="G466">
        <v>1121.58</v>
      </c>
      <c r="H466">
        <v>767011</v>
      </c>
      <c r="I466" s="2">
        <v>43704.859581516204</v>
      </c>
      <c r="J466" s="2"/>
      <c r="K466" s="11">
        <v>43649</v>
      </c>
      <c r="L466" s="48">
        <f t="shared" si="175"/>
        <v>90.498899486426879</v>
      </c>
      <c r="M466" s="46">
        <f t="shared" ref="M466:M507" si="179">AVERAGE(L464:L466)</f>
        <v>73.154185455995801</v>
      </c>
      <c r="N466" s="2"/>
      <c r="O466" s="1">
        <v>43649</v>
      </c>
      <c r="P466">
        <f t="shared" si="170"/>
        <v>0.25</v>
      </c>
      <c r="Q466" s="3">
        <f t="shared" si="162"/>
        <v>1102.3110439272325</v>
      </c>
      <c r="R466" s="2"/>
      <c r="S466" s="11">
        <f t="shared" si="163"/>
        <v>43649</v>
      </c>
      <c r="T466" s="17">
        <f t="shared" si="169"/>
        <v>1093.4071428571428</v>
      </c>
      <c r="U466" s="18">
        <f t="shared" si="174"/>
        <v>1099.0321428571428</v>
      </c>
      <c r="W466" s="30">
        <f t="shared" si="164"/>
        <v>1120.7333333333333</v>
      </c>
      <c r="X466" s="30">
        <f t="shared" si="171"/>
        <v>1094.5623809523809</v>
      </c>
      <c r="Y466" s="30">
        <f t="shared" si="172"/>
        <v>12.606802721088441</v>
      </c>
      <c r="Z466" s="31">
        <f t="shared" si="173"/>
        <v>138.3959277645879</v>
      </c>
      <c r="AA466" s="25">
        <f t="shared" si="165"/>
        <v>43649</v>
      </c>
      <c r="AD466" s="22">
        <f t="shared" si="166"/>
        <v>1120.7333333333333</v>
      </c>
      <c r="AE466" s="23">
        <f t="shared" si="159"/>
        <v>1091.4299999999998</v>
      </c>
      <c r="AF466" s="23">
        <f t="shared" si="160"/>
        <v>15.428333333333331</v>
      </c>
      <c r="AG466" s="24">
        <f t="shared" si="161"/>
        <v>126.62129559612625</v>
      </c>
      <c r="AH466" s="25">
        <v>43649</v>
      </c>
      <c r="AK466" s="22">
        <f t="shared" si="167"/>
        <v>10.329999999999927</v>
      </c>
      <c r="AL466" s="27">
        <f t="shared" si="168"/>
        <v>10.329999999999927</v>
      </c>
      <c r="AM466" s="27">
        <f t="shared" si="176"/>
        <v>0</v>
      </c>
      <c r="AN466" s="38">
        <f t="shared" ref="AN466:AN507" si="180">((AN465*13)+AL466)/14</f>
        <v>6.338138884531288</v>
      </c>
      <c r="AO466" s="38">
        <f t="shared" ref="AO466:AO507" si="181">((AO465*13)+AM466)/14</f>
        <v>5.0101523313966618</v>
      </c>
      <c r="AP466" s="27">
        <f t="shared" si="177"/>
        <v>1.2650591170277707</v>
      </c>
      <c r="AQ466" s="35">
        <f t="shared" si="178"/>
        <v>55.851041922817082</v>
      </c>
      <c r="AR466" s="25">
        <v>43649</v>
      </c>
    </row>
    <row r="467" spans="1:44" x14ac:dyDescent="0.25">
      <c r="A467">
        <v>1470</v>
      </c>
      <c r="B467">
        <v>3</v>
      </c>
      <c r="C467" s="2">
        <v>43651</v>
      </c>
      <c r="D467">
        <v>1117.8</v>
      </c>
      <c r="E467">
        <v>1132.8800000000001</v>
      </c>
      <c r="F467">
        <v>1116.1400000000001</v>
      </c>
      <c r="G467">
        <v>1131.5899999999999</v>
      </c>
      <c r="H467">
        <v>1264540</v>
      </c>
      <c r="I467" s="2">
        <v>43704.859581516204</v>
      </c>
      <c r="J467" s="2"/>
      <c r="K467" s="11">
        <v>43651</v>
      </c>
      <c r="L467" s="48">
        <f t="shared" si="175"/>
        <v>97.872691292875686</v>
      </c>
      <c r="M467" s="46">
        <f t="shared" si="179"/>
        <v>87.859613223587374</v>
      </c>
      <c r="N467" s="2"/>
      <c r="O467" s="1">
        <v>43651</v>
      </c>
      <c r="P467">
        <f t="shared" si="170"/>
        <v>0.25</v>
      </c>
      <c r="Q467" s="3">
        <f t="shared" si="162"/>
        <v>1109.6307829454245</v>
      </c>
      <c r="R467" s="2"/>
      <c r="S467" s="11">
        <f t="shared" si="163"/>
        <v>43651</v>
      </c>
      <c r="T467" s="17">
        <f t="shared" si="169"/>
        <v>1099.8700000000001</v>
      </c>
      <c r="U467" s="18">
        <f t="shared" si="174"/>
        <v>1102.335</v>
      </c>
      <c r="W467" s="30">
        <f t="shared" si="164"/>
        <v>1126.8700000000001</v>
      </c>
      <c r="X467" s="30">
        <f t="shared" si="171"/>
        <v>1099.1390476190475</v>
      </c>
      <c r="Y467" s="30">
        <f t="shared" si="172"/>
        <v>16.529659863945621</v>
      </c>
      <c r="Z467" s="31">
        <f t="shared" si="173"/>
        <v>111.84320633013233</v>
      </c>
      <c r="AA467" s="25">
        <f t="shared" si="165"/>
        <v>43651</v>
      </c>
      <c r="AD467" s="22">
        <f t="shared" si="166"/>
        <v>1126.8700000000001</v>
      </c>
      <c r="AE467" s="23">
        <f t="shared" si="159"/>
        <v>1095.6813333333332</v>
      </c>
      <c r="AF467" s="23">
        <f t="shared" si="160"/>
        <v>14.683466666666652</v>
      </c>
      <c r="AG467" s="24">
        <f t="shared" si="161"/>
        <v>141.60446518836122</v>
      </c>
      <c r="AH467" s="25">
        <v>43651</v>
      </c>
      <c r="AK467" s="22">
        <f t="shared" si="167"/>
        <v>10.009999999999991</v>
      </c>
      <c r="AL467" s="27">
        <f t="shared" si="168"/>
        <v>10.009999999999991</v>
      </c>
      <c r="AM467" s="27">
        <f t="shared" si="176"/>
        <v>0</v>
      </c>
      <c r="AN467" s="38">
        <f t="shared" si="180"/>
        <v>6.6004146784933377</v>
      </c>
      <c r="AO467" s="38">
        <f t="shared" si="181"/>
        <v>4.6522843077254716</v>
      </c>
      <c r="AP467" s="27">
        <f t="shared" si="177"/>
        <v>1.4187470588443718</v>
      </c>
      <c r="AQ467" s="35">
        <f t="shared" si="178"/>
        <v>58.656280476149512</v>
      </c>
      <c r="AR467" s="25">
        <v>43651</v>
      </c>
    </row>
    <row r="468" spans="1:44" x14ac:dyDescent="0.25">
      <c r="A468">
        <v>1471</v>
      </c>
      <c r="B468">
        <v>3</v>
      </c>
      <c r="C468" s="2">
        <v>43654</v>
      </c>
      <c r="D468">
        <v>1125.17</v>
      </c>
      <c r="E468">
        <v>1125.98</v>
      </c>
      <c r="F468">
        <v>1111.21</v>
      </c>
      <c r="G468">
        <v>1116.3499999999999</v>
      </c>
      <c r="H468">
        <v>1236419</v>
      </c>
      <c r="I468" s="2">
        <v>43704.859581516204</v>
      </c>
      <c r="J468" s="2"/>
      <c r="K468" s="11">
        <v>43654</v>
      </c>
      <c r="L468" s="48">
        <f t="shared" si="175"/>
        <v>72.740765171503668</v>
      </c>
      <c r="M468" s="46">
        <f t="shared" si="179"/>
        <v>87.037451983602068</v>
      </c>
      <c r="N468" s="2"/>
      <c r="O468" s="1">
        <v>43654</v>
      </c>
      <c r="P468">
        <f t="shared" si="170"/>
        <v>0.25</v>
      </c>
      <c r="Q468" s="3">
        <f t="shared" si="162"/>
        <v>1111.3105872090682</v>
      </c>
      <c r="R468" s="2"/>
      <c r="S468" s="11">
        <f t="shared" si="163"/>
        <v>43654</v>
      </c>
      <c r="T468" s="17">
        <f t="shared" si="169"/>
        <v>1105.0914285714284</v>
      </c>
      <c r="U468" s="18">
        <f t="shared" si="174"/>
        <v>1104.0385714285715</v>
      </c>
      <c r="W468" s="30">
        <f t="shared" si="164"/>
        <v>1117.8466666666666</v>
      </c>
      <c r="X468" s="30">
        <f t="shared" si="171"/>
        <v>1104.3071428571427</v>
      </c>
      <c r="Y468" s="30">
        <f t="shared" si="172"/>
        <v>15.795646258503504</v>
      </c>
      <c r="Z468" s="31">
        <f t="shared" si="173"/>
        <v>57.144538809166853</v>
      </c>
      <c r="AA468" s="25">
        <f t="shared" si="165"/>
        <v>43654</v>
      </c>
      <c r="AD468" s="22">
        <f t="shared" si="166"/>
        <v>1117.8466666666666</v>
      </c>
      <c r="AE468" s="23">
        <f t="shared" si="159"/>
        <v>1098.4843333333333</v>
      </c>
      <c r="AF468" s="23">
        <f t="shared" si="160"/>
        <v>14.096999999999991</v>
      </c>
      <c r="AG468" s="24">
        <f t="shared" si="161"/>
        <v>91.567157708889681</v>
      </c>
      <c r="AH468" s="25">
        <v>43654</v>
      </c>
      <c r="AK468" s="22">
        <f t="shared" si="167"/>
        <v>-15.240000000000009</v>
      </c>
      <c r="AL468" s="27">
        <f t="shared" si="168"/>
        <v>0</v>
      </c>
      <c r="AM468" s="27">
        <f t="shared" si="176"/>
        <v>15.240000000000009</v>
      </c>
      <c r="AN468" s="38">
        <f t="shared" si="180"/>
        <v>6.1289564871723856</v>
      </c>
      <c r="AO468" s="38">
        <f t="shared" si="181"/>
        <v>5.4085497143165098</v>
      </c>
      <c r="AP468" s="27">
        <f t="shared" si="177"/>
        <v>1.1331977722140463</v>
      </c>
      <c r="AQ468" s="35">
        <f t="shared" si="178"/>
        <v>53.122021172837634</v>
      </c>
      <c r="AR468" s="25">
        <v>43654</v>
      </c>
    </row>
    <row r="469" spans="1:44" x14ac:dyDescent="0.25">
      <c r="A469">
        <v>1472</v>
      </c>
      <c r="B469">
        <v>3</v>
      </c>
      <c r="C469" s="2">
        <v>43655</v>
      </c>
      <c r="D469">
        <v>1111.8</v>
      </c>
      <c r="E469">
        <v>1128.03</v>
      </c>
      <c r="F469">
        <v>1107.17</v>
      </c>
      <c r="G469">
        <v>1124.83</v>
      </c>
      <c r="H469">
        <v>1330370</v>
      </c>
      <c r="I469" s="2">
        <v>43704.859581516204</v>
      </c>
      <c r="J469" s="2"/>
      <c r="K469" s="11">
        <v>43655</v>
      </c>
      <c r="L469" s="48">
        <f t="shared" si="175"/>
        <v>86.724934036939032</v>
      </c>
      <c r="M469" s="46">
        <f t="shared" si="179"/>
        <v>85.779463500439462</v>
      </c>
      <c r="N469" s="2"/>
      <c r="O469" s="1">
        <v>43655</v>
      </c>
      <c r="P469">
        <f t="shared" si="170"/>
        <v>0.25</v>
      </c>
      <c r="Q469" s="3">
        <f t="shared" si="162"/>
        <v>1114.6904404068011</v>
      </c>
      <c r="R469" s="2"/>
      <c r="S469" s="11">
        <f t="shared" si="163"/>
        <v>43655</v>
      </c>
      <c r="T469" s="17">
        <f t="shared" si="169"/>
        <v>1112.0657142857144</v>
      </c>
      <c r="U469" s="18">
        <f t="shared" si="174"/>
        <v>1105.5550000000001</v>
      </c>
      <c r="W469" s="30">
        <f t="shared" si="164"/>
        <v>1120.01</v>
      </c>
      <c r="X469" s="30">
        <f t="shared" si="171"/>
        <v>1110.0990476190475</v>
      </c>
      <c r="Y469" s="30">
        <f t="shared" si="172"/>
        <v>12.875374149659949</v>
      </c>
      <c r="Z469" s="31">
        <f t="shared" si="173"/>
        <v>51.317355989038724</v>
      </c>
      <c r="AA469" s="25">
        <f t="shared" si="165"/>
        <v>43655</v>
      </c>
      <c r="AD469" s="22">
        <f t="shared" si="166"/>
        <v>1120.01</v>
      </c>
      <c r="AE469" s="23">
        <f t="shared" si="159"/>
        <v>1100.3954999999999</v>
      </c>
      <c r="AF469" s="23">
        <f t="shared" si="160"/>
        <v>14.212500000000011</v>
      </c>
      <c r="AG469" s="24">
        <f t="shared" si="161"/>
        <v>92.005863383172652</v>
      </c>
      <c r="AH469" s="25">
        <v>43655</v>
      </c>
      <c r="AK469" s="22">
        <f t="shared" si="167"/>
        <v>8.4800000000000182</v>
      </c>
      <c r="AL469" s="27">
        <f t="shared" si="168"/>
        <v>8.4800000000000182</v>
      </c>
      <c r="AM469" s="27">
        <f t="shared" si="176"/>
        <v>0</v>
      </c>
      <c r="AN469" s="38">
        <f t="shared" si="180"/>
        <v>6.2968881666600742</v>
      </c>
      <c r="AO469" s="38">
        <f t="shared" si="181"/>
        <v>5.0222247347224727</v>
      </c>
      <c r="AP469" s="27">
        <f t="shared" si="177"/>
        <v>1.253804538678821</v>
      </c>
      <c r="AQ469" s="35">
        <f t="shared" si="178"/>
        <v>55.63058007744543</v>
      </c>
      <c r="AR469" s="25">
        <v>43655</v>
      </c>
    </row>
    <row r="470" spans="1:44" x14ac:dyDescent="0.25">
      <c r="A470">
        <v>1473</v>
      </c>
      <c r="B470">
        <v>3</v>
      </c>
      <c r="C470" s="2">
        <v>43656</v>
      </c>
      <c r="D470">
        <v>1131.22</v>
      </c>
      <c r="E470">
        <v>1142.05</v>
      </c>
      <c r="F470">
        <v>1130.97</v>
      </c>
      <c r="G470">
        <v>1140.48</v>
      </c>
      <c r="H470">
        <v>1209466</v>
      </c>
      <c r="I470" s="2">
        <v>43704.859581712961</v>
      </c>
      <c r="J470" s="2"/>
      <c r="K470" s="11">
        <v>43656</v>
      </c>
      <c r="L470" s="48">
        <f t="shared" si="175"/>
        <v>97.751038533161534</v>
      </c>
      <c r="M470" s="46">
        <f t="shared" si="179"/>
        <v>85.738912580534745</v>
      </c>
      <c r="N470" s="2"/>
      <c r="O470" s="1">
        <v>43656</v>
      </c>
      <c r="P470">
        <f t="shared" si="170"/>
        <v>0.25</v>
      </c>
      <c r="Q470" s="3">
        <f t="shared" si="162"/>
        <v>1121.137830305101</v>
      </c>
      <c r="R470" s="2"/>
      <c r="S470" s="11">
        <f t="shared" si="163"/>
        <v>43656</v>
      </c>
      <c r="T470" s="17">
        <f t="shared" si="169"/>
        <v>1120.5757142857142</v>
      </c>
      <c r="U470" s="18">
        <f t="shared" si="174"/>
        <v>1108.28</v>
      </c>
      <c r="W470" s="30">
        <f t="shared" si="164"/>
        <v>1137.8333333333333</v>
      </c>
      <c r="X470" s="30">
        <f t="shared" si="171"/>
        <v>1118.5857142857142</v>
      </c>
      <c r="Y470" s="30">
        <f t="shared" si="172"/>
        <v>8.886802721088511</v>
      </c>
      <c r="Z470" s="31">
        <f t="shared" si="173"/>
        <v>144.3910305479848</v>
      </c>
      <c r="AA470" s="25">
        <f t="shared" si="165"/>
        <v>43656</v>
      </c>
      <c r="AD470" s="22">
        <f t="shared" si="166"/>
        <v>1137.8333333333333</v>
      </c>
      <c r="AE470" s="23">
        <f t="shared" ref="AE470:AE507" si="182">AVERAGE(AD451:AD470)</f>
        <v>1102.982</v>
      </c>
      <c r="AF470" s="23">
        <f t="shared" ref="AF470:AF507" si="183">(ABS(AD451-AE470)+ABS(AD452-AE470)+ABS(AD453-AE470)+ABS(AD454-AE470)+ABS(AD455-AE470)+ABS(AD456-AE470)+ABS(AD457-AE470)+ABS(AD458-AE470)+ABS(AD459-AE470)+ABS(AD460-AE470)+ABS(AD461-AE470)+ABS(AD462-AE470)+ABS(AD463-AE470)+ABS(AD464-AE470)+ABS(AD465-AE470)+ABS(AD466-AE470)+ABS(AD467-AE470)+ABS(AD468-AE470)+ABS(AD469-AE470)+ABS(AD470-AE470))/20</f>
        <v>15.315666666666676</v>
      </c>
      <c r="AG470" s="24">
        <f t="shared" ref="AG470:AG507" si="184">(AD470-AE470)/(AF470*0.015)</f>
        <v>151.70232369178953</v>
      </c>
      <c r="AH470" s="25">
        <v>43656</v>
      </c>
      <c r="AK470" s="22">
        <f t="shared" si="167"/>
        <v>15.650000000000091</v>
      </c>
      <c r="AL470" s="27">
        <f t="shared" si="168"/>
        <v>15.650000000000091</v>
      </c>
      <c r="AM470" s="27">
        <f t="shared" si="176"/>
        <v>0</v>
      </c>
      <c r="AN470" s="38">
        <f t="shared" si="180"/>
        <v>6.9649675833272182</v>
      </c>
      <c r="AO470" s="38">
        <f t="shared" si="181"/>
        <v>4.6634943965280105</v>
      </c>
      <c r="AP470" s="27">
        <f t="shared" si="177"/>
        <v>1.4935082989512465</v>
      </c>
      <c r="AQ470" s="35">
        <f t="shared" si="178"/>
        <v>59.895862371077982</v>
      </c>
      <c r="AR470" s="25">
        <v>43656</v>
      </c>
    </row>
    <row r="471" spans="1:44" x14ac:dyDescent="0.25">
      <c r="A471">
        <v>1474</v>
      </c>
      <c r="B471">
        <v>3</v>
      </c>
      <c r="C471" s="2">
        <v>43657</v>
      </c>
      <c r="D471">
        <v>1143.25</v>
      </c>
      <c r="E471">
        <v>1153.07</v>
      </c>
      <c r="F471">
        <v>1139.58</v>
      </c>
      <c r="G471">
        <v>1144.21</v>
      </c>
      <c r="H471">
        <v>1195569</v>
      </c>
      <c r="I471" s="2">
        <v>43704.859581712961</v>
      </c>
      <c r="J471" s="2"/>
      <c r="K471" s="11">
        <v>43657</v>
      </c>
      <c r="L471" s="48">
        <f t="shared" si="175"/>
        <v>89.038723246319549</v>
      </c>
      <c r="M471" s="46">
        <f t="shared" si="179"/>
        <v>91.171565272140029</v>
      </c>
      <c r="N471" s="2"/>
      <c r="O471" s="1">
        <v>43657</v>
      </c>
      <c r="P471">
        <f t="shared" si="170"/>
        <v>0.25</v>
      </c>
      <c r="Q471" s="3">
        <f t="shared" si="162"/>
        <v>1126.9058727288257</v>
      </c>
      <c r="R471" s="2"/>
      <c r="S471" s="11">
        <f t="shared" si="163"/>
        <v>43657</v>
      </c>
      <c r="T471" s="17">
        <f t="shared" si="169"/>
        <v>1127.1842857142858</v>
      </c>
      <c r="U471" s="18">
        <f t="shared" si="174"/>
        <v>1110.6221428571428</v>
      </c>
      <c r="W471" s="30">
        <f t="shared" si="164"/>
        <v>1145.6199999999999</v>
      </c>
      <c r="X471" s="30">
        <f t="shared" si="171"/>
        <v>1125.1395238095238</v>
      </c>
      <c r="Y471" s="30">
        <f t="shared" si="172"/>
        <v>9.9727891156462647</v>
      </c>
      <c r="Z471" s="31">
        <f t="shared" si="173"/>
        <v>136.90904956798482</v>
      </c>
      <c r="AA471" s="25">
        <f t="shared" si="165"/>
        <v>43657</v>
      </c>
      <c r="AD471" s="22">
        <f t="shared" si="166"/>
        <v>1145.6199999999999</v>
      </c>
      <c r="AE471" s="23">
        <f t="shared" si="182"/>
        <v>1106.5046666666665</v>
      </c>
      <c r="AF471" s="23">
        <f t="shared" si="183"/>
        <v>15.722333333333347</v>
      </c>
      <c r="AG471" s="24">
        <f t="shared" si="184"/>
        <v>165.85889852368553</v>
      </c>
      <c r="AH471" s="25">
        <v>43657</v>
      </c>
      <c r="AK471" s="22">
        <f t="shared" si="167"/>
        <v>3.7300000000000182</v>
      </c>
      <c r="AL471" s="27">
        <f t="shared" si="168"/>
        <v>3.7300000000000182</v>
      </c>
      <c r="AM471" s="27">
        <f t="shared" si="176"/>
        <v>0</v>
      </c>
      <c r="AN471" s="38">
        <f t="shared" si="180"/>
        <v>6.7338984702324183</v>
      </c>
      <c r="AO471" s="38">
        <f t="shared" si="181"/>
        <v>4.3303876539188666</v>
      </c>
      <c r="AP471" s="27">
        <f t="shared" si="177"/>
        <v>1.5550336386485974</v>
      </c>
      <c r="AQ471" s="35">
        <f t="shared" si="178"/>
        <v>60.86157204063592</v>
      </c>
      <c r="AR471" s="25">
        <v>43657</v>
      </c>
    </row>
    <row r="472" spans="1:44" x14ac:dyDescent="0.25">
      <c r="A472">
        <v>1475</v>
      </c>
      <c r="B472">
        <v>3</v>
      </c>
      <c r="C472" s="2">
        <v>43658</v>
      </c>
      <c r="D472">
        <v>1143.99</v>
      </c>
      <c r="E472">
        <v>1147.3399999999999</v>
      </c>
      <c r="F472">
        <v>1138.78</v>
      </c>
      <c r="G472">
        <v>1144.9000000000001</v>
      </c>
      <c r="H472">
        <v>863973</v>
      </c>
      <c r="I472" s="2">
        <v>43704.859581712961</v>
      </c>
      <c r="J472" s="2"/>
      <c r="K472" s="11">
        <v>43658</v>
      </c>
      <c r="L472" s="48">
        <f t="shared" si="175"/>
        <v>89.892366695534022</v>
      </c>
      <c r="M472" s="46">
        <f t="shared" si="179"/>
        <v>92.227376158338359</v>
      </c>
      <c r="N472" s="2"/>
      <c r="O472" s="1">
        <v>43658</v>
      </c>
      <c r="P472">
        <f t="shared" si="170"/>
        <v>0.25</v>
      </c>
      <c r="Q472" s="3">
        <f t="shared" si="162"/>
        <v>1131.4044045466194</v>
      </c>
      <c r="R472" s="2"/>
      <c r="S472" s="11">
        <f t="shared" si="163"/>
        <v>43658</v>
      </c>
      <c r="T472" s="17">
        <f t="shared" si="169"/>
        <v>1131.9914285714287</v>
      </c>
      <c r="U472" s="18">
        <f t="shared" si="174"/>
        <v>1112.2664285714284</v>
      </c>
      <c r="W472" s="30">
        <f t="shared" si="164"/>
        <v>1143.6733333333334</v>
      </c>
      <c r="X472" s="30">
        <f t="shared" si="171"/>
        <v>1130.3695238095238</v>
      </c>
      <c r="Y472" s="30">
        <f t="shared" si="172"/>
        <v>10.290884353741474</v>
      </c>
      <c r="Z472" s="31">
        <f t="shared" si="173"/>
        <v>86.185074521625651</v>
      </c>
      <c r="AA472" s="25">
        <f t="shared" si="165"/>
        <v>43658</v>
      </c>
      <c r="AD472" s="22">
        <f t="shared" si="166"/>
        <v>1143.6733333333334</v>
      </c>
      <c r="AE472" s="23">
        <f t="shared" si="182"/>
        <v>1109.3035</v>
      </c>
      <c r="AF472" s="23">
        <f t="shared" si="183"/>
        <v>16.584500000000027</v>
      </c>
      <c r="AG472" s="24">
        <f t="shared" si="184"/>
        <v>138.16046442293853</v>
      </c>
      <c r="AH472" s="25">
        <v>43658</v>
      </c>
      <c r="AK472" s="22">
        <f t="shared" si="167"/>
        <v>0.69000000000005457</v>
      </c>
      <c r="AL472" s="27">
        <f t="shared" si="168"/>
        <v>0.69000000000005457</v>
      </c>
      <c r="AM472" s="27">
        <f t="shared" si="176"/>
        <v>0</v>
      </c>
      <c r="AN472" s="38">
        <f t="shared" si="180"/>
        <v>6.3021914366443923</v>
      </c>
      <c r="AO472" s="38">
        <f t="shared" si="181"/>
        <v>4.0210742500675192</v>
      </c>
      <c r="AP472" s="27">
        <f t="shared" si="177"/>
        <v>1.5672904912259629</v>
      </c>
      <c r="AQ472" s="35">
        <f t="shared" si="178"/>
        <v>61.048428161221906</v>
      </c>
      <c r="AR472" s="25">
        <v>43658</v>
      </c>
    </row>
    <row r="473" spans="1:44" x14ac:dyDescent="0.25">
      <c r="A473">
        <v>1476</v>
      </c>
      <c r="B473">
        <v>3</v>
      </c>
      <c r="C473" s="2">
        <v>43661</v>
      </c>
      <c r="D473">
        <v>1146.8599999999999</v>
      </c>
      <c r="E473">
        <v>1150.82</v>
      </c>
      <c r="F473">
        <v>1139.4000000000001</v>
      </c>
      <c r="G473">
        <v>1150.3399999999999</v>
      </c>
      <c r="H473">
        <v>903780</v>
      </c>
      <c r="I473" s="2">
        <v>43704.859581712961</v>
      </c>
      <c r="J473" s="2"/>
      <c r="K473" s="11">
        <v>43661</v>
      </c>
      <c r="L473" s="48">
        <f t="shared" si="175"/>
        <v>96.622541135716915</v>
      </c>
      <c r="M473" s="46">
        <f t="shared" si="179"/>
        <v>91.851210359190148</v>
      </c>
      <c r="N473" s="2"/>
      <c r="O473" s="1">
        <v>43661</v>
      </c>
      <c r="P473">
        <f t="shared" si="170"/>
        <v>0.25</v>
      </c>
      <c r="Q473" s="3">
        <f t="shared" si="162"/>
        <v>1136.1383034099645</v>
      </c>
      <c r="R473" s="2"/>
      <c r="S473" s="11">
        <f t="shared" si="163"/>
        <v>43661</v>
      </c>
      <c r="T473" s="17">
        <f t="shared" si="169"/>
        <v>1136.1000000000001</v>
      </c>
      <c r="U473" s="18">
        <f t="shared" si="174"/>
        <v>1114.7535714285711</v>
      </c>
      <c r="W473" s="30">
        <f t="shared" si="164"/>
        <v>1146.8533333333335</v>
      </c>
      <c r="X473" s="30">
        <f t="shared" si="171"/>
        <v>1134.1009523809523</v>
      </c>
      <c r="Y473" s="30">
        <f t="shared" si="172"/>
        <v>10.736054421768715</v>
      </c>
      <c r="Z473" s="31">
        <f t="shared" si="173"/>
        <v>79.187259747392687</v>
      </c>
      <c r="AA473" s="25">
        <f t="shared" si="165"/>
        <v>43661</v>
      </c>
      <c r="AD473" s="22">
        <f t="shared" si="166"/>
        <v>1146.8533333333335</v>
      </c>
      <c r="AE473" s="23">
        <f t="shared" si="182"/>
        <v>1112.3426666666664</v>
      </c>
      <c r="AF473" s="23">
        <f t="shared" si="183"/>
        <v>17.02133333333337</v>
      </c>
      <c r="AG473" s="24">
        <f t="shared" si="184"/>
        <v>135.16632722335478</v>
      </c>
      <c r="AH473" s="25">
        <v>43661</v>
      </c>
      <c r="AK473" s="22">
        <f t="shared" si="167"/>
        <v>5.4399999999998272</v>
      </c>
      <c r="AL473" s="27">
        <f t="shared" si="168"/>
        <v>5.4399999999998272</v>
      </c>
      <c r="AM473" s="27">
        <f t="shared" si="176"/>
        <v>0</v>
      </c>
      <c r="AN473" s="38">
        <f t="shared" si="180"/>
        <v>6.2406063340269231</v>
      </c>
      <c r="AO473" s="38">
        <f t="shared" si="181"/>
        <v>3.733854660776982</v>
      </c>
      <c r="AP473" s="27">
        <f t="shared" si="177"/>
        <v>1.6713575918159354</v>
      </c>
      <c r="AQ473" s="35">
        <f t="shared" si="178"/>
        <v>62.56585029785473</v>
      </c>
      <c r="AR473" s="25">
        <v>43661</v>
      </c>
    </row>
    <row r="474" spans="1:44" x14ac:dyDescent="0.25">
      <c r="A474">
        <v>1477</v>
      </c>
      <c r="B474">
        <v>3</v>
      </c>
      <c r="C474" s="2">
        <v>43662</v>
      </c>
      <c r="D474">
        <v>1146</v>
      </c>
      <c r="E474">
        <v>1158.58</v>
      </c>
      <c r="F474">
        <v>1145</v>
      </c>
      <c r="G474">
        <v>1153.58</v>
      </c>
      <c r="H474">
        <v>1238807</v>
      </c>
      <c r="I474" s="2">
        <v>43704.859581712961</v>
      </c>
      <c r="J474" s="2"/>
      <c r="K474" s="11">
        <v>43662</v>
      </c>
      <c r="L474" s="48">
        <f t="shared" si="175"/>
        <v>94.208941394486914</v>
      </c>
      <c r="M474" s="46">
        <f t="shared" si="179"/>
        <v>93.574616408579274</v>
      </c>
      <c r="N474" s="2"/>
      <c r="O474" s="1">
        <v>43662</v>
      </c>
      <c r="P474">
        <f t="shared" si="170"/>
        <v>0.25</v>
      </c>
      <c r="Q474" s="3">
        <f t="shared" si="162"/>
        <v>1140.4987275574733</v>
      </c>
      <c r="R474" s="2"/>
      <c r="S474" s="11">
        <f t="shared" si="163"/>
        <v>43662</v>
      </c>
      <c r="T474" s="17">
        <f t="shared" si="169"/>
        <v>1139.2414285714287</v>
      </c>
      <c r="U474" s="18">
        <f t="shared" si="174"/>
        <v>1119.5557142857142</v>
      </c>
      <c r="W474" s="30">
        <f t="shared" si="164"/>
        <v>1152.3866666666665</v>
      </c>
      <c r="X474" s="30">
        <f t="shared" si="171"/>
        <v>1137.7461904761903</v>
      </c>
      <c r="Y474" s="30">
        <f t="shared" si="172"/>
        <v>10.75306122448985</v>
      </c>
      <c r="Z474" s="31">
        <f t="shared" si="173"/>
        <v>90.767803293898893</v>
      </c>
      <c r="AA474" s="25">
        <f t="shared" si="165"/>
        <v>43662</v>
      </c>
      <c r="AD474" s="22">
        <f t="shared" si="166"/>
        <v>1152.3866666666665</v>
      </c>
      <c r="AE474" s="23">
        <f t="shared" si="182"/>
        <v>1115.3293333333331</v>
      </c>
      <c r="AF474" s="23">
        <f t="shared" si="183"/>
        <v>17.740400000000058</v>
      </c>
      <c r="AG474" s="24">
        <f t="shared" si="184"/>
        <v>139.25778950242872</v>
      </c>
      <c r="AH474" s="25">
        <v>43662</v>
      </c>
      <c r="AK474" s="22">
        <f t="shared" si="167"/>
        <v>3.2400000000000091</v>
      </c>
      <c r="AL474" s="27">
        <f t="shared" si="168"/>
        <v>3.2400000000000091</v>
      </c>
      <c r="AM474" s="27">
        <f t="shared" si="176"/>
        <v>0</v>
      </c>
      <c r="AN474" s="38">
        <f t="shared" si="180"/>
        <v>6.0262773101678579</v>
      </c>
      <c r="AO474" s="38">
        <f t="shared" si="181"/>
        <v>3.4671507564357689</v>
      </c>
      <c r="AP474" s="27">
        <f t="shared" si="177"/>
        <v>1.738106512669461</v>
      </c>
      <c r="AQ474" s="35">
        <f t="shared" si="178"/>
        <v>63.478411253436938</v>
      </c>
      <c r="AR474" s="25">
        <v>43662</v>
      </c>
    </row>
    <row r="475" spans="1:44" x14ac:dyDescent="0.25">
      <c r="A475">
        <v>1478</v>
      </c>
      <c r="B475">
        <v>3</v>
      </c>
      <c r="C475" s="2">
        <v>43663</v>
      </c>
      <c r="D475">
        <v>1150.97</v>
      </c>
      <c r="E475">
        <v>1158.3599999999999</v>
      </c>
      <c r="F475">
        <v>1145.77</v>
      </c>
      <c r="G475">
        <v>1146.3499999999999</v>
      </c>
      <c r="H475">
        <v>1170047</v>
      </c>
      <c r="I475" s="2">
        <v>43704.859581712961</v>
      </c>
      <c r="J475" s="2"/>
      <c r="K475" s="11">
        <v>43663</v>
      </c>
      <c r="L475" s="48">
        <f t="shared" si="175"/>
        <v>85.647224504166161</v>
      </c>
      <c r="M475" s="46">
        <f t="shared" si="179"/>
        <v>92.159569011456668</v>
      </c>
      <c r="N475" s="2"/>
      <c r="O475" s="1">
        <v>43663</v>
      </c>
      <c r="P475">
        <f t="shared" si="170"/>
        <v>0.25</v>
      </c>
      <c r="Q475" s="3">
        <f t="shared" si="162"/>
        <v>1141.9615456681049</v>
      </c>
      <c r="R475" s="2"/>
      <c r="S475" s="11">
        <f t="shared" si="163"/>
        <v>43663</v>
      </c>
      <c r="T475" s="17">
        <f t="shared" si="169"/>
        <v>1143.527142857143</v>
      </c>
      <c r="U475" s="18">
        <f t="shared" si="174"/>
        <v>1124.3092857142858</v>
      </c>
      <c r="W475" s="30">
        <f t="shared" si="164"/>
        <v>1150.1600000000001</v>
      </c>
      <c r="X475" s="30">
        <f t="shared" si="171"/>
        <v>1142.3623809523808</v>
      </c>
      <c r="Y475" s="30">
        <f t="shared" si="172"/>
        <v>7.6804081632653833</v>
      </c>
      <c r="Z475" s="31">
        <f t="shared" si="173"/>
        <v>67.684068188932017</v>
      </c>
      <c r="AA475" s="25">
        <f t="shared" si="165"/>
        <v>43663</v>
      </c>
      <c r="AD475" s="22">
        <f t="shared" si="166"/>
        <v>1150.1600000000001</v>
      </c>
      <c r="AE475" s="23">
        <f t="shared" si="182"/>
        <v>1117.5209999999997</v>
      </c>
      <c r="AF475" s="23">
        <f t="shared" si="183"/>
        <v>18.727900000000055</v>
      </c>
      <c r="AG475" s="24">
        <f t="shared" si="184"/>
        <v>116.18672319551848</v>
      </c>
      <c r="AH475" s="25">
        <v>43663</v>
      </c>
      <c r="AK475" s="22">
        <f t="shared" si="167"/>
        <v>-7.2300000000000182</v>
      </c>
      <c r="AL475" s="27">
        <f t="shared" si="168"/>
        <v>0</v>
      </c>
      <c r="AM475" s="27">
        <f t="shared" si="176"/>
        <v>7.2300000000000182</v>
      </c>
      <c r="AN475" s="38">
        <f t="shared" si="180"/>
        <v>5.5958289308701543</v>
      </c>
      <c r="AO475" s="38">
        <f t="shared" si="181"/>
        <v>3.7359257024046437</v>
      </c>
      <c r="AP475" s="27">
        <f t="shared" si="177"/>
        <v>1.4978426704975361</v>
      </c>
      <c r="AQ475" s="35">
        <f t="shared" si="178"/>
        <v>59.965452916183317</v>
      </c>
      <c r="AR475" s="25">
        <v>43663</v>
      </c>
    </row>
    <row r="476" spans="1:44" x14ac:dyDescent="0.25">
      <c r="A476">
        <v>1479</v>
      </c>
      <c r="B476">
        <v>3</v>
      </c>
      <c r="C476" s="2">
        <v>43664</v>
      </c>
      <c r="D476">
        <v>1141.74</v>
      </c>
      <c r="E476">
        <v>1147.6099999999999</v>
      </c>
      <c r="F476">
        <v>1132.73</v>
      </c>
      <c r="G476">
        <v>1146.33</v>
      </c>
      <c r="H476">
        <v>1291281</v>
      </c>
      <c r="I476" s="2">
        <v>43704.859581712961</v>
      </c>
      <c r="J476" s="2"/>
      <c r="K476" s="11">
        <v>43664</v>
      </c>
      <c r="L476" s="48">
        <f t="shared" si="175"/>
        <v>85.62375308062434</v>
      </c>
      <c r="M476" s="46">
        <f t="shared" si="179"/>
        <v>88.493306326425795</v>
      </c>
      <c r="N476" s="2"/>
      <c r="O476" s="1">
        <v>43664</v>
      </c>
      <c r="P476">
        <f t="shared" si="170"/>
        <v>0.25</v>
      </c>
      <c r="Q476" s="3">
        <f t="shared" si="162"/>
        <v>1143.0536592510787</v>
      </c>
      <c r="R476" s="2"/>
      <c r="S476" s="11">
        <f t="shared" si="163"/>
        <v>43664</v>
      </c>
      <c r="T476" s="17">
        <f t="shared" si="169"/>
        <v>1146.5985714285714</v>
      </c>
      <c r="U476" s="18">
        <f t="shared" si="174"/>
        <v>1129.332142857143</v>
      </c>
      <c r="W476" s="30">
        <f t="shared" si="164"/>
        <v>1142.2233333333334</v>
      </c>
      <c r="X476" s="30">
        <f t="shared" si="171"/>
        <v>1145.5357142857142</v>
      </c>
      <c r="Y476" s="30">
        <f t="shared" si="172"/>
        <v>3.6791836734693919</v>
      </c>
      <c r="Z476" s="31">
        <f t="shared" si="173"/>
        <v>-60.020215467296104</v>
      </c>
      <c r="AA476" s="25">
        <f t="shared" si="165"/>
        <v>43664</v>
      </c>
      <c r="AD476" s="22">
        <f t="shared" si="166"/>
        <v>1142.2233333333334</v>
      </c>
      <c r="AE476" s="23">
        <f t="shared" si="182"/>
        <v>1119.5853333333332</v>
      </c>
      <c r="AF476" s="23">
        <f t="shared" si="183"/>
        <v>19.051000000000045</v>
      </c>
      <c r="AG476" s="24">
        <f t="shared" si="184"/>
        <v>79.218938638392018</v>
      </c>
      <c r="AH476" s="25">
        <v>43664</v>
      </c>
      <c r="AK476" s="22">
        <f t="shared" si="167"/>
        <v>-1.999999999998181E-2</v>
      </c>
      <c r="AL476" s="27">
        <f t="shared" si="168"/>
        <v>0</v>
      </c>
      <c r="AM476" s="27">
        <f t="shared" si="176"/>
        <v>1.999999999998181E-2</v>
      </c>
      <c r="AN476" s="38">
        <f t="shared" si="180"/>
        <v>5.1961268643794289</v>
      </c>
      <c r="AO476" s="38">
        <f t="shared" si="181"/>
        <v>3.4705024379471681</v>
      </c>
      <c r="AP476" s="27">
        <f t="shared" si="177"/>
        <v>1.4972261098462107</v>
      </c>
      <c r="AQ476" s="35">
        <f t="shared" si="178"/>
        <v>59.955568458252905</v>
      </c>
      <c r="AR476" s="25">
        <v>43664</v>
      </c>
    </row>
    <row r="477" spans="1:44" x14ac:dyDescent="0.25">
      <c r="A477">
        <v>1480</v>
      </c>
      <c r="B477">
        <v>3</v>
      </c>
      <c r="C477" s="2">
        <v>43665</v>
      </c>
      <c r="D477">
        <v>1148.19</v>
      </c>
      <c r="E477">
        <v>1151.1400000000001</v>
      </c>
      <c r="F477">
        <v>1129.6199999999999</v>
      </c>
      <c r="G477">
        <v>1130.0999999999999</v>
      </c>
      <c r="H477">
        <v>1647245</v>
      </c>
      <c r="I477" s="2">
        <v>43704.859581712961</v>
      </c>
      <c r="J477" s="2"/>
      <c r="K477" s="11">
        <v>43665</v>
      </c>
      <c r="L477" s="48">
        <f t="shared" si="175"/>
        <v>56.103575832305687</v>
      </c>
      <c r="M477" s="46">
        <f t="shared" si="179"/>
        <v>75.791517805698732</v>
      </c>
      <c r="N477" s="2"/>
      <c r="O477" s="1">
        <v>43665</v>
      </c>
      <c r="P477">
        <f t="shared" si="170"/>
        <v>0.25</v>
      </c>
      <c r="Q477" s="3">
        <f t="shared" si="162"/>
        <v>1139.815244438309</v>
      </c>
      <c r="R477" s="2"/>
      <c r="S477" s="11">
        <f t="shared" si="163"/>
        <v>43665</v>
      </c>
      <c r="T477" s="17">
        <f t="shared" si="169"/>
        <v>1145.1157142857141</v>
      </c>
      <c r="U477" s="18">
        <f t="shared" si="174"/>
        <v>1132.8457142857142</v>
      </c>
      <c r="W477" s="30">
        <f t="shared" si="164"/>
        <v>1136.9533333333334</v>
      </c>
      <c r="X477" s="30">
        <f t="shared" si="171"/>
        <v>1145.4099999999999</v>
      </c>
      <c r="Y477" s="30">
        <f t="shared" si="172"/>
        <v>3.8228571428571416</v>
      </c>
      <c r="Z477" s="31">
        <f t="shared" si="173"/>
        <v>-147.4755024082346</v>
      </c>
      <c r="AA477" s="25">
        <f t="shared" si="165"/>
        <v>43665</v>
      </c>
      <c r="AD477" s="22">
        <f t="shared" si="166"/>
        <v>1136.9533333333334</v>
      </c>
      <c r="AE477" s="23">
        <f t="shared" si="182"/>
        <v>1120.8283333333331</v>
      </c>
      <c r="AF477" s="23">
        <f t="shared" si="183"/>
        <v>19.511833333333357</v>
      </c>
      <c r="AG477" s="24">
        <f t="shared" si="184"/>
        <v>55.094771548889852</v>
      </c>
      <c r="AH477" s="25">
        <v>43665</v>
      </c>
      <c r="AK477" s="22">
        <f t="shared" si="167"/>
        <v>-16.230000000000018</v>
      </c>
      <c r="AL477" s="27">
        <f t="shared" si="168"/>
        <v>0</v>
      </c>
      <c r="AM477" s="27">
        <f t="shared" si="176"/>
        <v>16.230000000000018</v>
      </c>
      <c r="AN477" s="38">
        <f t="shared" si="180"/>
        <v>4.8249749454951845</v>
      </c>
      <c r="AO477" s="38">
        <f t="shared" si="181"/>
        <v>4.3818951209509427</v>
      </c>
      <c r="AP477" s="27">
        <f t="shared" si="177"/>
        <v>1.1011160268135505</v>
      </c>
      <c r="AQ477" s="35">
        <f t="shared" si="178"/>
        <v>52.406245669519222</v>
      </c>
      <c r="AR477" s="25">
        <v>43665</v>
      </c>
    </row>
    <row r="478" spans="1:44" x14ac:dyDescent="0.25">
      <c r="A478">
        <v>1481</v>
      </c>
      <c r="B478">
        <v>3</v>
      </c>
      <c r="C478" s="2">
        <v>43668</v>
      </c>
      <c r="D478">
        <v>1133.45</v>
      </c>
      <c r="E478">
        <v>1139.25</v>
      </c>
      <c r="F478">
        <v>1124.24</v>
      </c>
      <c r="G478">
        <v>1138.07</v>
      </c>
      <c r="H478">
        <v>1301846</v>
      </c>
      <c r="I478" s="2">
        <v>43704.859581712961</v>
      </c>
      <c r="J478" s="2"/>
      <c r="K478" s="11">
        <v>43668</v>
      </c>
      <c r="L478" s="48">
        <f t="shared" si="175"/>
        <v>66.048667439165627</v>
      </c>
      <c r="M478" s="46">
        <f t="shared" si="179"/>
        <v>69.258665450698558</v>
      </c>
      <c r="N478" s="2"/>
      <c r="O478" s="1">
        <v>43668</v>
      </c>
      <c r="P478">
        <f t="shared" si="170"/>
        <v>0.25</v>
      </c>
      <c r="Q478" s="3">
        <f t="shared" ref="Q478:Q507" si="185">(G478*P478)+(Q477*(1-P478))</f>
        <v>1139.3789333287318</v>
      </c>
      <c r="R478" s="2"/>
      <c r="S478" s="11">
        <f t="shared" si="163"/>
        <v>43668</v>
      </c>
      <c r="T478" s="17">
        <f t="shared" si="169"/>
        <v>1144.2385714285715</v>
      </c>
      <c r="U478" s="18">
        <f t="shared" si="174"/>
        <v>1135.7114285714285</v>
      </c>
      <c r="W478" s="30">
        <f t="shared" si="164"/>
        <v>1133.8533333333332</v>
      </c>
      <c r="X478" s="30">
        <f t="shared" si="171"/>
        <v>1143.7290476190476</v>
      </c>
      <c r="Y478" s="30">
        <f t="shared" si="172"/>
        <v>5.20367346938776</v>
      </c>
      <c r="Z478" s="31">
        <f t="shared" si="173"/>
        <v>-126.52234162156601</v>
      </c>
      <c r="AA478" s="25">
        <f t="shared" si="165"/>
        <v>43668</v>
      </c>
      <c r="AD478" s="22">
        <f t="shared" si="166"/>
        <v>1133.8533333333332</v>
      </c>
      <c r="AE478" s="23">
        <f t="shared" si="182"/>
        <v>1121.6198333333336</v>
      </c>
      <c r="AF478" s="23">
        <f t="shared" si="183"/>
        <v>20.02283333333337</v>
      </c>
      <c r="AG478" s="24">
        <f t="shared" si="184"/>
        <v>40.731831159424893</v>
      </c>
      <c r="AH478" s="25">
        <v>43668</v>
      </c>
      <c r="AK478" s="22">
        <f t="shared" si="167"/>
        <v>7.9700000000000273</v>
      </c>
      <c r="AL478" s="27">
        <f t="shared" si="168"/>
        <v>7.9700000000000273</v>
      </c>
      <c r="AM478" s="27">
        <f t="shared" si="176"/>
        <v>0</v>
      </c>
      <c r="AN478" s="38">
        <f t="shared" si="180"/>
        <v>5.0496195922455298</v>
      </c>
      <c r="AO478" s="38">
        <f t="shared" si="181"/>
        <v>4.0689026123115895</v>
      </c>
      <c r="AP478" s="27">
        <f t="shared" si="177"/>
        <v>1.2410273907678473</v>
      </c>
      <c r="AQ478" s="35">
        <f t="shared" si="178"/>
        <v>55.3776092108643</v>
      </c>
      <c r="AR478" s="25">
        <v>43668</v>
      </c>
    </row>
    <row r="479" spans="1:44" x14ac:dyDescent="0.25">
      <c r="A479">
        <v>1482</v>
      </c>
      <c r="B479">
        <v>3</v>
      </c>
      <c r="C479" s="2">
        <v>43669</v>
      </c>
      <c r="D479">
        <v>1144</v>
      </c>
      <c r="E479">
        <v>1146.9000000000001</v>
      </c>
      <c r="F479">
        <v>1131.8</v>
      </c>
      <c r="G479">
        <v>1146.21</v>
      </c>
      <c r="H479">
        <v>1093688</v>
      </c>
      <c r="I479" s="2">
        <v>43704.859581712961</v>
      </c>
      <c r="J479" s="2"/>
      <c r="K479" s="11">
        <v>43669</v>
      </c>
      <c r="L479" s="48">
        <f t="shared" si="175"/>
        <v>75.938533359268774</v>
      </c>
      <c r="M479" s="46">
        <f t="shared" si="179"/>
        <v>66.030258876913365</v>
      </c>
      <c r="N479" s="2"/>
      <c r="O479" s="1">
        <v>43669</v>
      </c>
      <c r="P479">
        <f t="shared" si="170"/>
        <v>0.25</v>
      </c>
      <c r="Q479" s="3">
        <f t="shared" si="185"/>
        <v>1141.0866999965488</v>
      </c>
      <c r="R479" s="2"/>
      <c r="S479" s="11">
        <f t="shared" si="163"/>
        <v>43669</v>
      </c>
      <c r="T479" s="17">
        <f t="shared" si="169"/>
        <v>1144.4257142857143</v>
      </c>
      <c r="U479" s="18">
        <f t="shared" si="174"/>
        <v>1138.2085714285715</v>
      </c>
      <c r="W479" s="30">
        <f t="shared" si="164"/>
        <v>1141.6366666666665</v>
      </c>
      <c r="X479" s="30">
        <f t="shared" si="171"/>
        <v>1143.438095238095</v>
      </c>
      <c r="Y479" s="30">
        <f t="shared" si="172"/>
        <v>5.4530612244897965</v>
      </c>
      <c r="Z479" s="31">
        <f t="shared" si="173"/>
        <v>-22.02345309381101</v>
      </c>
      <c r="AA479" s="25">
        <f t="shared" si="165"/>
        <v>43669</v>
      </c>
      <c r="AD479" s="22">
        <f t="shared" si="166"/>
        <v>1141.6366666666665</v>
      </c>
      <c r="AE479" s="23">
        <f t="shared" si="182"/>
        <v>1122.8928333333331</v>
      </c>
      <c r="AF479" s="23">
        <f t="shared" si="183"/>
        <v>20.624216666666722</v>
      </c>
      <c r="AG479" s="24">
        <f t="shared" si="184"/>
        <v>60.588429082424597</v>
      </c>
      <c r="AH479" s="25">
        <v>43669</v>
      </c>
      <c r="AK479" s="22">
        <f t="shared" si="167"/>
        <v>8.1400000000001</v>
      </c>
      <c r="AL479" s="27">
        <f t="shared" si="168"/>
        <v>8.1400000000001</v>
      </c>
      <c r="AM479" s="27">
        <f t="shared" si="176"/>
        <v>0</v>
      </c>
      <c r="AN479" s="38">
        <f t="shared" si="180"/>
        <v>5.2703610499422853</v>
      </c>
      <c r="AO479" s="38">
        <f t="shared" si="181"/>
        <v>3.7782667114321904</v>
      </c>
      <c r="AP479" s="27">
        <f t="shared" si="177"/>
        <v>1.3949150370976593</v>
      </c>
      <c r="AQ479" s="35">
        <f t="shared" si="178"/>
        <v>58.244865287084409</v>
      </c>
      <c r="AR479" s="25">
        <v>43669</v>
      </c>
    </row>
    <row r="480" spans="1:44" x14ac:dyDescent="0.25">
      <c r="A480">
        <v>1483</v>
      </c>
      <c r="B480">
        <v>3</v>
      </c>
      <c r="C480" s="2">
        <v>43670</v>
      </c>
      <c r="D480">
        <v>1131.9000000000001</v>
      </c>
      <c r="E480">
        <v>1144</v>
      </c>
      <c r="F480">
        <v>1126.99</v>
      </c>
      <c r="G480">
        <v>1137.81</v>
      </c>
      <c r="H480">
        <v>1590101</v>
      </c>
      <c r="I480" s="2">
        <v>43704.859581712961</v>
      </c>
      <c r="J480" s="2"/>
      <c r="K480" s="11">
        <v>43670</v>
      </c>
      <c r="L480" s="48">
        <f t="shared" si="175"/>
        <v>59.599299747130829</v>
      </c>
      <c r="M480" s="46">
        <f t="shared" si="179"/>
        <v>67.195500181855081</v>
      </c>
      <c r="N480" s="2"/>
      <c r="O480" s="1">
        <v>43670</v>
      </c>
      <c r="P480">
        <f t="shared" si="170"/>
        <v>0.25</v>
      </c>
      <c r="Q480" s="3">
        <f t="shared" si="185"/>
        <v>1140.2675249974116</v>
      </c>
      <c r="R480" s="2"/>
      <c r="S480" s="11">
        <f t="shared" si="163"/>
        <v>43670</v>
      </c>
      <c r="T480" s="17">
        <f t="shared" si="169"/>
        <v>1142.6357142857141</v>
      </c>
      <c r="U480" s="18">
        <f t="shared" si="174"/>
        <v>1139.367857142857</v>
      </c>
      <c r="W480" s="30">
        <f t="shared" si="164"/>
        <v>1136.2666666666667</v>
      </c>
      <c r="X480" s="30">
        <f t="shared" si="171"/>
        <v>1141.9257142857143</v>
      </c>
      <c r="Y480" s="30">
        <f t="shared" si="172"/>
        <v>5.4265306122449273</v>
      </c>
      <c r="Z480" s="31">
        <f t="shared" si="173"/>
        <v>-69.523212569470815</v>
      </c>
      <c r="AA480" s="25">
        <f t="shared" si="165"/>
        <v>43670</v>
      </c>
      <c r="AD480" s="22">
        <f t="shared" si="166"/>
        <v>1136.2666666666667</v>
      </c>
      <c r="AE480" s="23">
        <f t="shared" si="182"/>
        <v>1124.9645</v>
      </c>
      <c r="AF480" s="23">
        <f t="shared" si="183"/>
        <v>19.475600000000021</v>
      </c>
      <c r="AG480" s="24">
        <f t="shared" si="184"/>
        <v>38.688296010278151</v>
      </c>
      <c r="AH480" s="25">
        <v>43670</v>
      </c>
      <c r="AK480" s="22">
        <f t="shared" si="167"/>
        <v>-8.4000000000000909</v>
      </c>
      <c r="AL480" s="27">
        <f t="shared" si="168"/>
        <v>0</v>
      </c>
      <c r="AM480" s="27">
        <f t="shared" si="176"/>
        <v>8.4000000000000909</v>
      </c>
      <c r="AN480" s="38">
        <f t="shared" si="180"/>
        <v>4.8939066892321224</v>
      </c>
      <c r="AO480" s="38">
        <f t="shared" si="181"/>
        <v>4.108390517758469</v>
      </c>
      <c r="AP480" s="27">
        <f t="shared" si="177"/>
        <v>1.19119802951503</v>
      </c>
      <c r="AQ480" s="35">
        <f t="shared" si="178"/>
        <v>54.362865129934129</v>
      </c>
      <c r="AR480" s="25">
        <v>43670</v>
      </c>
    </row>
    <row r="481" spans="1:44" x14ac:dyDescent="0.25">
      <c r="A481">
        <v>1484</v>
      </c>
      <c r="B481">
        <v>3</v>
      </c>
      <c r="C481" s="2">
        <v>43671</v>
      </c>
      <c r="D481">
        <v>1137.82</v>
      </c>
      <c r="E481">
        <v>1141.7</v>
      </c>
      <c r="F481">
        <v>1120.92</v>
      </c>
      <c r="G481">
        <v>1132.1199999999999</v>
      </c>
      <c r="H481">
        <v>2209823</v>
      </c>
      <c r="I481" s="2">
        <v>43704.859581712961</v>
      </c>
      <c r="J481" s="2"/>
      <c r="K481" s="11">
        <v>43671</v>
      </c>
      <c r="L481" s="48">
        <f t="shared" si="175"/>
        <v>48.531414121765977</v>
      </c>
      <c r="M481" s="46">
        <f t="shared" si="179"/>
        <v>61.356415742721857</v>
      </c>
      <c r="N481" s="2"/>
      <c r="O481" s="1">
        <v>43671</v>
      </c>
      <c r="P481">
        <f t="shared" si="170"/>
        <v>0.25</v>
      </c>
      <c r="Q481" s="3">
        <f t="shared" si="185"/>
        <v>1138.2306437480586</v>
      </c>
      <c r="R481" s="2"/>
      <c r="S481" s="11">
        <f t="shared" si="163"/>
        <v>43671</v>
      </c>
      <c r="T481" s="17">
        <f t="shared" si="169"/>
        <v>1139.57</v>
      </c>
      <c r="U481" s="18">
        <f t="shared" si="174"/>
        <v>1139.4057142857143</v>
      </c>
      <c r="W481" s="30">
        <f t="shared" si="164"/>
        <v>1131.58</v>
      </c>
      <c r="X481" s="30">
        <f t="shared" si="171"/>
        <v>1138.9533333333331</v>
      </c>
      <c r="Y481" s="30">
        <f t="shared" si="172"/>
        <v>4.9028571428571341</v>
      </c>
      <c r="Z481" s="31">
        <f t="shared" si="173"/>
        <v>-100.25900025899892</v>
      </c>
      <c r="AA481" s="25">
        <f t="shared" si="165"/>
        <v>43671</v>
      </c>
      <c r="AD481" s="22">
        <f t="shared" si="166"/>
        <v>1131.58</v>
      </c>
      <c r="AE481" s="23">
        <f t="shared" si="182"/>
        <v>1127.4600000000003</v>
      </c>
      <c r="AF481" s="23">
        <f t="shared" si="183"/>
        <v>16.951999999999963</v>
      </c>
      <c r="AG481" s="24">
        <f t="shared" si="184"/>
        <v>16.202611294634547</v>
      </c>
      <c r="AH481" s="25">
        <v>43671</v>
      </c>
      <c r="AK481" s="22">
        <f t="shared" si="167"/>
        <v>-5.6900000000000546</v>
      </c>
      <c r="AL481" s="27">
        <f t="shared" si="168"/>
        <v>0</v>
      </c>
      <c r="AM481" s="27">
        <f t="shared" si="176"/>
        <v>5.6900000000000546</v>
      </c>
      <c r="AN481" s="38">
        <f t="shared" si="180"/>
        <v>4.5443419257155417</v>
      </c>
      <c r="AO481" s="38">
        <f t="shared" si="181"/>
        <v>4.2213626236328681</v>
      </c>
      <c r="AP481" s="27">
        <f t="shared" si="177"/>
        <v>1.0765106746040976</v>
      </c>
      <c r="AQ481" s="35">
        <f t="shared" si="178"/>
        <v>51.84228946038732</v>
      </c>
      <c r="AR481" s="25">
        <v>43671</v>
      </c>
    </row>
    <row r="482" spans="1:44" x14ac:dyDescent="0.25">
      <c r="A482">
        <v>1485</v>
      </c>
      <c r="B482">
        <v>3</v>
      </c>
      <c r="C482" s="2">
        <v>43672</v>
      </c>
      <c r="D482">
        <v>1224.04</v>
      </c>
      <c r="E482">
        <v>1265.55</v>
      </c>
      <c r="F482">
        <v>1224</v>
      </c>
      <c r="G482">
        <v>1250.4100000000001</v>
      </c>
      <c r="H482">
        <v>4805752</v>
      </c>
      <c r="I482" s="2">
        <v>43704.859581712961</v>
      </c>
      <c r="J482" s="2"/>
      <c r="K482" s="11">
        <v>43672</v>
      </c>
      <c r="L482" s="48">
        <f t="shared" si="175"/>
        <v>90.440712211137836</v>
      </c>
      <c r="M482" s="46">
        <f t="shared" si="179"/>
        <v>66.190475360011547</v>
      </c>
      <c r="N482" s="2"/>
      <c r="O482" s="1">
        <v>43672</v>
      </c>
      <c r="P482">
        <f t="shared" si="170"/>
        <v>0.25</v>
      </c>
      <c r="Q482" s="3">
        <f t="shared" si="185"/>
        <v>1166.275482811044</v>
      </c>
      <c r="R482" s="2"/>
      <c r="S482" s="11">
        <f t="shared" si="163"/>
        <v>43672</v>
      </c>
      <c r="T482" s="17">
        <f t="shared" si="169"/>
        <v>1154.4357142857143</v>
      </c>
      <c r="U482" s="18">
        <f t="shared" si="174"/>
        <v>1148.9814285714288</v>
      </c>
      <c r="W482" s="30">
        <f t="shared" si="164"/>
        <v>1246.6533333333334</v>
      </c>
      <c r="X482" s="30">
        <f t="shared" si="171"/>
        <v>1152.7380952380952</v>
      </c>
      <c r="Y482" s="30">
        <f t="shared" si="172"/>
        <v>26.832925170068034</v>
      </c>
      <c r="Z482" s="31">
        <f t="shared" si="173"/>
        <v>233.33333333333363</v>
      </c>
      <c r="AA482" s="25">
        <f t="shared" si="165"/>
        <v>43672</v>
      </c>
      <c r="AD482" s="22">
        <f t="shared" si="166"/>
        <v>1246.6533333333334</v>
      </c>
      <c r="AE482" s="23">
        <f t="shared" si="182"/>
        <v>1135.8193333333334</v>
      </c>
      <c r="AF482" s="23">
        <f t="shared" si="183"/>
        <v>18.62473333333336</v>
      </c>
      <c r="AG482" s="24">
        <f t="shared" si="184"/>
        <v>396.7269330030673</v>
      </c>
      <c r="AH482" s="25">
        <v>43672</v>
      </c>
      <c r="AK482" s="22">
        <f t="shared" si="167"/>
        <v>118.29000000000019</v>
      </c>
      <c r="AL482" s="27">
        <f t="shared" si="168"/>
        <v>118.29000000000019</v>
      </c>
      <c r="AM482" s="27">
        <f t="shared" si="176"/>
        <v>0</v>
      </c>
      <c r="AN482" s="38">
        <f t="shared" si="180"/>
        <v>12.669031788164444</v>
      </c>
      <c r="AO482" s="38">
        <f t="shared" si="181"/>
        <v>3.9198367219448058</v>
      </c>
      <c r="AP482" s="27">
        <f t="shared" si="177"/>
        <v>3.2320304866879179</v>
      </c>
      <c r="AQ482" s="35">
        <f t="shared" si="178"/>
        <v>76.370680619018358</v>
      </c>
      <c r="AR482" s="25">
        <v>43672</v>
      </c>
    </row>
    <row r="483" spans="1:44" x14ac:dyDescent="0.25">
      <c r="A483">
        <v>1486</v>
      </c>
      <c r="B483">
        <v>3</v>
      </c>
      <c r="C483" s="2">
        <v>43675</v>
      </c>
      <c r="D483">
        <v>1241.05</v>
      </c>
      <c r="E483">
        <v>1247.3699999999999</v>
      </c>
      <c r="F483">
        <v>1228.23</v>
      </c>
      <c r="G483">
        <v>1239.4100000000001</v>
      </c>
      <c r="H483">
        <v>2223731</v>
      </c>
      <c r="I483" s="2">
        <v>43704.859581712961</v>
      </c>
      <c r="J483" s="2"/>
      <c r="K483" s="11">
        <v>43675</v>
      </c>
      <c r="L483" s="48">
        <f t="shared" si="175"/>
        <v>81.926294682984235</v>
      </c>
      <c r="M483" s="46">
        <f t="shared" si="179"/>
        <v>73.632807005296016</v>
      </c>
      <c r="N483" s="2"/>
      <c r="O483" s="1">
        <v>43675</v>
      </c>
      <c r="P483">
        <f t="shared" si="170"/>
        <v>0.25</v>
      </c>
      <c r="Q483" s="3">
        <f t="shared" si="185"/>
        <v>1184.559112108283</v>
      </c>
      <c r="R483" s="2"/>
      <c r="S483" s="11">
        <f t="shared" si="163"/>
        <v>43675</v>
      </c>
      <c r="T483" s="17">
        <f t="shared" si="169"/>
        <v>1167.7328571428573</v>
      </c>
      <c r="U483" s="18">
        <f t="shared" si="174"/>
        <v>1157.1657142857143</v>
      </c>
      <c r="W483" s="30">
        <f t="shared" si="164"/>
        <v>1238.3366666666668</v>
      </c>
      <c r="X483" s="30">
        <f t="shared" si="171"/>
        <v>1166.4685714285713</v>
      </c>
      <c r="Y483" s="30">
        <f t="shared" si="172"/>
        <v>43.443673469387768</v>
      </c>
      <c r="Z483" s="31">
        <f t="shared" si="173"/>
        <v>110.28547925585652</v>
      </c>
      <c r="AA483" s="25">
        <f t="shared" si="165"/>
        <v>43675</v>
      </c>
      <c r="AD483" s="22">
        <f t="shared" si="166"/>
        <v>1238.3366666666668</v>
      </c>
      <c r="AE483" s="23">
        <f t="shared" si="182"/>
        <v>1143.8148333333331</v>
      </c>
      <c r="AF483" s="23">
        <f t="shared" si="183"/>
        <v>21.712099999999953</v>
      </c>
      <c r="AG483" s="24">
        <f t="shared" si="184"/>
        <v>290.22782483295458</v>
      </c>
      <c r="AH483" s="25">
        <v>43675</v>
      </c>
      <c r="AK483" s="22">
        <f t="shared" si="167"/>
        <v>-11</v>
      </c>
      <c r="AL483" s="27">
        <f t="shared" si="168"/>
        <v>0</v>
      </c>
      <c r="AM483" s="27">
        <f t="shared" si="176"/>
        <v>11</v>
      </c>
      <c r="AN483" s="38">
        <f t="shared" si="180"/>
        <v>11.764100946152698</v>
      </c>
      <c r="AO483" s="38">
        <f t="shared" si="181"/>
        <v>4.4255626703773192</v>
      </c>
      <c r="AP483" s="27">
        <f t="shared" si="177"/>
        <v>2.6582158749883216</v>
      </c>
      <c r="AQ483" s="35">
        <f t="shared" si="178"/>
        <v>72.664270393742356</v>
      </c>
      <c r="AR483" s="25">
        <v>43675</v>
      </c>
    </row>
    <row r="484" spans="1:44" x14ac:dyDescent="0.25">
      <c r="A484">
        <v>1487</v>
      </c>
      <c r="B484">
        <v>3</v>
      </c>
      <c r="C484" s="2">
        <v>43676</v>
      </c>
      <c r="D484">
        <v>1225.4100000000001</v>
      </c>
      <c r="E484">
        <v>1234.8699999999999</v>
      </c>
      <c r="F484">
        <v>1223.3</v>
      </c>
      <c r="G484">
        <v>1225.1400000000001</v>
      </c>
      <c r="H484">
        <v>1453263</v>
      </c>
      <c r="I484" s="2">
        <v>43704.859581712961</v>
      </c>
      <c r="J484" s="2"/>
      <c r="K484" s="11">
        <v>43676</v>
      </c>
      <c r="L484" s="48">
        <f t="shared" si="175"/>
        <v>72.05973864343504</v>
      </c>
      <c r="M484" s="46">
        <f t="shared" si="179"/>
        <v>81.475581845852375</v>
      </c>
      <c r="N484" s="2"/>
      <c r="O484" s="1">
        <v>43676</v>
      </c>
      <c r="P484">
        <f t="shared" si="170"/>
        <v>0.25</v>
      </c>
      <c r="Q484" s="3">
        <f t="shared" si="185"/>
        <v>1194.7043340812122</v>
      </c>
      <c r="R484" s="2"/>
      <c r="S484" s="11">
        <f t="shared" si="163"/>
        <v>43676</v>
      </c>
      <c r="T484" s="17">
        <f t="shared" si="169"/>
        <v>1181.3099999999997</v>
      </c>
      <c r="U484" s="18">
        <f t="shared" si="174"/>
        <v>1163.212857142857</v>
      </c>
      <c r="W484" s="30">
        <f t="shared" si="164"/>
        <v>1227.7700000000002</v>
      </c>
      <c r="X484" s="30">
        <f t="shared" si="171"/>
        <v>1179.442380952381</v>
      </c>
      <c r="Y484" s="30">
        <f t="shared" si="172"/>
        <v>49.837959183673583</v>
      </c>
      <c r="Z484" s="31">
        <f t="shared" si="173"/>
        <v>64.646332285948134</v>
      </c>
      <c r="AA484" s="25">
        <f t="shared" si="165"/>
        <v>43676</v>
      </c>
      <c r="AD484" s="22">
        <f t="shared" si="166"/>
        <v>1227.7700000000002</v>
      </c>
      <c r="AE484" s="23">
        <f t="shared" si="182"/>
        <v>1150.2161666666666</v>
      </c>
      <c r="AF484" s="23">
        <f t="shared" si="183"/>
        <v>26.428199999999983</v>
      </c>
      <c r="AG484" s="24">
        <f t="shared" si="184"/>
        <v>195.63404074267552</v>
      </c>
      <c r="AH484" s="25">
        <v>43676</v>
      </c>
      <c r="AK484" s="22">
        <f t="shared" si="167"/>
        <v>-14.269999999999982</v>
      </c>
      <c r="AL484" s="27">
        <f t="shared" si="168"/>
        <v>0</v>
      </c>
      <c r="AM484" s="27">
        <f t="shared" si="176"/>
        <v>14.269999999999982</v>
      </c>
      <c r="AN484" s="38">
        <f t="shared" si="180"/>
        <v>10.923808021427506</v>
      </c>
      <c r="AO484" s="38">
        <f t="shared" si="181"/>
        <v>5.1287367653503662</v>
      </c>
      <c r="AP484" s="27">
        <f t="shared" si="177"/>
        <v>2.1299217568015023</v>
      </c>
      <c r="AQ484" s="35">
        <f t="shared" si="178"/>
        <v>68.050319538277861</v>
      </c>
      <c r="AR484" s="25">
        <v>43676</v>
      </c>
    </row>
    <row r="485" spans="1:44" x14ac:dyDescent="0.25">
      <c r="A485">
        <v>1488</v>
      </c>
      <c r="B485">
        <v>3</v>
      </c>
      <c r="C485" s="2">
        <v>43677</v>
      </c>
      <c r="D485">
        <v>1223</v>
      </c>
      <c r="E485">
        <v>1234</v>
      </c>
      <c r="F485">
        <v>1207.76</v>
      </c>
      <c r="G485">
        <v>1216.68</v>
      </c>
      <c r="H485">
        <v>1725454</v>
      </c>
      <c r="I485" s="2">
        <v>43704.859581712961</v>
      </c>
      <c r="J485" s="2"/>
      <c r="K485" s="11">
        <v>43677</v>
      </c>
      <c r="L485" s="48">
        <f t="shared" si="175"/>
        <v>66.210329807094013</v>
      </c>
      <c r="M485" s="46">
        <f t="shared" si="179"/>
        <v>73.398787711171096</v>
      </c>
      <c r="N485" s="2"/>
      <c r="O485" s="1">
        <v>43677</v>
      </c>
      <c r="P485">
        <f t="shared" si="170"/>
        <v>0.25</v>
      </c>
      <c r="Q485" s="3">
        <f t="shared" si="185"/>
        <v>1200.1982505609092</v>
      </c>
      <c r="R485" s="2"/>
      <c r="S485" s="11">
        <f t="shared" si="163"/>
        <v>43677</v>
      </c>
      <c r="T485" s="17">
        <f t="shared" si="169"/>
        <v>1192.5400000000002</v>
      </c>
      <c r="U485" s="18">
        <f t="shared" si="174"/>
        <v>1168.3892857142857</v>
      </c>
      <c r="W485" s="30">
        <f t="shared" si="164"/>
        <v>1219.4800000000002</v>
      </c>
      <c r="X485" s="30">
        <f t="shared" si="171"/>
        <v>1191.6747619047619</v>
      </c>
      <c r="Y485" s="30">
        <f t="shared" si="172"/>
        <v>47.297414965986526</v>
      </c>
      <c r="Z485" s="31">
        <f t="shared" si="173"/>
        <v>39.192047620691611</v>
      </c>
      <c r="AA485" s="25">
        <f t="shared" si="165"/>
        <v>43677</v>
      </c>
      <c r="AD485" s="22">
        <f t="shared" si="166"/>
        <v>1219.4800000000002</v>
      </c>
      <c r="AE485" s="23">
        <f t="shared" si="182"/>
        <v>1155.837</v>
      </c>
      <c r="AF485" s="23">
        <f t="shared" si="183"/>
        <v>30.889200000000038</v>
      </c>
      <c r="AG485" s="24">
        <f t="shared" si="184"/>
        <v>137.3576093478199</v>
      </c>
      <c r="AH485" s="25">
        <v>43677</v>
      </c>
      <c r="AK485" s="22">
        <f t="shared" si="167"/>
        <v>-8.4600000000000364</v>
      </c>
      <c r="AL485" s="27">
        <f t="shared" si="168"/>
        <v>0</v>
      </c>
      <c r="AM485" s="27">
        <f t="shared" si="176"/>
        <v>8.4600000000000364</v>
      </c>
      <c r="AN485" s="38">
        <f t="shared" si="180"/>
        <v>10.14353601989697</v>
      </c>
      <c r="AO485" s="38">
        <f t="shared" si="181"/>
        <v>5.3666841392539135</v>
      </c>
      <c r="AP485" s="27">
        <f t="shared" si="177"/>
        <v>1.8900937257893369</v>
      </c>
      <c r="AQ485" s="35">
        <f t="shared" si="178"/>
        <v>65.399046021357606</v>
      </c>
      <c r="AR485" s="25">
        <v>43677</v>
      </c>
    </row>
    <row r="486" spans="1:44" x14ac:dyDescent="0.25">
      <c r="A486">
        <v>1489</v>
      </c>
      <c r="B486">
        <v>3</v>
      </c>
      <c r="C486" s="2">
        <v>43678</v>
      </c>
      <c r="D486">
        <v>1214.03</v>
      </c>
      <c r="E486">
        <v>1234.1099999999999</v>
      </c>
      <c r="F486">
        <v>1205.72</v>
      </c>
      <c r="G486">
        <v>1209.01</v>
      </c>
      <c r="H486">
        <v>1698510</v>
      </c>
      <c r="I486" s="2">
        <v>43704.859581712961</v>
      </c>
      <c r="J486" s="2"/>
      <c r="K486" s="11">
        <v>43678</v>
      </c>
      <c r="L486" s="48">
        <f t="shared" si="175"/>
        <v>60.907142363271795</v>
      </c>
      <c r="M486" s="46">
        <f t="shared" si="179"/>
        <v>66.392403604600275</v>
      </c>
      <c r="N486" s="2"/>
      <c r="O486" s="1">
        <v>43678</v>
      </c>
      <c r="P486">
        <f t="shared" si="170"/>
        <v>0.25</v>
      </c>
      <c r="Q486" s="3">
        <f t="shared" si="185"/>
        <v>1202.4011879206819</v>
      </c>
      <c r="R486" s="2"/>
      <c r="S486" s="11">
        <f t="shared" si="163"/>
        <v>43678</v>
      </c>
      <c r="T486" s="17">
        <f t="shared" si="169"/>
        <v>1201.5114285714285</v>
      </c>
      <c r="U486" s="18">
        <f t="shared" si="174"/>
        <v>1172.9685714285713</v>
      </c>
      <c r="W486" s="30">
        <f t="shared" si="164"/>
        <v>1216.28</v>
      </c>
      <c r="X486" s="30">
        <f t="shared" si="171"/>
        <v>1202.3380952380955</v>
      </c>
      <c r="Y486" s="30">
        <f t="shared" si="172"/>
        <v>39.094149659863923</v>
      </c>
      <c r="Z486" s="31">
        <f t="shared" si="173"/>
        <v>23.774920942059193</v>
      </c>
      <c r="AA486" s="25">
        <f t="shared" si="165"/>
        <v>43678</v>
      </c>
      <c r="AD486" s="22">
        <f t="shared" si="166"/>
        <v>1216.28</v>
      </c>
      <c r="AE486" s="23">
        <f t="shared" si="182"/>
        <v>1160.614333333333</v>
      </c>
      <c r="AF486" s="23">
        <f t="shared" si="183"/>
        <v>34.544833333333202</v>
      </c>
      <c r="AG486" s="24">
        <f t="shared" si="184"/>
        <v>107.42690255979853</v>
      </c>
      <c r="AH486" s="25">
        <v>43678</v>
      </c>
      <c r="AK486" s="22">
        <f t="shared" si="167"/>
        <v>-7.6700000000000728</v>
      </c>
      <c r="AL486" s="27">
        <f t="shared" si="168"/>
        <v>0</v>
      </c>
      <c r="AM486" s="27">
        <f t="shared" si="176"/>
        <v>7.6700000000000728</v>
      </c>
      <c r="AN486" s="38">
        <f t="shared" si="180"/>
        <v>9.418997732761472</v>
      </c>
      <c r="AO486" s="38">
        <f t="shared" si="181"/>
        <v>5.5312067007357815</v>
      </c>
      <c r="AP486" s="27">
        <f t="shared" si="177"/>
        <v>1.7028829769656812</v>
      </c>
      <c r="AQ486" s="35">
        <f t="shared" si="178"/>
        <v>63.002467790054936</v>
      </c>
      <c r="AR486" s="25">
        <v>43678</v>
      </c>
    </row>
    <row r="487" spans="1:44" x14ac:dyDescent="0.25">
      <c r="A487">
        <v>1490</v>
      </c>
      <c r="B487">
        <v>3</v>
      </c>
      <c r="C487" s="2">
        <v>43679</v>
      </c>
      <c r="D487">
        <v>1200.74</v>
      </c>
      <c r="E487">
        <v>1206.9000000000001</v>
      </c>
      <c r="F487">
        <v>1188.94</v>
      </c>
      <c r="G487">
        <v>1193.99</v>
      </c>
      <c r="H487">
        <v>1645067</v>
      </c>
      <c r="I487" s="2">
        <v>43704.859581712961</v>
      </c>
      <c r="J487" s="2"/>
      <c r="K487" s="11">
        <v>43679</v>
      </c>
      <c r="L487" s="48">
        <f t="shared" si="175"/>
        <v>50.522021710571799</v>
      </c>
      <c r="M487" s="46">
        <f t="shared" si="179"/>
        <v>59.2131646269792</v>
      </c>
      <c r="N487" s="2"/>
      <c r="O487" s="1">
        <v>43679</v>
      </c>
      <c r="P487">
        <f t="shared" si="170"/>
        <v>0.25</v>
      </c>
      <c r="Q487" s="3">
        <f t="shared" si="185"/>
        <v>1200.2983909405114</v>
      </c>
      <c r="R487" s="2"/>
      <c r="S487" s="11">
        <f t="shared" si="163"/>
        <v>43679</v>
      </c>
      <c r="T487" s="17">
        <f t="shared" si="169"/>
        <v>1209.537142857143</v>
      </c>
      <c r="U487" s="18">
        <f t="shared" si="174"/>
        <v>1176.0864285714285</v>
      </c>
      <c r="W487" s="30">
        <f t="shared" si="164"/>
        <v>1196.6099999999999</v>
      </c>
      <c r="X487" s="30">
        <f t="shared" si="171"/>
        <v>1210.9585714285715</v>
      </c>
      <c r="Y487" s="30">
        <f t="shared" si="172"/>
        <v>26.779183673469465</v>
      </c>
      <c r="Z487" s="31">
        <f t="shared" si="173"/>
        <v>-35.720709049063792</v>
      </c>
      <c r="AA487" s="25">
        <f t="shared" si="165"/>
        <v>43679</v>
      </c>
      <c r="AD487" s="22">
        <f t="shared" si="166"/>
        <v>1196.6099999999999</v>
      </c>
      <c r="AE487" s="23">
        <f t="shared" si="182"/>
        <v>1164.1013333333333</v>
      </c>
      <c r="AF487" s="23">
        <f t="shared" si="183"/>
        <v>36.052200000000028</v>
      </c>
      <c r="AG487" s="24">
        <f t="shared" si="184"/>
        <v>60.114069167608065</v>
      </c>
      <c r="AH487" s="25">
        <v>43679</v>
      </c>
      <c r="AK487" s="22">
        <f t="shared" si="167"/>
        <v>-15.019999999999982</v>
      </c>
      <c r="AL487" s="27">
        <f t="shared" si="168"/>
        <v>0</v>
      </c>
      <c r="AM487" s="27">
        <f t="shared" si="176"/>
        <v>15.019999999999982</v>
      </c>
      <c r="AN487" s="38">
        <f t="shared" si="180"/>
        <v>8.7462121804213666</v>
      </c>
      <c r="AO487" s="38">
        <f t="shared" si="181"/>
        <v>6.2089776506832246</v>
      </c>
      <c r="AP487" s="27">
        <f t="shared" si="177"/>
        <v>1.408639662192849</v>
      </c>
      <c r="AQ487" s="35">
        <f t="shared" si="178"/>
        <v>58.482789447650703</v>
      </c>
      <c r="AR487" s="25">
        <v>43679</v>
      </c>
    </row>
    <row r="488" spans="1:44" x14ac:dyDescent="0.25">
      <c r="A488">
        <v>1491</v>
      </c>
      <c r="B488">
        <v>3</v>
      </c>
      <c r="C488" s="2">
        <v>43682</v>
      </c>
      <c r="D488">
        <v>1170.04</v>
      </c>
      <c r="E488">
        <v>1175.24</v>
      </c>
      <c r="F488">
        <v>1140.1400000000001</v>
      </c>
      <c r="G488">
        <v>1152.32</v>
      </c>
      <c r="H488">
        <v>2597455</v>
      </c>
      <c r="I488" s="2">
        <v>43704.859581712961</v>
      </c>
      <c r="J488" s="2"/>
      <c r="K488" s="11">
        <v>43682</v>
      </c>
      <c r="L488" s="48">
        <f t="shared" si="175"/>
        <v>21.710571803913361</v>
      </c>
      <c r="M488" s="46">
        <f t="shared" si="179"/>
        <v>44.379911959252318</v>
      </c>
      <c r="N488" s="2"/>
      <c r="O488" s="1">
        <v>43682</v>
      </c>
      <c r="P488">
        <f t="shared" si="170"/>
        <v>0.25</v>
      </c>
      <c r="Q488" s="3">
        <f t="shared" si="185"/>
        <v>1188.3037932053835</v>
      </c>
      <c r="R488" s="2"/>
      <c r="S488" s="11">
        <f t="shared" si="163"/>
        <v>43682</v>
      </c>
      <c r="T488" s="17">
        <f t="shared" si="169"/>
        <v>1212.4228571428573</v>
      </c>
      <c r="U488" s="18">
        <f t="shared" si="174"/>
        <v>1175.9964285714286</v>
      </c>
      <c r="W488" s="30">
        <f t="shared" si="164"/>
        <v>1155.8999999999999</v>
      </c>
      <c r="X488" s="30">
        <f t="shared" si="171"/>
        <v>1214.4328571428573</v>
      </c>
      <c r="Y488" s="30">
        <f t="shared" si="172"/>
        <v>21.815918367346999</v>
      </c>
      <c r="Z488" s="31">
        <f t="shared" si="173"/>
        <v>-178.86895295827216</v>
      </c>
      <c r="AA488" s="25">
        <f t="shared" si="165"/>
        <v>43682</v>
      </c>
      <c r="AD488" s="22">
        <f t="shared" si="166"/>
        <v>1155.8999999999999</v>
      </c>
      <c r="AE488" s="23">
        <f t="shared" si="182"/>
        <v>1166.0039999999999</v>
      </c>
      <c r="AF488" s="23">
        <f t="shared" si="183"/>
        <v>34.910600000000009</v>
      </c>
      <c r="AG488" s="24">
        <f t="shared" si="184"/>
        <v>-19.294999226596008</v>
      </c>
      <c r="AH488" s="25">
        <v>43682</v>
      </c>
      <c r="AK488" s="22">
        <f t="shared" si="167"/>
        <v>-41.670000000000073</v>
      </c>
      <c r="AL488" s="27">
        <f t="shared" si="168"/>
        <v>0</v>
      </c>
      <c r="AM488" s="27">
        <f t="shared" si="176"/>
        <v>41.670000000000073</v>
      </c>
      <c r="AN488" s="38">
        <f t="shared" si="180"/>
        <v>8.1214827389626976</v>
      </c>
      <c r="AO488" s="38">
        <f t="shared" si="181"/>
        <v>8.7419078184915708</v>
      </c>
      <c r="AP488" s="27">
        <f t="shared" si="177"/>
        <v>0.92902864084010339</v>
      </c>
      <c r="AQ488" s="35">
        <f t="shared" si="178"/>
        <v>48.160437910113451</v>
      </c>
      <c r="AR488" s="25">
        <v>43682</v>
      </c>
    </row>
    <row r="489" spans="1:44" x14ac:dyDescent="0.25">
      <c r="A489">
        <v>1492</v>
      </c>
      <c r="B489">
        <v>3</v>
      </c>
      <c r="C489" s="2">
        <v>43683</v>
      </c>
      <c r="D489">
        <v>1163.31</v>
      </c>
      <c r="E489">
        <v>1179.96</v>
      </c>
      <c r="F489">
        <v>1160</v>
      </c>
      <c r="G489">
        <v>1169.95</v>
      </c>
      <c r="H489">
        <v>1709374</v>
      </c>
      <c r="I489" s="2">
        <v>43704.859581712961</v>
      </c>
      <c r="J489" s="2"/>
      <c r="K489" s="11">
        <v>43683</v>
      </c>
      <c r="L489" s="48">
        <f t="shared" si="175"/>
        <v>33.900297310378214</v>
      </c>
      <c r="M489" s="46">
        <f t="shared" si="179"/>
        <v>35.377630274954463</v>
      </c>
      <c r="N489" s="2"/>
      <c r="O489" s="1">
        <v>43683</v>
      </c>
      <c r="P489">
        <f t="shared" si="170"/>
        <v>0.25</v>
      </c>
      <c r="Q489" s="3">
        <f t="shared" si="185"/>
        <v>1183.7153449040377</v>
      </c>
      <c r="R489" s="2"/>
      <c r="S489" s="11">
        <f t="shared" si="163"/>
        <v>43683</v>
      </c>
      <c r="T489" s="17">
        <f t="shared" si="169"/>
        <v>1200.9285714285713</v>
      </c>
      <c r="U489" s="18">
        <f t="shared" si="174"/>
        <v>1177.6821428571427</v>
      </c>
      <c r="W489" s="30">
        <f t="shared" si="164"/>
        <v>1169.97</v>
      </c>
      <c r="X489" s="30">
        <f t="shared" si="171"/>
        <v>1203.4780952380952</v>
      </c>
      <c r="Y489" s="30">
        <f t="shared" si="172"/>
        <v>25.129795918367467</v>
      </c>
      <c r="Z489" s="31">
        <f t="shared" si="173"/>
        <v>-88.893400612150003</v>
      </c>
      <c r="AA489" s="25">
        <f t="shared" si="165"/>
        <v>43683</v>
      </c>
      <c r="AD489" s="22">
        <f t="shared" si="166"/>
        <v>1169.97</v>
      </c>
      <c r="AE489" s="23">
        <f t="shared" si="182"/>
        <v>1168.502</v>
      </c>
      <c r="AF489" s="23">
        <f t="shared" si="183"/>
        <v>33.558600000000034</v>
      </c>
      <c r="AG489" s="24">
        <f t="shared" si="184"/>
        <v>2.9162917006869042</v>
      </c>
      <c r="AH489" s="25">
        <v>43683</v>
      </c>
      <c r="AK489" s="22">
        <f t="shared" si="167"/>
        <v>17.630000000000109</v>
      </c>
      <c r="AL489" s="27">
        <f t="shared" si="168"/>
        <v>17.630000000000109</v>
      </c>
      <c r="AM489" s="27">
        <f t="shared" si="176"/>
        <v>0</v>
      </c>
      <c r="AN489" s="38">
        <f t="shared" si="180"/>
        <v>8.8006625433225132</v>
      </c>
      <c r="AO489" s="38">
        <f t="shared" si="181"/>
        <v>8.1174858314564595</v>
      </c>
      <c r="AP489" s="27">
        <f t="shared" si="177"/>
        <v>1.0841611215653304</v>
      </c>
      <c r="AQ489" s="35">
        <f t="shared" si="178"/>
        <v>52.019064665742349</v>
      </c>
      <c r="AR489" s="25">
        <v>43683</v>
      </c>
    </row>
    <row r="490" spans="1:44" x14ac:dyDescent="0.25">
      <c r="A490">
        <v>1493</v>
      </c>
      <c r="B490">
        <v>3</v>
      </c>
      <c r="C490" s="2">
        <v>43684</v>
      </c>
      <c r="D490">
        <v>1156</v>
      </c>
      <c r="E490">
        <v>1178.45</v>
      </c>
      <c r="F490">
        <v>1149.6199999999999</v>
      </c>
      <c r="G490">
        <v>1173.99</v>
      </c>
      <c r="H490">
        <v>1444324</v>
      </c>
      <c r="I490" s="2">
        <v>43704.859581712961</v>
      </c>
      <c r="J490" s="2"/>
      <c r="K490" s="11">
        <v>43684</v>
      </c>
      <c r="L490" s="48">
        <f t="shared" si="175"/>
        <v>36.693632026550496</v>
      </c>
      <c r="M490" s="46">
        <f t="shared" si="179"/>
        <v>30.768167046947354</v>
      </c>
      <c r="N490" s="2"/>
      <c r="O490" s="1">
        <v>43684</v>
      </c>
      <c r="P490">
        <f t="shared" si="170"/>
        <v>0.25</v>
      </c>
      <c r="Q490" s="3">
        <f t="shared" si="185"/>
        <v>1181.2840086780282</v>
      </c>
      <c r="R490" s="2"/>
      <c r="S490" s="11">
        <f t="shared" si="163"/>
        <v>43684</v>
      </c>
      <c r="T490" s="17">
        <f t="shared" si="169"/>
        <v>1191.5828571428572</v>
      </c>
      <c r="U490" s="18">
        <f t="shared" si="174"/>
        <v>1179.6578571428574</v>
      </c>
      <c r="W490" s="30">
        <f t="shared" si="164"/>
        <v>1167.3533333333332</v>
      </c>
      <c r="X490" s="30">
        <f t="shared" si="171"/>
        <v>1193.337619047619</v>
      </c>
      <c r="Y490" s="30">
        <f t="shared" si="172"/>
        <v>24.797006802721171</v>
      </c>
      <c r="Z490" s="31">
        <f t="shared" si="173"/>
        <v>-69.858661896871368</v>
      </c>
      <c r="AA490" s="25">
        <f t="shared" si="165"/>
        <v>43684</v>
      </c>
      <c r="AD490" s="22">
        <f t="shared" si="166"/>
        <v>1167.3533333333332</v>
      </c>
      <c r="AE490" s="23">
        <f t="shared" si="182"/>
        <v>1169.9780000000001</v>
      </c>
      <c r="AF490" s="23">
        <f t="shared" si="183"/>
        <v>32.526200000000074</v>
      </c>
      <c r="AG490" s="24">
        <f t="shared" si="184"/>
        <v>-5.3795948428586193</v>
      </c>
      <c r="AH490" s="25">
        <v>43684</v>
      </c>
      <c r="AK490" s="22">
        <f t="shared" si="167"/>
        <v>4.0399999999999636</v>
      </c>
      <c r="AL490" s="27">
        <f t="shared" si="168"/>
        <v>4.0399999999999636</v>
      </c>
      <c r="AM490" s="27">
        <f t="shared" si="176"/>
        <v>0</v>
      </c>
      <c r="AN490" s="38">
        <f t="shared" si="180"/>
        <v>8.4606152187994734</v>
      </c>
      <c r="AO490" s="38">
        <f t="shared" si="181"/>
        <v>7.5376654149238558</v>
      </c>
      <c r="AP490" s="27">
        <f t="shared" si="177"/>
        <v>1.1224450480447521</v>
      </c>
      <c r="AQ490" s="35">
        <f t="shared" si="178"/>
        <v>52.884528109633543</v>
      </c>
      <c r="AR490" s="25">
        <v>43684</v>
      </c>
    </row>
    <row r="491" spans="1:44" x14ac:dyDescent="0.25">
      <c r="A491">
        <v>1494</v>
      </c>
      <c r="B491">
        <v>3</v>
      </c>
      <c r="C491" s="2">
        <v>43685</v>
      </c>
      <c r="D491">
        <v>1182.83</v>
      </c>
      <c r="E491">
        <v>1205.01</v>
      </c>
      <c r="F491">
        <v>1173.02</v>
      </c>
      <c r="G491">
        <v>1204.8</v>
      </c>
      <c r="H491">
        <v>1467997</v>
      </c>
      <c r="I491" s="2">
        <v>43704.859581712961</v>
      </c>
      <c r="J491" s="2"/>
      <c r="K491" s="11">
        <v>43685</v>
      </c>
      <c r="L491" s="48">
        <f t="shared" si="175"/>
        <v>57.996266334785282</v>
      </c>
      <c r="M491" s="46">
        <f t="shared" si="179"/>
        <v>42.863398557237993</v>
      </c>
      <c r="N491" s="2"/>
      <c r="O491" s="1">
        <v>43685</v>
      </c>
      <c r="P491">
        <f t="shared" si="170"/>
        <v>0.25</v>
      </c>
      <c r="Q491" s="3">
        <f t="shared" si="185"/>
        <v>1187.1630065085212</v>
      </c>
      <c r="R491" s="2"/>
      <c r="S491" s="11">
        <f t="shared" si="163"/>
        <v>43685</v>
      </c>
      <c r="T491" s="17">
        <f t="shared" si="169"/>
        <v>1188.6771428571428</v>
      </c>
      <c r="U491" s="18">
        <f t="shared" si="174"/>
        <v>1184.9935714285714</v>
      </c>
      <c r="W491" s="30">
        <f t="shared" si="164"/>
        <v>1194.2766666666666</v>
      </c>
      <c r="X491" s="30">
        <f t="shared" si="171"/>
        <v>1188.552857142857</v>
      </c>
      <c r="Y491" s="30">
        <f t="shared" si="172"/>
        <v>20.695782312925239</v>
      </c>
      <c r="Z491" s="31">
        <f t="shared" si="173"/>
        <v>18.437925941509217</v>
      </c>
      <c r="AA491" s="25">
        <f t="shared" si="165"/>
        <v>43685</v>
      </c>
      <c r="AD491" s="22">
        <f t="shared" si="166"/>
        <v>1194.2766666666666</v>
      </c>
      <c r="AE491" s="23">
        <f t="shared" si="182"/>
        <v>1172.4108333333334</v>
      </c>
      <c r="AF491" s="23">
        <f t="shared" si="183"/>
        <v>33.253083333333379</v>
      </c>
      <c r="AG491" s="24">
        <f t="shared" si="184"/>
        <v>43.837204737071012</v>
      </c>
      <c r="AH491" s="25">
        <v>43685</v>
      </c>
      <c r="AK491" s="22">
        <f t="shared" si="167"/>
        <v>30.809999999999945</v>
      </c>
      <c r="AL491" s="27">
        <f t="shared" si="168"/>
        <v>30.809999999999945</v>
      </c>
      <c r="AM491" s="27">
        <f t="shared" si="176"/>
        <v>0</v>
      </c>
      <c r="AN491" s="38">
        <f t="shared" si="180"/>
        <v>10.056999846028077</v>
      </c>
      <c r="AO491" s="38">
        <f t="shared" si="181"/>
        <v>6.9992607424292945</v>
      </c>
      <c r="AP491" s="27">
        <f t="shared" si="177"/>
        <v>1.4368660085861449</v>
      </c>
      <c r="AQ491" s="35">
        <f t="shared" si="178"/>
        <v>58.96368546827923</v>
      </c>
      <c r="AR491" s="25">
        <v>43685</v>
      </c>
    </row>
    <row r="492" spans="1:44" x14ac:dyDescent="0.25">
      <c r="A492">
        <v>1495</v>
      </c>
      <c r="B492">
        <v>3</v>
      </c>
      <c r="C492" s="2">
        <v>43686</v>
      </c>
      <c r="D492">
        <v>1197.99</v>
      </c>
      <c r="E492">
        <v>1203.8800000000001</v>
      </c>
      <c r="F492">
        <v>1183.5999999999999</v>
      </c>
      <c r="G492">
        <v>1188.01</v>
      </c>
      <c r="H492">
        <v>1065658</v>
      </c>
      <c r="I492" s="2">
        <v>43704.859581712961</v>
      </c>
      <c r="J492" s="2"/>
      <c r="K492" s="11">
        <v>43686</v>
      </c>
      <c r="L492" s="48">
        <f t="shared" si="175"/>
        <v>46.387333195049422</v>
      </c>
      <c r="M492" s="46">
        <f t="shared" si="179"/>
        <v>47.025743852128393</v>
      </c>
      <c r="N492" s="2"/>
      <c r="O492" s="1">
        <v>43686</v>
      </c>
      <c r="P492">
        <f t="shared" si="170"/>
        <v>0.25</v>
      </c>
      <c r="Q492" s="3">
        <f t="shared" si="185"/>
        <v>1187.374754881391</v>
      </c>
      <c r="R492" s="2"/>
      <c r="S492" s="11">
        <f t="shared" si="163"/>
        <v>43686</v>
      </c>
      <c r="T492" s="17">
        <f t="shared" si="169"/>
        <v>1184.5814285714284</v>
      </c>
      <c r="U492" s="18">
        <f t="shared" si="174"/>
        <v>1188.5607142857141</v>
      </c>
      <c r="W492" s="30">
        <f t="shared" si="164"/>
        <v>1191.83</v>
      </c>
      <c r="X492" s="30">
        <f t="shared" si="171"/>
        <v>1184.6028571428574</v>
      </c>
      <c r="Y492" s="30">
        <f t="shared" si="172"/>
        <v>17.31006802721085</v>
      </c>
      <c r="Z492" s="31">
        <f t="shared" si="173"/>
        <v>27.83406298878289</v>
      </c>
      <c r="AA492" s="25">
        <f t="shared" si="165"/>
        <v>43686</v>
      </c>
      <c r="AD492" s="22">
        <f t="shared" si="166"/>
        <v>1191.83</v>
      </c>
      <c r="AE492" s="23">
        <f t="shared" si="182"/>
        <v>1174.8186666666668</v>
      </c>
      <c r="AF492" s="23">
        <f t="shared" si="183"/>
        <v>33.268733333333401</v>
      </c>
      <c r="AG492" s="24">
        <f t="shared" si="184"/>
        <v>34.088730626620602</v>
      </c>
      <c r="AH492" s="25">
        <v>43686</v>
      </c>
      <c r="AK492" s="22">
        <f t="shared" si="167"/>
        <v>-16.789999999999964</v>
      </c>
      <c r="AL492" s="27">
        <f t="shared" si="168"/>
        <v>0</v>
      </c>
      <c r="AM492" s="27">
        <f t="shared" si="176"/>
        <v>16.789999999999964</v>
      </c>
      <c r="AN492" s="38">
        <f t="shared" si="180"/>
        <v>9.3386427141689285</v>
      </c>
      <c r="AO492" s="38">
        <f t="shared" si="181"/>
        <v>7.6985992608271996</v>
      </c>
      <c r="AP492" s="27">
        <f t="shared" si="177"/>
        <v>1.2130314097119934</v>
      </c>
      <c r="AQ492" s="35">
        <f t="shared" si="178"/>
        <v>54.813113107592933</v>
      </c>
      <c r="AR492" s="25">
        <v>43686</v>
      </c>
    </row>
    <row r="493" spans="1:44" x14ac:dyDescent="0.25">
      <c r="A493">
        <v>1496</v>
      </c>
      <c r="B493">
        <v>3</v>
      </c>
      <c r="C493" s="2">
        <v>43689</v>
      </c>
      <c r="D493">
        <v>1179.21</v>
      </c>
      <c r="E493">
        <v>1184.96</v>
      </c>
      <c r="F493">
        <v>1167.67</v>
      </c>
      <c r="G493">
        <v>1174.71</v>
      </c>
      <c r="H493">
        <v>1003187</v>
      </c>
      <c r="I493" s="2">
        <v>43704.859581712961</v>
      </c>
      <c r="J493" s="2"/>
      <c r="K493" s="11">
        <v>43689</v>
      </c>
      <c r="L493" s="48">
        <f t="shared" si="175"/>
        <v>37.191454055175285</v>
      </c>
      <c r="M493" s="46">
        <f t="shared" si="179"/>
        <v>47.191684528336658</v>
      </c>
      <c r="N493" s="2"/>
      <c r="O493" s="1">
        <v>43689</v>
      </c>
      <c r="P493">
        <f t="shared" si="170"/>
        <v>0.25</v>
      </c>
      <c r="Q493" s="3">
        <f t="shared" si="185"/>
        <v>1184.2085661610433</v>
      </c>
      <c r="R493" s="2"/>
      <c r="S493" s="11">
        <f t="shared" si="163"/>
        <v>43689</v>
      </c>
      <c r="T493" s="17">
        <f t="shared" si="169"/>
        <v>1179.6814285714286</v>
      </c>
      <c r="U493" s="18">
        <f t="shared" si="174"/>
        <v>1190.5964285714285</v>
      </c>
      <c r="W493" s="30">
        <f t="shared" si="164"/>
        <v>1175.78</v>
      </c>
      <c r="X493" s="30">
        <f t="shared" si="171"/>
        <v>1178.8171428571427</v>
      </c>
      <c r="Y493" s="30">
        <f t="shared" si="172"/>
        <v>13.218639455782295</v>
      </c>
      <c r="Z493" s="31">
        <f t="shared" si="173"/>
        <v>-15.317475838075875</v>
      </c>
      <c r="AA493" s="25">
        <f t="shared" si="165"/>
        <v>43689</v>
      </c>
      <c r="AD493" s="22">
        <f t="shared" si="166"/>
        <v>1175.78</v>
      </c>
      <c r="AE493" s="23">
        <f t="shared" si="182"/>
        <v>1176.2650000000001</v>
      </c>
      <c r="AF493" s="23">
        <f t="shared" si="183"/>
        <v>32.111666666666736</v>
      </c>
      <c r="AG493" s="24">
        <f t="shared" si="184"/>
        <v>-1.0069029947581383</v>
      </c>
      <c r="AH493" s="25">
        <v>43689</v>
      </c>
      <c r="AK493" s="22">
        <f t="shared" si="167"/>
        <v>-13.299999999999955</v>
      </c>
      <c r="AL493" s="27">
        <f t="shared" si="168"/>
        <v>0</v>
      </c>
      <c r="AM493" s="27">
        <f t="shared" si="176"/>
        <v>13.299999999999955</v>
      </c>
      <c r="AN493" s="38">
        <f t="shared" si="180"/>
        <v>8.671596806014005</v>
      </c>
      <c r="AO493" s="38">
        <f t="shared" si="181"/>
        <v>8.0986993136252536</v>
      </c>
      <c r="AP493" s="27">
        <f t="shared" si="177"/>
        <v>1.0707394447185992</v>
      </c>
      <c r="AQ493" s="35">
        <f t="shared" si="178"/>
        <v>51.708072082632597</v>
      </c>
      <c r="AR493" s="25">
        <v>43689</v>
      </c>
    </row>
    <row r="494" spans="1:44" x14ac:dyDescent="0.25">
      <c r="A494">
        <v>1497</v>
      </c>
      <c r="B494">
        <v>3</v>
      </c>
      <c r="C494" s="2">
        <v>43690</v>
      </c>
      <c r="D494">
        <v>1171.46</v>
      </c>
      <c r="E494">
        <v>1204.78</v>
      </c>
      <c r="F494">
        <v>1171.46</v>
      </c>
      <c r="G494">
        <v>1197.27</v>
      </c>
      <c r="H494">
        <v>1318009</v>
      </c>
      <c r="I494" s="2">
        <v>43704.859581712961</v>
      </c>
      <c r="J494" s="2"/>
      <c r="K494" s="11">
        <v>43690</v>
      </c>
      <c r="L494" s="48">
        <f t="shared" si="175"/>
        <v>52.789877618751277</v>
      </c>
      <c r="M494" s="46">
        <f t="shared" si="179"/>
        <v>45.456221622991997</v>
      </c>
      <c r="N494" s="2"/>
      <c r="O494" s="1">
        <v>43690</v>
      </c>
      <c r="P494">
        <f t="shared" si="170"/>
        <v>0.25</v>
      </c>
      <c r="Q494" s="3">
        <f t="shared" si="185"/>
        <v>1187.4739246207823</v>
      </c>
      <c r="R494" s="2"/>
      <c r="S494" s="11">
        <f t="shared" si="163"/>
        <v>43690</v>
      </c>
      <c r="T494" s="17">
        <f t="shared" si="169"/>
        <v>1180.1500000000001</v>
      </c>
      <c r="U494" s="18">
        <f t="shared" si="174"/>
        <v>1194.8435714285715</v>
      </c>
      <c r="W494" s="30">
        <f t="shared" si="164"/>
        <v>1191.1699999999998</v>
      </c>
      <c r="X494" s="30">
        <f t="shared" si="171"/>
        <v>1178.0399999999997</v>
      </c>
      <c r="Y494" s="30">
        <f t="shared" si="172"/>
        <v>12.33047619047615</v>
      </c>
      <c r="Z494" s="31">
        <f t="shared" si="173"/>
        <v>70.98941839808532</v>
      </c>
      <c r="AA494" s="25">
        <f t="shared" si="165"/>
        <v>43690</v>
      </c>
      <c r="AD494" s="22">
        <f t="shared" si="166"/>
        <v>1191.1699999999998</v>
      </c>
      <c r="AE494" s="23">
        <f t="shared" si="182"/>
        <v>1178.2041666666669</v>
      </c>
      <c r="AF494" s="23">
        <f t="shared" si="183"/>
        <v>31.856916666666724</v>
      </c>
      <c r="AG494" s="24">
        <f t="shared" si="184"/>
        <v>27.133476159458713</v>
      </c>
      <c r="AH494" s="25">
        <v>43690</v>
      </c>
      <c r="AK494" s="22">
        <f t="shared" si="167"/>
        <v>22.559999999999945</v>
      </c>
      <c r="AL494" s="27">
        <f t="shared" si="168"/>
        <v>22.559999999999945</v>
      </c>
      <c r="AM494" s="27">
        <f t="shared" si="176"/>
        <v>0</v>
      </c>
      <c r="AN494" s="38">
        <f t="shared" si="180"/>
        <v>9.6636256055844285</v>
      </c>
      <c r="AO494" s="38">
        <f t="shared" si="181"/>
        <v>7.5202207912234496</v>
      </c>
      <c r="AP494" s="27">
        <f t="shared" si="177"/>
        <v>1.2850188676458092</v>
      </c>
      <c r="AQ494" s="35">
        <f t="shared" si="178"/>
        <v>56.23668521257018</v>
      </c>
      <c r="AR494" s="25">
        <v>43690</v>
      </c>
    </row>
    <row r="495" spans="1:44" x14ac:dyDescent="0.25">
      <c r="A495">
        <v>1498</v>
      </c>
      <c r="B495">
        <v>3</v>
      </c>
      <c r="C495" s="2">
        <v>43691</v>
      </c>
      <c r="D495">
        <v>1176.31</v>
      </c>
      <c r="E495">
        <v>1182.3</v>
      </c>
      <c r="F495">
        <v>1160.54</v>
      </c>
      <c r="G495">
        <v>1164.29</v>
      </c>
      <c r="H495">
        <v>1578668</v>
      </c>
      <c r="I495" s="2">
        <v>43704.859581712961</v>
      </c>
      <c r="J495" s="2"/>
      <c r="K495" s="11">
        <v>43691</v>
      </c>
      <c r="L495" s="48">
        <f t="shared" si="175"/>
        <v>19.256837572761256</v>
      </c>
      <c r="M495" s="46">
        <f t="shared" si="179"/>
        <v>36.41272308222927</v>
      </c>
      <c r="N495" s="2"/>
      <c r="O495" s="1">
        <v>43691</v>
      </c>
      <c r="P495">
        <f t="shared" si="170"/>
        <v>0.25</v>
      </c>
      <c r="Q495" s="3">
        <f t="shared" si="185"/>
        <v>1181.6779434655868</v>
      </c>
      <c r="R495" s="2"/>
      <c r="S495" s="11">
        <f t="shared" si="163"/>
        <v>43691</v>
      </c>
      <c r="T495" s="17">
        <f t="shared" si="169"/>
        <v>1181.8600000000001</v>
      </c>
      <c r="U495" s="18">
        <f t="shared" si="174"/>
        <v>1197.1414285714288</v>
      </c>
      <c r="W495" s="30">
        <f t="shared" si="164"/>
        <v>1169.0433333333333</v>
      </c>
      <c r="X495" s="30">
        <f t="shared" si="171"/>
        <v>1179.9176190476192</v>
      </c>
      <c r="Y495" s="30">
        <f t="shared" si="172"/>
        <v>10.721088435374147</v>
      </c>
      <c r="Z495" s="31">
        <f t="shared" si="173"/>
        <v>-67.619289340102455</v>
      </c>
      <c r="AA495" s="25">
        <f t="shared" si="165"/>
        <v>43691</v>
      </c>
      <c r="AD495" s="22">
        <f t="shared" si="166"/>
        <v>1169.0433333333333</v>
      </c>
      <c r="AE495" s="23">
        <f t="shared" si="182"/>
        <v>1179.1483333333333</v>
      </c>
      <c r="AF495" s="23">
        <f t="shared" si="183"/>
        <v>31.007166666666706</v>
      </c>
      <c r="AG495" s="24">
        <f t="shared" si="184"/>
        <v>-21.726160081271548</v>
      </c>
      <c r="AH495" s="25">
        <v>43691</v>
      </c>
      <c r="AK495" s="22">
        <f t="shared" si="167"/>
        <v>-32.980000000000018</v>
      </c>
      <c r="AL495" s="27">
        <f t="shared" si="168"/>
        <v>0</v>
      </c>
      <c r="AM495" s="27">
        <f t="shared" si="176"/>
        <v>32.980000000000018</v>
      </c>
      <c r="AN495" s="38">
        <f t="shared" si="180"/>
        <v>8.9733666337569691</v>
      </c>
      <c r="AO495" s="38">
        <f t="shared" si="181"/>
        <v>9.3387764489932046</v>
      </c>
      <c r="AP495" s="27">
        <f t="shared" si="177"/>
        <v>0.96087176759910242</v>
      </c>
      <c r="AQ495" s="35">
        <f t="shared" si="178"/>
        <v>49.002274573803312</v>
      </c>
      <c r="AR495" s="25">
        <v>43691</v>
      </c>
    </row>
    <row r="496" spans="1:44" x14ac:dyDescent="0.25">
      <c r="A496">
        <v>1499</v>
      </c>
      <c r="B496">
        <v>3</v>
      </c>
      <c r="C496" s="2">
        <v>43692</v>
      </c>
      <c r="D496">
        <v>1163.5</v>
      </c>
      <c r="E496">
        <v>1175.8399999999999</v>
      </c>
      <c r="F496">
        <v>1162.1099999999999</v>
      </c>
      <c r="G496">
        <v>1167.26</v>
      </c>
      <c r="H496">
        <v>1224739</v>
      </c>
      <c r="I496" s="2">
        <v>43704.859581712961</v>
      </c>
      <c r="J496" s="2"/>
      <c r="K496" s="11">
        <v>43692</v>
      </c>
      <c r="L496" s="48">
        <f t="shared" si="175"/>
        <v>25.291429637228337</v>
      </c>
      <c r="M496" s="46">
        <f t="shared" si="179"/>
        <v>32.446048276246955</v>
      </c>
      <c r="N496" s="2"/>
      <c r="O496" s="1">
        <v>43692</v>
      </c>
      <c r="P496">
        <f t="shared" si="170"/>
        <v>0.25</v>
      </c>
      <c r="Q496" s="3">
        <f t="shared" si="185"/>
        <v>1178.0734575991901</v>
      </c>
      <c r="R496" s="2"/>
      <c r="S496" s="11">
        <f t="shared" si="163"/>
        <v>43692</v>
      </c>
      <c r="T496" s="17">
        <f t="shared" si="169"/>
        <v>1181.4757142857143</v>
      </c>
      <c r="U496" s="18">
        <f t="shared" si="174"/>
        <v>1191.2021428571427</v>
      </c>
      <c r="W496" s="30">
        <f t="shared" si="164"/>
        <v>1168.4033333333334</v>
      </c>
      <c r="X496" s="30">
        <f t="shared" si="171"/>
        <v>1179.6938095238095</v>
      </c>
      <c r="Y496" s="30">
        <f t="shared" si="172"/>
        <v>10.912925170067995</v>
      </c>
      <c r="Z496" s="31">
        <f t="shared" si="173"/>
        <v>-68.973112247017639</v>
      </c>
      <c r="AA496" s="25">
        <f t="shared" si="165"/>
        <v>43692</v>
      </c>
      <c r="AD496" s="22">
        <f t="shared" si="166"/>
        <v>1168.4033333333334</v>
      </c>
      <c r="AE496" s="23">
        <f t="shared" si="182"/>
        <v>1180.4573333333333</v>
      </c>
      <c r="AF496" s="23">
        <f t="shared" si="183"/>
        <v>29.829066666666698</v>
      </c>
      <c r="AG496" s="24">
        <f t="shared" si="184"/>
        <v>-26.940165744374276</v>
      </c>
      <c r="AH496" s="25">
        <v>43692</v>
      </c>
      <c r="AK496" s="22">
        <f t="shared" si="167"/>
        <v>2.9700000000000273</v>
      </c>
      <c r="AL496" s="27">
        <f t="shared" si="168"/>
        <v>2.9700000000000273</v>
      </c>
      <c r="AM496" s="27">
        <f t="shared" si="176"/>
        <v>0</v>
      </c>
      <c r="AN496" s="38">
        <f t="shared" si="180"/>
        <v>8.5445547313457588</v>
      </c>
      <c r="AO496" s="38">
        <f t="shared" si="181"/>
        <v>8.6717209883508328</v>
      </c>
      <c r="AP496" s="27">
        <f t="shared" si="177"/>
        <v>0.98533552253631052</v>
      </c>
      <c r="AQ496" s="35">
        <f t="shared" si="178"/>
        <v>49.630680121893064</v>
      </c>
      <c r="AR496" s="25">
        <v>43692</v>
      </c>
    </row>
    <row r="497" spans="1:44" x14ac:dyDescent="0.25">
      <c r="A497">
        <v>1500</v>
      </c>
      <c r="B497">
        <v>3</v>
      </c>
      <c r="C497" s="2">
        <v>43693</v>
      </c>
      <c r="D497">
        <v>1179.55</v>
      </c>
      <c r="E497">
        <v>1182.72</v>
      </c>
      <c r="F497">
        <v>1171.81</v>
      </c>
      <c r="G497">
        <v>1177.5999999999999</v>
      </c>
      <c r="H497">
        <v>1349436</v>
      </c>
      <c r="I497" s="2">
        <v>43704.859581712961</v>
      </c>
      <c r="J497" s="2"/>
      <c r="K497" s="11">
        <v>43693</v>
      </c>
      <c r="L497" s="48">
        <f t="shared" si="175"/>
        <v>39.543967064287862</v>
      </c>
      <c r="M497" s="46">
        <f t="shared" si="179"/>
        <v>28.030744758092482</v>
      </c>
      <c r="N497" s="2"/>
      <c r="O497" s="1">
        <v>43693</v>
      </c>
      <c r="P497">
        <f t="shared" si="170"/>
        <v>0.25</v>
      </c>
      <c r="Q497" s="3">
        <f t="shared" si="185"/>
        <v>1177.9550931993926</v>
      </c>
      <c r="R497" s="2"/>
      <c r="S497" s="11">
        <f t="shared" si="163"/>
        <v>43693</v>
      </c>
      <c r="T497" s="17">
        <f t="shared" si="169"/>
        <v>1181.9914285714287</v>
      </c>
      <c r="U497" s="18">
        <f t="shared" si="174"/>
        <v>1186.787142857143</v>
      </c>
      <c r="W497" s="30">
        <f t="shared" si="164"/>
        <v>1177.3766666666666</v>
      </c>
      <c r="X497" s="30">
        <f t="shared" si="171"/>
        <v>1181.1257142857141</v>
      </c>
      <c r="Y497" s="30">
        <f t="shared" si="172"/>
        <v>9.6855782312924728</v>
      </c>
      <c r="Z497" s="31">
        <f t="shared" si="173"/>
        <v>-25.80501669265373</v>
      </c>
      <c r="AA497" s="25">
        <f t="shared" si="165"/>
        <v>43693</v>
      </c>
      <c r="AD497" s="22">
        <f t="shared" si="166"/>
        <v>1177.3766666666666</v>
      </c>
      <c r="AE497" s="23">
        <f t="shared" si="182"/>
        <v>1182.4784999999999</v>
      </c>
      <c r="AF497" s="23">
        <f t="shared" si="183"/>
        <v>28.010016666666708</v>
      </c>
      <c r="AG497" s="24">
        <f t="shared" si="184"/>
        <v>-12.142878252085726</v>
      </c>
      <c r="AH497" s="25">
        <v>43693</v>
      </c>
      <c r="AK497" s="22">
        <f t="shared" si="167"/>
        <v>10.339999999999918</v>
      </c>
      <c r="AL497" s="27">
        <f t="shared" si="168"/>
        <v>10.339999999999918</v>
      </c>
      <c r="AM497" s="27">
        <f t="shared" si="176"/>
        <v>0</v>
      </c>
      <c r="AN497" s="38">
        <f t="shared" si="180"/>
        <v>8.6728008219639126</v>
      </c>
      <c r="AO497" s="38">
        <f t="shared" si="181"/>
        <v>8.052312346325774</v>
      </c>
      <c r="AP497" s="27">
        <f t="shared" si="177"/>
        <v>1.0770571792239609</v>
      </c>
      <c r="AQ497" s="35">
        <f t="shared" si="178"/>
        <v>51.85496046990751</v>
      </c>
      <c r="AR497" s="25">
        <v>43693</v>
      </c>
    </row>
    <row r="498" spans="1:44" x14ac:dyDescent="0.25">
      <c r="A498">
        <v>1501</v>
      </c>
      <c r="B498">
        <v>3</v>
      </c>
      <c r="C498" s="2">
        <v>43696</v>
      </c>
      <c r="D498">
        <v>1190.0899999999999</v>
      </c>
      <c r="E498">
        <v>1206.99</v>
      </c>
      <c r="F498">
        <v>1190.0899999999999</v>
      </c>
      <c r="G498">
        <v>1198.45</v>
      </c>
      <c r="H498">
        <v>1232517</v>
      </c>
      <c r="I498" s="2">
        <v>43704.859581712961</v>
      </c>
      <c r="J498" s="2"/>
      <c r="K498" s="11">
        <v>43696</v>
      </c>
      <c r="L498" s="48">
        <f t="shared" si="175"/>
        <v>62.051718633606548</v>
      </c>
      <c r="M498" s="46">
        <f t="shared" si="179"/>
        <v>42.295705111707584</v>
      </c>
      <c r="N498" s="2"/>
      <c r="O498" s="1">
        <v>43696</v>
      </c>
      <c r="P498">
        <f t="shared" si="170"/>
        <v>0.25</v>
      </c>
      <c r="Q498" s="3">
        <f t="shared" si="185"/>
        <v>1183.0788198995444</v>
      </c>
      <c r="R498" s="2"/>
      <c r="S498" s="11">
        <f t="shared" si="163"/>
        <v>43696</v>
      </c>
      <c r="T498" s="17">
        <f t="shared" si="169"/>
        <v>1181.0842857142859</v>
      </c>
      <c r="U498" s="18">
        <f t="shared" si="174"/>
        <v>1184.8807142857145</v>
      </c>
      <c r="W498" s="30">
        <f t="shared" si="164"/>
        <v>1198.51</v>
      </c>
      <c r="X498" s="30">
        <f t="shared" si="171"/>
        <v>1181.7304761904761</v>
      </c>
      <c r="Y498" s="30">
        <f t="shared" si="172"/>
        <v>10.37673469387752</v>
      </c>
      <c r="Z498" s="31">
        <f t="shared" si="173"/>
        <v>107.8022088485063</v>
      </c>
      <c r="AA498" s="25">
        <f t="shared" si="165"/>
        <v>43696</v>
      </c>
      <c r="AD498" s="22">
        <f t="shared" si="166"/>
        <v>1198.51</v>
      </c>
      <c r="AE498" s="23">
        <f t="shared" si="182"/>
        <v>1185.7113333333332</v>
      </c>
      <c r="AF498" s="23">
        <f t="shared" si="183"/>
        <v>26.380333333333375</v>
      </c>
      <c r="AG498" s="24">
        <f t="shared" si="184"/>
        <v>32.343959936484964</v>
      </c>
      <c r="AH498" s="25">
        <v>43696</v>
      </c>
      <c r="AK498" s="22">
        <f t="shared" si="167"/>
        <v>20.850000000000136</v>
      </c>
      <c r="AL498" s="27">
        <f t="shared" si="168"/>
        <v>20.850000000000136</v>
      </c>
      <c r="AM498" s="27">
        <f t="shared" si="176"/>
        <v>0</v>
      </c>
      <c r="AN498" s="38">
        <f t="shared" si="180"/>
        <v>9.5426007632522136</v>
      </c>
      <c r="AO498" s="38">
        <f t="shared" si="181"/>
        <v>7.4771471787310757</v>
      </c>
      <c r="AP498" s="27">
        <f t="shared" si="177"/>
        <v>1.2762355127094958</v>
      </c>
      <c r="AQ498" s="35">
        <f t="shared" si="178"/>
        <v>56.067814845325067</v>
      </c>
      <c r="AR498" s="25">
        <v>43696</v>
      </c>
    </row>
    <row r="499" spans="1:44" x14ac:dyDescent="0.25">
      <c r="A499">
        <v>1502</v>
      </c>
      <c r="B499">
        <v>3</v>
      </c>
      <c r="C499" s="2">
        <v>43697</v>
      </c>
      <c r="D499">
        <v>1195.25</v>
      </c>
      <c r="E499">
        <v>1196.06</v>
      </c>
      <c r="F499">
        <v>1182.1099999999999</v>
      </c>
      <c r="G499">
        <v>1182.69</v>
      </c>
      <c r="H499">
        <v>915605</v>
      </c>
      <c r="I499" s="2">
        <v>43704.859581712961</v>
      </c>
      <c r="J499" s="2"/>
      <c r="K499" s="11">
        <v>43697</v>
      </c>
      <c r="L499" s="48">
        <f t="shared" si="175"/>
        <v>45.280408641055701</v>
      </c>
      <c r="M499" s="46">
        <f t="shared" si="179"/>
        <v>48.95869811298337</v>
      </c>
      <c r="N499" s="2"/>
      <c r="O499" s="1">
        <v>43697</v>
      </c>
      <c r="P499">
        <f t="shared" si="170"/>
        <v>0.25</v>
      </c>
      <c r="Q499" s="3">
        <f t="shared" si="185"/>
        <v>1182.9816149246585</v>
      </c>
      <c r="R499" s="2"/>
      <c r="S499" s="11">
        <f t="shared" si="163"/>
        <v>43697</v>
      </c>
      <c r="T499" s="17">
        <f t="shared" si="169"/>
        <v>1180.3242857142855</v>
      </c>
      <c r="U499" s="18">
        <f t="shared" si="174"/>
        <v>1182.4528571428571</v>
      </c>
      <c r="W499" s="30">
        <f t="shared" si="164"/>
        <v>1186.9533333333334</v>
      </c>
      <c r="X499" s="30">
        <f t="shared" si="171"/>
        <v>1181.0338095238094</v>
      </c>
      <c r="Y499" s="30">
        <f t="shared" si="172"/>
        <v>9.5805442176870521</v>
      </c>
      <c r="Z499" s="31">
        <f t="shared" si="173"/>
        <v>41.191284301614061</v>
      </c>
      <c r="AA499" s="25">
        <f t="shared" si="165"/>
        <v>43697</v>
      </c>
      <c r="AD499" s="22">
        <f t="shared" si="166"/>
        <v>1186.9533333333334</v>
      </c>
      <c r="AE499" s="23">
        <f t="shared" si="182"/>
        <v>1187.9771666666666</v>
      </c>
      <c r="AF499" s="23">
        <f t="shared" si="183"/>
        <v>24.114500000000032</v>
      </c>
      <c r="AG499" s="24">
        <f t="shared" si="184"/>
        <v>-2.8304777439111608</v>
      </c>
      <c r="AH499" s="25">
        <v>43697</v>
      </c>
      <c r="AK499" s="22">
        <f t="shared" si="167"/>
        <v>-15.759999999999991</v>
      </c>
      <c r="AL499" s="27">
        <f t="shared" si="168"/>
        <v>0</v>
      </c>
      <c r="AM499" s="27">
        <f t="shared" si="176"/>
        <v>15.759999999999991</v>
      </c>
      <c r="AN499" s="38">
        <f t="shared" si="180"/>
        <v>8.8609864230199129</v>
      </c>
      <c r="AO499" s="38">
        <f t="shared" si="181"/>
        <v>8.0687795231074269</v>
      </c>
      <c r="AP499" s="27">
        <f t="shared" si="177"/>
        <v>1.0981817507398435</v>
      </c>
      <c r="AQ499" s="35">
        <f t="shared" si="178"/>
        <v>52.339686509646349</v>
      </c>
      <c r="AR499" s="25">
        <v>43697</v>
      </c>
    </row>
    <row r="500" spans="1:44" x14ac:dyDescent="0.25">
      <c r="A500">
        <v>1503</v>
      </c>
      <c r="B500">
        <v>3</v>
      </c>
      <c r="C500" s="2">
        <v>43698</v>
      </c>
      <c r="D500">
        <v>1193.1500000000001</v>
      </c>
      <c r="E500">
        <v>1199</v>
      </c>
      <c r="F500">
        <v>1187.43</v>
      </c>
      <c r="G500">
        <v>1191.25</v>
      </c>
      <c r="H500">
        <v>741053</v>
      </c>
      <c r="I500" s="2">
        <v>43704.859581712961</v>
      </c>
      <c r="J500" s="2"/>
      <c r="K500" s="11">
        <v>43698</v>
      </c>
      <c r="L500" s="48">
        <f t="shared" si="175"/>
        <v>76.454749439042587</v>
      </c>
      <c r="M500" s="46">
        <f t="shared" si="179"/>
        <v>61.262292237901612</v>
      </c>
      <c r="N500" s="2"/>
      <c r="O500" s="1">
        <v>43698</v>
      </c>
      <c r="P500">
        <f t="shared" si="170"/>
        <v>0.25</v>
      </c>
      <c r="Q500" s="3">
        <f t="shared" si="185"/>
        <v>1185.048711193494</v>
      </c>
      <c r="R500" s="2"/>
      <c r="S500" s="11">
        <f t="shared" si="163"/>
        <v>43698</v>
      </c>
      <c r="T500" s="17">
        <f t="shared" si="169"/>
        <v>1182.6871428571428</v>
      </c>
      <c r="U500" s="18">
        <f t="shared" si="174"/>
        <v>1181.1842857142858</v>
      </c>
      <c r="W500" s="30">
        <f t="shared" si="164"/>
        <v>1192.5600000000002</v>
      </c>
      <c r="X500" s="30">
        <f t="shared" si="171"/>
        <v>1183.4309523809522</v>
      </c>
      <c r="Y500" s="30">
        <f t="shared" si="172"/>
        <v>10.134149659863981</v>
      </c>
      <c r="Z500" s="31">
        <f t="shared" si="173"/>
        <v>60.05468589175775</v>
      </c>
      <c r="AA500" s="25">
        <f t="shared" si="165"/>
        <v>43698</v>
      </c>
      <c r="AD500" s="22">
        <f t="shared" si="166"/>
        <v>1192.5600000000002</v>
      </c>
      <c r="AE500" s="23">
        <f t="shared" si="182"/>
        <v>1190.7918333333332</v>
      </c>
      <c r="AF500" s="23">
        <f t="shared" si="183"/>
        <v>21.476650000000053</v>
      </c>
      <c r="AG500" s="24">
        <f t="shared" si="184"/>
        <v>5.4886482658048088</v>
      </c>
      <c r="AH500" s="25">
        <v>43698</v>
      </c>
      <c r="AK500" s="22">
        <f t="shared" si="167"/>
        <v>8.5599999999999454</v>
      </c>
      <c r="AL500" s="27">
        <f t="shared" si="168"/>
        <v>8.5599999999999454</v>
      </c>
      <c r="AM500" s="27">
        <f t="shared" si="176"/>
        <v>0</v>
      </c>
      <c r="AN500" s="38">
        <f t="shared" si="180"/>
        <v>8.8394873928041999</v>
      </c>
      <c r="AO500" s="38">
        <f t="shared" si="181"/>
        <v>7.492438128599753</v>
      </c>
      <c r="AP500" s="27">
        <f t="shared" si="177"/>
        <v>1.1797878395635406</v>
      </c>
      <c r="AQ500" s="35">
        <f t="shared" si="178"/>
        <v>54.123975652592399</v>
      </c>
      <c r="AR500" s="25">
        <v>43698</v>
      </c>
    </row>
    <row r="501" spans="1:44" x14ac:dyDescent="0.25">
      <c r="A501">
        <v>1504</v>
      </c>
      <c r="B501">
        <v>3</v>
      </c>
      <c r="C501" s="2">
        <v>43699</v>
      </c>
      <c r="D501">
        <v>1194.07</v>
      </c>
      <c r="E501">
        <v>1198.01</v>
      </c>
      <c r="F501">
        <v>1178.58</v>
      </c>
      <c r="G501">
        <v>1189.53</v>
      </c>
      <c r="H501">
        <v>947906</v>
      </c>
      <c r="I501" s="2">
        <v>43704.859581712961</v>
      </c>
      <c r="J501" s="2"/>
      <c r="K501" s="11">
        <v>43699</v>
      </c>
      <c r="L501" s="48">
        <f t="shared" si="175"/>
        <v>73.881824981301335</v>
      </c>
      <c r="M501" s="46">
        <f t="shared" si="179"/>
        <v>65.205661020466536</v>
      </c>
      <c r="N501" s="2"/>
      <c r="O501" s="1">
        <v>43699</v>
      </c>
      <c r="P501">
        <f t="shared" si="170"/>
        <v>0.25</v>
      </c>
      <c r="Q501" s="3">
        <f t="shared" si="185"/>
        <v>1186.1690333951206</v>
      </c>
      <c r="R501" s="2"/>
      <c r="S501" s="11">
        <f t="shared" si="163"/>
        <v>43699</v>
      </c>
      <c r="T501" s="17">
        <f t="shared" si="169"/>
        <v>1181.5814285714289</v>
      </c>
      <c r="U501" s="18">
        <f t="shared" si="174"/>
        <v>1180.8657142857144</v>
      </c>
      <c r="W501" s="30">
        <f t="shared" si="164"/>
        <v>1188.7066666666667</v>
      </c>
      <c r="X501" s="30">
        <f t="shared" si="171"/>
        <v>1183.0790476190475</v>
      </c>
      <c r="Y501" s="30">
        <f t="shared" si="172"/>
        <v>9.8325170068027798</v>
      </c>
      <c r="Z501" s="31">
        <f t="shared" si="173"/>
        <v>38.156517086626181</v>
      </c>
      <c r="AA501" s="25">
        <f t="shared" si="165"/>
        <v>43699</v>
      </c>
      <c r="AD501" s="22">
        <f t="shared" si="166"/>
        <v>1188.7066666666667</v>
      </c>
      <c r="AE501" s="23">
        <f t="shared" si="182"/>
        <v>1193.6481666666666</v>
      </c>
      <c r="AF501" s="23">
        <f t="shared" si="183"/>
        <v>18.873133333333364</v>
      </c>
      <c r="AG501" s="24">
        <f t="shared" si="184"/>
        <v>-17.455147882174302</v>
      </c>
      <c r="AH501" s="25">
        <v>43699</v>
      </c>
      <c r="AK501" s="22">
        <f t="shared" si="167"/>
        <v>-1.7200000000000273</v>
      </c>
      <c r="AL501" s="27">
        <f t="shared" si="168"/>
        <v>0</v>
      </c>
      <c r="AM501" s="27">
        <f t="shared" si="176"/>
        <v>1.7200000000000273</v>
      </c>
      <c r="AN501" s="38">
        <f t="shared" si="180"/>
        <v>8.2080954361753289</v>
      </c>
      <c r="AO501" s="38">
        <f t="shared" si="181"/>
        <v>7.0801211194140583</v>
      </c>
      <c r="AP501" s="27">
        <f t="shared" si="177"/>
        <v>1.1593156808671403</v>
      </c>
      <c r="AQ501" s="35">
        <f t="shared" si="178"/>
        <v>53.689031721456359</v>
      </c>
      <c r="AR501" s="25">
        <v>43699</v>
      </c>
    </row>
    <row r="502" spans="1:44" x14ac:dyDescent="0.25">
      <c r="A502">
        <v>1505</v>
      </c>
      <c r="B502">
        <v>3</v>
      </c>
      <c r="C502" s="2">
        <v>43700</v>
      </c>
      <c r="D502">
        <v>1181.99</v>
      </c>
      <c r="E502">
        <v>1194.08</v>
      </c>
      <c r="F502">
        <v>1147.75</v>
      </c>
      <c r="G502">
        <v>1151.29</v>
      </c>
      <c r="H502">
        <v>1688271</v>
      </c>
      <c r="I502" s="2">
        <v>43704.859581712961</v>
      </c>
      <c r="J502" s="2"/>
      <c r="K502" s="11">
        <v>43700</v>
      </c>
      <c r="L502" s="48">
        <f t="shared" si="175"/>
        <v>5.9756920999324157</v>
      </c>
      <c r="M502" s="46">
        <f t="shared" si="179"/>
        <v>52.104088840092118</v>
      </c>
      <c r="N502" s="2"/>
      <c r="O502" s="1">
        <v>43700</v>
      </c>
      <c r="P502">
        <f t="shared" si="170"/>
        <v>0.25</v>
      </c>
      <c r="Q502" s="3">
        <f t="shared" si="185"/>
        <v>1177.4492750463405</v>
      </c>
      <c r="R502" s="2"/>
      <c r="S502" s="11">
        <f t="shared" si="163"/>
        <v>43700</v>
      </c>
      <c r="T502" s="17">
        <f t="shared" si="169"/>
        <v>1179.7242857142858</v>
      </c>
      <c r="U502" s="18">
        <f t="shared" si="174"/>
        <v>1180.7921428571431</v>
      </c>
      <c r="W502" s="30">
        <f t="shared" si="164"/>
        <v>1164.3733333333332</v>
      </c>
      <c r="X502" s="30">
        <f t="shared" si="171"/>
        <v>1182.4119047619049</v>
      </c>
      <c r="Y502" s="30">
        <f t="shared" si="172"/>
        <v>10.594965986394593</v>
      </c>
      <c r="Z502" s="31">
        <f t="shared" si="173"/>
        <v>-113.50403862699648</v>
      </c>
      <c r="AA502" s="25">
        <f t="shared" si="165"/>
        <v>43700</v>
      </c>
      <c r="AD502" s="22">
        <f t="shared" si="166"/>
        <v>1164.3733333333332</v>
      </c>
      <c r="AE502" s="23">
        <f t="shared" si="182"/>
        <v>1189.5341666666666</v>
      </c>
      <c r="AF502" s="23">
        <f t="shared" si="183"/>
        <v>17.148166666666704</v>
      </c>
      <c r="AG502" s="24">
        <f t="shared" si="184"/>
        <v>-97.817388966102499</v>
      </c>
      <c r="AH502" s="25">
        <v>43700</v>
      </c>
      <c r="AK502" s="22">
        <f t="shared" si="167"/>
        <v>-38.240000000000009</v>
      </c>
      <c r="AL502" s="27">
        <f t="shared" si="168"/>
        <v>0</v>
      </c>
      <c r="AM502" s="27">
        <f t="shared" si="176"/>
        <v>38.240000000000009</v>
      </c>
      <c r="AN502" s="38">
        <f t="shared" si="180"/>
        <v>7.6218029050199485</v>
      </c>
      <c r="AO502" s="38">
        <f t="shared" si="181"/>
        <v>9.305826753741627</v>
      </c>
      <c r="AP502" s="27">
        <f t="shared" si="177"/>
        <v>0.81903554694432956</v>
      </c>
      <c r="AQ502" s="35">
        <f t="shared" si="178"/>
        <v>45.025813174468745</v>
      </c>
      <c r="AR502" s="25">
        <v>43700</v>
      </c>
    </row>
    <row r="503" spans="1:44" x14ac:dyDescent="0.25">
      <c r="A503">
        <v>1506</v>
      </c>
      <c r="B503">
        <v>3</v>
      </c>
      <c r="C503" s="2">
        <v>43703</v>
      </c>
      <c r="D503">
        <v>1157.26</v>
      </c>
      <c r="E503">
        <v>1169.47</v>
      </c>
      <c r="F503">
        <v>1152.96</v>
      </c>
      <c r="G503">
        <v>1168.8900000000001</v>
      </c>
      <c r="H503">
        <v>1226441</v>
      </c>
      <c r="I503" s="2">
        <v>43704.859581712961</v>
      </c>
      <c r="J503" s="2"/>
      <c r="K503" s="11">
        <v>43703</v>
      </c>
      <c r="L503" s="48">
        <f t="shared" si="175"/>
        <v>35.685347738015018</v>
      </c>
      <c r="M503" s="46">
        <f t="shared" si="179"/>
        <v>38.514288273082919</v>
      </c>
      <c r="N503" s="2"/>
      <c r="O503" s="1">
        <v>43703</v>
      </c>
      <c r="P503">
        <f t="shared" si="170"/>
        <v>0.25</v>
      </c>
      <c r="Q503" s="3">
        <f t="shared" si="185"/>
        <v>1175.3094562847555</v>
      </c>
      <c r="R503" s="2"/>
      <c r="S503" s="11">
        <f t="shared" si="163"/>
        <v>43703</v>
      </c>
      <c r="T503" s="17">
        <f t="shared" si="169"/>
        <v>1179.9571428571428</v>
      </c>
      <c r="U503" s="18">
        <f t="shared" si="174"/>
        <v>1180.7164285714287</v>
      </c>
      <c r="W503" s="30">
        <f t="shared" si="164"/>
        <v>1163.7733333333335</v>
      </c>
      <c r="X503" s="30">
        <f t="shared" si="171"/>
        <v>1181.7504761904763</v>
      </c>
      <c r="Y503" s="30">
        <f t="shared" si="172"/>
        <v>11.350884353741517</v>
      </c>
      <c r="Z503" s="31">
        <f t="shared" si="173"/>
        <v>-105.58438912128813</v>
      </c>
      <c r="AA503" s="25">
        <f t="shared" si="165"/>
        <v>43703</v>
      </c>
      <c r="AD503" s="22">
        <f t="shared" si="166"/>
        <v>1163.7733333333335</v>
      </c>
      <c r="AE503" s="23">
        <f t="shared" si="182"/>
        <v>1185.806</v>
      </c>
      <c r="AF503" s="23">
        <f t="shared" si="183"/>
        <v>16.028066666666689</v>
      </c>
      <c r="AG503" s="24">
        <f t="shared" si="184"/>
        <v>-91.64202239682254</v>
      </c>
      <c r="AH503" s="25">
        <v>43703</v>
      </c>
      <c r="AK503" s="22">
        <f t="shared" si="167"/>
        <v>17.600000000000136</v>
      </c>
      <c r="AL503" s="27">
        <f t="shared" si="168"/>
        <v>17.600000000000136</v>
      </c>
      <c r="AM503" s="27">
        <f t="shared" si="176"/>
        <v>0</v>
      </c>
      <c r="AN503" s="38">
        <f t="shared" si="180"/>
        <v>8.3345312689471047</v>
      </c>
      <c r="AO503" s="38">
        <f t="shared" si="181"/>
        <v>8.6411248427600817</v>
      </c>
      <c r="AP503" s="27">
        <f t="shared" si="177"/>
        <v>0.96451925190389365</v>
      </c>
      <c r="AQ503" s="35">
        <f t="shared" si="178"/>
        <v>49.096961048823509</v>
      </c>
      <c r="AR503" s="25">
        <v>43703</v>
      </c>
    </row>
    <row r="504" spans="1:44" x14ac:dyDescent="0.25">
      <c r="A504">
        <v>17572</v>
      </c>
      <c r="B504">
        <v>3</v>
      </c>
      <c r="C504" s="2">
        <v>43704</v>
      </c>
      <c r="D504">
        <v>1180.53</v>
      </c>
      <c r="E504">
        <v>1182.4000000000001</v>
      </c>
      <c r="F504">
        <v>1161.45</v>
      </c>
      <c r="G504">
        <v>1167.8399999999999</v>
      </c>
      <c r="H504">
        <v>1077452</v>
      </c>
      <c r="I504" s="2">
        <v>43705.539529629626</v>
      </c>
      <c r="J504" s="2"/>
      <c r="K504" s="11">
        <v>43704</v>
      </c>
      <c r="L504" s="48">
        <f t="shared" si="175"/>
        <v>33.912896691424571</v>
      </c>
      <c r="M504" s="46">
        <f t="shared" si="179"/>
        <v>25.191312176457334</v>
      </c>
      <c r="N504" s="2"/>
      <c r="O504" s="1">
        <v>43704</v>
      </c>
      <c r="P504">
        <f t="shared" si="170"/>
        <v>0.25</v>
      </c>
      <c r="Q504" s="3">
        <f t="shared" si="185"/>
        <v>1173.4420922135666</v>
      </c>
      <c r="R504" s="2"/>
      <c r="S504" s="11">
        <f t="shared" si="163"/>
        <v>43704</v>
      </c>
      <c r="T504" s="17">
        <f t="shared" si="169"/>
        <v>1178.5628571428572</v>
      </c>
      <c r="U504" s="18">
        <f t="shared" si="174"/>
        <v>1180.277142857143</v>
      </c>
      <c r="W504" s="30">
        <f t="shared" si="164"/>
        <v>1170.5633333333335</v>
      </c>
      <c r="X504" s="30">
        <f t="shared" si="171"/>
        <v>1180.777142857143</v>
      </c>
      <c r="Y504" s="30">
        <f t="shared" si="172"/>
        <v>12.463265306122432</v>
      </c>
      <c r="Z504" s="31">
        <f t="shared" si="173"/>
        <v>-54.634208467514235</v>
      </c>
      <c r="AA504" s="25">
        <f t="shared" si="165"/>
        <v>43704</v>
      </c>
      <c r="AD504" s="22">
        <f t="shared" si="166"/>
        <v>1170.5633333333335</v>
      </c>
      <c r="AE504" s="23">
        <f t="shared" si="182"/>
        <v>1182.945666666667</v>
      </c>
      <c r="AF504" s="23">
        <f t="shared" si="183"/>
        <v>14.692000000000007</v>
      </c>
      <c r="AG504" s="24">
        <f t="shared" si="184"/>
        <v>-56.186284296821206</v>
      </c>
      <c r="AH504" s="25">
        <v>43704</v>
      </c>
      <c r="AK504" s="22">
        <f t="shared" si="167"/>
        <v>-1.0500000000001819</v>
      </c>
      <c r="AL504" s="27">
        <f t="shared" si="168"/>
        <v>0</v>
      </c>
      <c r="AM504" s="27">
        <f t="shared" si="176"/>
        <v>1.0500000000001819</v>
      </c>
      <c r="AN504" s="38">
        <f t="shared" si="180"/>
        <v>7.7392076068794546</v>
      </c>
      <c r="AO504" s="38">
        <f t="shared" si="181"/>
        <v>8.0989016397058027</v>
      </c>
      <c r="AP504" s="27">
        <f t="shared" si="177"/>
        <v>0.95558730691790272</v>
      </c>
      <c r="AQ504" s="35">
        <f t="shared" si="178"/>
        <v>48.864466625320503</v>
      </c>
      <c r="AR504" s="25">
        <v>43704</v>
      </c>
    </row>
    <row r="505" spans="1:44" x14ac:dyDescent="0.25">
      <c r="A505">
        <v>17612</v>
      </c>
      <c r="B505">
        <v>3</v>
      </c>
      <c r="C505" s="2">
        <v>43705</v>
      </c>
      <c r="D505">
        <v>1161.71</v>
      </c>
      <c r="E505">
        <v>1176.4100000000001</v>
      </c>
      <c r="F505">
        <v>1157.3</v>
      </c>
      <c r="G505">
        <v>1171.02</v>
      </c>
      <c r="H505">
        <v>802243</v>
      </c>
      <c r="I505" s="2">
        <v>43706.837999537034</v>
      </c>
      <c r="J505" s="2"/>
      <c r="K505" s="11">
        <v>43705</v>
      </c>
      <c r="L505" s="48">
        <f t="shared" si="175"/>
        <v>39.280891289669107</v>
      </c>
      <c r="M505" s="46">
        <f t="shared" si="179"/>
        <v>36.293045239702899</v>
      </c>
      <c r="N505" s="2"/>
      <c r="O505" s="1">
        <v>43705</v>
      </c>
      <c r="P505">
        <f t="shared" si="170"/>
        <v>0.25</v>
      </c>
      <c r="Q505" s="3">
        <f t="shared" si="185"/>
        <v>1172.8365691601748</v>
      </c>
      <c r="R505" s="2"/>
      <c r="S505" s="11">
        <f t="shared" si="163"/>
        <v>43705</v>
      </c>
      <c r="T505" s="17">
        <f t="shared" si="169"/>
        <v>1174.6442857142858</v>
      </c>
      <c r="U505" s="18">
        <f t="shared" si="174"/>
        <v>1177.8642857142859</v>
      </c>
      <c r="W505" s="30">
        <f t="shared" si="164"/>
        <v>1168.2433333333333</v>
      </c>
      <c r="X505" s="30">
        <f t="shared" si="171"/>
        <v>1176.4533333333334</v>
      </c>
      <c r="Y505" s="30">
        <f t="shared" si="172"/>
        <v>11.102857142857147</v>
      </c>
      <c r="Z505" s="31">
        <f t="shared" si="173"/>
        <v>-49.296620346543349</v>
      </c>
      <c r="AA505" s="25">
        <f t="shared" si="165"/>
        <v>43705</v>
      </c>
      <c r="AD505" s="22">
        <f t="shared" si="166"/>
        <v>1168.2433333333333</v>
      </c>
      <c r="AE505" s="23">
        <f t="shared" si="182"/>
        <v>1180.3838333333333</v>
      </c>
      <c r="AF505" s="23">
        <f t="shared" si="183"/>
        <v>13.344216666666659</v>
      </c>
      <c r="AG505" s="24">
        <f t="shared" si="184"/>
        <v>-60.652991995283763</v>
      </c>
      <c r="AH505" s="25">
        <v>43705</v>
      </c>
      <c r="AK505" s="22">
        <f t="shared" si="167"/>
        <v>3.1800000000000637</v>
      </c>
      <c r="AL505" s="27">
        <f t="shared" si="168"/>
        <v>3.1800000000000637</v>
      </c>
      <c r="AM505" s="27">
        <f t="shared" si="176"/>
        <v>0</v>
      </c>
      <c r="AN505" s="38">
        <f t="shared" si="180"/>
        <v>7.4135499206737832</v>
      </c>
      <c r="AO505" s="38">
        <f t="shared" si="181"/>
        <v>7.5204086654411029</v>
      </c>
      <c r="AP505" s="27">
        <f t="shared" si="177"/>
        <v>0.98579083271652868</v>
      </c>
      <c r="AQ505" s="35">
        <f t="shared" si="178"/>
        <v>49.642229003947172</v>
      </c>
      <c r="AR505" s="25">
        <v>43705</v>
      </c>
    </row>
    <row r="506" spans="1:44" x14ac:dyDescent="0.25">
      <c r="A506">
        <v>17613</v>
      </c>
      <c r="B506">
        <v>3</v>
      </c>
      <c r="C506" s="2">
        <v>43706</v>
      </c>
      <c r="D506">
        <v>1181.1199999999999</v>
      </c>
      <c r="E506">
        <v>1196.06</v>
      </c>
      <c r="F506">
        <v>1181.1199999999999</v>
      </c>
      <c r="G506">
        <v>1192.8499999999999</v>
      </c>
      <c r="H506">
        <v>1088858</v>
      </c>
      <c r="I506" s="2">
        <v>43706.837999537034</v>
      </c>
      <c r="J506" s="2"/>
      <c r="K506" s="11">
        <v>43706</v>
      </c>
      <c r="L506" s="48">
        <f t="shared" si="175"/>
        <v>76.130992572585924</v>
      </c>
      <c r="M506" s="46">
        <f t="shared" si="179"/>
        <v>49.774926851226532</v>
      </c>
      <c r="N506" s="2"/>
      <c r="O506" s="1">
        <v>43706</v>
      </c>
      <c r="P506">
        <f t="shared" si="170"/>
        <v>0.25</v>
      </c>
      <c r="Q506" s="3">
        <f t="shared" si="185"/>
        <v>1177.839926870131</v>
      </c>
      <c r="R506" s="2"/>
      <c r="S506" s="11">
        <f t="shared" si="163"/>
        <v>43706</v>
      </c>
      <c r="T506" s="17">
        <f t="shared" si="169"/>
        <v>1176.0957142857144</v>
      </c>
      <c r="U506" s="18">
        <f t="shared" si="174"/>
        <v>1178.2099999999998</v>
      </c>
      <c r="W506" s="30">
        <f t="shared" si="164"/>
        <v>1190.01</v>
      </c>
      <c r="X506" s="30">
        <f t="shared" si="171"/>
        <v>1176.8900000000001</v>
      </c>
      <c r="Y506" s="30">
        <f t="shared" si="172"/>
        <v>11.601904761904766</v>
      </c>
      <c r="Z506" s="31">
        <f t="shared" si="173"/>
        <v>75.389919553438858</v>
      </c>
      <c r="AA506" s="25">
        <f t="shared" si="165"/>
        <v>43706</v>
      </c>
      <c r="AD506" s="22">
        <f t="shared" si="166"/>
        <v>1190.01</v>
      </c>
      <c r="AE506" s="23">
        <f t="shared" si="182"/>
        <v>1179.0703333333333</v>
      </c>
      <c r="AF506" s="23">
        <f t="shared" si="183"/>
        <v>11.899366666666662</v>
      </c>
      <c r="AG506" s="24">
        <f t="shared" si="184"/>
        <v>61.289909920509267</v>
      </c>
      <c r="AH506" s="25">
        <v>43706</v>
      </c>
      <c r="AK506" s="22">
        <f t="shared" si="167"/>
        <v>21.829999999999927</v>
      </c>
      <c r="AL506" s="27">
        <f t="shared" si="168"/>
        <v>21.829999999999927</v>
      </c>
      <c r="AM506" s="27">
        <f t="shared" si="176"/>
        <v>0</v>
      </c>
      <c r="AN506" s="38">
        <f t="shared" si="180"/>
        <v>8.4432963549113644</v>
      </c>
      <c r="AO506" s="38">
        <f t="shared" si="181"/>
        <v>6.9832366179095953</v>
      </c>
      <c r="AP506" s="27">
        <f t="shared" si="177"/>
        <v>1.2090806622902077</v>
      </c>
      <c r="AQ506" s="35">
        <f t="shared" si="178"/>
        <v>54.732300315223632</v>
      </c>
      <c r="AR506" s="25">
        <v>43706</v>
      </c>
    </row>
    <row r="507" spans="1:44" x14ac:dyDescent="0.25">
      <c r="A507">
        <v>17676</v>
      </c>
      <c r="B507">
        <v>3</v>
      </c>
      <c r="C507" s="2">
        <v>43707</v>
      </c>
      <c r="D507">
        <v>1198.5</v>
      </c>
      <c r="E507">
        <v>1198.5</v>
      </c>
      <c r="F507">
        <v>1183.8</v>
      </c>
      <c r="G507">
        <v>1188.0999999999999</v>
      </c>
      <c r="H507">
        <v>1129959</v>
      </c>
      <c r="I507" s="2">
        <v>43709.372567824073</v>
      </c>
      <c r="J507" s="2"/>
      <c r="K507" s="11">
        <v>43707</v>
      </c>
      <c r="L507" s="48">
        <f t="shared" si="175"/>
        <v>68.11276164753528</v>
      </c>
      <c r="M507" s="46">
        <f t="shared" si="179"/>
        <v>61.174881836596768</v>
      </c>
      <c r="N507" s="2"/>
      <c r="O507" s="1">
        <v>43707</v>
      </c>
      <c r="P507">
        <f t="shared" si="170"/>
        <v>0.25</v>
      </c>
      <c r="Q507" s="3">
        <f t="shared" si="185"/>
        <v>1180.4049451525982</v>
      </c>
      <c r="R507" s="2"/>
      <c r="S507" s="11">
        <f t="shared" si="163"/>
        <v>43707</v>
      </c>
      <c r="T507" s="17">
        <f t="shared" si="169"/>
        <v>1175.6457142857143</v>
      </c>
      <c r="U507" s="18">
        <f t="shared" si="174"/>
        <v>1179.1664285714287</v>
      </c>
      <c r="W507" s="30">
        <f t="shared" si="164"/>
        <v>1190.1333333333334</v>
      </c>
      <c r="X507" s="30">
        <f t="shared" si="171"/>
        <v>1176.5433333333333</v>
      </c>
      <c r="Y507" s="30">
        <f t="shared" si="172"/>
        <v>11.205714285714262</v>
      </c>
      <c r="Z507" s="31">
        <f t="shared" si="173"/>
        <v>80.851606323305475</v>
      </c>
      <c r="AA507" s="25">
        <f t="shared" si="165"/>
        <v>43707</v>
      </c>
      <c r="AD507" s="22">
        <f t="shared" si="166"/>
        <v>1190.1333333333334</v>
      </c>
      <c r="AE507" s="23">
        <f t="shared" si="182"/>
        <v>1178.7465</v>
      </c>
      <c r="AF507" s="23">
        <f t="shared" si="183"/>
        <v>11.543150000000002</v>
      </c>
      <c r="AG507" s="24">
        <f t="shared" si="184"/>
        <v>65.763870539864001</v>
      </c>
      <c r="AH507" s="25">
        <v>43707</v>
      </c>
      <c r="AK507" s="22">
        <f t="shared" si="167"/>
        <v>-4.75</v>
      </c>
      <c r="AL507" s="27">
        <f t="shared" si="168"/>
        <v>0</v>
      </c>
      <c r="AM507" s="27">
        <f t="shared" si="176"/>
        <v>4.75</v>
      </c>
      <c r="AN507" s="38">
        <f t="shared" si="180"/>
        <v>7.8402037581319819</v>
      </c>
      <c r="AO507" s="38">
        <f t="shared" si="181"/>
        <v>6.8237197166303378</v>
      </c>
      <c r="AP507" s="27">
        <f t="shared" si="177"/>
        <v>1.1489633343269263</v>
      </c>
      <c r="AQ507" s="35">
        <f t="shared" si="178"/>
        <v>53.46593475904006</v>
      </c>
      <c r="AR507" s="25">
        <v>43707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2019-09-02T23:22:56Z</dcterms:created>
  <dcterms:modified xsi:type="dcterms:W3CDTF">2019-09-12T03:11:09Z</dcterms:modified>
</cp:coreProperties>
</file>