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The Vast Group\Desktop\mass interpretation\"/>
    </mc:Choice>
  </mc:AlternateContent>
  <bookViews>
    <workbookView xWindow="0" yWindow="0" windowWidth="21600" windowHeight="10185" tabRatio="848" firstSheet="1" activeTab="8"/>
  </bookViews>
  <sheets>
    <sheet name="Exon Mobil Share Evaluation" sheetId="8" r:id="rId1"/>
    <sheet name="Evaluation" sheetId="9" r:id="rId2"/>
    <sheet name="Zachary Decline Analysis" sheetId="7" r:id="rId3"/>
    <sheet name="Zachary" sheetId="1" r:id="rId4"/>
    <sheet name="Zachary NRI" sheetId="14" r:id="rId5"/>
    <sheet name="ROLETA NRI" sheetId="11" r:id="rId6"/>
    <sheet name="ROLETA" sheetId="2" r:id="rId7"/>
    <sheet name="LAS COMITAS" sheetId="3" r:id="rId8"/>
    <sheet name="LAS COMITAS NRI" sheetId="12" r:id="rId9"/>
    <sheet name="BUSTAMENTE" sheetId="4" r:id="rId10"/>
    <sheet name="Bustamente NRI" sheetId="13" r:id="rId11"/>
    <sheet name="Bob West" sheetId="6" r:id="rId12"/>
    <sheet name="NON-OP" sheetId="5" r:id="rId13"/>
    <sheet name="Sheet1" sheetId="10" r:id="rId1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6" i="13" l="1"/>
  <c r="C27" i="7"/>
  <c r="D27" i="7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F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L5" i="9"/>
  <c r="M5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F4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L4" i="9"/>
  <c r="M4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F3" i="9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L3" i="9"/>
  <c r="M3" i="9"/>
  <c r="N3" i="9"/>
  <c r="N4" i="9"/>
  <c r="N5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F6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L6" i="9"/>
  <c r="M6" i="9"/>
  <c r="N6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F7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L7" i="9"/>
  <c r="M7" i="9"/>
  <c r="N7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F8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72" i="9"/>
  <c r="I72" i="9"/>
  <c r="J72" i="9"/>
  <c r="H73" i="9"/>
  <c r="I73" i="9"/>
  <c r="J73" i="9"/>
  <c r="L8" i="9"/>
  <c r="M8" i="9"/>
  <c r="N8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F9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82" i="9"/>
  <c r="I82" i="9"/>
  <c r="J82" i="9"/>
  <c r="H83" i="9"/>
  <c r="I83" i="9"/>
  <c r="J83" i="9"/>
  <c r="H84" i="9"/>
  <c r="I84" i="9"/>
  <c r="J84" i="9"/>
  <c r="H85" i="9"/>
  <c r="I85" i="9"/>
  <c r="J85" i="9"/>
  <c r="L9" i="9"/>
  <c r="M9" i="9"/>
  <c r="N9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F10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H92" i="9"/>
  <c r="I92" i="9"/>
  <c r="J9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L10" i="9"/>
  <c r="M10" i="9"/>
  <c r="N10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F11" i="9"/>
  <c r="H98" i="9"/>
  <c r="I98" i="9"/>
  <c r="J98" i="9"/>
  <c r="H99" i="9"/>
  <c r="I99" i="9"/>
  <c r="J99" i="9"/>
  <c r="H100" i="9"/>
  <c r="I100" i="9"/>
  <c r="J100" i="9"/>
  <c r="H101" i="9"/>
  <c r="I101" i="9"/>
  <c r="J101" i="9"/>
  <c r="H102" i="9"/>
  <c r="I102" i="9"/>
  <c r="J10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L11" i="9"/>
  <c r="M11" i="9"/>
  <c r="N11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F12" i="9"/>
  <c r="H110" i="9"/>
  <c r="I110" i="9"/>
  <c r="J110" i="9"/>
  <c r="H111" i="9"/>
  <c r="I111" i="9"/>
  <c r="J111" i="9"/>
  <c r="H112" i="9"/>
  <c r="I112" i="9"/>
  <c r="J11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L12" i="9"/>
  <c r="M12" i="9"/>
  <c r="N12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F13" i="9"/>
  <c r="H122" i="9"/>
  <c r="I122" i="9"/>
  <c r="J12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H132" i="9"/>
  <c r="I132" i="9"/>
  <c r="J132" i="9"/>
  <c r="H133" i="9"/>
  <c r="I133" i="9"/>
  <c r="J133" i="9"/>
  <c r="L13" i="9"/>
  <c r="M13" i="9"/>
  <c r="N1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F14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H142" i="9"/>
  <c r="I142" i="9"/>
  <c r="J142" i="9"/>
  <c r="H143" i="9"/>
  <c r="I143" i="9"/>
  <c r="J143" i="9"/>
  <c r="H144" i="9"/>
  <c r="I144" i="9"/>
  <c r="J144" i="9"/>
  <c r="H145" i="9"/>
  <c r="I145" i="9"/>
  <c r="J145" i="9"/>
  <c r="L14" i="9"/>
  <c r="M14" i="9"/>
  <c r="N14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F1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H152" i="9"/>
  <c r="I152" i="9"/>
  <c r="J15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L15" i="9"/>
  <c r="M15" i="9"/>
  <c r="N15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F16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H162" i="9"/>
  <c r="I162" i="9"/>
  <c r="J16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L16" i="9"/>
  <c r="M16" i="9"/>
  <c r="N16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F17" i="9"/>
  <c r="H170" i="9"/>
  <c r="I170" i="9"/>
  <c r="J170" i="9"/>
  <c r="H171" i="9"/>
  <c r="I171" i="9"/>
  <c r="J171" i="9"/>
  <c r="H172" i="9"/>
  <c r="I172" i="9"/>
  <c r="J17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L17" i="9"/>
  <c r="M17" i="9"/>
  <c r="N17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F18" i="9"/>
  <c r="H182" i="9"/>
  <c r="I182" i="9"/>
  <c r="J18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H192" i="9"/>
  <c r="I192" i="9"/>
  <c r="J192" i="9"/>
  <c r="H193" i="9"/>
  <c r="I193" i="9"/>
  <c r="J193" i="9"/>
  <c r="L18" i="9"/>
  <c r="M18" i="9"/>
  <c r="N18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F19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H202" i="9"/>
  <c r="I202" i="9"/>
  <c r="J202" i="9"/>
  <c r="H203" i="9"/>
  <c r="I203" i="9"/>
  <c r="J203" i="9"/>
  <c r="H204" i="9"/>
  <c r="I204" i="9"/>
  <c r="J204" i="9"/>
  <c r="H205" i="9"/>
  <c r="I205" i="9"/>
  <c r="J205" i="9"/>
  <c r="L19" i="9"/>
  <c r="M19" i="9"/>
  <c r="N19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F20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H212" i="9"/>
  <c r="I212" i="9"/>
  <c r="J212" i="9"/>
  <c r="H213" i="9"/>
  <c r="I213" i="9"/>
  <c r="J213" i="9"/>
  <c r="H214" i="9"/>
  <c r="I214" i="9"/>
  <c r="J214" i="9"/>
  <c r="H215" i="9"/>
  <c r="I215" i="9"/>
  <c r="J215" i="9"/>
  <c r="H216" i="9"/>
  <c r="I216" i="9"/>
  <c r="J216" i="9"/>
  <c r="H217" i="9"/>
  <c r="I217" i="9"/>
  <c r="J217" i="9"/>
  <c r="L20" i="9"/>
  <c r="M20" i="9"/>
  <c r="N20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F21" i="9"/>
  <c r="H218" i="9"/>
  <c r="I218" i="9"/>
  <c r="J218" i="9"/>
  <c r="H219" i="9"/>
  <c r="I219" i="9"/>
  <c r="J219" i="9"/>
  <c r="H220" i="9"/>
  <c r="I220" i="9"/>
  <c r="J220" i="9"/>
  <c r="H221" i="9"/>
  <c r="I221" i="9"/>
  <c r="J221" i="9"/>
  <c r="H222" i="9"/>
  <c r="I222" i="9"/>
  <c r="J22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L21" i="9"/>
  <c r="M21" i="9"/>
  <c r="N21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F22" i="9"/>
  <c r="H230" i="9"/>
  <c r="I230" i="9"/>
  <c r="J230" i="9"/>
  <c r="H231" i="9"/>
  <c r="I231" i="9"/>
  <c r="J231" i="9"/>
  <c r="H232" i="9"/>
  <c r="I232" i="9"/>
  <c r="J23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L22" i="9"/>
  <c r="M22" i="9"/>
  <c r="N22" i="9"/>
  <c r="I23" i="8"/>
  <c r="K127" i="8"/>
  <c r="M127" i="8"/>
  <c r="K128" i="8"/>
  <c r="M128" i="8"/>
  <c r="K129" i="8"/>
  <c r="M129" i="8"/>
  <c r="K130" i="8"/>
  <c r="M130" i="8"/>
  <c r="K131" i="8"/>
  <c r="M131" i="8"/>
  <c r="K132" i="8"/>
  <c r="M132" i="8"/>
  <c r="K133" i="8"/>
  <c r="M133" i="8"/>
  <c r="K134" i="8"/>
  <c r="M134" i="8"/>
  <c r="K135" i="8"/>
  <c r="M135" i="8"/>
  <c r="K136" i="8"/>
  <c r="M136" i="8"/>
  <c r="K137" i="8"/>
  <c r="M137" i="8"/>
  <c r="K138" i="8"/>
  <c r="M138" i="8"/>
  <c r="K139" i="8"/>
  <c r="M139" i="8"/>
  <c r="K140" i="8"/>
  <c r="M140" i="8"/>
  <c r="K141" i="8"/>
  <c r="M141" i="8"/>
  <c r="K142" i="8"/>
  <c r="M142" i="8"/>
  <c r="K143" i="8"/>
  <c r="M143" i="8"/>
  <c r="K144" i="8"/>
  <c r="M144" i="8"/>
  <c r="K145" i="8"/>
  <c r="M145" i="8"/>
  <c r="K146" i="8"/>
  <c r="M146" i="8"/>
  <c r="K147" i="8"/>
  <c r="M147" i="8"/>
  <c r="K148" i="8"/>
  <c r="M148" i="8"/>
  <c r="K149" i="8"/>
  <c r="M149" i="8"/>
  <c r="K150" i="8"/>
  <c r="M150" i="8"/>
  <c r="K151" i="8"/>
  <c r="M151" i="8"/>
  <c r="K152" i="8"/>
  <c r="M152" i="8"/>
  <c r="K153" i="8"/>
  <c r="M153" i="8"/>
  <c r="K154" i="8"/>
  <c r="M154" i="8"/>
  <c r="K155" i="8"/>
  <c r="M155" i="8"/>
  <c r="K156" i="8"/>
  <c r="M156" i="8"/>
  <c r="K157" i="8"/>
  <c r="M157" i="8"/>
  <c r="K158" i="8"/>
  <c r="M158" i="8"/>
  <c r="K159" i="8"/>
  <c r="M159" i="8"/>
  <c r="K160" i="8"/>
  <c r="M160" i="8"/>
  <c r="K161" i="8"/>
  <c r="M161" i="8"/>
  <c r="K162" i="8"/>
  <c r="M162" i="8"/>
  <c r="K163" i="8"/>
  <c r="M163" i="8"/>
  <c r="K164" i="8"/>
  <c r="M164" i="8"/>
  <c r="K165" i="8"/>
  <c r="M165" i="8"/>
  <c r="K166" i="8"/>
  <c r="M166" i="8"/>
  <c r="K167" i="8"/>
  <c r="M167" i="8"/>
  <c r="K168" i="8"/>
  <c r="M168" i="8"/>
  <c r="K169" i="8"/>
  <c r="M169" i="8"/>
  <c r="K170" i="8"/>
  <c r="M170" i="8"/>
  <c r="K171" i="8"/>
  <c r="M171" i="8"/>
  <c r="K172" i="8"/>
  <c r="M172" i="8"/>
  <c r="K173" i="8"/>
  <c r="M173" i="8"/>
  <c r="K174" i="8"/>
  <c r="M174" i="8"/>
  <c r="K175" i="8"/>
  <c r="M175" i="8"/>
  <c r="K176" i="8"/>
  <c r="M176" i="8"/>
  <c r="K177" i="8"/>
  <c r="M177" i="8"/>
  <c r="K178" i="8"/>
  <c r="M178" i="8"/>
  <c r="K179" i="8"/>
  <c r="M179" i="8"/>
  <c r="K180" i="8"/>
  <c r="M180" i="8"/>
  <c r="K181" i="8"/>
  <c r="M181" i="8"/>
  <c r="K182" i="8"/>
  <c r="M182" i="8"/>
  <c r="K183" i="8"/>
  <c r="M183" i="8"/>
  <c r="K184" i="8"/>
  <c r="M184" i="8"/>
  <c r="K185" i="8"/>
  <c r="M185" i="8"/>
  <c r="K186" i="8"/>
  <c r="M186" i="8"/>
  <c r="K187" i="8"/>
  <c r="M187" i="8"/>
  <c r="K188" i="8"/>
  <c r="M188" i="8"/>
  <c r="K189" i="8"/>
  <c r="M189" i="8"/>
  <c r="K190" i="8"/>
  <c r="M190" i="8"/>
  <c r="K191" i="8"/>
  <c r="M191" i="8"/>
  <c r="K192" i="8"/>
  <c r="M192" i="8"/>
  <c r="K193" i="8"/>
  <c r="M193" i="8"/>
  <c r="K194" i="8"/>
  <c r="M194" i="8"/>
  <c r="K195" i="8"/>
  <c r="M195" i="8"/>
  <c r="K196" i="8"/>
  <c r="M196" i="8"/>
  <c r="K197" i="8"/>
  <c r="M197" i="8"/>
  <c r="K198" i="8"/>
  <c r="M198" i="8"/>
  <c r="K199" i="8"/>
  <c r="M199" i="8"/>
  <c r="K200" i="8"/>
  <c r="M200" i="8"/>
  <c r="K201" i="8"/>
  <c r="M201" i="8"/>
  <c r="K202" i="8"/>
  <c r="M202" i="8"/>
  <c r="K203" i="8"/>
  <c r="M203" i="8"/>
  <c r="K204" i="8"/>
  <c r="M204" i="8"/>
  <c r="K205" i="8"/>
  <c r="M205" i="8"/>
  <c r="K206" i="8"/>
  <c r="M206" i="8"/>
  <c r="K207" i="8"/>
  <c r="M207" i="8"/>
  <c r="K208" i="8"/>
  <c r="M208" i="8"/>
  <c r="K209" i="8"/>
  <c r="M209" i="8"/>
  <c r="K210" i="8"/>
  <c r="M210" i="8"/>
  <c r="K211" i="8"/>
  <c r="M211" i="8"/>
  <c r="K212" i="8"/>
  <c r="M212" i="8"/>
  <c r="K213" i="8"/>
  <c r="M213" i="8"/>
  <c r="K214" i="8"/>
  <c r="M214" i="8"/>
  <c r="K215" i="8"/>
  <c r="M215" i="8"/>
  <c r="K216" i="8"/>
  <c r="M216" i="8"/>
  <c r="K217" i="8"/>
  <c r="M217" i="8"/>
  <c r="K218" i="8"/>
  <c r="M218" i="8"/>
  <c r="K219" i="8"/>
  <c r="M219" i="8"/>
  <c r="K220" i="8"/>
  <c r="M220" i="8"/>
  <c r="K221" i="8"/>
  <c r="M221" i="8"/>
  <c r="K222" i="8"/>
  <c r="M222" i="8"/>
  <c r="K223" i="8"/>
  <c r="M223" i="8"/>
  <c r="K224" i="8"/>
  <c r="M224" i="8"/>
  <c r="K225" i="8"/>
  <c r="M225" i="8"/>
  <c r="K226" i="8"/>
  <c r="M226" i="8"/>
  <c r="K227" i="8"/>
  <c r="M227" i="8"/>
  <c r="K228" i="8"/>
  <c r="M228" i="8"/>
  <c r="K229" i="8"/>
  <c r="M229" i="8"/>
  <c r="K230" i="8"/>
  <c r="M230" i="8"/>
  <c r="K231" i="8"/>
  <c r="M231" i="8"/>
  <c r="K232" i="8"/>
  <c r="M232" i="8"/>
  <c r="K233" i="8"/>
  <c r="M233" i="8"/>
  <c r="K234" i="8"/>
  <c r="M234" i="8"/>
  <c r="K235" i="8"/>
  <c r="M235" i="8"/>
  <c r="K236" i="8"/>
  <c r="M236" i="8"/>
  <c r="K237" i="8"/>
  <c r="M237" i="8"/>
  <c r="K238" i="8"/>
  <c r="M238" i="8"/>
  <c r="K239" i="8"/>
  <c r="M239" i="8"/>
  <c r="K240" i="8"/>
  <c r="M240" i="8"/>
  <c r="K241" i="8"/>
  <c r="M241" i="8"/>
  <c r="K242" i="8"/>
  <c r="M242" i="8"/>
  <c r="K243" i="8"/>
  <c r="M243" i="8"/>
  <c r="K244" i="8"/>
  <c r="M244" i="8"/>
  <c r="K245" i="8"/>
  <c r="M245" i="8"/>
  <c r="K246" i="8"/>
  <c r="M246" i="8"/>
  <c r="K247" i="8"/>
  <c r="M247" i="8"/>
  <c r="K248" i="8"/>
  <c r="M248" i="8"/>
  <c r="K249" i="8"/>
  <c r="M249" i="8"/>
  <c r="K250" i="8"/>
  <c r="M250" i="8"/>
  <c r="K251" i="8"/>
  <c r="M251" i="8"/>
  <c r="K252" i="8"/>
  <c r="M252" i="8"/>
  <c r="K253" i="8"/>
  <c r="M253" i="8"/>
  <c r="K254" i="8"/>
  <c r="M254" i="8"/>
  <c r="K255" i="8"/>
  <c r="M255" i="8"/>
  <c r="K256" i="8"/>
  <c r="M256" i="8"/>
  <c r="K257" i="8"/>
  <c r="M257" i="8"/>
  <c r="K258" i="8"/>
  <c r="M258" i="8"/>
  <c r="K259" i="8"/>
  <c r="M259" i="8"/>
  <c r="K260" i="8"/>
  <c r="M260" i="8"/>
  <c r="K261" i="8"/>
  <c r="M261" i="8"/>
  <c r="K262" i="8"/>
  <c r="M262" i="8"/>
  <c r="K263" i="8"/>
  <c r="M263" i="8"/>
  <c r="K264" i="8"/>
  <c r="M264" i="8"/>
  <c r="K265" i="8"/>
  <c r="M265" i="8"/>
  <c r="K266" i="8"/>
  <c r="M266" i="8"/>
  <c r="K267" i="8"/>
  <c r="M267" i="8"/>
  <c r="K268" i="8"/>
  <c r="M268" i="8"/>
  <c r="K269" i="8"/>
  <c r="M269" i="8"/>
  <c r="K270" i="8"/>
  <c r="M270" i="8"/>
  <c r="K271" i="8"/>
  <c r="M271" i="8"/>
  <c r="K272" i="8"/>
  <c r="M272" i="8"/>
  <c r="K273" i="8"/>
  <c r="M273" i="8"/>
  <c r="K274" i="8"/>
  <c r="M274" i="8"/>
  <c r="K275" i="8"/>
  <c r="M275" i="8"/>
  <c r="K276" i="8"/>
  <c r="M276" i="8"/>
  <c r="K277" i="8"/>
  <c r="M277" i="8"/>
  <c r="K278" i="8"/>
  <c r="M278" i="8"/>
  <c r="K279" i="8"/>
  <c r="M279" i="8"/>
  <c r="K280" i="8"/>
  <c r="M280" i="8"/>
  <c r="K281" i="8"/>
  <c r="M281" i="8"/>
  <c r="K282" i="8"/>
  <c r="M282" i="8"/>
  <c r="K283" i="8"/>
  <c r="M283" i="8"/>
  <c r="K284" i="8"/>
  <c r="M284" i="8"/>
  <c r="K285" i="8"/>
  <c r="M285" i="8"/>
  <c r="K286" i="8"/>
  <c r="M286" i="8"/>
  <c r="K287" i="8"/>
  <c r="M287" i="8"/>
  <c r="K288" i="8"/>
  <c r="M288" i="8"/>
  <c r="K289" i="8"/>
  <c r="M289" i="8"/>
  <c r="K290" i="8"/>
  <c r="M290" i="8"/>
  <c r="K291" i="8"/>
  <c r="M291" i="8"/>
  <c r="K292" i="8"/>
  <c r="M292" i="8"/>
  <c r="K293" i="8"/>
  <c r="M293" i="8"/>
  <c r="K294" i="8"/>
  <c r="M294" i="8"/>
  <c r="K295" i="8"/>
  <c r="M295" i="8"/>
  <c r="K296" i="8"/>
  <c r="M296" i="8"/>
  <c r="K297" i="8"/>
  <c r="M297" i="8"/>
  <c r="K298" i="8"/>
  <c r="M298" i="8"/>
  <c r="K299" i="8"/>
  <c r="M299" i="8"/>
  <c r="K300" i="8"/>
  <c r="M300" i="8"/>
  <c r="K301" i="8"/>
  <c r="M301" i="8"/>
  <c r="K302" i="8"/>
  <c r="M302" i="8"/>
  <c r="K303" i="8"/>
  <c r="M303" i="8"/>
  <c r="K304" i="8"/>
  <c r="M304" i="8"/>
  <c r="K305" i="8"/>
  <c r="M305" i="8"/>
  <c r="K306" i="8"/>
  <c r="M306" i="8"/>
  <c r="K307" i="8"/>
  <c r="M307" i="8"/>
  <c r="K308" i="8"/>
  <c r="M308" i="8"/>
  <c r="K309" i="8"/>
  <c r="M309" i="8"/>
  <c r="K310" i="8"/>
  <c r="M310" i="8"/>
  <c r="K311" i="8"/>
  <c r="M311" i="8"/>
  <c r="K312" i="8"/>
  <c r="M312" i="8"/>
  <c r="K313" i="8"/>
  <c r="M313" i="8"/>
  <c r="K314" i="8"/>
  <c r="M314" i="8"/>
  <c r="K315" i="8"/>
  <c r="M315" i="8"/>
  <c r="K316" i="8"/>
  <c r="M316" i="8"/>
  <c r="K317" i="8"/>
  <c r="M317" i="8"/>
  <c r="K318" i="8"/>
  <c r="M318" i="8"/>
  <c r="K319" i="8"/>
  <c r="M319" i="8"/>
  <c r="K320" i="8"/>
  <c r="M320" i="8"/>
  <c r="K321" i="8"/>
  <c r="M321" i="8"/>
  <c r="K322" i="8"/>
  <c r="M322" i="8"/>
  <c r="K323" i="8"/>
  <c r="M323" i="8"/>
  <c r="K324" i="8"/>
  <c r="M324" i="8"/>
  <c r="K325" i="8"/>
  <c r="M325" i="8"/>
  <c r="K326" i="8"/>
  <c r="M326" i="8"/>
  <c r="K327" i="8"/>
  <c r="M327" i="8"/>
  <c r="K328" i="8"/>
  <c r="M328" i="8"/>
  <c r="K329" i="8"/>
  <c r="M329" i="8"/>
  <c r="K330" i="8"/>
  <c r="M330" i="8"/>
  <c r="K331" i="8"/>
  <c r="M331" i="8"/>
  <c r="K332" i="8"/>
  <c r="M332" i="8"/>
  <c r="K333" i="8"/>
  <c r="M333" i="8"/>
  <c r="K334" i="8"/>
  <c r="M334" i="8"/>
  <c r="K335" i="8"/>
  <c r="M335" i="8"/>
  <c r="K336" i="8"/>
  <c r="M336" i="8"/>
  <c r="K337" i="8"/>
  <c r="M337" i="8"/>
  <c r="K338" i="8"/>
  <c r="M338" i="8"/>
  <c r="K339" i="8"/>
  <c r="M339" i="8"/>
  <c r="K340" i="8"/>
  <c r="M340" i="8"/>
  <c r="K341" i="8"/>
  <c r="M341" i="8"/>
  <c r="K342" i="8"/>
  <c r="M342" i="8"/>
  <c r="K343" i="8"/>
  <c r="M343" i="8"/>
  <c r="K344" i="8"/>
  <c r="M344" i="8"/>
  <c r="K345" i="8"/>
  <c r="M345" i="8"/>
  <c r="K346" i="8"/>
  <c r="M346" i="8"/>
  <c r="K347" i="8"/>
  <c r="M347" i="8"/>
  <c r="K348" i="8"/>
  <c r="M348" i="8"/>
  <c r="K349" i="8"/>
  <c r="M349" i="8"/>
  <c r="K350" i="8"/>
  <c r="M350" i="8"/>
  <c r="K351" i="8"/>
  <c r="M351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K363" i="8"/>
  <c r="M363" i="8"/>
  <c r="K364" i="8"/>
  <c r="M364" i="8"/>
  <c r="K365" i="8"/>
  <c r="M365" i="8"/>
  <c r="K126" i="8"/>
  <c r="M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126" i="8"/>
  <c r="K125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2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3" i="8"/>
  <c r="J3" i="8"/>
  <c r="C124" i="7"/>
  <c r="D124" i="7"/>
  <c r="K124" i="7"/>
  <c r="C125" i="7"/>
  <c r="D125" i="7"/>
  <c r="K125" i="7"/>
  <c r="C126" i="7"/>
  <c r="D126" i="7"/>
  <c r="K126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C20" i="7"/>
  <c r="K20" i="7"/>
  <c r="C36" i="7"/>
  <c r="K36" i="7"/>
  <c r="C52" i="7"/>
  <c r="K52" i="7"/>
  <c r="C68" i="7"/>
  <c r="K68" i="7"/>
  <c r="C84" i="7"/>
  <c r="K84" i="7"/>
  <c r="C100" i="7"/>
  <c r="K100" i="7"/>
  <c r="C108" i="7"/>
  <c r="K108" i="7"/>
  <c r="C116" i="7"/>
  <c r="K116" i="7"/>
  <c r="C2" i="7"/>
  <c r="K2" i="7"/>
  <c r="C3" i="7"/>
  <c r="K3" i="7"/>
  <c r="C4" i="7"/>
  <c r="K4" i="7"/>
  <c r="C5" i="7"/>
  <c r="K5" i="7"/>
  <c r="C6" i="7"/>
  <c r="K6" i="7"/>
  <c r="C7" i="7"/>
  <c r="K7" i="7"/>
  <c r="C8" i="7"/>
  <c r="K8" i="7"/>
  <c r="C9" i="7"/>
  <c r="K9" i="7"/>
  <c r="C10" i="7"/>
  <c r="K10" i="7"/>
  <c r="C11" i="7"/>
  <c r="K11" i="7"/>
  <c r="C12" i="7"/>
  <c r="K12" i="7"/>
  <c r="C13" i="7"/>
  <c r="K13" i="7"/>
  <c r="C14" i="7"/>
  <c r="K14" i="7"/>
  <c r="C15" i="7"/>
  <c r="K15" i="7"/>
  <c r="C16" i="7"/>
  <c r="K16" i="7"/>
  <c r="C17" i="7"/>
  <c r="K17" i="7"/>
  <c r="C18" i="7"/>
  <c r="K18" i="7"/>
  <c r="C19" i="7"/>
  <c r="K19" i="7"/>
  <c r="C21" i="7"/>
  <c r="K21" i="7"/>
  <c r="C22" i="7"/>
  <c r="K22" i="7"/>
  <c r="C23" i="7"/>
  <c r="K23" i="7"/>
  <c r="C24" i="7"/>
  <c r="K24" i="7"/>
  <c r="C25" i="7"/>
  <c r="K25" i="7"/>
  <c r="C26" i="7"/>
  <c r="K26" i="7"/>
  <c r="K27" i="7"/>
  <c r="C28" i="7"/>
  <c r="K28" i="7"/>
  <c r="C29" i="7"/>
  <c r="K29" i="7"/>
  <c r="C30" i="7"/>
  <c r="K30" i="7"/>
  <c r="C31" i="7"/>
  <c r="K31" i="7"/>
  <c r="C32" i="7"/>
  <c r="K32" i="7"/>
  <c r="C33" i="7"/>
  <c r="K33" i="7"/>
  <c r="C34" i="7"/>
  <c r="K34" i="7"/>
  <c r="C35" i="7"/>
  <c r="K35" i="7"/>
  <c r="C37" i="7"/>
  <c r="K37" i="7"/>
  <c r="C38" i="7"/>
  <c r="K38" i="7"/>
  <c r="C39" i="7"/>
  <c r="K39" i="7"/>
  <c r="C40" i="7"/>
  <c r="K40" i="7"/>
  <c r="C41" i="7"/>
  <c r="K41" i="7"/>
  <c r="C42" i="7"/>
  <c r="K42" i="7"/>
  <c r="C43" i="7"/>
  <c r="K43" i="7"/>
  <c r="C44" i="7"/>
  <c r="K44" i="7"/>
  <c r="C45" i="7"/>
  <c r="K45" i="7"/>
  <c r="C46" i="7"/>
  <c r="K46" i="7"/>
  <c r="C47" i="7"/>
  <c r="K47" i="7"/>
  <c r="C48" i="7"/>
  <c r="K48" i="7"/>
  <c r="C49" i="7"/>
  <c r="K49" i="7"/>
  <c r="C50" i="7"/>
  <c r="K50" i="7"/>
  <c r="C51" i="7"/>
  <c r="K51" i="7"/>
  <c r="C53" i="7"/>
  <c r="K53" i="7"/>
  <c r="C54" i="7"/>
  <c r="K54" i="7"/>
  <c r="C55" i="7"/>
  <c r="K55" i="7"/>
  <c r="C56" i="7"/>
  <c r="K56" i="7"/>
  <c r="C57" i="7"/>
  <c r="K57" i="7"/>
  <c r="C58" i="7"/>
  <c r="K58" i="7"/>
  <c r="C59" i="7"/>
  <c r="K59" i="7"/>
  <c r="C60" i="7"/>
  <c r="K60" i="7"/>
  <c r="C61" i="7"/>
  <c r="K61" i="7"/>
  <c r="C62" i="7"/>
  <c r="K62" i="7"/>
  <c r="C63" i="7"/>
  <c r="K63" i="7"/>
  <c r="C64" i="7"/>
  <c r="K64" i="7"/>
  <c r="C65" i="7"/>
  <c r="K65" i="7"/>
  <c r="C66" i="7"/>
  <c r="K66" i="7"/>
  <c r="C67" i="7"/>
  <c r="K67" i="7"/>
  <c r="C69" i="7"/>
  <c r="K69" i="7"/>
  <c r="C70" i="7"/>
  <c r="K70" i="7"/>
  <c r="C71" i="7"/>
  <c r="K71" i="7"/>
  <c r="C72" i="7"/>
  <c r="K72" i="7"/>
  <c r="C73" i="7"/>
  <c r="K73" i="7"/>
  <c r="C74" i="7"/>
  <c r="K74" i="7"/>
  <c r="C75" i="7"/>
  <c r="K75" i="7"/>
  <c r="C76" i="7"/>
  <c r="K76" i="7"/>
  <c r="C77" i="7"/>
  <c r="K77" i="7"/>
  <c r="C78" i="7"/>
  <c r="K78" i="7"/>
  <c r="C79" i="7"/>
  <c r="K79" i="7"/>
  <c r="C80" i="7"/>
  <c r="K80" i="7"/>
  <c r="C81" i="7"/>
  <c r="K81" i="7"/>
  <c r="C82" i="7"/>
  <c r="K82" i="7"/>
  <c r="C83" i="7"/>
  <c r="K83" i="7"/>
  <c r="C85" i="7"/>
  <c r="K85" i="7"/>
  <c r="C86" i="7"/>
  <c r="K86" i="7"/>
  <c r="C87" i="7"/>
  <c r="K87" i="7"/>
  <c r="C88" i="7"/>
  <c r="K88" i="7"/>
  <c r="C89" i="7"/>
  <c r="K89" i="7"/>
  <c r="C90" i="7"/>
  <c r="K90" i="7"/>
  <c r="C91" i="7"/>
  <c r="K91" i="7"/>
  <c r="C92" i="7"/>
  <c r="K92" i="7"/>
  <c r="C93" i="7"/>
  <c r="K93" i="7"/>
  <c r="C94" i="7"/>
  <c r="K94" i="7"/>
  <c r="C95" i="7"/>
  <c r="K95" i="7"/>
  <c r="C96" i="7"/>
  <c r="K96" i="7"/>
  <c r="C97" i="7"/>
  <c r="K97" i="7"/>
  <c r="C98" i="7"/>
  <c r="K98" i="7"/>
  <c r="C99" i="7"/>
  <c r="K99" i="7"/>
  <c r="C101" i="7"/>
  <c r="K101" i="7"/>
  <c r="C102" i="7"/>
  <c r="K102" i="7"/>
  <c r="C103" i="7"/>
  <c r="K103" i="7"/>
  <c r="C104" i="7"/>
  <c r="K104" i="7"/>
  <c r="C105" i="7"/>
  <c r="K105" i="7"/>
  <c r="C106" i="7"/>
  <c r="K106" i="7"/>
  <c r="C107" i="7"/>
  <c r="K107" i="7"/>
  <c r="C109" i="7"/>
  <c r="K109" i="7"/>
  <c r="C110" i="7"/>
  <c r="K110" i="7"/>
  <c r="C111" i="7"/>
  <c r="K111" i="7"/>
  <c r="C112" i="7"/>
  <c r="K112" i="7"/>
  <c r="C113" i="7"/>
  <c r="K113" i="7"/>
  <c r="C114" i="7"/>
  <c r="K114" i="7"/>
  <c r="C115" i="7"/>
  <c r="K115" i="7"/>
  <c r="C117" i="7"/>
  <c r="K117" i="7"/>
  <c r="C118" i="7"/>
  <c r="K118" i="7"/>
  <c r="C119" i="7"/>
  <c r="K119" i="7"/>
  <c r="C120" i="7"/>
  <c r="K120" i="7"/>
  <c r="C121" i="7"/>
  <c r="K121" i="7"/>
  <c r="C122" i="7"/>
  <c r="K122" i="7"/>
  <c r="C123" i="7"/>
  <c r="K123" i="7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</calcChain>
</file>

<file path=xl/sharedStrings.xml><?xml version="1.0" encoding="utf-8"?>
<sst xmlns="http://schemas.openxmlformats.org/spreadsheetml/2006/main" count="2488" uniqueCount="551">
  <si>
    <t>NO RPT</t>
  </si>
  <si>
    <t>221824 &amp; 198910</t>
  </si>
  <si>
    <t>242265 &amp; 221857</t>
  </si>
  <si>
    <t>198143 &amp; 243753</t>
  </si>
  <si>
    <t>224414 &amp; 118880</t>
  </si>
  <si>
    <t>224413 &amp; 123086</t>
  </si>
  <si>
    <t>224411 &amp; 134519</t>
  </si>
  <si>
    <t>234643 &amp; 216616</t>
  </si>
  <si>
    <t>219410 &amp; 243554</t>
  </si>
  <si>
    <t>227884 &amp; 226806</t>
  </si>
  <si>
    <t>230281 &amp; 228875</t>
  </si>
  <si>
    <t>232952 &amp; 232953</t>
  </si>
  <si>
    <t>240267 &amp; 243541</t>
  </si>
  <si>
    <t>242001 &amp; 249345</t>
  </si>
  <si>
    <t>241633 &amp; 243336</t>
  </si>
  <si>
    <t>218433 &amp; 243302</t>
  </si>
  <si>
    <t>229265 &amp; 238175</t>
  </si>
  <si>
    <t>160872 &amp; 216172</t>
  </si>
  <si>
    <t>172811, 175061, 173642, 175063, 173644 &amp; 173645</t>
  </si>
  <si>
    <t>176822, 176823, 176824, 176825 &amp; 176821</t>
  </si>
  <si>
    <t>263060, 243539, 244199, 243514 &amp; 241704</t>
  </si>
  <si>
    <t>147062, 209796</t>
  </si>
  <si>
    <t>146317, 227023</t>
  </si>
  <si>
    <t>149379, 210363 &amp; 213585</t>
  </si>
  <si>
    <t>150587, 212669</t>
  </si>
  <si>
    <t>153741, 251203</t>
  </si>
  <si>
    <t>153909, 156522</t>
  </si>
  <si>
    <t>158352, 158363</t>
  </si>
  <si>
    <t>161769, 161774 &amp; 161773</t>
  </si>
  <si>
    <t>145774 &amp; 170794</t>
  </si>
  <si>
    <t>154501 &amp; 147598</t>
  </si>
  <si>
    <t>173244 &amp; 151149</t>
  </si>
  <si>
    <t>155288, 174059 &amp; 154635</t>
  </si>
  <si>
    <t>157364, 157367 &amp; 157366</t>
  </si>
  <si>
    <t>156457, 156458 &amp; 156459</t>
  </si>
  <si>
    <t>160890, 160891, 160892 &amp; 160893</t>
  </si>
  <si>
    <t>164045 &amp; 164043</t>
  </si>
  <si>
    <t>147406, 178480, 178481</t>
  </si>
  <si>
    <t>154304, 155297, 155299, 155300</t>
  </si>
  <si>
    <t>152728, 192155</t>
  </si>
  <si>
    <t>160864, 190817, 190818, 190819</t>
  </si>
  <si>
    <t>158900, 167579, 167580, 167581, 167809, 167810</t>
  </si>
  <si>
    <t>170839, 170840, 170841</t>
  </si>
  <si>
    <t>168759, 168760, 168761, 168762, 168764</t>
  </si>
  <si>
    <t>172345, 172360, 172361, 172362, 172363, 241568</t>
  </si>
  <si>
    <t>172096, 172097, 172098</t>
  </si>
  <si>
    <t>167829, 167830, 167831</t>
  </si>
  <si>
    <t>190273, 194707, 194708, 194710, 194711, 194713</t>
  </si>
  <si>
    <t>171210, 172267, 172268, 176089, 210469, 210471</t>
  </si>
  <si>
    <t>153599 &amp; 238442</t>
  </si>
  <si>
    <t>164833, 164834 &amp; 152904</t>
  </si>
  <si>
    <t>151325, 223218, 223217</t>
  </si>
  <si>
    <t>154666, 155195, 155196, 155197, 241689</t>
  </si>
  <si>
    <t>160917, 160918, 190819</t>
  </si>
  <si>
    <t>160882, 160884, 160886, 160888, 160889</t>
  </si>
  <si>
    <t>166625, 166626, 166628, 166629</t>
  </si>
  <si>
    <t>164252, 164363, 164364, 164365</t>
  </si>
  <si>
    <t>170330, 170331, 170332</t>
  </si>
  <si>
    <t>171510, 171513, 171514, 171517, 171530, 175721</t>
  </si>
  <si>
    <t>164375, 164376, 164378, 164380, 164383</t>
  </si>
  <si>
    <t>170741, 170742, 170743, 170745</t>
  </si>
  <si>
    <t>192694, 192865, 192868, 196179, 196180, 197650</t>
  </si>
  <si>
    <t xml:space="preserve">173039, 173041, 173042, 173043, </t>
  </si>
  <si>
    <t>239323, 243752, 246007, 246008</t>
  </si>
  <si>
    <t>245532, 245533, 245534</t>
  </si>
  <si>
    <t>248099, 248122, 253789, 253790</t>
  </si>
  <si>
    <t>248407, 257354</t>
  </si>
  <si>
    <t>150567, 178981</t>
  </si>
  <si>
    <t>148278, 204084</t>
  </si>
  <si>
    <t>151327, 205567</t>
  </si>
  <si>
    <t>161074, 161075</t>
  </si>
  <si>
    <t>158380, 167423</t>
  </si>
  <si>
    <t>160894, 160895</t>
  </si>
  <si>
    <t>164036, 164039</t>
  </si>
  <si>
    <t>243489, 243495</t>
  </si>
  <si>
    <t>176475, 176542, 156039</t>
  </si>
  <si>
    <t>192763, 192766, 192767, 192768</t>
  </si>
  <si>
    <t>191249, 191251, 191250</t>
  </si>
  <si>
    <t>154543, 155287</t>
  </si>
  <si>
    <t>161297, 156398, 156967, 156968</t>
  </si>
  <si>
    <t>182934, 182936, 182937, 182935</t>
  </si>
  <si>
    <t>230249, 230252, 229916, 229918</t>
  </si>
  <si>
    <t>238426, 238425, 238423, 238420</t>
  </si>
  <si>
    <t>251333, 257353, 257482</t>
  </si>
  <si>
    <t>146926, 222993, 216302</t>
  </si>
  <si>
    <t>156879, 157980, 157348</t>
  </si>
  <si>
    <t>164902, 164900, 164903</t>
  </si>
  <si>
    <t>157188, 157341, 157345</t>
  </si>
  <si>
    <t>178096, 178100, 178098, 178097</t>
  </si>
  <si>
    <t>187313, 187311, 187314, 186868</t>
  </si>
  <si>
    <t>228960, 228951</t>
  </si>
  <si>
    <t>221782, 146320</t>
  </si>
  <si>
    <t xml:space="preserve">223301
</t>
  </si>
  <si>
    <t>178109, 178110, 178117, 178118</t>
  </si>
  <si>
    <t>185550, 186013</t>
  </si>
  <si>
    <t>228707, 228708</t>
  </si>
  <si>
    <t>254716, 254724</t>
  </si>
  <si>
    <t>163795, 163797</t>
  </si>
  <si>
    <t>156048, 156969</t>
  </si>
  <si>
    <t>159483, 159557</t>
  </si>
  <si>
    <t>159481, 189702, 189703</t>
  </si>
  <si>
    <t>164468, 175373</t>
  </si>
  <si>
    <t>164868, 164870, 164869</t>
  </si>
  <si>
    <t>177921, 177922</t>
  </si>
  <si>
    <t>183160, 183162, 183163</t>
  </si>
  <si>
    <t>186568, 186580, 186581</t>
  </si>
  <si>
    <t>245535, 245538</t>
  </si>
  <si>
    <t>CTE0915016</t>
  </si>
  <si>
    <t>ZAPATA</t>
  </si>
  <si>
    <t>NON-OP</t>
  </si>
  <si>
    <t>ADRIAN VELA 02</t>
  </si>
  <si>
    <t>1PDP</t>
  </si>
  <si>
    <t>N</t>
  </si>
  <si>
    <t>CONOCOPHILLIPS COMPANY</t>
  </si>
  <si>
    <t>CTOW3001862</t>
  </si>
  <si>
    <t>GUERRA GU A 04</t>
  </si>
  <si>
    <t>2PSI</t>
  </si>
  <si>
    <t>STARR</t>
  </si>
  <si>
    <t>MILAGRO EXPLORATION LLC</t>
  </si>
  <si>
    <t>CTE0915015</t>
  </si>
  <si>
    <t>SAN FERNANDO MINERALS 01</t>
  </si>
  <si>
    <t>BLUESTONE NATURAL RES II LLC</t>
  </si>
  <si>
    <t>CTE0915017</t>
  </si>
  <si>
    <t>SAN FERNANDO MINERALS 02</t>
  </si>
  <si>
    <t>CTE0915018</t>
  </si>
  <si>
    <t>SAN FERNANDO MINERALS 03</t>
  </si>
  <si>
    <t>LOZANO 01</t>
  </si>
  <si>
    <t>MARTINEZ-URIBE 01</t>
  </si>
  <si>
    <t>MARTINEZ-URIBE 03</t>
  </si>
  <si>
    <t>SAN FERNANDO 01</t>
  </si>
  <si>
    <t>SAN FERNANDO 03</t>
  </si>
  <si>
    <t>SAN FERNANDO 04</t>
  </si>
  <si>
    <t>SAN FERNANDO 05</t>
  </si>
  <si>
    <t>SANTA MARIA LAND 01</t>
  </si>
  <si>
    <t>SANTA MARIA MINERALS 01</t>
  </si>
  <si>
    <t>SANTA MARIA MINERALS 02</t>
  </si>
  <si>
    <t>ZACHRY 02</t>
  </si>
  <si>
    <t>ZACHRY 03</t>
  </si>
  <si>
    <t>ZACHRY 04</t>
  </si>
  <si>
    <t>ZACHRY 05</t>
  </si>
  <si>
    <t>ZACHRY 06</t>
  </si>
  <si>
    <t>ZACHRY 07</t>
  </si>
  <si>
    <t>Sum Production</t>
  </si>
  <si>
    <t>factors</t>
  </si>
  <si>
    <t>B</t>
  </si>
  <si>
    <t>Decline</t>
  </si>
  <si>
    <t>Maxq</t>
  </si>
  <si>
    <t xml:space="preserve"> end of data matching</t>
  </si>
  <si>
    <t>end of year forecast</t>
  </si>
  <si>
    <t>SUM</t>
  </si>
  <si>
    <t>MCF/D</t>
  </si>
  <si>
    <t>zachary 3 allocated production</t>
  </si>
  <si>
    <t>Rest of the well production</t>
  </si>
  <si>
    <t>2,4,5,6,7</t>
  </si>
  <si>
    <t>Gross Profit</t>
  </si>
  <si>
    <t>NRI profit</t>
  </si>
  <si>
    <t>year</t>
  </si>
  <si>
    <t>Annual NRI Profit</t>
  </si>
  <si>
    <t>Zachary 3 Gross Profit</t>
  </si>
  <si>
    <t>NRI Profit</t>
  </si>
  <si>
    <t>Year</t>
  </si>
  <si>
    <t>Total Annual Profit</t>
  </si>
  <si>
    <t>Zach 3 production</t>
  </si>
  <si>
    <t>Cumulative payout</t>
  </si>
  <si>
    <t xml:space="preserve"> Jan 1993</t>
  </si>
  <si>
    <t xml:space="preserve"> Feb 1993</t>
  </si>
  <si>
    <t xml:space="preserve"> Mar 1993</t>
  </si>
  <si>
    <t xml:space="preserve"> Apr 1993</t>
  </si>
  <si>
    <t xml:space="preserve"> May 1993</t>
  </si>
  <si>
    <t xml:space="preserve"> Jun 1993</t>
  </si>
  <si>
    <t xml:space="preserve"> Jul 1993</t>
  </si>
  <si>
    <t xml:space="preserve"> Aug 1993</t>
  </si>
  <si>
    <t xml:space="preserve"> Sep 1993</t>
  </si>
  <si>
    <t xml:space="preserve"> Oct 1993</t>
  </si>
  <si>
    <t xml:space="preserve"> Nov 1993</t>
  </si>
  <si>
    <t xml:space="preserve"> Dec 1993</t>
  </si>
  <si>
    <t xml:space="preserve"> Jan 1994</t>
  </si>
  <si>
    <t xml:space="preserve"> Feb 1994</t>
  </si>
  <si>
    <t xml:space="preserve"> Mar 1994</t>
  </si>
  <si>
    <t xml:space="preserve"> Apr 1994</t>
  </si>
  <si>
    <t xml:space="preserve"> May 1994</t>
  </si>
  <si>
    <t xml:space="preserve"> Jun 1994</t>
  </si>
  <si>
    <t xml:space="preserve"> Jul 1994</t>
  </si>
  <si>
    <t xml:space="preserve"> Aug 1994</t>
  </si>
  <si>
    <t xml:space="preserve"> Sep 1994</t>
  </si>
  <si>
    <t xml:space="preserve"> Oct 1994</t>
  </si>
  <si>
    <t xml:space="preserve"> Nov 1994</t>
  </si>
  <si>
    <t xml:space="preserve"> Dec 1994</t>
  </si>
  <si>
    <t xml:space="preserve"> Jan 1995</t>
  </si>
  <si>
    <t xml:space="preserve"> Feb 1995</t>
  </si>
  <si>
    <t xml:space="preserve"> Mar 1995</t>
  </si>
  <si>
    <t xml:space="preserve"> Apr 1995</t>
  </si>
  <si>
    <t xml:space="preserve"> May 1995</t>
  </si>
  <si>
    <t xml:space="preserve"> Jun 1995</t>
  </si>
  <si>
    <t xml:space="preserve"> Jul 1995</t>
  </si>
  <si>
    <t xml:space="preserve"> Aug 1995</t>
  </si>
  <si>
    <t xml:space="preserve"> Sep 1995</t>
  </si>
  <si>
    <t xml:space="preserve"> Oct 1995</t>
  </si>
  <si>
    <t xml:space="preserve"> Nov 1995</t>
  </si>
  <si>
    <t xml:space="preserve"> Dec 1995</t>
  </si>
  <si>
    <t xml:space="preserve"> Jan 1996</t>
  </si>
  <si>
    <t xml:space="preserve"> Feb 1996</t>
  </si>
  <si>
    <t xml:space="preserve"> Mar 1996</t>
  </si>
  <si>
    <t xml:space="preserve"> Apr 1996</t>
  </si>
  <si>
    <t xml:space="preserve"> May 1996</t>
  </si>
  <si>
    <t xml:space="preserve"> Jun 1996</t>
  </si>
  <si>
    <t xml:space="preserve"> Jul 1996</t>
  </si>
  <si>
    <t xml:space="preserve"> Aug 1996</t>
  </si>
  <si>
    <t xml:space="preserve"> Sep 1996</t>
  </si>
  <si>
    <t xml:space="preserve"> Oct 1996</t>
  </si>
  <si>
    <t xml:space="preserve"> Nov 1996</t>
  </si>
  <si>
    <t xml:space="preserve"> Dec 1996</t>
  </si>
  <si>
    <t xml:space="preserve"> Jan 1997</t>
  </si>
  <si>
    <t xml:space="preserve"> Feb 1997</t>
  </si>
  <si>
    <t xml:space="preserve"> Mar 1997</t>
  </si>
  <si>
    <t xml:space="preserve"> Apr 1997</t>
  </si>
  <si>
    <t xml:space="preserve"> May 1997</t>
  </si>
  <si>
    <t xml:space="preserve"> Jun 1997</t>
  </si>
  <si>
    <t xml:space="preserve"> Jul 1997</t>
  </si>
  <si>
    <t xml:space="preserve"> Aug 1997</t>
  </si>
  <si>
    <t xml:space="preserve"> Sep 1997</t>
  </si>
  <si>
    <t xml:space="preserve"> Oct 1997</t>
  </si>
  <si>
    <t xml:space="preserve"> Nov 1997</t>
  </si>
  <si>
    <t xml:space="preserve"> Dec 1997</t>
  </si>
  <si>
    <t xml:space="preserve"> Jan 1998</t>
  </si>
  <si>
    <t xml:space="preserve"> Feb 1998</t>
  </si>
  <si>
    <t xml:space="preserve"> Mar 1998</t>
  </si>
  <si>
    <t xml:space="preserve"> Apr 1998</t>
  </si>
  <si>
    <t xml:space="preserve"> May 1998</t>
  </si>
  <si>
    <t xml:space="preserve"> Jun 1998</t>
  </si>
  <si>
    <t xml:space="preserve"> Jul 1998</t>
  </si>
  <si>
    <t xml:space="preserve"> Aug 1998</t>
  </si>
  <si>
    <t xml:space="preserve"> Sep 1998</t>
  </si>
  <si>
    <t xml:space="preserve"> Oct 1998</t>
  </si>
  <si>
    <t xml:space="preserve"> Nov 1998</t>
  </si>
  <si>
    <t xml:space="preserve"> Dec 1998</t>
  </si>
  <si>
    <t xml:space="preserve"> Jan 1999</t>
  </si>
  <si>
    <t xml:space="preserve"> Feb 1999</t>
  </si>
  <si>
    <t xml:space="preserve"> Mar 1999</t>
  </si>
  <si>
    <t xml:space="preserve"> Apr 1999</t>
  </si>
  <si>
    <t xml:space="preserve"> May 1999</t>
  </si>
  <si>
    <t xml:space="preserve"> Jun 1999</t>
  </si>
  <si>
    <t xml:space="preserve"> Jul 1999</t>
  </si>
  <si>
    <t xml:space="preserve"> Aug 1999</t>
  </si>
  <si>
    <t xml:space="preserve"> Sep 1999</t>
  </si>
  <si>
    <t xml:space="preserve"> Oct 1999</t>
  </si>
  <si>
    <t xml:space="preserve"> Nov 1999</t>
  </si>
  <si>
    <t xml:space="preserve"> Dec 1999</t>
  </si>
  <si>
    <t xml:space="preserve"> Jan 2000</t>
  </si>
  <si>
    <t xml:space="preserve"> Feb 2000</t>
  </si>
  <si>
    <t xml:space="preserve"> Mar 2000</t>
  </si>
  <si>
    <t xml:space="preserve"> Apr 2000</t>
  </si>
  <si>
    <t xml:space="preserve"> May 2000</t>
  </si>
  <si>
    <t xml:space="preserve"> Jun 2000</t>
  </si>
  <si>
    <t xml:space="preserve"> Jul 2000</t>
  </si>
  <si>
    <t xml:space="preserve"> Aug 2000</t>
  </si>
  <si>
    <t xml:space="preserve"> Sep 2000</t>
  </si>
  <si>
    <t xml:space="preserve"> Oct 2000</t>
  </si>
  <si>
    <t xml:space="preserve"> Nov 2000</t>
  </si>
  <si>
    <t xml:space="preserve"> Dec 2000</t>
  </si>
  <si>
    <t xml:space="preserve"> Jan 2001</t>
  </si>
  <si>
    <t xml:space="preserve"> Feb 2001</t>
  </si>
  <si>
    <t xml:space="preserve"> Mar 2001</t>
  </si>
  <si>
    <t xml:space="preserve"> Apr 2001</t>
  </si>
  <si>
    <t xml:space="preserve"> May 2001</t>
  </si>
  <si>
    <t xml:space="preserve"> Jun 2001</t>
  </si>
  <si>
    <t xml:space="preserve"> Jul 2001</t>
  </si>
  <si>
    <t xml:space="preserve"> Aug 2001</t>
  </si>
  <si>
    <t xml:space="preserve"> Sep 2001</t>
  </si>
  <si>
    <t xml:space="preserve"> Oct 2001</t>
  </si>
  <si>
    <t xml:space="preserve"> Nov 2001</t>
  </si>
  <si>
    <t xml:space="preserve"> Dec 2001</t>
  </si>
  <si>
    <t xml:space="preserve"> Jan 2002</t>
  </si>
  <si>
    <t xml:space="preserve"> Feb 2002</t>
  </si>
  <si>
    <t xml:space="preserve"> Mar 2002</t>
  </si>
  <si>
    <t xml:space="preserve"> Apr 2002</t>
  </si>
  <si>
    <t xml:space="preserve"> May 2002</t>
  </si>
  <si>
    <t xml:space="preserve"> Jun 2002</t>
  </si>
  <si>
    <t xml:space="preserve"> Jul 2002</t>
  </si>
  <si>
    <t xml:space="preserve"> Aug 2002</t>
  </si>
  <si>
    <t xml:space="preserve"> Sep 2002</t>
  </si>
  <si>
    <t xml:space="preserve"> Oct 2002</t>
  </si>
  <si>
    <t xml:space="preserve"> Nov 2002</t>
  </si>
  <si>
    <t xml:space="preserve"> Dec 2002</t>
  </si>
  <si>
    <t xml:space="preserve"> Jan 2003</t>
  </si>
  <si>
    <t xml:space="preserve"> Feb 2003</t>
  </si>
  <si>
    <t xml:space="preserve"> Mar 2003</t>
  </si>
  <si>
    <t xml:space="preserve"> Apr 2003</t>
  </si>
  <si>
    <t xml:space="preserve"> May 2003</t>
  </si>
  <si>
    <t xml:space="preserve"> Jun 2003</t>
  </si>
  <si>
    <t xml:space="preserve"> Jul 2003</t>
  </si>
  <si>
    <t xml:space="preserve"> Aug 2003</t>
  </si>
  <si>
    <t xml:space="preserve"> Sep 2003</t>
  </si>
  <si>
    <t xml:space="preserve"> Oct 2003</t>
  </si>
  <si>
    <t xml:space="preserve"> Nov 2003</t>
  </si>
  <si>
    <t xml:space="preserve"> Dec 2003</t>
  </si>
  <si>
    <t xml:space="preserve"> Jan 2004</t>
  </si>
  <si>
    <t xml:space="preserve"> Feb 2004</t>
  </si>
  <si>
    <t xml:space="preserve"> Mar 2004</t>
  </si>
  <si>
    <t xml:space="preserve"> Apr 2004</t>
  </si>
  <si>
    <t xml:space="preserve"> May 2004</t>
  </si>
  <si>
    <t xml:space="preserve"> Jun 2004</t>
  </si>
  <si>
    <t xml:space="preserve"> Jul 2004</t>
  </si>
  <si>
    <t xml:space="preserve"> Aug 2004</t>
  </si>
  <si>
    <t xml:space="preserve"> Sep 2004</t>
  </si>
  <si>
    <t xml:space="preserve"> Oct 2004</t>
  </si>
  <si>
    <t xml:space="preserve"> Nov 2004</t>
  </si>
  <si>
    <t xml:space="preserve"> Dec 2004</t>
  </si>
  <si>
    <t xml:space="preserve"> Jan 2005</t>
  </si>
  <si>
    <t xml:space="preserve"> Feb 2005</t>
  </si>
  <si>
    <t xml:space="preserve"> Mar 2005</t>
  </si>
  <si>
    <t xml:space="preserve"> Apr 2005</t>
  </si>
  <si>
    <t xml:space="preserve"> May 2005</t>
  </si>
  <si>
    <t xml:space="preserve"> Jun 2005</t>
  </si>
  <si>
    <t xml:space="preserve"> Jul 2005</t>
  </si>
  <si>
    <t xml:space="preserve"> Aug 2005</t>
  </si>
  <si>
    <t xml:space="preserve"> Sep 2005</t>
  </si>
  <si>
    <t xml:space="preserve"> Oct 2005</t>
  </si>
  <si>
    <t xml:space="preserve"> Nov 2005</t>
  </si>
  <si>
    <t xml:space="preserve"> Dec 2005</t>
  </si>
  <si>
    <t xml:space="preserve"> Jan 2006</t>
  </si>
  <si>
    <t xml:space="preserve"> Feb 2006</t>
  </si>
  <si>
    <t xml:space="preserve"> Mar 2006</t>
  </si>
  <si>
    <t xml:space="preserve"> Apr 2006</t>
  </si>
  <si>
    <t xml:space="preserve"> May 2006</t>
  </si>
  <si>
    <t xml:space="preserve"> Jun 2006</t>
  </si>
  <si>
    <t xml:space="preserve"> Jul 2006</t>
  </si>
  <si>
    <t xml:space="preserve"> Aug 2006</t>
  </si>
  <si>
    <t xml:space="preserve"> Sep 2006</t>
  </si>
  <si>
    <t xml:space="preserve"> Oct 2006</t>
  </si>
  <si>
    <t xml:space="preserve"> Nov 2006</t>
  </si>
  <si>
    <t xml:space="preserve"> Dec 2006</t>
  </si>
  <si>
    <t xml:space="preserve"> Jan 2007</t>
  </si>
  <si>
    <t xml:space="preserve"> Feb 2007</t>
  </si>
  <si>
    <t xml:space="preserve"> Mar 2007</t>
  </si>
  <si>
    <t xml:space="preserve"> Apr 2007</t>
  </si>
  <si>
    <t xml:space="preserve"> May 2007</t>
  </si>
  <si>
    <t xml:space="preserve"> Jun 2007</t>
  </si>
  <si>
    <t xml:space="preserve"> Jul 2007</t>
  </si>
  <si>
    <t xml:space="preserve"> Aug 2007</t>
  </si>
  <si>
    <t xml:space="preserve"> Sep 2007</t>
  </si>
  <si>
    <t xml:space="preserve"> Oct 2007</t>
  </si>
  <si>
    <t xml:space="preserve"> Nov 2007</t>
  </si>
  <si>
    <t xml:space="preserve"> Dec 2007</t>
  </si>
  <si>
    <t xml:space="preserve"> Jan 2008</t>
  </si>
  <si>
    <t xml:space="preserve"> Feb 2008</t>
  </si>
  <si>
    <t xml:space="preserve"> Mar 2008</t>
  </si>
  <si>
    <t xml:space="preserve"> Apr 2008</t>
  </si>
  <si>
    <t xml:space="preserve"> May 2008</t>
  </si>
  <si>
    <t xml:space="preserve"> Jun 2008</t>
  </si>
  <si>
    <t xml:space="preserve"> Jul 2008</t>
  </si>
  <si>
    <t xml:space="preserve"> Aug 2008</t>
  </si>
  <si>
    <t xml:space="preserve"> Sep 2008</t>
  </si>
  <si>
    <t xml:space="preserve"> Oct 2008</t>
  </si>
  <si>
    <t xml:space="preserve"> Nov 2008</t>
  </si>
  <si>
    <t xml:space="preserve"> Dec 2008</t>
  </si>
  <si>
    <t xml:space="preserve"> Jan 2009</t>
  </si>
  <si>
    <t xml:space="preserve"> Feb 2009</t>
  </si>
  <si>
    <t xml:space="preserve"> Mar 2009</t>
  </si>
  <si>
    <t xml:space="preserve"> Apr 2009</t>
  </si>
  <si>
    <t xml:space="preserve"> May 2009</t>
  </si>
  <si>
    <t xml:space="preserve"> Jun 2009</t>
  </si>
  <si>
    <t xml:space="preserve"> Jul 2009</t>
  </si>
  <si>
    <t xml:space="preserve"> Aug 2009</t>
  </si>
  <si>
    <t xml:space="preserve"> Sep 2009</t>
  </si>
  <si>
    <t xml:space="preserve"> Oct 2009</t>
  </si>
  <si>
    <t xml:space="preserve"> Nov 2009</t>
  </si>
  <si>
    <t xml:space="preserve"> Dec 2009</t>
  </si>
  <si>
    <t xml:space="preserve"> Jan 2010</t>
  </si>
  <si>
    <t xml:space="preserve"> Feb 2010</t>
  </si>
  <si>
    <t xml:space="preserve"> Mar 2010</t>
  </si>
  <si>
    <t xml:space="preserve"> Apr 2010</t>
  </si>
  <si>
    <t xml:space="preserve"> May 2010</t>
  </si>
  <si>
    <t xml:space="preserve"> Jun 2010</t>
  </si>
  <si>
    <t xml:space="preserve"> Jul 2010</t>
  </si>
  <si>
    <t xml:space="preserve"> Aug 2010</t>
  </si>
  <si>
    <t xml:space="preserve"> Sep 2010</t>
  </si>
  <si>
    <t xml:space="preserve"> Oct 2010</t>
  </si>
  <si>
    <t xml:space="preserve"> Nov 2010</t>
  </si>
  <si>
    <t xml:space="preserve"> Dec 2010</t>
  </si>
  <si>
    <t xml:space="preserve"> Jan 2011</t>
  </si>
  <si>
    <t xml:space="preserve"> Feb 2011</t>
  </si>
  <si>
    <t xml:space="preserve"> Mar 2011</t>
  </si>
  <si>
    <t xml:space="preserve"> Apr 2011</t>
  </si>
  <si>
    <t xml:space="preserve"> May 2011</t>
  </si>
  <si>
    <t xml:space="preserve"> Jun 2011</t>
  </si>
  <si>
    <t xml:space="preserve"> Jul 2011</t>
  </si>
  <si>
    <t xml:space="preserve"> Aug 2011</t>
  </si>
  <si>
    <t xml:space="preserve"> Sep 2011</t>
  </si>
  <si>
    <t xml:space="preserve"> Oct 2011</t>
  </si>
  <si>
    <t xml:space="preserve"> Nov 2011</t>
  </si>
  <si>
    <t xml:space="preserve"> Dec 2011</t>
  </si>
  <si>
    <t xml:space="preserve"> Jan 2012</t>
  </si>
  <si>
    <t xml:space="preserve"> Feb 2012</t>
  </si>
  <si>
    <t xml:space="preserve"> Mar 2012</t>
  </si>
  <si>
    <t xml:space="preserve"> Apr 2012</t>
  </si>
  <si>
    <t xml:space="preserve"> May 2012</t>
  </si>
  <si>
    <t xml:space="preserve"> Jun 2012</t>
  </si>
  <si>
    <t xml:space="preserve"> Jul 2012</t>
  </si>
  <si>
    <t xml:space="preserve"> Aug 2012</t>
  </si>
  <si>
    <t xml:space="preserve"> Sep 2012</t>
  </si>
  <si>
    <t xml:space="preserve"> Oct 2012</t>
  </si>
  <si>
    <t xml:space="preserve"> Nov 2012</t>
  </si>
  <si>
    <t xml:space="preserve"> Dec 2012</t>
  </si>
  <si>
    <t xml:space="preserve"> Jan 2013</t>
  </si>
  <si>
    <t xml:space="preserve"> Feb 2013</t>
  </si>
  <si>
    <t xml:space="preserve"> Mar 2013</t>
  </si>
  <si>
    <t xml:space="preserve"> Apr 2013</t>
  </si>
  <si>
    <t xml:space="preserve"> May 2013</t>
  </si>
  <si>
    <t xml:space="preserve"> Jun 2013</t>
  </si>
  <si>
    <t xml:space="preserve"> Jul 2013</t>
  </si>
  <si>
    <t xml:space="preserve"> Aug 2013</t>
  </si>
  <si>
    <t xml:space="preserve"> Sep 2013</t>
  </si>
  <si>
    <t xml:space="preserve"> Oct 2013</t>
  </si>
  <si>
    <t xml:space="preserve"> Nov 2013</t>
  </si>
  <si>
    <t xml:space="preserve"> Dec 2013</t>
  </si>
  <si>
    <t xml:space="preserve"> Jan 2014</t>
  </si>
  <si>
    <t xml:space="preserve"> Feb 2014</t>
  </si>
  <si>
    <t xml:space="preserve"> Mar 2014</t>
  </si>
  <si>
    <t xml:space="preserve"> Apr 2014</t>
  </si>
  <si>
    <t xml:space="preserve"> May 2014</t>
  </si>
  <si>
    <t xml:space="preserve"> Jun 2014</t>
  </si>
  <si>
    <t xml:space="preserve"> Jul 2014</t>
  </si>
  <si>
    <t xml:space="preserve"> Aug 2014</t>
  </si>
  <si>
    <t xml:space="preserve"> Sep 2014</t>
  </si>
  <si>
    <t xml:space="preserve"> Oct 2014</t>
  </si>
  <si>
    <t xml:space="preserve"> Nov 2014</t>
  </si>
  <si>
    <t xml:space="preserve"> Dec 2014</t>
  </si>
  <si>
    <t xml:space="preserve"> Jan 2015</t>
  </si>
  <si>
    <t xml:space="preserve"> Feb 2015</t>
  </si>
  <si>
    <t xml:space="preserve"> Mar 2015</t>
  </si>
  <si>
    <t xml:space="preserve"> Apr 2015</t>
  </si>
  <si>
    <t xml:space="preserve"> May 2015</t>
  </si>
  <si>
    <t xml:space="preserve"> Jun 2015</t>
  </si>
  <si>
    <t xml:space="preserve"> Jul 2015</t>
  </si>
  <si>
    <t xml:space="preserve"> Aug 2015</t>
  </si>
  <si>
    <t xml:space="preserve"> Sep 2015</t>
  </si>
  <si>
    <t xml:space="preserve"> Oct 2015</t>
  </si>
  <si>
    <t xml:space="preserve"> Nov 2015</t>
  </si>
  <si>
    <t xml:space="preserve"> Dec 2015</t>
  </si>
  <si>
    <t>NaN</t>
  </si>
  <si>
    <t>b</t>
  </si>
  <si>
    <t>di</t>
  </si>
  <si>
    <t>error ratio</t>
  </si>
  <si>
    <t>DON JOSE LAND 01</t>
  </si>
  <si>
    <t>GUERRA L 01</t>
  </si>
  <si>
    <t>GUERRA L 03</t>
  </si>
  <si>
    <t>GUERRA L 04</t>
  </si>
  <si>
    <t>GUERRA L 05</t>
  </si>
  <si>
    <t>GUERRA L 06</t>
  </si>
  <si>
    <t>GUERRA L 07-C</t>
  </si>
  <si>
    <t>GUERRA L 07-T</t>
  </si>
  <si>
    <t>GUERRA M 02</t>
  </si>
  <si>
    <t>GUERRA M 03</t>
  </si>
  <si>
    <t>GUERRA M 04</t>
  </si>
  <si>
    <t>GUERRA M 05</t>
  </si>
  <si>
    <t>GUERRA M 06</t>
  </si>
  <si>
    <t>SMITH AH 01</t>
  </si>
  <si>
    <t>SMITH AH 02</t>
  </si>
  <si>
    <t>SMITH AH 03</t>
  </si>
  <si>
    <t>SMITH AH 04</t>
  </si>
  <si>
    <t>SMITH AH 05</t>
  </si>
  <si>
    <t>SMITH AH 06</t>
  </si>
  <si>
    <t>SMITH AH 07</t>
  </si>
  <si>
    <t>SMITH AH 08</t>
  </si>
  <si>
    <t>SMITH AH 09</t>
  </si>
  <si>
    <t>TREVINO B 01-T</t>
  </si>
  <si>
    <t>TREVINO B 02-T</t>
  </si>
  <si>
    <t>TREVINO B 03-T</t>
  </si>
  <si>
    <t>TREVINO B 04</t>
  </si>
  <si>
    <t>TREVINO B 05</t>
  </si>
  <si>
    <t>TREVINO B 06</t>
  </si>
  <si>
    <t>TREVINO B 09</t>
  </si>
  <si>
    <t>VELA B 01</t>
  </si>
  <si>
    <t>VELA B 03</t>
  </si>
  <si>
    <t>VELA B 04</t>
  </si>
  <si>
    <t>VELA B 05</t>
  </si>
  <si>
    <t>VELA B 07</t>
  </si>
  <si>
    <t>VELA B 08</t>
  </si>
  <si>
    <t>VELA C 01</t>
  </si>
  <si>
    <t>VELA C 02</t>
  </si>
  <si>
    <t>VELA C 03</t>
  </si>
  <si>
    <t>VELA-SMITH GU 01</t>
  </si>
  <si>
    <t>VELA-SMITH GU 05</t>
  </si>
  <si>
    <t>HAYNES A 01</t>
  </si>
  <si>
    <t>HAYNES A 03</t>
  </si>
  <si>
    <t>HAYNES A 04</t>
  </si>
  <si>
    <t>HAYNES A 05</t>
  </si>
  <si>
    <t>HAYNES A 06</t>
  </si>
  <si>
    <t>HAYNES A 07</t>
  </si>
  <si>
    <t>HAYNES A 08</t>
  </si>
  <si>
    <t>HAYNES A 09</t>
  </si>
  <si>
    <t>HAYNES A 10</t>
  </si>
  <si>
    <t>HAYNES A 11</t>
  </si>
  <si>
    <t>HAYNES A 12</t>
  </si>
  <si>
    <t>HAYNES A 14</t>
  </si>
  <si>
    <t>HAYNES A 16</t>
  </si>
  <si>
    <t>HAYNES A 20</t>
  </si>
  <si>
    <t>HAYNES A 21</t>
  </si>
  <si>
    <t>BENAVIDES 01</t>
  </si>
  <si>
    <t>BENAVIDES 02-R</t>
  </si>
  <si>
    <t>BENAVIDES 03</t>
  </si>
  <si>
    <t>BENAVIDES A 05</t>
  </si>
  <si>
    <t>BENAVIDES A 06</t>
  </si>
  <si>
    <t>BENAVIDES A 07</t>
  </si>
  <si>
    <t>BENAVIDES A 08</t>
  </si>
  <si>
    <t>BENAVIDES A 09</t>
  </si>
  <si>
    <t>BENAVIDES A 10</t>
  </si>
  <si>
    <t>BENAVIDES A 11</t>
  </si>
  <si>
    <t>BENAVIDES A 12</t>
  </si>
  <si>
    <t>BENAVIDES A 13</t>
  </si>
  <si>
    <t>BENAVIDES A 14</t>
  </si>
  <si>
    <t>BENAVIDES A 15</t>
  </si>
  <si>
    <t>BENAVIDES A 16</t>
  </si>
  <si>
    <t>BENAVIDES A 17</t>
  </si>
  <si>
    <t>BENAVIDES A 20</t>
  </si>
  <si>
    <t>EL CLARENO 02</t>
  </si>
  <si>
    <t>EL CLARENO 03</t>
  </si>
  <si>
    <t>EL CLARENO 04</t>
  </si>
  <si>
    <t>EL CLARENO 05</t>
  </si>
  <si>
    <t>EL CLARENO 06</t>
  </si>
  <si>
    <t>EL CLARENO 07</t>
  </si>
  <si>
    <t>EL CLARENO 08</t>
  </si>
  <si>
    <t>EL CLARENO 09</t>
  </si>
  <si>
    <t>EL CLARENO 10</t>
  </si>
  <si>
    <t>EL CLARENO 11</t>
  </si>
  <si>
    <t>EL CLARENO 12-ST</t>
  </si>
  <si>
    <t>EL CLARENO 13</t>
  </si>
  <si>
    <t>EL CLARENO 14</t>
  </si>
  <si>
    <t>EL CLARENO 15</t>
  </si>
  <si>
    <t>EL CLARENO 16</t>
  </si>
  <si>
    <t>EL CLARENO 17</t>
  </si>
  <si>
    <t>EL CLARENO 18</t>
  </si>
  <si>
    <t>EL CLARENO 20</t>
  </si>
  <si>
    <t>EL CLARENO 24-ST</t>
  </si>
  <si>
    <t>ELIZONDO ET AL 05</t>
  </si>
  <si>
    <t>GARZA HEIRS 01</t>
  </si>
  <si>
    <t>GONZALEZ ET AL GU 01</t>
  </si>
  <si>
    <t>GUTIERREZ ET AL 01</t>
  </si>
  <si>
    <t>GUTIERREZ ET AL 02</t>
  </si>
  <si>
    <t>GUTIERREZ ET AL 03</t>
  </si>
  <si>
    <t>GUTIERREZ ROMEO 01</t>
  </si>
  <si>
    <t>HAYNES A 13</t>
  </si>
  <si>
    <t>VELA GO 01</t>
  </si>
  <si>
    <t>VELA GO A 01</t>
  </si>
  <si>
    <t>VELA GO A 02</t>
  </si>
  <si>
    <t>VELA GO A 04</t>
  </si>
  <si>
    <t>VELA GO A 05</t>
  </si>
  <si>
    <t>VELA GO A 06</t>
  </si>
  <si>
    <t>VELA GO A 07</t>
  </si>
  <si>
    <t>VELA GO A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</si>
</sst>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\-000\-0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222222"/>
      <name val="Consolas"/>
      <family val="3"/>
    </font>
    <font>
      <sz val="12"/>
      <color rgb="FF000000"/>
      <name val="Verdana"/>
    </font>
    <font>
      <b/>
      <sz val="12"/>
      <color rgb="FF000000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666666"/>
      </left>
      <right style="thin">
        <color rgb="FF666666"/>
      </right>
      <top style="medium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medium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666666"/>
      </right>
      <top style="medium">
        <color rgb="FF666666"/>
      </top>
      <bottom style="thin">
        <color rgb="FF666666"/>
      </bottom>
      <diagonal/>
    </border>
    <border>
      <left style="medium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rgb="FF666666"/>
      </left>
      <right style="thin">
        <color rgb="FF666666"/>
      </right>
      <top style="thin">
        <color rgb="FF666666"/>
      </top>
      <bottom style="medium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666666"/>
      </right>
      <top style="thin">
        <color rgb="FF666666"/>
      </top>
      <bottom style="medium">
        <color rgb="FF666666"/>
      </bottom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7" fontId="3" fillId="2" borderId="2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right" vertical="center" wrapText="1"/>
    </xf>
    <xf numFmtId="17" fontId="3" fillId="2" borderId="5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0" fillId="2" borderId="9" xfId="0" applyFill="1" applyBorder="1"/>
    <xf numFmtId="0" fontId="0" fillId="2" borderId="10" xfId="0" applyFill="1" applyBorder="1"/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7" fontId="3" fillId="2" borderId="7" xfId="0" applyNumberFormat="1" applyFont="1" applyFill="1" applyBorder="1" applyAlignment="1">
      <alignment horizontal="right" vertical="center" wrapText="1"/>
    </xf>
    <xf numFmtId="0" fontId="4" fillId="3" borderId="14" xfId="0" applyNumberFormat="1" applyFont="1" applyFill="1" applyBorder="1" applyAlignment="1">
      <alignment horizontal="center" vertical="top"/>
    </xf>
    <xf numFmtId="0" fontId="4" fillId="4" borderId="14" xfId="0" applyNumberFormat="1" applyFont="1" applyFill="1" applyBorder="1" applyAlignment="1">
      <alignment horizontal="center" vertical="top"/>
    </xf>
    <xf numFmtId="0" fontId="4" fillId="5" borderId="14" xfId="0" applyNumberFormat="1" applyFont="1" applyFill="1" applyBorder="1" applyAlignment="1">
      <alignment horizontal="center" vertical="top"/>
    </xf>
    <xf numFmtId="0" fontId="4" fillId="6" borderId="14" xfId="0" applyNumberFormat="1" applyFont="1" applyFill="1" applyBorder="1" applyAlignment="1">
      <alignment horizontal="center" vertical="top"/>
    </xf>
    <xf numFmtId="0" fontId="5" fillId="6" borderId="14" xfId="1" applyNumberFormat="1" applyFont="1" applyFill="1" applyBorder="1" applyAlignment="1">
      <alignment horizontal="center" vertical="top"/>
    </xf>
    <xf numFmtId="0" fontId="4" fillId="0" borderId="15" xfId="2" applyFont="1" applyFill="1" applyBorder="1" applyAlignment="1">
      <alignment horizontal="center" vertical="top"/>
    </xf>
    <xf numFmtId="0" fontId="4" fillId="0" borderId="16" xfId="2" applyFont="1" applyFill="1" applyBorder="1" applyAlignment="1">
      <alignment horizontal="center" vertical="top"/>
    </xf>
    <xf numFmtId="164" fontId="4" fillId="0" borderId="16" xfId="2" applyNumberFormat="1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top"/>
    </xf>
    <xf numFmtId="0" fontId="5" fillId="0" borderId="17" xfId="3" applyFont="1" applyFill="1" applyBorder="1" applyAlignment="1">
      <alignment horizontal="center" vertical="top"/>
    </xf>
    <xf numFmtId="0" fontId="4" fillId="7" borderId="16" xfId="0" applyFont="1" applyFill="1" applyBorder="1" applyAlignment="1">
      <alignment horizontal="center" vertical="top"/>
    </xf>
    <xf numFmtId="0" fontId="4" fillId="7" borderId="18" xfId="0" applyFont="1" applyFill="1" applyBorder="1" applyAlignment="1">
      <alignment horizontal="center" vertical="top"/>
    </xf>
    <xf numFmtId="3" fontId="2" fillId="2" borderId="0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0" fillId="3" borderId="0" xfId="0" applyFill="1"/>
    <xf numFmtId="17" fontId="3" fillId="3" borderId="5" xfId="0" applyNumberFormat="1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0" fillId="8" borderId="0" xfId="0" applyFill="1"/>
    <xf numFmtId="3" fontId="7" fillId="9" borderId="19" xfId="0" applyNumberFormat="1" applyFont="1" applyFill="1" applyBorder="1" applyAlignment="1">
      <alignment horizontal="left" vertical="center"/>
    </xf>
    <xf numFmtId="3" fontId="7" fillId="9" borderId="20" xfId="0" applyNumberFormat="1" applyFont="1" applyFill="1" applyBorder="1" applyAlignment="1">
      <alignment horizontal="left" vertical="center"/>
    </xf>
    <xf numFmtId="3" fontId="7" fillId="9" borderId="21" xfId="0" applyNumberFormat="1" applyFont="1" applyFill="1" applyBorder="1" applyAlignment="1">
      <alignment horizontal="left" vertical="center"/>
    </xf>
    <xf numFmtId="0" fontId="0" fillId="0" borderId="22" xfId="0" applyBorder="1"/>
    <xf numFmtId="3" fontId="0" fillId="0" borderId="23" xfId="0" applyNumberFormat="1" applyBorder="1"/>
    <xf numFmtId="3" fontId="0" fillId="0" borderId="24" xfId="0" applyNumberFormat="1" applyBorder="1"/>
    <xf numFmtId="0" fontId="0" fillId="0" borderId="25" xfId="0" applyBorder="1"/>
    <xf numFmtId="3" fontId="0" fillId="0" borderId="0" xfId="0" applyNumberFormat="1" applyBorder="1"/>
    <xf numFmtId="3" fontId="0" fillId="0" borderId="26" xfId="0" applyNumberFormat="1" applyBorder="1"/>
    <xf numFmtId="0" fontId="0" fillId="3" borderId="25" xfId="0" applyFill="1" applyBorder="1"/>
    <xf numFmtId="3" fontId="7" fillId="3" borderId="20" xfId="0" applyNumberFormat="1" applyFont="1" applyFill="1" applyBorder="1" applyAlignment="1">
      <alignment horizontal="left" vertical="center"/>
    </xf>
    <xf numFmtId="3" fontId="0" fillId="3" borderId="0" xfId="0" applyNumberFormat="1" applyFill="1" applyBorder="1"/>
    <xf numFmtId="3" fontId="0" fillId="3" borderId="26" xfId="0" applyNumberFormat="1" applyFill="1" applyBorder="1"/>
    <xf numFmtId="0" fontId="0" fillId="3" borderId="27" xfId="0" applyFill="1" applyBorder="1"/>
    <xf numFmtId="3" fontId="7" fillId="3" borderId="21" xfId="0" applyNumberFormat="1" applyFont="1" applyFill="1" applyBorder="1" applyAlignment="1">
      <alignment horizontal="left" vertical="center"/>
    </xf>
    <xf numFmtId="3" fontId="0" fillId="3" borderId="28" xfId="0" applyNumberFormat="1" applyFill="1" applyBorder="1"/>
    <xf numFmtId="3" fontId="0" fillId="3" borderId="29" xfId="0" applyNumberFormat="1" applyFill="1" applyBorder="1"/>
    <xf numFmtId="3" fontId="8" fillId="0" borderId="0" xfId="0" applyNumberFormat="1" applyFont="1"/>
    <xf numFmtId="0" fontId="8" fillId="0" borderId="0" xfId="0" applyFont="1"/>
    <xf numFmtId="17" fontId="9" fillId="0" borderId="0" xfId="0" applyNumberFormat="1" applyFont="1"/>
    <xf numFmtId="0" fontId="4" fillId="0" borderId="0" xfId="0" applyFont="1"/>
    <xf numFmtId="0" fontId="4" fillId="2" borderId="11" xfId="0" applyFont="1" applyFill="1" applyBorder="1"/>
    <xf numFmtId="0" fontId="4" fillId="2" borderId="12" xfId="0" applyFont="1" applyFill="1" applyBorder="1"/>
    <xf numFmtId="0" fontId="2" fillId="0" borderId="0" xfId="0" applyFont="1"/>
    <xf numFmtId="17" fontId="3" fillId="0" borderId="0" xfId="0" applyNumberFormat="1" applyFont="1"/>
    <xf numFmtId="0" fontId="4" fillId="2" borderId="13" xfId="0" applyFont="1" applyFill="1" applyBorder="1"/>
    <xf numFmtId="0" fontId="2" fillId="0" borderId="31" xfId="0" applyFont="1" applyBorder="1"/>
    <xf numFmtId="3" fontId="2" fillId="0" borderId="31" xfId="0" applyNumberFormat="1" applyFont="1" applyBorder="1"/>
    <xf numFmtId="3" fontId="2" fillId="0" borderId="33" xfId="0" applyNumberFormat="1" applyFon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31" xfId="0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2" borderId="3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3" borderId="0" xfId="0" applyNumberFormat="1" applyFont="1" applyFill="1" applyBorder="1" applyAlignment="1">
      <alignment horizontal="right"/>
    </xf>
    <xf numFmtId="1" fontId="0" fillId="0" borderId="0" xfId="0" applyNumberFormat="1"/>
    <xf numFmtId="1" fontId="3" fillId="2" borderId="34" xfId="0" applyNumberFormat="1" applyFont="1" applyFill="1" applyBorder="1" applyAlignment="1">
      <alignment horizontal="right" vertical="center" wrapText="1"/>
    </xf>
    <xf numFmtId="0" fontId="4" fillId="3" borderId="16" xfId="0" applyFont="1" applyFill="1" applyBorder="1" applyAlignment="1">
      <alignment horizontal="center" vertical="top"/>
    </xf>
    <xf numFmtId="0" fontId="4" fillId="0" borderId="14" xfId="0" applyNumberFormat="1" applyFont="1" applyFill="1" applyBorder="1" applyAlignment="1">
      <alignment horizontal="center" vertical="top"/>
    </xf>
    <xf numFmtId="0" fontId="5" fillId="0" borderId="14" xfId="1" applyNumberFormat="1" applyFont="1" applyFill="1" applyBorder="1" applyAlignment="1">
      <alignment horizontal="center" vertical="top"/>
    </xf>
    <xf numFmtId="2" fontId="4" fillId="0" borderId="35" xfId="0" applyNumberFormat="1" applyFont="1" applyFill="1" applyBorder="1" applyAlignment="1">
      <alignment horizontal="center" vertical="top"/>
    </xf>
    <xf numFmtId="2" fontId="0" fillId="0" borderId="0" xfId="0" applyNumberFormat="1"/>
    <xf numFmtId="2" fontId="4" fillId="3" borderId="35" xfId="0" applyNumberFormat="1" applyFont="1" applyFill="1" applyBorder="1" applyAlignment="1">
      <alignment horizontal="center" vertical="top"/>
    </xf>
    <xf numFmtId="2" fontId="5" fillId="0" borderId="35" xfId="1" quotePrefix="1" applyNumberFormat="1" applyFont="1" applyFill="1" applyBorder="1" applyAlignment="1">
      <alignment horizontal="center" vertical="top"/>
    </xf>
    <xf numFmtId="2" fontId="5" fillId="0" borderId="35" xfId="1" applyNumberFormat="1" applyFont="1" applyFill="1" applyBorder="1" applyAlignment="1">
      <alignment horizontal="center" vertical="top"/>
    </xf>
    <xf numFmtId="1" fontId="3" fillId="2" borderId="0" xfId="0" applyNumberFormat="1" applyFont="1" applyFill="1" applyBorder="1" applyAlignment="1">
      <alignment horizontal="right" vertical="center" wrapText="1"/>
    </xf>
    <xf numFmtId="1" fontId="3" fillId="2" borderId="36" xfId="0" applyNumberFormat="1" applyFont="1" applyFill="1" applyBorder="1" applyAlignment="1">
      <alignment horizontal="right" vertical="center" wrapText="1"/>
    </xf>
  </cellXfs>
  <cellStyles count="4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14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58705161855"/>
          <c:y val="5.0925925925925902E-2"/>
          <c:w val="0.83319685039370095"/>
          <c:h val="0.89814814814814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'Exon Mobil Share Evaluation'!$A$1:$A$124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'Exon Mobil Share Evaluation'!$I$3:$I$124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8882</c:v>
                </c:pt>
                <c:pt idx="9">
                  <c:v>48313</c:v>
                </c:pt>
                <c:pt idx="10">
                  <c:v>21861</c:v>
                </c:pt>
                <c:pt idx="11">
                  <c:v>14988</c:v>
                </c:pt>
                <c:pt idx="12">
                  <c:v>71643</c:v>
                </c:pt>
                <c:pt idx="13">
                  <c:v>61603</c:v>
                </c:pt>
                <c:pt idx="14">
                  <c:v>43739</c:v>
                </c:pt>
                <c:pt idx="15">
                  <c:v>33007</c:v>
                </c:pt>
                <c:pt idx="16">
                  <c:v>26966</c:v>
                </c:pt>
                <c:pt idx="17">
                  <c:v>48367</c:v>
                </c:pt>
                <c:pt idx="18">
                  <c:v>94230</c:v>
                </c:pt>
                <c:pt idx="19">
                  <c:v>76306</c:v>
                </c:pt>
                <c:pt idx="20">
                  <c:v>203655</c:v>
                </c:pt>
                <c:pt idx="21">
                  <c:v>130527</c:v>
                </c:pt>
                <c:pt idx="22">
                  <c:v>85865</c:v>
                </c:pt>
                <c:pt idx="23">
                  <c:v>82361</c:v>
                </c:pt>
                <c:pt idx="24">
                  <c:v>115312</c:v>
                </c:pt>
                <c:pt idx="25">
                  <c:v>179862</c:v>
                </c:pt>
                <c:pt idx="26">
                  <c:v>119201</c:v>
                </c:pt>
                <c:pt idx="27">
                  <c:v>87362</c:v>
                </c:pt>
                <c:pt idx="28">
                  <c:v>82504</c:v>
                </c:pt>
                <c:pt idx="29">
                  <c:v>73746</c:v>
                </c:pt>
                <c:pt idx="30">
                  <c:v>59789</c:v>
                </c:pt>
                <c:pt idx="31">
                  <c:v>79042</c:v>
                </c:pt>
                <c:pt idx="32">
                  <c:v>66696</c:v>
                </c:pt>
                <c:pt idx="33">
                  <c:v>61951</c:v>
                </c:pt>
                <c:pt idx="34">
                  <c:v>53097</c:v>
                </c:pt>
                <c:pt idx="35">
                  <c:v>96851</c:v>
                </c:pt>
                <c:pt idx="36">
                  <c:v>86726</c:v>
                </c:pt>
                <c:pt idx="37">
                  <c:v>65531</c:v>
                </c:pt>
                <c:pt idx="38">
                  <c:v>65966</c:v>
                </c:pt>
                <c:pt idx="39">
                  <c:v>56962</c:v>
                </c:pt>
                <c:pt idx="40">
                  <c:v>52648</c:v>
                </c:pt>
                <c:pt idx="41">
                  <c:v>49681</c:v>
                </c:pt>
                <c:pt idx="42">
                  <c:v>42800</c:v>
                </c:pt>
                <c:pt idx="43">
                  <c:v>43907</c:v>
                </c:pt>
                <c:pt idx="44">
                  <c:v>39999</c:v>
                </c:pt>
                <c:pt idx="45">
                  <c:v>41379</c:v>
                </c:pt>
                <c:pt idx="46">
                  <c:v>42184</c:v>
                </c:pt>
                <c:pt idx="47">
                  <c:v>42169</c:v>
                </c:pt>
                <c:pt idx="48">
                  <c:v>40397</c:v>
                </c:pt>
                <c:pt idx="49">
                  <c:v>36433</c:v>
                </c:pt>
                <c:pt idx="50">
                  <c:v>36275</c:v>
                </c:pt>
                <c:pt idx="51">
                  <c:v>33300</c:v>
                </c:pt>
                <c:pt idx="52">
                  <c:v>33168</c:v>
                </c:pt>
                <c:pt idx="53">
                  <c:v>33477</c:v>
                </c:pt>
                <c:pt idx="54">
                  <c:v>30727</c:v>
                </c:pt>
                <c:pt idx="55">
                  <c:v>32548</c:v>
                </c:pt>
                <c:pt idx="56">
                  <c:v>29286</c:v>
                </c:pt>
                <c:pt idx="57">
                  <c:v>32102</c:v>
                </c:pt>
                <c:pt idx="58">
                  <c:v>30276</c:v>
                </c:pt>
                <c:pt idx="59">
                  <c:v>31604</c:v>
                </c:pt>
                <c:pt idx="60">
                  <c:v>29899</c:v>
                </c:pt>
                <c:pt idx="61">
                  <c:v>29355</c:v>
                </c:pt>
                <c:pt idx="62">
                  <c:v>29606</c:v>
                </c:pt>
                <c:pt idx="63">
                  <c:v>28309</c:v>
                </c:pt>
                <c:pt idx="64">
                  <c:v>28057</c:v>
                </c:pt>
                <c:pt idx="65">
                  <c:v>27529</c:v>
                </c:pt>
                <c:pt idx="66">
                  <c:v>20590</c:v>
                </c:pt>
                <c:pt idx="67">
                  <c:v>21691</c:v>
                </c:pt>
                <c:pt idx="68">
                  <c:v>21766</c:v>
                </c:pt>
                <c:pt idx="69">
                  <c:v>22662</c:v>
                </c:pt>
                <c:pt idx="70">
                  <c:v>20591</c:v>
                </c:pt>
                <c:pt idx="71">
                  <c:v>21830</c:v>
                </c:pt>
                <c:pt idx="72">
                  <c:v>22798</c:v>
                </c:pt>
                <c:pt idx="73">
                  <c:v>20999</c:v>
                </c:pt>
                <c:pt idx="74">
                  <c:v>20427</c:v>
                </c:pt>
                <c:pt idx="75">
                  <c:v>19318</c:v>
                </c:pt>
                <c:pt idx="76">
                  <c:v>19194</c:v>
                </c:pt>
                <c:pt idx="77">
                  <c:v>20170</c:v>
                </c:pt>
                <c:pt idx="78">
                  <c:v>19309</c:v>
                </c:pt>
                <c:pt idx="79">
                  <c:v>20868</c:v>
                </c:pt>
                <c:pt idx="80">
                  <c:v>20080</c:v>
                </c:pt>
                <c:pt idx="81">
                  <c:v>19763</c:v>
                </c:pt>
                <c:pt idx="82">
                  <c:v>18756</c:v>
                </c:pt>
                <c:pt idx="83">
                  <c:v>15024</c:v>
                </c:pt>
                <c:pt idx="84">
                  <c:v>19484</c:v>
                </c:pt>
                <c:pt idx="85">
                  <c:v>17656</c:v>
                </c:pt>
                <c:pt idx="86">
                  <c:v>18776</c:v>
                </c:pt>
                <c:pt idx="87">
                  <c:v>18276</c:v>
                </c:pt>
                <c:pt idx="88">
                  <c:v>19336</c:v>
                </c:pt>
                <c:pt idx="89">
                  <c:v>18134</c:v>
                </c:pt>
                <c:pt idx="90">
                  <c:v>15926</c:v>
                </c:pt>
                <c:pt idx="91">
                  <c:v>17284</c:v>
                </c:pt>
                <c:pt idx="92">
                  <c:v>19533</c:v>
                </c:pt>
                <c:pt idx="93">
                  <c:v>17994</c:v>
                </c:pt>
                <c:pt idx="94">
                  <c:v>17417</c:v>
                </c:pt>
                <c:pt idx="95">
                  <c:v>16190</c:v>
                </c:pt>
                <c:pt idx="96">
                  <c:v>15256</c:v>
                </c:pt>
                <c:pt idx="97">
                  <c:v>16462</c:v>
                </c:pt>
                <c:pt idx="98">
                  <c:v>16037</c:v>
                </c:pt>
                <c:pt idx="99">
                  <c:v>13120</c:v>
                </c:pt>
                <c:pt idx="100">
                  <c:v>15507</c:v>
                </c:pt>
                <c:pt idx="101">
                  <c:v>14484</c:v>
                </c:pt>
                <c:pt idx="102">
                  <c:v>15132</c:v>
                </c:pt>
                <c:pt idx="103">
                  <c:v>16052</c:v>
                </c:pt>
                <c:pt idx="104">
                  <c:v>15328</c:v>
                </c:pt>
                <c:pt idx="105">
                  <c:v>15031</c:v>
                </c:pt>
                <c:pt idx="106">
                  <c:v>14186</c:v>
                </c:pt>
                <c:pt idx="107">
                  <c:v>14316</c:v>
                </c:pt>
                <c:pt idx="108">
                  <c:v>15338</c:v>
                </c:pt>
                <c:pt idx="109">
                  <c:v>16119</c:v>
                </c:pt>
                <c:pt idx="110">
                  <c:v>16137</c:v>
                </c:pt>
                <c:pt idx="111">
                  <c:v>15209</c:v>
                </c:pt>
                <c:pt idx="112">
                  <c:v>17591</c:v>
                </c:pt>
                <c:pt idx="113">
                  <c:v>16205</c:v>
                </c:pt>
                <c:pt idx="114">
                  <c:v>14325</c:v>
                </c:pt>
                <c:pt idx="115">
                  <c:v>15392</c:v>
                </c:pt>
                <c:pt idx="116">
                  <c:v>14350</c:v>
                </c:pt>
                <c:pt idx="117">
                  <c:v>14293</c:v>
                </c:pt>
                <c:pt idx="118">
                  <c:v>13605</c:v>
                </c:pt>
                <c:pt idx="119">
                  <c:v>14199</c:v>
                </c:pt>
                <c:pt idx="120">
                  <c:v>13876</c:v>
                </c:pt>
                <c:pt idx="121">
                  <c:v>11791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C-49BA-A076-7085CFCB8857}"/>
            </c:ext>
          </c:extLst>
        </c:ser>
        <c:ser>
          <c:idx val="1"/>
          <c:order val="1"/>
          <c:tx>
            <c:v>decline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'Exon Mobil Share Evaluation'!$A$2:$A$124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'Exon Mobil Share Evaluation'!$K$3:$K$124</c:f>
              <c:numCache>
                <c:formatCode>General</c:formatCode>
                <c:ptCount val="122"/>
                <c:pt idx="20">
                  <c:v>203655</c:v>
                </c:pt>
                <c:pt idx="21">
                  <c:v>174347.23054533004</c:v>
                </c:pt>
                <c:pt idx="22">
                  <c:v>152413.56084418503</c:v>
                </c:pt>
                <c:pt idx="23">
                  <c:v>135381.90520507877</c:v>
                </c:pt>
                <c:pt idx="24">
                  <c:v>121774.09710595552</c:v>
                </c:pt>
                <c:pt idx="25">
                  <c:v>110651.99674001632</c:v>
                </c:pt>
                <c:pt idx="26">
                  <c:v>101391.5164791397</c:v>
                </c:pt>
                <c:pt idx="27">
                  <c:v>93561.354343731349</c:v>
                </c:pt>
                <c:pt idx="28">
                  <c:v>86853.889457523037</c:v>
                </c:pt>
                <c:pt idx="29">
                  <c:v>81043.813920171917</c:v>
                </c:pt>
                <c:pt idx="30">
                  <c:v>75962.327489742645</c:v>
                </c:pt>
                <c:pt idx="31">
                  <c:v>71480.467516057703</c:v>
                </c:pt>
                <c:pt idx="32">
                  <c:v>67498.011401299227</c:v>
                </c:pt>
                <c:pt idx="33">
                  <c:v>63935.893008507839</c:v>
                </c:pt>
                <c:pt idx="34">
                  <c:v>60730.899982107716</c:v>
                </c:pt>
                <c:pt idx="35">
                  <c:v>57831.88981967912</c:v>
                </c:pt>
                <c:pt idx="36">
                  <c:v>55197.040329575029</c:v>
                </c:pt>
                <c:pt idx="37">
                  <c:v>52791.818959483637</c:v>
                </c:pt>
                <c:pt idx="38">
                  <c:v>50587.46087734116</c:v>
                </c:pt>
                <c:pt idx="39">
                  <c:v>48559.813061827903</c:v>
                </c:pt>
                <c:pt idx="40">
                  <c:v>46688.445667125183</c:v>
                </c:pt>
                <c:pt idx="41">
                  <c:v>44955.961237058793</c:v>
                </c:pt>
                <c:pt idx="42">
                  <c:v>43347.452215742203</c:v>
                </c:pt>
                <c:pt idx="43">
                  <c:v>41850.070895752426</c:v>
                </c:pt>
                <c:pt idx="44">
                  <c:v>40452.685523597647</c:v>
                </c:pt>
                <c:pt idx="45">
                  <c:v>39145.603075444502</c:v>
                </c:pt>
                <c:pt idx="46">
                  <c:v>37920.344095631779</c:v>
                </c:pt>
                <c:pt idx="47">
                  <c:v>36769.458537201877</c:v>
                </c:pt>
                <c:pt idx="48">
                  <c:v>35686.374150136682</c:v>
                </c:pt>
                <c:pt idx="49">
                  <c:v>34665.27089822806</c:v>
                </c:pt>
                <c:pt idx="50">
                  <c:v>33700.976336256834</c:v>
                </c:pt>
                <c:pt idx="51">
                  <c:v>32788.877976525902</c:v>
                </c:pt>
                <c:pt idx="52">
                  <c:v>31924.849510910462</c:v>
                </c:pt>
                <c:pt idx="53">
                  <c:v>31105.188398271046</c:v>
                </c:pt>
                <c:pt idx="54">
                  <c:v>30326.562825743818</c:v>
                </c:pt>
                <c:pt idx="55">
                  <c:v>29585.966441490527</c:v>
                </c:pt>
                <c:pt idx="56">
                  <c:v>28880.679562085206</c:v>
                </c:pt>
                <c:pt idx="57">
                  <c:v>28208.235799271442</c:v>
                </c:pt>
                <c:pt idx="58">
                  <c:v>27566.393242913997</c:v>
                </c:pt>
                <c:pt idx="59">
                  <c:v>26953.109490596758</c:v>
                </c:pt>
                <c:pt idx="60">
                  <c:v>26366.519937856039</c:v>
                </c:pt>
                <c:pt idx="61">
                  <c:v>25804.91884289353</c:v>
                </c:pt>
                <c:pt idx="62">
                  <c:v>25266.742760725545</c:v>
                </c:pt>
                <c:pt idx="63">
                  <c:v>24750.556007923875</c:v>
                </c:pt>
                <c:pt idx="64">
                  <c:v>24255.037873374302</c:v>
                </c:pt>
                <c:pt idx="65">
                  <c:v>23778.971335162594</c:v>
                </c:pt>
                <c:pt idx="66">
                  <c:v>23321.233080640366</c:v>
                </c:pt>
                <c:pt idx="67">
                  <c:v>22880.784657386503</c:v>
                </c:pt>
                <c:pt idx="68">
                  <c:v>22456.664608327454</c:v>
                </c:pt>
                <c:pt idx="69">
                  <c:v>22047.981465643239</c:v>
                </c:pt>
                <c:pt idx="70">
                  <c:v>21653.907496012762</c:v>
                </c:pt>
                <c:pt idx="71">
                  <c:v>21273.673104845875</c:v>
                </c:pt>
                <c:pt idx="72">
                  <c:v>20906.561819898987</c:v>
                </c:pt>
                <c:pt idx="73">
                  <c:v>20551.905785474257</c:v>
                </c:pt>
                <c:pt idx="74">
                  <c:v>20209.081707583307</c:v>
                </c:pt>
                <c:pt idx="75">
                  <c:v>19877.507198282176</c:v>
                </c:pt>
                <c:pt idx="76">
                  <c:v>19556.63747407237</c:v>
                </c:pt>
                <c:pt idx="77">
                  <c:v>19245.962368995533</c:v>
                </c:pt>
                <c:pt idx="78">
                  <c:v>18945.003627974475</c:v>
                </c:pt>
                <c:pt idx="79">
                  <c:v>18653.31245019647</c:v>
                </c:pt>
                <c:pt idx="80">
                  <c:v>18370.467255998559</c:v>
                </c:pt>
                <c:pt idx="81">
                  <c:v>18096.071653886142</c:v>
                </c:pt>
                <c:pt idx="82">
                  <c:v>17829.752587067294</c:v>
                </c:pt>
                <c:pt idx="83">
                  <c:v>17571.158641277623</c:v>
                </c:pt>
                <c:pt idx="84">
                  <c:v>17319.9584977548</c:v>
                </c:pt>
                <c:pt idx="85">
                  <c:v>17075.839517041884</c:v>
                </c:pt>
                <c:pt idx="86">
                  <c:v>16838.506440890978</c:v>
                </c:pt>
                <c:pt idx="87">
                  <c:v>16607.680200934545</c:v>
                </c:pt>
                <c:pt idx="88">
                  <c:v>16383.096824017764</c:v>
                </c:pt>
                <c:pt idx="89">
                  <c:v>16164.506425164103</c:v>
                </c:pt>
                <c:pt idx="90">
                  <c:v>15951.672280097127</c:v>
                </c:pt>
                <c:pt idx="91">
                  <c:v>15744.369970081409</c:v>
                </c:pt>
                <c:pt idx="92">
                  <c:v>15542.386592588073</c:v>
                </c:pt>
                <c:pt idx="93">
                  <c:v>15345.520031948643</c:v>
                </c:pt>
                <c:pt idx="94">
                  <c:v>15153.578284744857</c:v>
                </c:pt>
                <c:pt idx="95">
                  <c:v>14966.378835201178</c:v>
                </c:pt>
                <c:pt idx="96">
                  <c:v>14783.748076308839</c:v>
                </c:pt>
                <c:pt idx="97">
                  <c:v>14605.520772822138</c:v>
                </c:pt>
                <c:pt idx="98">
                  <c:v>14431.539562635528</c:v>
                </c:pt>
                <c:pt idx="99">
                  <c:v>14261.654493378808</c:v>
                </c:pt>
                <c:pt idx="100">
                  <c:v>14095.72259136213</c:v>
                </c:pt>
                <c:pt idx="101">
                  <c:v>13933.607460266421</c:v>
                </c:pt>
                <c:pt idx="102">
                  <c:v>13775.178907211755</c:v>
                </c:pt>
                <c:pt idx="103">
                  <c:v>13620.312594049079</c:v>
                </c:pt>
                <c:pt idx="104">
                  <c:v>13468.889711912385</c:v>
                </c:pt>
                <c:pt idx="105">
                  <c:v>13320.796677241065</c:v>
                </c:pt>
                <c:pt idx="106">
                  <c:v>13175.924847637903</c:v>
                </c:pt>
                <c:pt idx="107">
                  <c:v>13034.170256068919</c:v>
                </c:pt>
                <c:pt idx="108">
                  <c:v>12895.433362038399</c:v>
                </c:pt>
                <c:pt idx="109">
                  <c:v>12759.618818487681</c:v>
                </c:pt>
                <c:pt idx="110">
                  <c:v>12626.635253270508</c:v>
                </c:pt>
                <c:pt idx="111">
                  <c:v>12496.395064152521</c:v>
                </c:pt>
                <c:pt idx="112">
                  <c:v>12368.814226368344</c:v>
                </c:pt>
                <c:pt idx="113">
                  <c:v>12243.812111847921</c:v>
                </c:pt>
                <c:pt idx="114">
                  <c:v>12121.311319294822</c:v>
                </c:pt>
                <c:pt idx="115">
                  <c:v>12001.237514364009</c:v>
                </c:pt>
                <c:pt idx="116">
                  <c:v>11883.519279245636</c:v>
                </c:pt>
                <c:pt idx="117">
                  <c:v>11768.087971015331</c:v>
                </c:pt>
                <c:pt idx="118">
                  <c:v>11654.877588160562</c:v>
                </c:pt>
                <c:pt idx="119">
                  <c:v>11543.824644737815</c:v>
                </c:pt>
                <c:pt idx="120">
                  <c:v>11434.868051656375</c:v>
                </c:pt>
                <c:pt idx="121">
                  <c:v>11327.949004622293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C-49BA-A076-7085CFCB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39032"/>
        <c:axId val="2070430744"/>
      </c:scatterChart>
      <c:valAx>
        <c:axId val="-20721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30744"/>
        <c:crosses val="autoZero"/>
        <c:crossBetween val="midCat"/>
      </c:valAx>
      <c:valAx>
        <c:axId val="20704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'Zachary Decline Analysis'!$B$2:$B$123</c:f>
              <c:numCache>
                <c:formatCode>mmm\-yy</c:formatCode>
                <c:ptCount val="122"/>
                <c:pt idx="0">
                  <c:v>38565</c:v>
                </c:pt>
                <c:pt idx="1">
                  <c:v>38596</c:v>
                </c:pt>
                <c:pt idx="2">
                  <c:v>38626</c:v>
                </c:pt>
                <c:pt idx="3">
                  <c:v>38657</c:v>
                </c:pt>
                <c:pt idx="4">
                  <c:v>38687</c:v>
                </c:pt>
                <c:pt idx="5">
                  <c:v>38718</c:v>
                </c:pt>
                <c:pt idx="6">
                  <c:v>38749</c:v>
                </c:pt>
                <c:pt idx="7">
                  <c:v>38777</c:v>
                </c:pt>
                <c:pt idx="8">
                  <c:v>38808</c:v>
                </c:pt>
                <c:pt idx="9">
                  <c:v>38838</c:v>
                </c:pt>
                <c:pt idx="10">
                  <c:v>38869</c:v>
                </c:pt>
                <c:pt idx="11">
                  <c:v>38899</c:v>
                </c:pt>
                <c:pt idx="12">
                  <c:v>38930</c:v>
                </c:pt>
                <c:pt idx="13">
                  <c:v>38961</c:v>
                </c:pt>
                <c:pt idx="14">
                  <c:v>38991</c:v>
                </c:pt>
                <c:pt idx="15">
                  <c:v>39022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39814</c:v>
                </c:pt>
                <c:pt idx="42">
                  <c:v>39845</c:v>
                </c:pt>
                <c:pt idx="43">
                  <c:v>39873</c:v>
                </c:pt>
                <c:pt idx="44">
                  <c:v>39904</c:v>
                </c:pt>
                <c:pt idx="45">
                  <c:v>39934</c:v>
                </c:pt>
                <c:pt idx="46">
                  <c:v>39965</c:v>
                </c:pt>
                <c:pt idx="47">
                  <c:v>39995</c:v>
                </c:pt>
                <c:pt idx="48">
                  <c:v>40026</c:v>
                </c:pt>
                <c:pt idx="49">
                  <c:v>40057</c:v>
                </c:pt>
                <c:pt idx="50">
                  <c:v>40087</c:v>
                </c:pt>
                <c:pt idx="51">
                  <c:v>40118</c:v>
                </c:pt>
                <c:pt idx="52">
                  <c:v>40148</c:v>
                </c:pt>
                <c:pt idx="53">
                  <c:v>40179</c:v>
                </c:pt>
                <c:pt idx="54">
                  <c:v>40210</c:v>
                </c:pt>
                <c:pt idx="55">
                  <c:v>40238</c:v>
                </c:pt>
                <c:pt idx="56">
                  <c:v>40269</c:v>
                </c:pt>
                <c:pt idx="57">
                  <c:v>40299</c:v>
                </c:pt>
                <c:pt idx="58">
                  <c:v>40330</c:v>
                </c:pt>
                <c:pt idx="59">
                  <c:v>40360</c:v>
                </c:pt>
                <c:pt idx="60">
                  <c:v>40391</c:v>
                </c:pt>
                <c:pt idx="61">
                  <c:v>40422</c:v>
                </c:pt>
                <c:pt idx="62">
                  <c:v>40452</c:v>
                </c:pt>
                <c:pt idx="63">
                  <c:v>40483</c:v>
                </c:pt>
                <c:pt idx="64">
                  <c:v>40513</c:v>
                </c:pt>
                <c:pt idx="65">
                  <c:v>40544</c:v>
                </c:pt>
                <c:pt idx="66">
                  <c:v>40575</c:v>
                </c:pt>
                <c:pt idx="67">
                  <c:v>40603</c:v>
                </c:pt>
                <c:pt idx="68">
                  <c:v>40634</c:v>
                </c:pt>
                <c:pt idx="69">
                  <c:v>40664</c:v>
                </c:pt>
                <c:pt idx="70">
                  <c:v>40695</c:v>
                </c:pt>
                <c:pt idx="71">
                  <c:v>40725</c:v>
                </c:pt>
                <c:pt idx="72">
                  <c:v>40756</c:v>
                </c:pt>
                <c:pt idx="73">
                  <c:v>40787</c:v>
                </c:pt>
                <c:pt idx="74">
                  <c:v>40817</c:v>
                </c:pt>
                <c:pt idx="75">
                  <c:v>40848</c:v>
                </c:pt>
                <c:pt idx="76">
                  <c:v>40878</c:v>
                </c:pt>
                <c:pt idx="77">
                  <c:v>40909</c:v>
                </c:pt>
                <c:pt idx="78">
                  <c:v>40940</c:v>
                </c:pt>
                <c:pt idx="79">
                  <c:v>40969</c:v>
                </c:pt>
                <c:pt idx="80">
                  <c:v>41000</c:v>
                </c:pt>
                <c:pt idx="81">
                  <c:v>41030</c:v>
                </c:pt>
                <c:pt idx="82">
                  <c:v>41061</c:v>
                </c:pt>
                <c:pt idx="83">
                  <c:v>41091</c:v>
                </c:pt>
                <c:pt idx="84">
                  <c:v>41122</c:v>
                </c:pt>
                <c:pt idx="85">
                  <c:v>41153</c:v>
                </c:pt>
                <c:pt idx="86">
                  <c:v>41183</c:v>
                </c:pt>
                <c:pt idx="87">
                  <c:v>41214</c:v>
                </c:pt>
                <c:pt idx="88">
                  <c:v>41244</c:v>
                </c:pt>
                <c:pt idx="89">
                  <c:v>41275</c:v>
                </c:pt>
                <c:pt idx="90">
                  <c:v>41306</c:v>
                </c:pt>
                <c:pt idx="91">
                  <c:v>41334</c:v>
                </c:pt>
                <c:pt idx="92">
                  <c:v>41365</c:v>
                </c:pt>
                <c:pt idx="93">
                  <c:v>41395</c:v>
                </c:pt>
                <c:pt idx="94">
                  <c:v>41426</c:v>
                </c:pt>
                <c:pt idx="95">
                  <c:v>41456</c:v>
                </c:pt>
                <c:pt idx="96">
                  <c:v>41487</c:v>
                </c:pt>
                <c:pt idx="97">
                  <c:v>41518</c:v>
                </c:pt>
                <c:pt idx="98">
                  <c:v>41548</c:v>
                </c:pt>
                <c:pt idx="99">
                  <c:v>41579</c:v>
                </c:pt>
                <c:pt idx="100">
                  <c:v>41609</c:v>
                </c:pt>
                <c:pt idx="101">
                  <c:v>41640</c:v>
                </c:pt>
                <c:pt idx="102">
                  <c:v>41671</c:v>
                </c:pt>
                <c:pt idx="103">
                  <c:v>41699</c:v>
                </c:pt>
                <c:pt idx="104">
                  <c:v>41730</c:v>
                </c:pt>
                <c:pt idx="105">
                  <c:v>41760</c:v>
                </c:pt>
                <c:pt idx="106">
                  <c:v>41791</c:v>
                </c:pt>
                <c:pt idx="107">
                  <c:v>41821</c:v>
                </c:pt>
                <c:pt idx="108">
                  <c:v>41852</c:v>
                </c:pt>
                <c:pt idx="109">
                  <c:v>41883</c:v>
                </c:pt>
                <c:pt idx="110">
                  <c:v>41913</c:v>
                </c:pt>
                <c:pt idx="111">
                  <c:v>41944</c:v>
                </c:pt>
                <c:pt idx="112">
                  <c:v>41974</c:v>
                </c:pt>
                <c:pt idx="113">
                  <c:v>42005</c:v>
                </c:pt>
                <c:pt idx="114">
                  <c:v>42036</c:v>
                </c:pt>
                <c:pt idx="115">
                  <c:v>42064</c:v>
                </c:pt>
                <c:pt idx="116">
                  <c:v>42095</c:v>
                </c:pt>
                <c:pt idx="117">
                  <c:v>42125</c:v>
                </c:pt>
                <c:pt idx="118">
                  <c:v>42156</c:v>
                </c:pt>
                <c:pt idx="119">
                  <c:v>42186</c:v>
                </c:pt>
                <c:pt idx="120">
                  <c:v>42217</c:v>
                </c:pt>
                <c:pt idx="121">
                  <c:v>42248</c:v>
                </c:pt>
              </c:numCache>
            </c:numRef>
          </c:xVal>
          <c:yVal>
            <c:numRef>
              <c:f>'Zachary Decline Analysis'!$C$2:$C$123</c:f>
              <c:numCache>
                <c:formatCode>#,##0</c:formatCode>
                <c:ptCount val="122"/>
                <c:pt idx="0">
                  <c:v>24119</c:v>
                </c:pt>
                <c:pt idx="1">
                  <c:v>43817</c:v>
                </c:pt>
                <c:pt idx="2">
                  <c:v>151758</c:v>
                </c:pt>
                <c:pt idx="3">
                  <c:v>101247</c:v>
                </c:pt>
                <c:pt idx="4">
                  <c:v>67146</c:v>
                </c:pt>
                <c:pt idx="5">
                  <c:v>65012</c:v>
                </c:pt>
                <c:pt idx="6">
                  <c:v>97065</c:v>
                </c:pt>
                <c:pt idx="7">
                  <c:v>87480</c:v>
                </c:pt>
                <c:pt idx="8">
                  <c:v>65584</c:v>
                </c:pt>
                <c:pt idx="9">
                  <c:v>136002</c:v>
                </c:pt>
                <c:pt idx="10">
                  <c:v>89927</c:v>
                </c:pt>
                <c:pt idx="11">
                  <c:v>76837</c:v>
                </c:pt>
                <c:pt idx="12">
                  <c:v>120509</c:v>
                </c:pt>
                <c:pt idx="13">
                  <c:v>110644</c:v>
                </c:pt>
                <c:pt idx="14">
                  <c:v>89095</c:v>
                </c:pt>
                <c:pt idx="15">
                  <c:v>81853</c:v>
                </c:pt>
                <c:pt idx="16">
                  <c:v>76027</c:v>
                </c:pt>
                <c:pt idx="17">
                  <c:v>146316</c:v>
                </c:pt>
                <c:pt idx="18">
                  <c:v>164497</c:v>
                </c:pt>
                <c:pt idx="19">
                  <c:v>135584</c:v>
                </c:pt>
                <c:pt idx="20">
                  <c:v>258198</c:v>
                </c:pt>
                <c:pt idx="21">
                  <c:v>218158</c:v>
                </c:pt>
                <c:pt idx="22">
                  <c:v>177936</c:v>
                </c:pt>
                <c:pt idx="23">
                  <c:v>192072</c:v>
                </c:pt>
                <c:pt idx="24">
                  <c:v>221221</c:v>
                </c:pt>
                <c:pt idx="25">
                  <c:v>272625</c:v>
                </c:pt>
                <c:pt idx="26">
                  <c:v>206117</c:v>
                </c:pt>
                <c:pt idx="27">
                  <c:v>165349</c:v>
                </c:pt>
                <c:pt idx="28">
                  <c:v>157099</c:v>
                </c:pt>
                <c:pt idx="29">
                  <c:v>140919</c:v>
                </c:pt>
                <c:pt idx="30">
                  <c:v>134069</c:v>
                </c:pt>
                <c:pt idx="31">
                  <c:v>198265</c:v>
                </c:pt>
                <c:pt idx="32">
                  <c:v>155447</c:v>
                </c:pt>
                <c:pt idx="33">
                  <c:v>139595</c:v>
                </c:pt>
                <c:pt idx="34">
                  <c:v>128207</c:v>
                </c:pt>
                <c:pt idx="35">
                  <c:v>182623</c:v>
                </c:pt>
                <c:pt idx="36">
                  <c:v>169671</c:v>
                </c:pt>
                <c:pt idx="37">
                  <c:v>145421</c:v>
                </c:pt>
                <c:pt idx="38">
                  <c:v>141980</c:v>
                </c:pt>
                <c:pt idx="39">
                  <c:v>123111</c:v>
                </c:pt>
                <c:pt idx="40">
                  <c:v>114679</c:v>
                </c:pt>
                <c:pt idx="41">
                  <c:v>105532</c:v>
                </c:pt>
                <c:pt idx="42">
                  <c:v>89908</c:v>
                </c:pt>
                <c:pt idx="43">
                  <c:v>92530</c:v>
                </c:pt>
                <c:pt idx="44">
                  <c:v>86834</c:v>
                </c:pt>
                <c:pt idx="45">
                  <c:v>88798</c:v>
                </c:pt>
                <c:pt idx="46">
                  <c:v>86096</c:v>
                </c:pt>
                <c:pt idx="47">
                  <c:v>84650</c:v>
                </c:pt>
                <c:pt idx="48">
                  <c:v>83329</c:v>
                </c:pt>
                <c:pt idx="49">
                  <c:v>77409</c:v>
                </c:pt>
                <c:pt idx="50">
                  <c:v>79510</c:v>
                </c:pt>
                <c:pt idx="51">
                  <c:v>73458</c:v>
                </c:pt>
                <c:pt idx="52">
                  <c:v>73715</c:v>
                </c:pt>
                <c:pt idx="53">
                  <c:v>71979</c:v>
                </c:pt>
                <c:pt idx="54">
                  <c:v>64029</c:v>
                </c:pt>
                <c:pt idx="55">
                  <c:v>64767</c:v>
                </c:pt>
                <c:pt idx="56">
                  <c:v>63729</c:v>
                </c:pt>
                <c:pt idx="57">
                  <c:v>67908</c:v>
                </c:pt>
                <c:pt idx="58">
                  <c:v>64083</c:v>
                </c:pt>
                <c:pt idx="59">
                  <c:v>64665</c:v>
                </c:pt>
                <c:pt idx="60">
                  <c:v>62315</c:v>
                </c:pt>
                <c:pt idx="61">
                  <c:v>60158</c:v>
                </c:pt>
                <c:pt idx="62">
                  <c:v>59004</c:v>
                </c:pt>
                <c:pt idx="63">
                  <c:v>54727</c:v>
                </c:pt>
                <c:pt idx="64">
                  <c:v>53245</c:v>
                </c:pt>
                <c:pt idx="65">
                  <c:v>60126</c:v>
                </c:pt>
                <c:pt idx="66">
                  <c:v>48880</c:v>
                </c:pt>
                <c:pt idx="67">
                  <c:v>52897</c:v>
                </c:pt>
                <c:pt idx="68">
                  <c:v>50886</c:v>
                </c:pt>
                <c:pt idx="69">
                  <c:v>49890</c:v>
                </c:pt>
                <c:pt idx="70">
                  <c:v>45193</c:v>
                </c:pt>
                <c:pt idx="71">
                  <c:v>48104</c:v>
                </c:pt>
                <c:pt idx="72">
                  <c:v>48768</c:v>
                </c:pt>
                <c:pt idx="73">
                  <c:v>45491</c:v>
                </c:pt>
                <c:pt idx="74">
                  <c:v>44274</c:v>
                </c:pt>
                <c:pt idx="75">
                  <c:v>39988</c:v>
                </c:pt>
                <c:pt idx="76">
                  <c:v>39066</c:v>
                </c:pt>
                <c:pt idx="77">
                  <c:v>40166</c:v>
                </c:pt>
                <c:pt idx="78">
                  <c:v>40603</c:v>
                </c:pt>
                <c:pt idx="79">
                  <c:v>45555</c:v>
                </c:pt>
                <c:pt idx="80">
                  <c:v>43894</c:v>
                </c:pt>
                <c:pt idx="81">
                  <c:v>46399</c:v>
                </c:pt>
                <c:pt idx="82">
                  <c:v>40308</c:v>
                </c:pt>
                <c:pt idx="83">
                  <c:v>35444</c:v>
                </c:pt>
                <c:pt idx="84">
                  <c:v>41984</c:v>
                </c:pt>
                <c:pt idx="85">
                  <c:v>38875</c:v>
                </c:pt>
                <c:pt idx="86">
                  <c:v>38436</c:v>
                </c:pt>
                <c:pt idx="87">
                  <c:v>37780</c:v>
                </c:pt>
                <c:pt idx="88">
                  <c:v>39161</c:v>
                </c:pt>
                <c:pt idx="89">
                  <c:v>37804</c:v>
                </c:pt>
                <c:pt idx="90">
                  <c:v>32527</c:v>
                </c:pt>
                <c:pt idx="91">
                  <c:v>36976</c:v>
                </c:pt>
                <c:pt idx="92">
                  <c:v>37100</c:v>
                </c:pt>
                <c:pt idx="93">
                  <c:v>38153</c:v>
                </c:pt>
                <c:pt idx="94">
                  <c:v>33616</c:v>
                </c:pt>
                <c:pt idx="95">
                  <c:v>32658</c:v>
                </c:pt>
                <c:pt idx="96">
                  <c:v>30320</c:v>
                </c:pt>
                <c:pt idx="97">
                  <c:v>34062</c:v>
                </c:pt>
                <c:pt idx="98">
                  <c:v>33662</c:v>
                </c:pt>
                <c:pt idx="99">
                  <c:v>32375</c:v>
                </c:pt>
                <c:pt idx="100">
                  <c:v>33975</c:v>
                </c:pt>
                <c:pt idx="101">
                  <c:v>32890</c:v>
                </c:pt>
                <c:pt idx="102">
                  <c:v>32651</c:v>
                </c:pt>
                <c:pt idx="103">
                  <c:v>35730</c:v>
                </c:pt>
                <c:pt idx="104">
                  <c:v>33698</c:v>
                </c:pt>
                <c:pt idx="105">
                  <c:v>33120</c:v>
                </c:pt>
                <c:pt idx="106">
                  <c:v>30455</c:v>
                </c:pt>
                <c:pt idx="107">
                  <c:v>31146</c:v>
                </c:pt>
                <c:pt idx="108">
                  <c:v>31487</c:v>
                </c:pt>
                <c:pt idx="109">
                  <c:v>31967</c:v>
                </c:pt>
                <c:pt idx="110">
                  <c:v>31868</c:v>
                </c:pt>
                <c:pt idx="111">
                  <c:v>27898</c:v>
                </c:pt>
                <c:pt idx="112">
                  <c:v>33788</c:v>
                </c:pt>
                <c:pt idx="113">
                  <c:v>32289</c:v>
                </c:pt>
                <c:pt idx="114">
                  <c:v>28177</c:v>
                </c:pt>
                <c:pt idx="115">
                  <c:v>31041</c:v>
                </c:pt>
                <c:pt idx="116">
                  <c:v>28836</c:v>
                </c:pt>
                <c:pt idx="117">
                  <c:v>26403</c:v>
                </c:pt>
                <c:pt idx="118">
                  <c:v>24386</c:v>
                </c:pt>
                <c:pt idx="119">
                  <c:v>25480</c:v>
                </c:pt>
                <c:pt idx="120">
                  <c:v>26749</c:v>
                </c:pt>
                <c:pt idx="121">
                  <c:v>23754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4-4A3B-A142-99ECFDAA5F18}"/>
            </c:ext>
          </c:extLst>
        </c:ser>
        <c:ser>
          <c:idx val="1"/>
          <c:order val="1"/>
          <c:tx>
            <c:v>go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'Zachary Decline Analysis'!$B$2:$B$123</c:f>
              <c:numCache>
                <c:formatCode>mmm\-yy</c:formatCode>
                <c:ptCount val="122"/>
                <c:pt idx="0">
                  <c:v>38565</c:v>
                </c:pt>
                <c:pt idx="1">
                  <c:v>38596</c:v>
                </c:pt>
                <c:pt idx="2">
                  <c:v>38626</c:v>
                </c:pt>
                <c:pt idx="3">
                  <c:v>38657</c:v>
                </c:pt>
                <c:pt idx="4">
                  <c:v>38687</c:v>
                </c:pt>
                <c:pt idx="5">
                  <c:v>38718</c:v>
                </c:pt>
                <c:pt idx="6">
                  <c:v>38749</c:v>
                </c:pt>
                <c:pt idx="7">
                  <c:v>38777</c:v>
                </c:pt>
                <c:pt idx="8">
                  <c:v>38808</c:v>
                </c:pt>
                <c:pt idx="9">
                  <c:v>38838</c:v>
                </c:pt>
                <c:pt idx="10">
                  <c:v>38869</c:v>
                </c:pt>
                <c:pt idx="11">
                  <c:v>38899</c:v>
                </c:pt>
                <c:pt idx="12">
                  <c:v>38930</c:v>
                </c:pt>
                <c:pt idx="13">
                  <c:v>38961</c:v>
                </c:pt>
                <c:pt idx="14">
                  <c:v>38991</c:v>
                </c:pt>
                <c:pt idx="15">
                  <c:v>39022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39814</c:v>
                </c:pt>
                <c:pt idx="42">
                  <c:v>39845</c:v>
                </c:pt>
                <c:pt idx="43">
                  <c:v>39873</c:v>
                </c:pt>
                <c:pt idx="44">
                  <c:v>39904</c:v>
                </c:pt>
                <c:pt idx="45">
                  <c:v>39934</c:v>
                </c:pt>
                <c:pt idx="46">
                  <c:v>39965</c:v>
                </c:pt>
                <c:pt idx="47">
                  <c:v>39995</c:v>
                </c:pt>
                <c:pt idx="48">
                  <c:v>40026</c:v>
                </c:pt>
                <c:pt idx="49">
                  <c:v>40057</c:v>
                </c:pt>
                <c:pt idx="50">
                  <c:v>40087</c:v>
                </c:pt>
                <c:pt idx="51">
                  <c:v>40118</c:v>
                </c:pt>
                <c:pt idx="52">
                  <c:v>40148</c:v>
                </c:pt>
                <c:pt idx="53">
                  <c:v>40179</c:v>
                </c:pt>
                <c:pt idx="54">
                  <c:v>40210</c:v>
                </c:pt>
                <c:pt idx="55">
                  <c:v>40238</c:v>
                </c:pt>
                <c:pt idx="56">
                  <c:v>40269</c:v>
                </c:pt>
                <c:pt idx="57">
                  <c:v>40299</c:v>
                </c:pt>
                <c:pt idx="58">
                  <c:v>40330</c:v>
                </c:pt>
                <c:pt idx="59">
                  <c:v>40360</c:v>
                </c:pt>
                <c:pt idx="60">
                  <c:v>40391</c:v>
                </c:pt>
                <c:pt idx="61">
                  <c:v>40422</c:v>
                </c:pt>
                <c:pt idx="62">
                  <c:v>40452</c:v>
                </c:pt>
                <c:pt idx="63">
                  <c:v>40483</c:v>
                </c:pt>
                <c:pt idx="64">
                  <c:v>40513</c:v>
                </c:pt>
                <c:pt idx="65">
                  <c:v>40544</c:v>
                </c:pt>
                <c:pt idx="66">
                  <c:v>40575</c:v>
                </c:pt>
                <c:pt idx="67">
                  <c:v>40603</c:v>
                </c:pt>
                <c:pt idx="68">
                  <c:v>40634</c:v>
                </c:pt>
                <c:pt idx="69">
                  <c:v>40664</c:v>
                </c:pt>
                <c:pt idx="70">
                  <c:v>40695</c:v>
                </c:pt>
                <c:pt idx="71">
                  <c:v>40725</c:v>
                </c:pt>
                <c:pt idx="72">
                  <c:v>40756</c:v>
                </c:pt>
                <c:pt idx="73">
                  <c:v>40787</c:v>
                </c:pt>
                <c:pt idx="74">
                  <c:v>40817</c:v>
                </c:pt>
                <c:pt idx="75">
                  <c:v>40848</c:v>
                </c:pt>
                <c:pt idx="76">
                  <c:v>40878</c:v>
                </c:pt>
                <c:pt idx="77">
                  <c:v>40909</c:v>
                </c:pt>
                <c:pt idx="78">
                  <c:v>40940</c:v>
                </c:pt>
                <c:pt idx="79">
                  <c:v>40969</c:v>
                </c:pt>
                <c:pt idx="80">
                  <c:v>41000</c:v>
                </c:pt>
                <c:pt idx="81">
                  <c:v>41030</c:v>
                </c:pt>
                <c:pt idx="82">
                  <c:v>41061</c:v>
                </c:pt>
                <c:pt idx="83">
                  <c:v>41091</c:v>
                </c:pt>
                <c:pt idx="84">
                  <c:v>41122</c:v>
                </c:pt>
                <c:pt idx="85">
                  <c:v>41153</c:v>
                </c:pt>
                <c:pt idx="86">
                  <c:v>41183</c:v>
                </c:pt>
                <c:pt idx="87">
                  <c:v>41214</c:v>
                </c:pt>
                <c:pt idx="88">
                  <c:v>41244</c:v>
                </c:pt>
                <c:pt idx="89">
                  <c:v>41275</c:v>
                </c:pt>
                <c:pt idx="90">
                  <c:v>41306</c:v>
                </c:pt>
                <c:pt idx="91">
                  <c:v>41334</c:v>
                </c:pt>
                <c:pt idx="92">
                  <c:v>41365</c:v>
                </c:pt>
                <c:pt idx="93">
                  <c:v>41395</c:v>
                </c:pt>
                <c:pt idx="94">
                  <c:v>41426</c:v>
                </c:pt>
                <c:pt idx="95">
                  <c:v>41456</c:v>
                </c:pt>
                <c:pt idx="96">
                  <c:v>41487</c:v>
                </c:pt>
                <c:pt idx="97">
                  <c:v>41518</c:v>
                </c:pt>
                <c:pt idx="98">
                  <c:v>41548</c:v>
                </c:pt>
                <c:pt idx="99">
                  <c:v>41579</c:v>
                </c:pt>
                <c:pt idx="100">
                  <c:v>41609</c:v>
                </c:pt>
                <c:pt idx="101">
                  <c:v>41640</c:v>
                </c:pt>
                <c:pt idx="102">
                  <c:v>41671</c:v>
                </c:pt>
                <c:pt idx="103">
                  <c:v>41699</c:v>
                </c:pt>
                <c:pt idx="104">
                  <c:v>41730</c:v>
                </c:pt>
                <c:pt idx="105">
                  <c:v>41760</c:v>
                </c:pt>
                <c:pt idx="106">
                  <c:v>41791</c:v>
                </c:pt>
                <c:pt idx="107">
                  <c:v>41821</c:v>
                </c:pt>
                <c:pt idx="108">
                  <c:v>41852</c:v>
                </c:pt>
                <c:pt idx="109">
                  <c:v>41883</c:v>
                </c:pt>
                <c:pt idx="110">
                  <c:v>41913</c:v>
                </c:pt>
                <c:pt idx="111">
                  <c:v>41944</c:v>
                </c:pt>
                <c:pt idx="112">
                  <c:v>41974</c:v>
                </c:pt>
                <c:pt idx="113">
                  <c:v>42005</c:v>
                </c:pt>
                <c:pt idx="114">
                  <c:v>42036</c:v>
                </c:pt>
                <c:pt idx="115">
                  <c:v>42064</c:v>
                </c:pt>
                <c:pt idx="116">
                  <c:v>42095</c:v>
                </c:pt>
                <c:pt idx="117">
                  <c:v>42125</c:v>
                </c:pt>
                <c:pt idx="118">
                  <c:v>42156</c:v>
                </c:pt>
                <c:pt idx="119">
                  <c:v>42186</c:v>
                </c:pt>
                <c:pt idx="120">
                  <c:v>42217</c:v>
                </c:pt>
                <c:pt idx="121">
                  <c:v>42248</c:v>
                </c:pt>
              </c:numCache>
            </c:numRef>
          </c:xVal>
          <c:yVal>
            <c:numRef>
              <c:f>'Zachary Decline Analysis'!$D$2:$D$123</c:f>
              <c:numCache>
                <c:formatCode>#,##0</c:formatCode>
                <c:ptCount val="122"/>
                <c:pt idx="25" formatCode="General">
                  <c:v>272625</c:v>
                </c:pt>
                <c:pt idx="26" formatCode="General">
                  <c:v>233679.32031436465</c:v>
                </c:pt>
                <c:pt idx="27" formatCode="General">
                  <c:v>205359.02186903858</c:v>
                </c:pt>
                <c:pt idx="28" formatCode="General">
                  <c:v>183747.1584397635</c:v>
                </c:pt>
                <c:pt idx="29" formatCode="General">
                  <c:v>166658.81743409121</c:v>
                </c:pt>
                <c:pt idx="30" formatCode="General">
                  <c:v>152774.37398424829</c:v>
                </c:pt>
                <c:pt idx="31" formatCode="General">
                  <c:v>141247.43104928514</c:v>
                </c:pt>
                <c:pt idx="32" formatCode="General">
                  <c:v>131508.91874598342</c:v>
                </c:pt>
                <c:pt idx="33" formatCode="General">
                  <c:v>123161.41426145297</c:v>
                </c:pt>
                <c:pt idx="34" formatCode="General">
                  <c:v>115918.5476933117</c:v>
                </c:pt>
                <c:pt idx="35" formatCode="General">
                  <c:v>109568.48614244787</c:v>
                </c:pt>
                <c:pt idx="36" formatCode="General">
                  <c:v>103950.99701383384</c:v>
                </c:pt>
                <c:pt idx="37" formatCode="General">
                  <c:v>98942.526557407633</c:v>
                </c:pt>
                <c:pt idx="38" formatCode="General">
                  <c:v>94446.196245869389</c:v>
                </c:pt>
                <c:pt idx="39" formatCode="General">
                  <c:v>90384.918799050836</c:v>
                </c:pt>
                <c:pt idx="40" formatCode="General">
                  <c:v>86696.551403931895</c:v>
                </c:pt>
                <c:pt idx="41" formatCode="General">
                  <c:v>83330.41360017391</c:v>
                </c:pt>
                <c:pt idx="42" formatCode="General">
                  <c:v>80244.740187601739</c:v>
                </c:pt>
                <c:pt idx="43" formatCode="General">
                  <c:v>77404.787809701535</c:v>
                </c:pt>
                <c:pt idx="44" formatCode="General">
                  <c:v>74781.406860933523</c:v>
                </c:pt>
                <c:pt idx="45" formatCode="General">
                  <c:v>72349.950090199869</c:v>
                </c:pt>
                <c:pt idx="46" formatCode="General">
                  <c:v>70089.428465494246</c:v>
                </c:pt>
                <c:pt idx="47" formatCode="General">
                  <c:v>67981.851090680662</c:v>
                </c:pt>
                <c:pt idx="48" formatCode="General">
                  <c:v>66011.703829010017</c:v>
                </c:pt>
                <c:pt idx="49" formatCode="General">
                  <c:v>64165.533654949882</c:v>
                </c:pt>
                <c:pt idx="50" formatCode="General">
                  <c:v>62431.61444612567</c:v>
                </c:pt>
                <c:pt idx="51" formatCode="General">
                  <c:v>60799.676118208758</c:v>
                </c:pt>
                <c:pt idx="52" formatCode="General">
                  <c:v>59260.683472530924</c:v>
                </c:pt>
                <c:pt idx="53" formatCode="General">
                  <c:v>57806.654387348528</c:v>
                </c:pt>
                <c:pt idx="54" formatCode="General">
                  <c:v>56430.509390720828</c:v>
                </c:pt>
                <c:pt idx="55" formatCode="General">
                  <c:v>55125.946447820686</c:v>
                </c:pt>
                <c:pt idx="56" formatCode="General">
                  <c:v>53887.336146685877</c:v>
                </c:pt>
                <c:pt idx="57" formatCode="General">
                  <c:v>52709.633492738474</c:v>
                </c:pt>
                <c:pt idx="58" formatCode="General">
                  <c:v>51588.303308524984</c:v>
                </c:pt>
                <c:pt idx="59" formatCode="General">
                  <c:v>50519.256842037299</c:v>
                </c:pt>
                <c:pt idx="60" formatCode="General">
                  <c:v>49498.797659019874</c:v>
                </c:pt>
                <c:pt idx="61" formatCode="General">
                  <c:v>48523.575264400824</c:v>
                </c:pt>
                <c:pt idx="62" formatCode="General">
                  <c:v>47590.545189507429</c:v>
                </c:pt>
                <c:pt idx="63" formatCode="General">
                  <c:v>46696.93451303093</c:v>
                </c:pt>
                <c:pt idx="64" formatCode="General">
                  <c:v>45840.211968326767</c:v>
                </c:pt>
                <c:pt idx="65" formatCode="General">
                  <c:v>45018.061937830578</c:v>
                </c:pt>
                <c:pt idx="66" formatCode="General">
                  <c:v>44228.361754968304</c:v>
                </c:pt>
                <c:pt idx="67" formatCode="General">
                  <c:v>43469.161830951103</c:v>
                </c:pt>
                <c:pt idx="68" formatCode="General">
                  <c:v>42738.668202925306</c:v>
                </c:pt>
                <c:pt idx="69" formatCode="General">
                  <c:v>42035.227164707678</c:v>
                </c:pt>
                <c:pt idx="70" formatCode="General">
                  <c:v>41357.311694608034</c:v>
                </c:pt>
                <c:pt idx="71" formatCode="General">
                  <c:v>40703.509438848247</c:v>
                </c:pt>
                <c:pt idx="72" formatCode="General">
                  <c:v>40072.512045589239</c:v>
                </c:pt>
                <c:pt idx="73" formatCode="General">
                  <c:v>39463.105674973376</c:v>
                </c:pt>
                <c:pt idx="74" formatCode="General">
                  <c:v>38874.162535995456</c:v>
                </c:pt>
                <c:pt idx="75" formatCode="General">
                  <c:v>38304.633322326554</c:v>
                </c:pt>
                <c:pt idx="76" formatCode="General">
                  <c:v>37753.540437153897</c:v>
                </c:pt>
                <c:pt idx="77" formatCode="General">
                  <c:v>37219.971912248657</c:v>
                </c:pt>
                <c:pt idx="78" formatCode="General">
                  <c:v>36703.075939309405</c:v>
                </c:pt>
                <c:pt idx="79" formatCode="General">
                  <c:v>36202.055942536441</c:v>
                </c:pt>
                <c:pt idx="80" formatCode="General">
                  <c:v>35716.16613068946</c:v>
                </c:pt>
                <c:pt idx="81" formatCode="General">
                  <c:v>35244.707474828261</c:v>
                </c:pt>
                <c:pt idx="82" formatCode="General">
                  <c:v>34787.024064748504</c:v>
                </c:pt>
                <c:pt idx="83" formatCode="General">
                  <c:v>34342.499802978557</c:v>
                </c:pt>
                <c:pt idx="84" formatCode="General">
                  <c:v>33910.555400248246</c:v>
                </c:pt>
                <c:pt idx="85" formatCode="General">
                  <c:v>33490.645640697308</c:v>
                </c:pt>
                <c:pt idx="86" formatCode="General">
                  <c:v>33082.25688886438</c:v>
                </c:pt>
                <c:pt idx="87" formatCode="General">
                  <c:v>32684.904813771867</c:v>
                </c:pt>
                <c:pt idx="88" formatCode="General">
                  <c:v>32298.132308269545</c:v>
                </c:pt>
                <c:pt idx="89" formatCode="General">
                  <c:v>31921.507584283125</c:v>
                </c:pt>
                <c:pt idx="90" formatCode="General">
                  <c:v>31554.622426782542</c:v>
                </c:pt>
                <c:pt idx="91" formatCode="General">
                  <c:v>31197.09059118342</c:v>
                </c:pt>
                <c:pt idx="92" formatCode="General">
                  <c:v>30848.546330560279</c:v>
                </c:pt>
                <c:pt idx="93" formatCode="General">
                  <c:v>30508.643040513514</c:v>
                </c:pt>
                <c:pt idx="94" formatCode="General">
                  <c:v>30177.052010820513</c:v>
                </c:pt>
                <c:pt idx="95" formatCode="General">
                  <c:v>29853.461274137822</c:v>
                </c:pt>
                <c:pt idx="96" formatCode="General">
                  <c:v>29537.574543025359</c:v>
                </c:pt>
                <c:pt idx="97" formatCode="General">
                  <c:v>29229.110227452416</c:v>
                </c:pt>
                <c:pt idx="98" formatCode="General">
                  <c:v>28927.800525733426</c:v>
                </c:pt>
                <c:pt idx="99" formatCode="General">
                  <c:v>28633.390582541058</c:v>
                </c:pt>
                <c:pt idx="100" formatCode="General">
                  <c:v>28345.637708266619</c:v>
                </c:pt>
                <c:pt idx="101" formatCode="General">
                  <c:v>28064.310654552613</c:v>
                </c:pt>
                <c:pt idx="102" formatCode="General">
                  <c:v>27789.188941316395</c:v>
                </c:pt>
                <c:pt idx="103" formatCode="General">
                  <c:v>27520.06223102619</c:v>
                </c:pt>
                <c:pt idx="104" formatCode="General">
                  <c:v>27256.7297463865</c:v>
                </c:pt>
                <c:pt idx="105" formatCode="General">
                  <c:v>26998.999727943425</c:v>
                </c:pt>
                <c:pt idx="106" formatCode="General">
                  <c:v>26746.688928439165</c:v>
                </c:pt>
                <c:pt idx="107" formatCode="General">
                  <c:v>26499.622141030293</c:v>
                </c:pt>
                <c:pt idx="108" formatCode="General">
                  <c:v>26257.631758740838</c:v>
                </c:pt>
                <c:pt idx="109" formatCode="General">
                  <c:v>26020.557362753534</c:v>
                </c:pt>
                <c:pt idx="110" formatCode="General">
                  <c:v>25788.245337350385</c:v>
                </c:pt>
                <c:pt idx="111" formatCode="General">
                  <c:v>25560.548509502594</c:v>
                </c:pt>
                <c:pt idx="112" formatCode="General">
                  <c:v>25337.325811280058</c:v>
                </c:pt>
                <c:pt idx="113" formatCode="General">
                  <c:v>25118.441963404854</c:v>
                </c:pt>
                <c:pt idx="114" formatCode="General">
                  <c:v>24903.76717841253</c:v>
                </c:pt>
                <c:pt idx="115" formatCode="General">
                  <c:v>24693.176882012005</c:v>
                </c:pt>
                <c:pt idx="116" formatCode="General">
                  <c:v>24486.551451349504</c:v>
                </c:pt>
                <c:pt idx="117" formatCode="General">
                  <c:v>24283.775968986789</c:v>
                </c:pt>
                <c:pt idx="118" formatCode="General">
                  <c:v>24084.739991498831</c:v>
                </c:pt>
                <c:pt idx="119" formatCode="General">
                  <c:v>23889.337331682673</c:v>
                </c:pt>
                <c:pt idx="120" formatCode="General">
                  <c:v>23697.46585344843</c:v>
                </c:pt>
                <c:pt idx="121" formatCode="General">
                  <c:v>23509.027278535006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4-4A3B-A142-99ECFDAA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85096"/>
        <c:axId val="-2077944584"/>
      </c:scatterChart>
      <c:valAx>
        <c:axId val="-20773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44584"/>
        <c:crosses val="autoZero"/>
        <c:crossBetween val="midCat"/>
      </c:valAx>
      <c:valAx>
        <c:axId val="-20779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142874</xdr:rowOff>
    </xdr:from>
    <xdr:to>
      <xdr:col>9</xdr:col>
      <xdr:colOff>523875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1</xdr:row>
      <xdr:rowOff>19050</xdr:rowOff>
    </xdr:from>
    <xdr:to>
      <xdr:col>24</xdr:col>
      <xdr:colOff>257175</xdr:colOff>
      <xdr:row>24</xdr:row>
      <xdr:rowOff>61914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336" workbookViewId="0">
      <selection activeCell="L126" sqref="L126:L365"/>
    </sheetView>
  </sheetViews>
  <sheetFormatPr defaultColWidth="8.85546875" defaultRowHeight="15" x14ac:dyDescent="0.25"/>
  <cols>
    <col min="3" max="3" width="13.28515625" customWidth="1"/>
    <col min="4" max="4" width="12.140625" customWidth="1"/>
    <col min="5" max="5" width="11.42578125" customWidth="1"/>
    <col min="6" max="6" width="12.42578125" customWidth="1"/>
    <col min="7" max="7" width="12.7109375" customWidth="1"/>
    <col min="8" max="8" width="10.7109375" customWidth="1"/>
    <col min="12" max="12" width="27.7109375" customWidth="1"/>
    <col min="13" max="13" width="25.42578125" customWidth="1"/>
  </cols>
  <sheetData>
    <row r="1" spans="1:15" ht="15.75" thickBot="1" x14ac:dyDescent="0.3">
      <c r="A1">
        <v>0</v>
      </c>
      <c r="B1" s="4">
        <v>38565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149</v>
      </c>
      <c r="J1" t="s">
        <v>150</v>
      </c>
      <c r="K1" s="41" t="s">
        <v>145</v>
      </c>
      <c r="L1" s="41" t="s">
        <v>151</v>
      </c>
      <c r="M1" s="41" t="s">
        <v>152</v>
      </c>
      <c r="O1" t="s">
        <v>143</v>
      </c>
    </row>
    <row r="2" spans="1:15" ht="15.75" thickBot="1" x14ac:dyDescent="0.3">
      <c r="A2">
        <v>1</v>
      </c>
      <c r="B2" s="4">
        <v>38596</v>
      </c>
      <c r="C2">
        <v>223287</v>
      </c>
      <c r="D2">
        <v>223379</v>
      </c>
      <c r="E2">
        <v>226460</v>
      </c>
      <c r="F2">
        <v>226969</v>
      </c>
      <c r="G2">
        <v>231854</v>
      </c>
      <c r="H2">
        <v>241934</v>
      </c>
      <c r="K2" s="41"/>
      <c r="L2" s="41"/>
      <c r="M2" s="41"/>
      <c r="N2" t="s">
        <v>144</v>
      </c>
      <c r="O2" s="34">
        <v>1</v>
      </c>
    </row>
    <row r="3" spans="1:15" ht="15.75" thickBot="1" x14ac:dyDescent="0.3">
      <c r="A3">
        <v>2</v>
      </c>
      <c r="B3" s="4">
        <v>38626</v>
      </c>
      <c r="I3">
        <f>SUM(C3:H3)</f>
        <v>0</v>
      </c>
      <c r="J3">
        <f>I3/31</f>
        <v>0</v>
      </c>
      <c r="K3" s="41"/>
      <c r="L3" s="41"/>
      <c r="M3" s="41"/>
      <c r="N3" t="s">
        <v>145</v>
      </c>
      <c r="O3">
        <v>0.41</v>
      </c>
    </row>
    <row r="4" spans="1:15" ht="15.75" thickBot="1" x14ac:dyDescent="0.3">
      <c r="A4">
        <v>3</v>
      </c>
      <c r="B4" s="4">
        <v>38657</v>
      </c>
      <c r="I4">
        <f t="shared" ref="I4:I67" si="0">SUM(C4:H4)</f>
        <v>0</v>
      </c>
      <c r="J4">
        <f t="shared" ref="J4:J67" si="1">I4/31</f>
        <v>0</v>
      </c>
      <c r="K4" s="41"/>
      <c r="L4" s="41"/>
      <c r="M4" s="41"/>
      <c r="N4" t="s">
        <v>146</v>
      </c>
      <c r="O4">
        <v>0.21</v>
      </c>
    </row>
    <row r="5" spans="1:15" ht="15.75" thickBot="1" x14ac:dyDescent="0.3">
      <c r="A5">
        <v>4</v>
      </c>
      <c r="B5" s="4">
        <v>38687</v>
      </c>
      <c r="I5">
        <f t="shared" si="0"/>
        <v>0</v>
      </c>
      <c r="J5">
        <f t="shared" si="1"/>
        <v>0</v>
      </c>
      <c r="K5" s="41"/>
      <c r="L5" s="41"/>
      <c r="M5" s="41"/>
    </row>
    <row r="6" spans="1:15" x14ac:dyDescent="0.25">
      <c r="A6">
        <v>5</v>
      </c>
      <c r="B6" s="4">
        <v>38718</v>
      </c>
      <c r="I6">
        <f t="shared" si="0"/>
        <v>0</v>
      </c>
      <c r="J6">
        <f t="shared" si="1"/>
        <v>0</v>
      </c>
      <c r="K6" s="41"/>
      <c r="L6" s="41"/>
      <c r="M6" s="41"/>
    </row>
    <row r="7" spans="1:15" x14ac:dyDescent="0.25">
      <c r="A7">
        <v>6</v>
      </c>
      <c r="B7" s="9">
        <v>38749</v>
      </c>
      <c r="I7">
        <f t="shared" si="0"/>
        <v>0</v>
      </c>
      <c r="J7">
        <f t="shared" si="1"/>
        <v>0</v>
      </c>
      <c r="K7" s="41"/>
      <c r="L7" s="41"/>
      <c r="M7" s="41"/>
    </row>
    <row r="8" spans="1:15" x14ac:dyDescent="0.25">
      <c r="A8">
        <v>7</v>
      </c>
      <c r="B8" s="9">
        <v>38777</v>
      </c>
      <c r="I8">
        <f t="shared" si="0"/>
        <v>0</v>
      </c>
      <c r="J8">
        <f t="shared" si="1"/>
        <v>0</v>
      </c>
      <c r="K8" s="41"/>
      <c r="L8" s="41"/>
      <c r="M8" s="41"/>
    </row>
    <row r="9" spans="1:15" x14ac:dyDescent="0.25">
      <c r="A9">
        <v>8</v>
      </c>
      <c r="B9" s="9">
        <v>38808</v>
      </c>
      <c r="I9">
        <f t="shared" si="0"/>
        <v>0</v>
      </c>
      <c r="J9">
        <f t="shared" si="1"/>
        <v>0</v>
      </c>
      <c r="K9" s="41"/>
      <c r="L9" s="41"/>
      <c r="M9" s="41"/>
    </row>
    <row r="10" spans="1:15" x14ac:dyDescent="0.25">
      <c r="A10">
        <v>9</v>
      </c>
      <c r="B10" s="9">
        <v>38838</v>
      </c>
      <c r="I10">
        <f t="shared" si="0"/>
        <v>0</v>
      </c>
      <c r="J10">
        <f t="shared" si="1"/>
        <v>0</v>
      </c>
      <c r="K10" s="41"/>
      <c r="L10" s="41"/>
      <c r="M10" s="41"/>
    </row>
    <row r="11" spans="1:15" x14ac:dyDescent="0.25">
      <c r="A11">
        <v>10</v>
      </c>
      <c r="B11" s="9">
        <v>38869</v>
      </c>
      <c r="C11">
        <v>8882</v>
      </c>
      <c r="I11">
        <f t="shared" si="0"/>
        <v>8882</v>
      </c>
      <c r="J11">
        <f t="shared" si="1"/>
        <v>286.51612903225805</v>
      </c>
      <c r="K11" s="41"/>
      <c r="L11" s="41"/>
      <c r="M11" s="41"/>
    </row>
    <row r="12" spans="1:15" x14ac:dyDescent="0.25">
      <c r="A12">
        <v>11</v>
      </c>
      <c r="B12" s="9">
        <v>38899</v>
      </c>
      <c r="C12">
        <v>48313</v>
      </c>
      <c r="I12">
        <f t="shared" si="0"/>
        <v>48313</v>
      </c>
      <c r="J12">
        <f t="shared" si="1"/>
        <v>1558.483870967742</v>
      </c>
      <c r="K12" s="41"/>
      <c r="L12" s="41"/>
      <c r="M12" s="41"/>
    </row>
    <row r="13" spans="1:15" x14ac:dyDescent="0.25">
      <c r="A13">
        <v>12</v>
      </c>
      <c r="B13" s="9">
        <v>38930</v>
      </c>
      <c r="C13">
        <v>21861</v>
      </c>
      <c r="I13">
        <f t="shared" si="0"/>
        <v>21861</v>
      </c>
      <c r="J13">
        <f t="shared" si="1"/>
        <v>705.19354838709683</v>
      </c>
      <c r="K13" s="41"/>
      <c r="L13" s="41"/>
      <c r="M13" s="41"/>
    </row>
    <row r="14" spans="1:15" x14ac:dyDescent="0.25">
      <c r="A14">
        <v>13</v>
      </c>
      <c r="B14" s="9">
        <v>38961</v>
      </c>
      <c r="C14">
        <v>14988</v>
      </c>
      <c r="I14">
        <f t="shared" si="0"/>
        <v>14988</v>
      </c>
      <c r="J14">
        <f t="shared" si="1"/>
        <v>483.48387096774195</v>
      </c>
      <c r="K14" s="41"/>
      <c r="L14" s="41"/>
      <c r="M14" s="41"/>
    </row>
    <row r="15" spans="1:15" x14ac:dyDescent="0.25">
      <c r="A15">
        <v>14</v>
      </c>
      <c r="B15" s="9">
        <v>38991</v>
      </c>
      <c r="C15">
        <v>12447</v>
      </c>
      <c r="D15">
        <v>59196</v>
      </c>
      <c r="I15">
        <f t="shared" si="0"/>
        <v>71643</v>
      </c>
      <c r="J15">
        <f t="shared" si="1"/>
        <v>2311.0645161290322</v>
      </c>
      <c r="K15" s="41"/>
      <c r="L15" s="41"/>
      <c r="M15" s="41"/>
    </row>
    <row r="16" spans="1:15" x14ac:dyDescent="0.25">
      <c r="A16">
        <v>15</v>
      </c>
      <c r="B16" s="9">
        <v>39022</v>
      </c>
      <c r="C16">
        <v>10393</v>
      </c>
      <c r="D16">
        <v>51210</v>
      </c>
      <c r="I16">
        <f t="shared" si="0"/>
        <v>61603</v>
      </c>
      <c r="J16">
        <f t="shared" si="1"/>
        <v>1987.1935483870968</v>
      </c>
      <c r="K16" s="41"/>
      <c r="L16" s="41"/>
      <c r="M16" s="41"/>
    </row>
    <row r="17" spans="1:13" x14ac:dyDescent="0.25">
      <c r="A17">
        <v>16</v>
      </c>
      <c r="B17" s="9">
        <v>39052</v>
      </c>
      <c r="C17">
        <v>8264</v>
      </c>
      <c r="D17">
        <v>35475</v>
      </c>
      <c r="I17">
        <f t="shared" si="0"/>
        <v>43739</v>
      </c>
      <c r="J17">
        <f t="shared" si="1"/>
        <v>1410.9354838709678</v>
      </c>
      <c r="K17" s="41"/>
      <c r="L17" s="41"/>
      <c r="M17" s="41"/>
    </row>
    <row r="18" spans="1:13" x14ac:dyDescent="0.25">
      <c r="A18">
        <v>17</v>
      </c>
      <c r="B18" s="9">
        <v>39083</v>
      </c>
      <c r="C18">
        <v>7751</v>
      </c>
      <c r="D18">
        <v>25256</v>
      </c>
      <c r="I18">
        <f t="shared" si="0"/>
        <v>33007</v>
      </c>
      <c r="J18">
        <f t="shared" si="1"/>
        <v>1064.741935483871</v>
      </c>
      <c r="K18" s="41"/>
      <c r="L18" s="41"/>
      <c r="M18" s="41"/>
    </row>
    <row r="19" spans="1:13" x14ac:dyDescent="0.25">
      <c r="A19">
        <v>18</v>
      </c>
      <c r="B19" s="9">
        <v>39114</v>
      </c>
      <c r="C19">
        <v>7844</v>
      </c>
      <c r="D19">
        <v>19122</v>
      </c>
      <c r="I19">
        <f t="shared" si="0"/>
        <v>26966</v>
      </c>
      <c r="J19">
        <f t="shared" si="1"/>
        <v>869.87096774193549</v>
      </c>
      <c r="K19" s="41"/>
      <c r="L19" s="41"/>
      <c r="M19" s="41"/>
    </row>
    <row r="20" spans="1:13" x14ac:dyDescent="0.25">
      <c r="A20">
        <v>19</v>
      </c>
      <c r="B20" s="9">
        <v>39142</v>
      </c>
      <c r="C20">
        <v>9401</v>
      </c>
      <c r="D20">
        <v>38966</v>
      </c>
      <c r="I20">
        <f t="shared" si="0"/>
        <v>48367</v>
      </c>
      <c r="J20">
        <f t="shared" si="1"/>
        <v>1560.2258064516129</v>
      </c>
      <c r="K20" s="41"/>
      <c r="L20" s="41"/>
      <c r="M20" s="41"/>
    </row>
    <row r="21" spans="1:13" x14ac:dyDescent="0.25">
      <c r="A21">
        <v>20</v>
      </c>
      <c r="B21" s="9">
        <v>39173</v>
      </c>
      <c r="C21">
        <v>6652</v>
      </c>
      <c r="D21">
        <v>87578</v>
      </c>
      <c r="I21">
        <f t="shared" si="0"/>
        <v>94230</v>
      </c>
      <c r="J21">
        <f t="shared" si="1"/>
        <v>3039.6774193548385</v>
      </c>
      <c r="K21" s="41"/>
      <c r="L21" s="41"/>
      <c r="M21" s="41"/>
    </row>
    <row r="22" spans="1:13" x14ac:dyDescent="0.25">
      <c r="A22">
        <v>21</v>
      </c>
      <c r="B22" s="9">
        <v>39203</v>
      </c>
      <c r="C22">
        <v>6187</v>
      </c>
      <c r="D22">
        <v>58626</v>
      </c>
      <c r="E22">
        <v>11493</v>
      </c>
      <c r="I22">
        <f t="shared" si="0"/>
        <v>76306</v>
      </c>
      <c r="J22">
        <f t="shared" si="1"/>
        <v>2461.483870967742</v>
      </c>
      <c r="K22" s="41"/>
      <c r="L22" s="41"/>
      <c r="M22" s="41"/>
    </row>
    <row r="23" spans="1:13" x14ac:dyDescent="0.25">
      <c r="A23">
        <v>22</v>
      </c>
      <c r="B23" s="9">
        <v>39234</v>
      </c>
      <c r="C23">
        <v>11498</v>
      </c>
      <c r="D23">
        <v>75312</v>
      </c>
      <c r="E23">
        <v>29277</v>
      </c>
      <c r="F23">
        <v>87568</v>
      </c>
      <c r="I23">
        <f t="shared" si="0"/>
        <v>203655</v>
      </c>
      <c r="J23">
        <f t="shared" si="1"/>
        <v>6569.5161290322585</v>
      </c>
      <c r="K23" s="41">
        <f>$I$23/(1+$O$3*$O$3*A1)^(1/$O$2)</f>
        <v>203655</v>
      </c>
      <c r="L23" s="41"/>
      <c r="M23" s="41"/>
    </row>
    <row r="24" spans="1:13" x14ac:dyDescent="0.25">
      <c r="A24">
        <v>23</v>
      </c>
      <c r="B24" s="9">
        <v>39264</v>
      </c>
      <c r="C24">
        <v>6280</v>
      </c>
      <c r="D24">
        <v>73320</v>
      </c>
      <c r="E24">
        <v>12051</v>
      </c>
      <c r="F24">
        <v>38876</v>
      </c>
      <c r="I24">
        <f t="shared" si="0"/>
        <v>130527</v>
      </c>
      <c r="J24">
        <f t="shared" si="1"/>
        <v>4210.5483870967746</v>
      </c>
      <c r="K24" s="41">
        <f t="shared" ref="K24:K87" si="2">$I$23/(1+$O$3*$O$3*A2)^(1/$O$2)</f>
        <v>174347.23054533004</v>
      </c>
      <c r="L24" s="41"/>
      <c r="M24" s="41"/>
    </row>
    <row r="25" spans="1:13" x14ac:dyDescent="0.25">
      <c r="A25">
        <v>24</v>
      </c>
      <c r="B25" s="9">
        <v>39295</v>
      </c>
      <c r="C25">
        <v>5359</v>
      </c>
      <c r="D25">
        <v>53558</v>
      </c>
      <c r="E25">
        <v>5935</v>
      </c>
      <c r="F25">
        <v>21013</v>
      </c>
      <c r="I25">
        <f t="shared" si="0"/>
        <v>85865</v>
      </c>
      <c r="J25">
        <f t="shared" si="1"/>
        <v>2769.8387096774195</v>
      </c>
      <c r="K25" s="41">
        <f t="shared" si="2"/>
        <v>152413.56084418503</v>
      </c>
      <c r="L25" s="41"/>
      <c r="M25" s="41"/>
    </row>
    <row r="26" spans="1:13" x14ac:dyDescent="0.25">
      <c r="A26">
        <v>25</v>
      </c>
      <c r="B26" s="9">
        <v>39326</v>
      </c>
      <c r="C26">
        <v>7429</v>
      </c>
      <c r="D26">
        <v>42885</v>
      </c>
      <c r="E26">
        <v>9719</v>
      </c>
      <c r="F26">
        <v>22328</v>
      </c>
      <c r="I26">
        <f t="shared" si="0"/>
        <v>82361</v>
      </c>
      <c r="J26">
        <f t="shared" si="1"/>
        <v>2656.8064516129034</v>
      </c>
      <c r="K26" s="41">
        <f t="shared" si="2"/>
        <v>135381.90520507877</v>
      </c>
      <c r="L26" s="41"/>
      <c r="M26" s="41"/>
    </row>
    <row r="27" spans="1:13" x14ac:dyDescent="0.25">
      <c r="A27">
        <v>26</v>
      </c>
      <c r="B27" s="9">
        <v>39356</v>
      </c>
      <c r="C27">
        <v>6982</v>
      </c>
      <c r="D27">
        <v>43272</v>
      </c>
      <c r="E27">
        <v>8796</v>
      </c>
      <c r="F27">
        <v>18143</v>
      </c>
      <c r="G27">
        <v>38119</v>
      </c>
      <c r="I27">
        <f t="shared" si="0"/>
        <v>115312</v>
      </c>
      <c r="J27">
        <f t="shared" si="1"/>
        <v>3719.7419354838707</v>
      </c>
      <c r="K27" s="41">
        <f t="shared" si="2"/>
        <v>121774.09710595552</v>
      </c>
      <c r="L27" s="41"/>
      <c r="M27" s="41"/>
    </row>
    <row r="28" spans="1:13" x14ac:dyDescent="0.25">
      <c r="A28">
        <v>27</v>
      </c>
      <c r="B28" s="9">
        <v>39387</v>
      </c>
      <c r="C28">
        <v>6070</v>
      </c>
      <c r="D28">
        <v>40754</v>
      </c>
      <c r="E28">
        <v>7101</v>
      </c>
      <c r="F28">
        <v>10805</v>
      </c>
      <c r="G28">
        <v>115132</v>
      </c>
      <c r="I28">
        <f t="shared" si="0"/>
        <v>179862</v>
      </c>
      <c r="J28">
        <f t="shared" si="1"/>
        <v>5802</v>
      </c>
      <c r="K28" s="41">
        <f t="shared" si="2"/>
        <v>110651.99674001632</v>
      </c>
      <c r="L28" s="41"/>
      <c r="M28" s="41"/>
    </row>
    <row r="29" spans="1:13" x14ac:dyDescent="0.25">
      <c r="A29">
        <v>28</v>
      </c>
      <c r="B29" s="9">
        <v>39417</v>
      </c>
      <c r="C29">
        <v>5813</v>
      </c>
      <c r="D29">
        <v>38200</v>
      </c>
      <c r="E29">
        <v>6478</v>
      </c>
      <c r="F29">
        <v>9658</v>
      </c>
      <c r="G29">
        <v>59052</v>
      </c>
      <c r="I29">
        <f t="shared" si="0"/>
        <v>119201</v>
      </c>
      <c r="J29">
        <f t="shared" si="1"/>
        <v>3845.1935483870966</v>
      </c>
      <c r="K29" s="41">
        <f t="shared" si="2"/>
        <v>101391.5164791397</v>
      </c>
      <c r="L29" s="41"/>
      <c r="M29" s="41"/>
    </row>
    <row r="30" spans="1:13" x14ac:dyDescent="0.25">
      <c r="A30">
        <v>29</v>
      </c>
      <c r="B30" s="9">
        <v>39448</v>
      </c>
      <c r="C30">
        <v>5971</v>
      </c>
      <c r="D30">
        <v>32002</v>
      </c>
      <c r="E30">
        <v>5595</v>
      </c>
      <c r="F30">
        <v>9712</v>
      </c>
      <c r="G30">
        <v>34082</v>
      </c>
      <c r="I30">
        <f t="shared" si="0"/>
        <v>87362</v>
      </c>
      <c r="J30">
        <f t="shared" si="1"/>
        <v>2818.1290322580644</v>
      </c>
      <c r="K30" s="41">
        <f t="shared" si="2"/>
        <v>93561.354343731349</v>
      </c>
      <c r="L30" s="41"/>
      <c r="M30" s="41"/>
    </row>
    <row r="31" spans="1:13" x14ac:dyDescent="0.25">
      <c r="A31">
        <v>30</v>
      </c>
      <c r="B31" s="9">
        <v>39479</v>
      </c>
      <c r="C31">
        <v>6580</v>
      </c>
      <c r="D31">
        <v>32222</v>
      </c>
      <c r="E31">
        <v>5412</v>
      </c>
      <c r="F31">
        <v>9229</v>
      </c>
      <c r="G31">
        <v>29061</v>
      </c>
      <c r="I31">
        <f t="shared" si="0"/>
        <v>82504</v>
      </c>
      <c r="J31">
        <f t="shared" si="1"/>
        <v>2661.4193548387098</v>
      </c>
      <c r="K31" s="41">
        <f t="shared" si="2"/>
        <v>86853.889457523037</v>
      </c>
      <c r="L31" s="41"/>
      <c r="M31" s="41"/>
    </row>
    <row r="32" spans="1:13" x14ac:dyDescent="0.25">
      <c r="A32">
        <v>31</v>
      </c>
      <c r="B32" s="9">
        <v>39508</v>
      </c>
      <c r="C32">
        <v>5805</v>
      </c>
      <c r="D32">
        <v>30154</v>
      </c>
      <c r="E32">
        <v>6146</v>
      </c>
      <c r="F32">
        <v>8805</v>
      </c>
      <c r="G32">
        <v>22836</v>
      </c>
      <c r="I32">
        <f t="shared" si="0"/>
        <v>73746</v>
      </c>
      <c r="J32">
        <f t="shared" si="1"/>
        <v>2378.9032258064517</v>
      </c>
      <c r="K32" s="41">
        <f t="shared" si="2"/>
        <v>81043.813920171917</v>
      </c>
      <c r="L32" s="41"/>
      <c r="M32" s="41"/>
    </row>
    <row r="33" spans="1:13" x14ac:dyDescent="0.25">
      <c r="A33">
        <v>32</v>
      </c>
      <c r="B33" s="9">
        <v>39539</v>
      </c>
      <c r="C33">
        <v>4164</v>
      </c>
      <c r="D33">
        <v>26593</v>
      </c>
      <c r="E33">
        <v>5509</v>
      </c>
      <c r="F33">
        <v>8611</v>
      </c>
      <c r="G33">
        <v>14912</v>
      </c>
      <c r="I33">
        <f t="shared" si="0"/>
        <v>59789</v>
      </c>
      <c r="J33">
        <f t="shared" si="1"/>
        <v>1928.6774193548388</v>
      </c>
      <c r="K33" s="41">
        <f t="shared" si="2"/>
        <v>75962.327489742645</v>
      </c>
      <c r="L33" s="41"/>
      <c r="M33" s="41"/>
    </row>
    <row r="34" spans="1:13" x14ac:dyDescent="0.25">
      <c r="A34">
        <v>33</v>
      </c>
      <c r="B34" s="9">
        <v>39569</v>
      </c>
      <c r="C34">
        <v>5697</v>
      </c>
      <c r="D34">
        <v>26816</v>
      </c>
      <c r="E34">
        <v>6268</v>
      </c>
      <c r="F34">
        <v>7638</v>
      </c>
      <c r="G34">
        <v>32623</v>
      </c>
      <c r="I34">
        <f t="shared" si="0"/>
        <v>79042</v>
      </c>
      <c r="J34">
        <f t="shared" si="1"/>
        <v>2549.7419354838707</v>
      </c>
      <c r="K34" s="41">
        <f t="shared" si="2"/>
        <v>71480.467516057703</v>
      </c>
      <c r="L34" s="41"/>
      <c r="M34" s="41"/>
    </row>
    <row r="35" spans="1:13" x14ac:dyDescent="0.25">
      <c r="A35">
        <v>34</v>
      </c>
      <c r="B35" s="9">
        <v>39600</v>
      </c>
      <c r="C35">
        <v>3639</v>
      </c>
      <c r="D35">
        <v>24241</v>
      </c>
      <c r="E35">
        <v>5620</v>
      </c>
      <c r="F35">
        <v>7633</v>
      </c>
      <c r="G35">
        <v>25563</v>
      </c>
      <c r="I35">
        <f t="shared" si="0"/>
        <v>66696</v>
      </c>
      <c r="J35">
        <f t="shared" si="1"/>
        <v>2151.483870967742</v>
      </c>
      <c r="K35" s="41">
        <f t="shared" si="2"/>
        <v>67498.011401299227</v>
      </c>
      <c r="L35" s="41"/>
      <c r="M35" s="41"/>
    </row>
    <row r="36" spans="1:13" x14ac:dyDescent="0.25">
      <c r="A36">
        <v>35</v>
      </c>
      <c r="B36" s="9">
        <v>39630</v>
      </c>
      <c r="C36">
        <v>3552</v>
      </c>
      <c r="D36">
        <v>24988</v>
      </c>
      <c r="E36">
        <v>5409</v>
      </c>
      <c r="F36">
        <v>6307</v>
      </c>
      <c r="G36">
        <v>21695</v>
      </c>
      <c r="I36">
        <f t="shared" si="0"/>
        <v>61951</v>
      </c>
      <c r="J36">
        <f t="shared" si="1"/>
        <v>1998.4193548387098</v>
      </c>
      <c r="K36" s="41">
        <f t="shared" si="2"/>
        <v>63935.893008507839</v>
      </c>
      <c r="L36" s="41"/>
      <c r="M36" s="41"/>
    </row>
    <row r="37" spans="1:13" x14ac:dyDescent="0.25">
      <c r="A37">
        <v>36</v>
      </c>
      <c r="B37" s="9">
        <v>39661</v>
      </c>
      <c r="C37">
        <v>3498</v>
      </c>
      <c r="D37">
        <v>22112</v>
      </c>
      <c r="E37">
        <v>4845</v>
      </c>
      <c r="F37">
        <v>4644</v>
      </c>
      <c r="G37">
        <v>17998</v>
      </c>
      <c r="I37">
        <f t="shared" si="0"/>
        <v>53097</v>
      </c>
      <c r="J37">
        <f t="shared" si="1"/>
        <v>1712.8064516129032</v>
      </c>
      <c r="K37" s="41">
        <f t="shared" si="2"/>
        <v>60730.899982107716</v>
      </c>
      <c r="L37" s="41"/>
      <c r="M37" s="41"/>
    </row>
    <row r="38" spans="1:13" x14ac:dyDescent="0.25">
      <c r="A38">
        <v>37</v>
      </c>
      <c r="B38" s="9">
        <v>39692</v>
      </c>
      <c r="C38">
        <v>4935</v>
      </c>
      <c r="D38">
        <v>22721</v>
      </c>
      <c r="E38">
        <v>4301</v>
      </c>
      <c r="F38">
        <v>5881</v>
      </c>
      <c r="G38">
        <v>16547</v>
      </c>
      <c r="H38">
        <v>42466</v>
      </c>
      <c r="I38">
        <f t="shared" si="0"/>
        <v>96851</v>
      </c>
      <c r="J38">
        <f t="shared" si="1"/>
        <v>3124.2258064516127</v>
      </c>
      <c r="K38" s="41">
        <f t="shared" si="2"/>
        <v>57831.88981967912</v>
      </c>
      <c r="L38" s="41"/>
      <c r="M38" s="41"/>
    </row>
    <row r="39" spans="1:13" x14ac:dyDescent="0.25">
      <c r="A39">
        <v>38</v>
      </c>
      <c r="B39" s="9">
        <v>39722</v>
      </c>
      <c r="C39">
        <v>4965</v>
      </c>
      <c r="D39">
        <v>21929</v>
      </c>
      <c r="E39">
        <v>4739</v>
      </c>
      <c r="F39">
        <v>9120</v>
      </c>
      <c r="G39">
        <v>14122</v>
      </c>
      <c r="H39">
        <v>31851</v>
      </c>
      <c r="I39">
        <f t="shared" si="0"/>
        <v>86726</v>
      </c>
      <c r="J39">
        <f t="shared" si="1"/>
        <v>2797.6129032258063</v>
      </c>
      <c r="K39" s="41">
        <f t="shared" si="2"/>
        <v>55197.040329575029</v>
      </c>
      <c r="L39" s="41"/>
      <c r="M39" s="41"/>
    </row>
    <row r="40" spans="1:13" x14ac:dyDescent="0.25">
      <c r="A40">
        <v>39</v>
      </c>
      <c r="B40" s="9">
        <v>39753</v>
      </c>
      <c r="C40">
        <v>4581</v>
      </c>
      <c r="D40">
        <v>20039</v>
      </c>
      <c r="E40">
        <v>4060</v>
      </c>
      <c r="F40">
        <v>3375</v>
      </c>
      <c r="G40">
        <v>12812</v>
      </c>
      <c r="H40">
        <v>20664</v>
      </c>
      <c r="I40">
        <f t="shared" si="0"/>
        <v>65531</v>
      </c>
      <c r="J40">
        <f t="shared" si="1"/>
        <v>2113.9032258064517</v>
      </c>
      <c r="K40" s="41">
        <f t="shared" si="2"/>
        <v>52791.818959483637</v>
      </c>
      <c r="L40" s="41"/>
      <c r="M40" s="41"/>
    </row>
    <row r="41" spans="1:13" x14ac:dyDescent="0.25">
      <c r="A41">
        <v>40</v>
      </c>
      <c r="B41" s="9">
        <v>39783</v>
      </c>
      <c r="C41">
        <v>5297</v>
      </c>
      <c r="D41">
        <v>19598</v>
      </c>
      <c r="E41">
        <v>3688</v>
      </c>
      <c r="F41">
        <v>6926</v>
      </c>
      <c r="G41">
        <v>12096</v>
      </c>
      <c r="H41">
        <v>18361</v>
      </c>
      <c r="I41">
        <f t="shared" si="0"/>
        <v>65966</v>
      </c>
      <c r="J41">
        <f t="shared" si="1"/>
        <v>2127.9354838709678</v>
      </c>
      <c r="K41" s="41">
        <f t="shared" si="2"/>
        <v>50587.46087734116</v>
      </c>
      <c r="L41" s="41"/>
      <c r="M41" s="41"/>
    </row>
    <row r="42" spans="1:13" x14ac:dyDescent="0.25">
      <c r="A42">
        <v>41</v>
      </c>
      <c r="B42" s="9">
        <v>39814</v>
      </c>
      <c r="C42">
        <v>5540</v>
      </c>
      <c r="D42">
        <v>17510</v>
      </c>
      <c r="E42">
        <v>3427</v>
      </c>
      <c r="F42">
        <v>6044</v>
      </c>
      <c r="G42">
        <v>10292</v>
      </c>
      <c r="H42">
        <v>14149</v>
      </c>
      <c r="I42">
        <f t="shared" si="0"/>
        <v>56962</v>
      </c>
      <c r="J42">
        <f t="shared" si="1"/>
        <v>1837.483870967742</v>
      </c>
      <c r="K42" s="41">
        <f t="shared" si="2"/>
        <v>48559.813061827903</v>
      </c>
      <c r="L42" s="41"/>
      <c r="M42" s="41"/>
    </row>
    <row r="43" spans="1:13" x14ac:dyDescent="0.25">
      <c r="A43">
        <v>42</v>
      </c>
      <c r="B43" s="9">
        <v>39845</v>
      </c>
      <c r="C43">
        <v>5288</v>
      </c>
      <c r="D43">
        <v>17225</v>
      </c>
      <c r="E43">
        <v>3325</v>
      </c>
      <c r="F43">
        <v>3619</v>
      </c>
      <c r="G43">
        <v>9917</v>
      </c>
      <c r="H43">
        <v>13274</v>
      </c>
      <c r="I43">
        <f t="shared" si="0"/>
        <v>52648</v>
      </c>
      <c r="J43">
        <f t="shared" si="1"/>
        <v>1698.3225806451612</v>
      </c>
      <c r="K43" s="41">
        <f t="shared" si="2"/>
        <v>46688.445667125183</v>
      </c>
      <c r="L43" s="41"/>
      <c r="M43" s="41"/>
    </row>
    <row r="44" spans="1:13" x14ac:dyDescent="0.25">
      <c r="A44">
        <v>43</v>
      </c>
      <c r="B44" s="9">
        <v>39873</v>
      </c>
      <c r="C44">
        <v>2729</v>
      </c>
      <c r="D44">
        <v>18781</v>
      </c>
      <c r="E44">
        <v>2702</v>
      </c>
      <c r="F44">
        <v>1658</v>
      </c>
      <c r="G44">
        <v>10787</v>
      </c>
      <c r="H44">
        <v>13024</v>
      </c>
      <c r="I44">
        <f t="shared" si="0"/>
        <v>49681</v>
      </c>
      <c r="J44">
        <f t="shared" si="1"/>
        <v>1602.6129032258063</v>
      </c>
      <c r="K44" s="41">
        <f t="shared" si="2"/>
        <v>44955.961237058793</v>
      </c>
      <c r="L44" s="41"/>
      <c r="M44" s="41"/>
    </row>
    <row r="45" spans="1:13" x14ac:dyDescent="0.25">
      <c r="A45">
        <v>44</v>
      </c>
      <c r="B45" s="9">
        <v>39904</v>
      </c>
      <c r="C45">
        <v>2896</v>
      </c>
      <c r="D45">
        <v>15476</v>
      </c>
      <c r="E45">
        <v>3275</v>
      </c>
      <c r="F45">
        <v>1877</v>
      </c>
      <c r="G45">
        <v>8643</v>
      </c>
      <c r="H45">
        <v>10633</v>
      </c>
      <c r="I45">
        <f t="shared" si="0"/>
        <v>42800</v>
      </c>
      <c r="J45">
        <f t="shared" si="1"/>
        <v>1380.6451612903227</v>
      </c>
      <c r="K45" s="41">
        <f t="shared" si="2"/>
        <v>43347.452215742203</v>
      </c>
      <c r="L45" s="41"/>
      <c r="M45" s="41"/>
    </row>
    <row r="46" spans="1:13" x14ac:dyDescent="0.25">
      <c r="A46">
        <v>45</v>
      </c>
      <c r="B46" s="9">
        <v>39934</v>
      </c>
      <c r="C46">
        <v>3068</v>
      </c>
      <c r="D46">
        <v>17100</v>
      </c>
      <c r="E46">
        <v>3397</v>
      </c>
      <c r="F46">
        <v>466</v>
      </c>
      <c r="G46">
        <v>8920</v>
      </c>
      <c r="H46">
        <v>10956</v>
      </c>
      <c r="I46">
        <f t="shared" si="0"/>
        <v>43907</v>
      </c>
      <c r="J46">
        <f t="shared" si="1"/>
        <v>1416.3548387096773</v>
      </c>
      <c r="K46" s="41">
        <f t="shared" si="2"/>
        <v>41850.070895752426</v>
      </c>
      <c r="L46" s="41"/>
      <c r="M46" s="41"/>
    </row>
    <row r="47" spans="1:13" x14ac:dyDescent="0.25">
      <c r="A47">
        <v>46</v>
      </c>
      <c r="B47" s="9">
        <v>39965</v>
      </c>
      <c r="C47">
        <v>2503</v>
      </c>
      <c r="D47">
        <v>15844</v>
      </c>
      <c r="E47">
        <v>2877</v>
      </c>
      <c r="F47">
        <v>73</v>
      </c>
      <c r="G47">
        <v>8791</v>
      </c>
      <c r="H47">
        <v>9911</v>
      </c>
      <c r="I47">
        <f t="shared" si="0"/>
        <v>39999</v>
      </c>
      <c r="J47">
        <f t="shared" si="1"/>
        <v>1290.2903225806451</v>
      </c>
      <c r="K47" s="41">
        <f t="shared" si="2"/>
        <v>40452.685523597647</v>
      </c>
      <c r="L47" s="41"/>
      <c r="M47" s="41"/>
    </row>
    <row r="48" spans="1:13" x14ac:dyDescent="0.25">
      <c r="A48">
        <v>47</v>
      </c>
      <c r="B48" s="9">
        <v>39995</v>
      </c>
      <c r="C48">
        <v>2253</v>
      </c>
      <c r="D48">
        <v>15308</v>
      </c>
      <c r="E48">
        <v>1659</v>
      </c>
      <c r="F48">
        <v>4716</v>
      </c>
      <c r="G48">
        <v>8273</v>
      </c>
      <c r="H48">
        <v>9170</v>
      </c>
      <c r="I48">
        <f t="shared" si="0"/>
        <v>41379</v>
      </c>
      <c r="J48">
        <f t="shared" si="1"/>
        <v>1334.8064516129032</v>
      </c>
      <c r="K48" s="41">
        <f t="shared" si="2"/>
        <v>39145.603075444502</v>
      </c>
      <c r="L48" s="41"/>
      <c r="M48" s="41"/>
    </row>
    <row r="49" spans="1:13" x14ac:dyDescent="0.25">
      <c r="A49">
        <v>48</v>
      </c>
      <c r="B49" s="9">
        <v>40026</v>
      </c>
      <c r="C49">
        <v>2871</v>
      </c>
      <c r="D49">
        <v>14850</v>
      </c>
      <c r="E49">
        <v>1243</v>
      </c>
      <c r="F49">
        <v>6731</v>
      </c>
      <c r="G49">
        <v>7661</v>
      </c>
      <c r="H49">
        <v>8828</v>
      </c>
      <c r="I49">
        <f t="shared" si="0"/>
        <v>42184</v>
      </c>
      <c r="J49">
        <f t="shared" si="1"/>
        <v>1360.7741935483871</v>
      </c>
      <c r="K49" s="41">
        <f t="shared" si="2"/>
        <v>37920.344095631779</v>
      </c>
      <c r="L49" s="41"/>
      <c r="M49" s="41"/>
    </row>
    <row r="50" spans="1:13" x14ac:dyDescent="0.25">
      <c r="A50">
        <v>49</v>
      </c>
      <c r="B50" s="9">
        <v>40057</v>
      </c>
      <c r="C50">
        <v>3022</v>
      </c>
      <c r="D50">
        <v>14126</v>
      </c>
      <c r="E50">
        <v>2987</v>
      </c>
      <c r="F50">
        <v>6460</v>
      </c>
      <c r="G50">
        <v>7353</v>
      </c>
      <c r="H50">
        <v>8221</v>
      </c>
      <c r="I50">
        <f t="shared" si="0"/>
        <v>42169</v>
      </c>
      <c r="J50">
        <f t="shared" si="1"/>
        <v>1360.2903225806451</v>
      </c>
      <c r="K50" s="41">
        <f t="shared" si="2"/>
        <v>36769.458537201877</v>
      </c>
      <c r="L50" s="41"/>
      <c r="M50" s="41"/>
    </row>
    <row r="51" spans="1:13" x14ac:dyDescent="0.25">
      <c r="A51">
        <v>50</v>
      </c>
      <c r="B51" s="9">
        <v>40087</v>
      </c>
      <c r="C51">
        <v>3334</v>
      </c>
      <c r="D51">
        <v>14158</v>
      </c>
      <c r="E51">
        <v>2460</v>
      </c>
      <c r="F51">
        <v>5404</v>
      </c>
      <c r="G51">
        <v>7224</v>
      </c>
      <c r="H51">
        <v>7817</v>
      </c>
      <c r="I51">
        <f t="shared" si="0"/>
        <v>40397</v>
      </c>
      <c r="J51">
        <f t="shared" si="1"/>
        <v>1303.1290322580646</v>
      </c>
      <c r="K51" s="41">
        <f t="shared" si="2"/>
        <v>35686.374150136682</v>
      </c>
      <c r="L51" s="41"/>
      <c r="M51" s="41"/>
    </row>
    <row r="52" spans="1:13" x14ac:dyDescent="0.25">
      <c r="A52">
        <v>51</v>
      </c>
      <c r="B52" s="9">
        <v>40118</v>
      </c>
      <c r="C52">
        <v>3493</v>
      </c>
      <c r="D52">
        <v>13927</v>
      </c>
      <c r="E52">
        <v>2147</v>
      </c>
      <c r="F52">
        <v>2155</v>
      </c>
      <c r="G52">
        <v>7093</v>
      </c>
      <c r="H52">
        <v>7618</v>
      </c>
      <c r="I52">
        <f t="shared" si="0"/>
        <v>36433</v>
      </c>
      <c r="J52">
        <f t="shared" si="1"/>
        <v>1175.258064516129</v>
      </c>
      <c r="K52" s="41">
        <f t="shared" si="2"/>
        <v>34665.27089822806</v>
      </c>
      <c r="L52" s="41"/>
      <c r="M52" s="41"/>
    </row>
    <row r="53" spans="1:13" x14ac:dyDescent="0.25">
      <c r="A53">
        <v>52</v>
      </c>
      <c r="B53" s="9">
        <v>40148</v>
      </c>
      <c r="C53">
        <v>3554</v>
      </c>
      <c r="D53">
        <v>13810</v>
      </c>
      <c r="E53">
        <v>2139</v>
      </c>
      <c r="F53">
        <v>1476</v>
      </c>
      <c r="G53">
        <v>7046</v>
      </c>
      <c r="H53">
        <v>8250</v>
      </c>
      <c r="I53">
        <f t="shared" si="0"/>
        <v>36275</v>
      </c>
      <c r="J53">
        <f t="shared" si="1"/>
        <v>1170.1612903225807</v>
      </c>
      <c r="K53" s="41">
        <f t="shared" si="2"/>
        <v>33700.976336256834</v>
      </c>
      <c r="L53" s="41"/>
      <c r="M53" s="41"/>
    </row>
    <row r="54" spans="1:13" x14ac:dyDescent="0.25">
      <c r="A54">
        <v>53</v>
      </c>
      <c r="B54" s="9">
        <v>40179</v>
      </c>
      <c r="C54">
        <v>3536</v>
      </c>
      <c r="D54">
        <v>13074</v>
      </c>
      <c r="E54">
        <v>1680</v>
      </c>
      <c r="F54">
        <v>207</v>
      </c>
      <c r="G54">
        <v>6474</v>
      </c>
      <c r="H54">
        <v>8329</v>
      </c>
      <c r="I54">
        <f t="shared" si="0"/>
        <v>33300</v>
      </c>
      <c r="J54">
        <f t="shared" si="1"/>
        <v>1074.1935483870968</v>
      </c>
      <c r="K54" s="41">
        <f t="shared" si="2"/>
        <v>32788.877976525902</v>
      </c>
      <c r="L54" s="41"/>
      <c r="M54" s="41"/>
    </row>
    <row r="55" spans="1:13" x14ac:dyDescent="0.25">
      <c r="A55">
        <v>54</v>
      </c>
      <c r="B55" s="9">
        <v>40210</v>
      </c>
      <c r="C55">
        <v>3777</v>
      </c>
      <c r="D55">
        <v>12767</v>
      </c>
      <c r="E55">
        <v>1982</v>
      </c>
      <c r="F55">
        <v>181</v>
      </c>
      <c r="G55">
        <v>6698</v>
      </c>
      <c r="H55">
        <v>7763</v>
      </c>
      <c r="I55">
        <f t="shared" si="0"/>
        <v>33168</v>
      </c>
      <c r="J55">
        <f t="shared" si="1"/>
        <v>1069.9354838709678</v>
      </c>
      <c r="K55" s="41">
        <f t="shared" si="2"/>
        <v>31924.849510910462</v>
      </c>
      <c r="L55" s="41"/>
      <c r="M55" s="41"/>
    </row>
    <row r="56" spans="1:13" x14ac:dyDescent="0.25">
      <c r="A56">
        <v>55</v>
      </c>
      <c r="B56" s="9">
        <v>40238</v>
      </c>
      <c r="C56">
        <v>3720</v>
      </c>
      <c r="D56">
        <v>12803</v>
      </c>
      <c r="E56">
        <v>1687</v>
      </c>
      <c r="F56">
        <v>1178</v>
      </c>
      <c r="G56">
        <v>6552</v>
      </c>
      <c r="H56">
        <v>7537</v>
      </c>
      <c r="I56">
        <f t="shared" si="0"/>
        <v>33477</v>
      </c>
      <c r="J56">
        <f t="shared" si="1"/>
        <v>1079.9032258064517</v>
      </c>
      <c r="K56" s="41">
        <f t="shared" si="2"/>
        <v>31105.188398271046</v>
      </c>
      <c r="L56" s="41"/>
      <c r="M56" s="41"/>
    </row>
    <row r="57" spans="1:13" x14ac:dyDescent="0.25">
      <c r="A57">
        <v>56</v>
      </c>
      <c r="B57" s="9">
        <v>40269</v>
      </c>
      <c r="C57">
        <v>3373</v>
      </c>
      <c r="D57">
        <v>11155</v>
      </c>
      <c r="E57">
        <v>1433</v>
      </c>
      <c r="F57">
        <v>1828</v>
      </c>
      <c r="G57">
        <v>6384</v>
      </c>
      <c r="H57">
        <v>6554</v>
      </c>
      <c r="I57">
        <f t="shared" si="0"/>
        <v>30727</v>
      </c>
      <c r="J57">
        <f t="shared" si="1"/>
        <v>991.19354838709683</v>
      </c>
      <c r="K57" s="41">
        <f t="shared" si="2"/>
        <v>30326.562825743818</v>
      </c>
      <c r="L57" s="41"/>
      <c r="M57" s="41"/>
    </row>
    <row r="58" spans="1:13" x14ac:dyDescent="0.25">
      <c r="A58">
        <v>57</v>
      </c>
      <c r="B58" s="9">
        <v>40299</v>
      </c>
      <c r="C58">
        <v>3491</v>
      </c>
      <c r="D58">
        <v>12926</v>
      </c>
      <c r="E58">
        <v>1759</v>
      </c>
      <c r="F58">
        <v>1170</v>
      </c>
      <c r="G58">
        <v>6229</v>
      </c>
      <c r="H58">
        <v>6973</v>
      </c>
      <c r="I58">
        <f t="shared" si="0"/>
        <v>32548</v>
      </c>
      <c r="J58">
        <f t="shared" si="1"/>
        <v>1049.9354838709678</v>
      </c>
      <c r="K58" s="41">
        <f t="shared" si="2"/>
        <v>29585.966441490527</v>
      </c>
      <c r="L58" s="41"/>
      <c r="M58" s="41"/>
    </row>
    <row r="59" spans="1:13" x14ac:dyDescent="0.25">
      <c r="A59">
        <v>58</v>
      </c>
      <c r="B59" s="9">
        <v>40330</v>
      </c>
      <c r="C59">
        <v>3110</v>
      </c>
      <c r="D59">
        <v>11976</v>
      </c>
      <c r="E59">
        <v>1717</v>
      </c>
      <c r="F59">
        <v>228</v>
      </c>
      <c r="G59">
        <v>5879</v>
      </c>
      <c r="H59">
        <v>6376</v>
      </c>
      <c r="I59">
        <f t="shared" si="0"/>
        <v>29286</v>
      </c>
      <c r="J59">
        <f t="shared" si="1"/>
        <v>944.70967741935488</v>
      </c>
      <c r="K59" s="41">
        <f t="shared" si="2"/>
        <v>28880.679562085206</v>
      </c>
      <c r="L59" s="41"/>
      <c r="M59" s="41"/>
    </row>
    <row r="60" spans="1:13" x14ac:dyDescent="0.25">
      <c r="A60">
        <v>59</v>
      </c>
      <c r="B60" s="9">
        <v>40360</v>
      </c>
      <c r="C60">
        <v>3279</v>
      </c>
      <c r="D60">
        <v>12388</v>
      </c>
      <c r="E60">
        <v>1579</v>
      </c>
      <c r="F60">
        <v>2218</v>
      </c>
      <c r="G60">
        <v>6188</v>
      </c>
      <c r="H60">
        <v>6450</v>
      </c>
      <c r="I60">
        <f t="shared" si="0"/>
        <v>32102</v>
      </c>
      <c r="J60">
        <f t="shared" si="1"/>
        <v>1035.5483870967741</v>
      </c>
      <c r="K60" s="41">
        <f t="shared" si="2"/>
        <v>28208.235799271442</v>
      </c>
      <c r="L60" s="41"/>
      <c r="M60" s="41"/>
    </row>
    <row r="61" spans="1:13" x14ac:dyDescent="0.25">
      <c r="A61">
        <v>60</v>
      </c>
      <c r="B61" s="9">
        <v>40391</v>
      </c>
      <c r="C61">
        <v>2862</v>
      </c>
      <c r="D61">
        <v>11564</v>
      </c>
      <c r="E61">
        <v>1144</v>
      </c>
      <c r="F61">
        <v>2759</v>
      </c>
      <c r="G61">
        <v>5791</v>
      </c>
      <c r="H61">
        <v>6156</v>
      </c>
      <c r="I61">
        <f t="shared" si="0"/>
        <v>30276</v>
      </c>
      <c r="J61">
        <f t="shared" si="1"/>
        <v>976.64516129032256</v>
      </c>
      <c r="K61" s="41">
        <f t="shared" si="2"/>
        <v>27566.393242913997</v>
      </c>
      <c r="L61" s="41"/>
      <c r="M61" s="41"/>
    </row>
    <row r="62" spans="1:13" x14ac:dyDescent="0.25">
      <c r="A62">
        <v>61</v>
      </c>
      <c r="B62" s="9">
        <v>40422</v>
      </c>
      <c r="C62">
        <v>2970</v>
      </c>
      <c r="D62">
        <v>11665</v>
      </c>
      <c r="E62">
        <v>2314</v>
      </c>
      <c r="F62">
        <v>2931</v>
      </c>
      <c r="G62">
        <v>5690</v>
      </c>
      <c r="H62">
        <v>6034</v>
      </c>
      <c r="I62">
        <f t="shared" si="0"/>
        <v>31604</v>
      </c>
      <c r="J62">
        <f t="shared" si="1"/>
        <v>1019.483870967742</v>
      </c>
      <c r="K62" s="41">
        <f t="shared" si="2"/>
        <v>26953.109490596758</v>
      </c>
      <c r="L62" s="41"/>
      <c r="M62" s="41"/>
    </row>
    <row r="63" spans="1:13" x14ac:dyDescent="0.25">
      <c r="A63">
        <v>62</v>
      </c>
      <c r="B63" s="9">
        <v>40452</v>
      </c>
      <c r="C63">
        <v>2668</v>
      </c>
      <c r="D63">
        <v>11347</v>
      </c>
      <c r="E63">
        <v>2249</v>
      </c>
      <c r="F63">
        <v>2454</v>
      </c>
      <c r="G63">
        <v>5467</v>
      </c>
      <c r="H63">
        <v>5714</v>
      </c>
      <c r="I63">
        <f t="shared" si="0"/>
        <v>29899</v>
      </c>
      <c r="J63">
        <f t="shared" si="1"/>
        <v>964.48387096774195</v>
      </c>
      <c r="K63" s="41">
        <f t="shared" si="2"/>
        <v>26366.519937856039</v>
      </c>
      <c r="L63" s="41"/>
      <c r="M63" s="41"/>
    </row>
    <row r="64" spans="1:13" x14ac:dyDescent="0.25">
      <c r="A64">
        <v>63</v>
      </c>
      <c r="B64" s="9">
        <v>40483</v>
      </c>
      <c r="C64">
        <v>2952</v>
      </c>
      <c r="D64">
        <v>11153</v>
      </c>
      <c r="E64">
        <v>2121</v>
      </c>
      <c r="F64">
        <v>2567</v>
      </c>
      <c r="G64">
        <v>5132</v>
      </c>
      <c r="H64">
        <v>5430</v>
      </c>
      <c r="I64">
        <f t="shared" si="0"/>
        <v>29355</v>
      </c>
      <c r="J64">
        <f t="shared" si="1"/>
        <v>946.93548387096769</v>
      </c>
      <c r="K64" s="41">
        <f t="shared" si="2"/>
        <v>25804.91884289353</v>
      </c>
      <c r="L64" s="41"/>
      <c r="M64" s="41"/>
    </row>
    <row r="65" spans="1:13" x14ac:dyDescent="0.25">
      <c r="A65">
        <v>64</v>
      </c>
      <c r="B65" s="9">
        <v>40513</v>
      </c>
      <c r="C65">
        <v>3030</v>
      </c>
      <c r="D65">
        <v>10920</v>
      </c>
      <c r="E65">
        <v>1469</v>
      </c>
      <c r="F65">
        <v>3042</v>
      </c>
      <c r="G65">
        <v>5632</v>
      </c>
      <c r="H65">
        <v>5513</v>
      </c>
      <c r="I65">
        <f t="shared" si="0"/>
        <v>29606</v>
      </c>
      <c r="J65">
        <f t="shared" si="1"/>
        <v>955.0322580645161</v>
      </c>
      <c r="K65" s="41">
        <f t="shared" si="2"/>
        <v>25266.742760725545</v>
      </c>
      <c r="L65" s="41"/>
      <c r="M65" s="41"/>
    </row>
    <row r="66" spans="1:13" x14ac:dyDescent="0.25">
      <c r="A66">
        <v>65</v>
      </c>
      <c r="B66" s="9">
        <v>40544</v>
      </c>
      <c r="C66">
        <v>3016</v>
      </c>
      <c r="D66">
        <v>9302</v>
      </c>
      <c r="E66">
        <v>2304</v>
      </c>
      <c r="F66">
        <v>3059</v>
      </c>
      <c r="G66">
        <v>5659</v>
      </c>
      <c r="H66">
        <v>4969</v>
      </c>
      <c r="I66">
        <f t="shared" si="0"/>
        <v>28309</v>
      </c>
      <c r="J66">
        <f t="shared" si="1"/>
        <v>913.19354838709683</v>
      </c>
      <c r="K66" s="41">
        <f t="shared" si="2"/>
        <v>24750.556007923875</v>
      </c>
      <c r="L66" s="41"/>
      <c r="M66" s="41"/>
    </row>
    <row r="67" spans="1:13" x14ac:dyDescent="0.25">
      <c r="A67">
        <v>66</v>
      </c>
      <c r="B67" s="9">
        <v>40575</v>
      </c>
      <c r="C67">
        <v>3059</v>
      </c>
      <c r="D67">
        <v>9192</v>
      </c>
      <c r="E67">
        <v>2110</v>
      </c>
      <c r="F67">
        <v>2639</v>
      </c>
      <c r="G67">
        <v>6319</v>
      </c>
      <c r="H67">
        <v>4738</v>
      </c>
      <c r="I67">
        <f t="shared" si="0"/>
        <v>28057</v>
      </c>
      <c r="J67">
        <f t="shared" si="1"/>
        <v>905.06451612903231</v>
      </c>
      <c r="K67" s="41">
        <f t="shared" si="2"/>
        <v>24255.037873374302</v>
      </c>
      <c r="L67" s="41"/>
      <c r="M67" s="41"/>
    </row>
    <row r="68" spans="1:13" x14ac:dyDescent="0.25">
      <c r="A68">
        <v>67</v>
      </c>
      <c r="B68" s="9">
        <v>40603</v>
      </c>
      <c r="C68">
        <v>3110</v>
      </c>
      <c r="D68">
        <v>9717</v>
      </c>
      <c r="E68">
        <v>1949</v>
      </c>
      <c r="F68">
        <v>1815</v>
      </c>
      <c r="G68">
        <v>5879</v>
      </c>
      <c r="H68">
        <v>5059</v>
      </c>
      <c r="I68">
        <f t="shared" ref="I68:I124" si="3">SUM(C68:H68)</f>
        <v>27529</v>
      </c>
      <c r="J68">
        <f t="shared" ref="J68:J124" si="4">I68/31</f>
        <v>888.0322580645161</v>
      </c>
      <c r="K68" s="41">
        <f t="shared" si="2"/>
        <v>23778.971335162594</v>
      </c>
      <c r="L68" s="41"/>
      <c r="M68" s="41"/>
    </row>
    <row r="69" spans="1:13" x14ac:dyDescent="0.25">
      <c r="A69">
        <v>68</v>
      </c>
      <c r="B69" s="9">
        <v>40634</v>
      </c>
      <c r="C69">
        <v>2438</v>
      </c>
      <c r="D69">
        <v>7664</v>
      </c>
      <c r="E69">
        <v>1457</v>
      </c>
      <c r="F69">
        <v>821</v>
      </c>
      <c r="G69">
        <v>4186</v>
      </c>
      <c r="H69">
        <v>4024</v>
      </c>
      <c r="I69">
        <f t="shared" si="3"/>
        <v>20590</v>
      </c>
      <c r="J69">
        <f t="shared" si="4"/>
        <v>664.19354838709683</v>
      </c>
      <c r="K69" s="41">
        <f t="shared" si="2"/>
        <v>23321.233080640366</v>
      </c>
      <c r="L69" s="41"/>
      <c r="M69" s="41"/>
    </row>
    <row r="70" spans="1:13" x14ac:dyDescent="0.25">
      <c r="A70">
        <v>69</v>
      </c>
      <c r="B70" s="9">
        <v>40664</v>
      </c>
      <c r="C70">
        <v>2513</v>
      </c>
      <c r="D70">
        <v>8599</v>
      </c>
      <c r="E70">
        <v>1622</v>
      </c>
      <c r="F70">
        <v>169</v>
      </c>
      <c r="G70">
        <v>4330</v>
      </c>
      <c r="H70">
        <v>4458</v>
      </c>
      <c r="I70">
        <f t="shared" si="3"/>
        <v>21691</v>
      </c>
      <c r="J70">
        <f t="shared" si="4"/>
        <v>699.70967741935488</v>
      </c>
      <c r="K70" s="41">
        <f t="shared" si="2"/>
        <v>22880.784657386503</v>
      </c>
      <c r="L70" s="41"/>
      <c r="M70" s="41"/>
    </row>
    <row r="71" spans="1:13" x14ac:dyDescent="0.25">
      <c r="A71">
        <v>70</v>
      </c>
      <c r="B71" s="9">
        <v>40695</v>
      </c>
      <c r="C71">
        <v>2395</v>
      </c>
      <c r="D71">
        <v>8661</v>
      </c>
      <c r="E71">
        <v>1535</v>
      </c>
      <c r="F71">
        <v>6</v>
      </c>
      <c r="G71">
        <v>4617</v>
      </c>
      <c r="H71">
        <v>4552</v>
      </c>
      <c r="I71">
        <f t="shared" si="3"/>
        <v>21766</v>
      </c>
      <c r="J71">
        <f t="shared" si="4"/>
        <v>702.12903225806451</v>
      </c>
      <c r="K71" s="41">
        <f t="shared" si="2"/>
        <v>22456.664608327454</v>
      </c>
      <c r="L71" s="41"/>
      <c r="M71" s="41"/>
    </row>
    <row r="72" spans="1:13" x14ac:dyDescent="0.25">
      <c r="A72">
        <v>71</v>
      </c>
      <c r="B72" s="9">
        <v>40725</v>
      </c>
      <c r="C72">
        <v>2332</v>
      </c>
      <c r="D72">
        <v>8557</v>
      </c>
      <c r="E72">
        <v>1570</v>
      </c>
      <c r="F72">
        <v>331</v>
      </c>
      <c r="G72">
        <v>5282</v>
      </c>
      <c r="H72">
        <v>4590</v>
      </c>
      <c r="I72">
        <f t="shared" si="3"/>
        <v>22662</v>
      </c>
      <c r="J72">
        <f t="shared" si="4"/>
        <v>731.0322580645161</v>
      </c>
      <c r="K72" s="41">
        <f t="shared" si="2"/>
        <v>22047.981465643239</v>
      </c>
      <c r="L72" s="41"/>
      <c r="M72" s="41"/>
    </row>
    <row r="73" spans="1:13" x14ac:dyDescent="0.25">
      <c r="A73">
        <v>72</v>
      </c>
      <c r="B73" s="9">
        <v>40756</v>
      </c>
      <c r="C73">
        <v>2088</v>
      </c>
      <c r="D73">
        <v>7795</v>
      </c>
      <c r="E73">
        <v>1430</v>
      </c>
      <c r="F73">
        <v>954</v>
      </c>
      <c r="G73">
        <v>4159</v>
      </c>
      <c r="H73">
        <v>4165</v>
      </c>
      <c r="I73">
        <f t="shared" si="3"/>
        <v>20591</v>
      </c>
      <c r="J73">
        <f t="shared" si="4"/>
        <v>664.22580645161293</v>
      </c>
      <c r="K73" s="41">
        <f t="shared" si="2"/>
        <v>21653.907496012762</v>
      </c>
      <c r="L73" s="41"/>
      <c r="M73" s="41"/>
    </row>
    <row r="74" spans="1:13" x14ac:dyDescent="0.25">
      <c r="A74">
        <v>73</v>
      </c>
      <c r="B74" s="9">
        <v>40787</v>
      </c>
      <c r="C74">
        <v>2224</v>
      </c>
      <c r="D74">
        <v>8174</v>
      </c>
      <c r="E74">
        <v>1467</v>
      </c>
      <c r="F74">
        <v>1196</v>
      </c>
      <c r="G74">
        <v>4393</v>
      </c>
      <c r="H74">
        <v>4376</v>
      </c>
      <c r="I74">
        <f t="shared" si="3"/>
        <v>21830</v>
      </c>
      <c r="J74">
        <f t="shared" si="4"/>
        <v>704.19354838709683</v>
      </c>
      <c r="K74" s="41">
        <f t="shared" si="2"/>
        <v>21273.673104845875</v>
      </c>
      <c r="L74" s="41"/>
      <c r="M74" s="41"/>
    </row>
    <row r="75" spans="1:13" x14ac:dyDescent="0.25">
      <c r="A75">
        <v>74</v>
      </c>
      <c r="B75" s="9">
        <v>40817</v>
      </c>
      <c r="C75">
        <v>2370</v>
      </c>
      <c r="D75">
        <v>8866</v>
      </c>
      <c r="E75">
        <v>1452</v>
      </c>
      <c r="F75">
        <v>1098</v>
      </c>
      <c r="G75">
        <v>4474</v>
      </c>
      <c r="H75">
        <v>4538</v>
      </c>
      <c r="I75">
        <f t="shared" si="3"/>
        <v>22798</v>
      </c>
      <c r="J75">
        <f t="shared" si="4"/>
        <v>735.41935483870964</v>
      </c>
      <c r="K75" s="41">
        <f t="shared" si="2"/>
        <v>20906.561819898987</v>
      </c>
      <c r="L75" s="41"/>
      <c r="M75" s="41"/>
    </row>
    <row r="76" spans="1:13" x14ac:dyDescent="0.25">
      <c r="A76">
        <v>75</v>
      </c>
      <c r="B76" s="9">
        <v>40848</v>
      </c>
      <c r="C76">
        <v>2281</v>
      </c>
      <c r="D76">
        <v>8390</v>
      </c>
      <c r="E76">
        <v>1358</v>
      </c>
      <c r="F76">
        <v>1035</v>
      </c>
      <c r="G76">
        <v>4138</v>
      </c>
      <c r="H76">
        <v>3797</v>
      </c>
      <c r="I76">
        <f t="shared" si="3"/>
        <v>20999</v>
      </c>
      <c r="J76">
        <f t="shared" si="4"/>
        <v>677.38709677419354</v>
      </c>
      <c r="K76" s="41">
        <f t="shared" si="2"/>
        <v>20551.905785474257</v>
      </c>
      <c r="L76" s="41"/>
      <c r="M76" s="41"/>
    </row>
    <row r="77" spans="1:13" x14ac:dyDescent="0.25">
      <c r="A77">
        <v>76</v>
      </c>
      <c r="B77" s="9">
        <v>40878</v>
      </c>
      <c r="C77">
        <v>2359</v>
      </c>
      <c r="D77">
        <v>7589</v>
      </c>
      <c r="E77">
        <v>1344</v>
      </c>
      <c r="F77">
        <v>617</v>
      </c>
      <c r="G77">
        <v>4679</v>
      </c>
      <c r="H77">
        <v>3839</v>
      </c>
      <c r="I77">
        <f t="shared" si="3"/>
        <v>20427</v>
      </c>
      <c r="J77">
        <f t="shared" si="4"/>
        <v>658.93548387096769</v>
      </c>
      <c r="K77" s="41">
        <f t="shared" si="2"/>
        <v>20209.081707583307</v>
      </c>
      <c r="L77" s="41"/>
      <c r="M77" s="41"/>
    </row>
    <row r="78" spans="1:13" x14ac:dyDescent="0.25">
      <c r="A78">
        <v>77</v>
      </c>
      <c r="B78" s="9">
        <v>40909</v>
      </c>
      <c r="C78">
        <v>2429</v>
      </c>
      <c r="D78">
        <v>7044</v>
      </c>
      <c r="E78">
        <v>1286</v>
      </c>
      <c r="F78">
        <v>112</v>
      </c>
      <c r="G78">
        <v>4758</v>
      </c>
      <c r="H78">
        <v>3689</v>
      </c>
      <c r="I78">
        <f t="shared" si="3"/>
        <v>19318</v>
      </c>
      <c r="J78">
        <f t="shared" si="4"/>
        <v>623.16129032258061</v>
      </c>
      <c r="K78" s="41">
        <f t="shared" si="2"/>
        <v>19877.507198282176</v>
      </c>
      <c r="L78" s="41"/>
      <c r="M78" s="41"/>
    </row>
    <row r="79" spans="1:13" x14ac:dyDescent="0.25">
      <c r="A79">
        <v>78</v>
      </c>
      <c r="B79" s="9">
        <v>40940</v>
      </c>
      <c r="C79">
        <v>2691</v>
      </c>
      <c r="D79">
        <v>7184</v>
      </c>
      <c r="E79">
        <v>1204</v>
      </c>
      <c r="F79">
        <v>45</v>
      </c>
      <c r="G79">
        <v>4239</v>
      </c>
      <c r="H79">
        <v>3831</v>
      </c>
      <c r="I79">
        <f t="shared" si="3"/>
        <v>19194</v>
      </c>
      <c r="J79">
        <f t="shared" si="4"/>
        <v>619.16129032258061</v>
      </c>
      <c r="K79" s="41">
        <f t="shared" si="2"/>
        <v>19556.63747407237</v>
      </c>
      <c r="L79" s="41"/>
      <c r="M79" s="41"/>
    </row>
    <row r="80" spans="1:13" x14ac:dyDescent="0.25">
      <c r="A80">
        <v>79</v>
      </c>
      <c r="B80" s="9">
        <v>40969</v>
      </c>
      <c r="C80">
        <v>2842</v>
      </c>
      <c r="D80">
        <v>8508</v>
      </c>
      <c r="E80">
        <v>917</v>
      </c>
      <c r="F80">
        <v>19</v>
      </c>
      <c r="G80">
        <v>4148</v>
      </c>
      <c r="H80">
        <v>3736</v>
      </c>
      <c r="I80">
        <f t="shared" si="3"/>
        <v>20170</v>
      </c>
      <c r="J80">
        <f t="shared" si="4"/>
        <v>650.64516129032256</v>
      </c>
      <c r="K80" s="41">
        <f t="shared" si="2"/>
        <v>19245.962368995533</v>
      </c>
      <c r="L80" s="41"/>
      <c r="M80" s="41"/>
    </row>
    <row r="81" spans="1:13" x14ac:dyDescent="0.25">
      <c r="A81">
        <v>80</v>
      </c>
      <c r="B81" s="9">
        <v>41000</v>
      </c>
      <c r="C81">
        <v>2669</v>
      </c>
      <c r="D81">
        <v>7179</v>
      </c>
      <c r="E81">
        <v>1219</v>
      </c>
      <c r="F81">
        <v>40</v>
      </c>
      <c r="G81">
        <v>4239</v>
      </c>
      <c r="H81">
        <v>3963</v>
      </c>
      <c r="I81">
        <f t="shared" si="3"/>
        <v>19309</v>
      </c>
      <c r="J81">
        <f t="shared" si="4"/>
        <v>622.87096774193549</v>
      </c>
      <c r="K81" s="41">
        <f t="shared" si="2"/>
        <v>18945.003627974475</v>
      </c>
      <c r="L81" s="41"/>
      <c r="M81" s="41"/>
    </row>
    <row r="82" spans="1:13" x14ac:dyDescent="0.25">
      <c r="A82">
        <v>81</v>
      </c>
      <c r="B82" s="9">
        <v>41030</v>
      </c>
      <c r="C82">
        <v>2624</v>
      </c>
      <c r="D82">
        <v>8386</v>
      </c>
      <c r="E82">
        <v>1236</v>
      </c>
      <c r="F82">
        <v>222</v>
      </c>
      <c r="G82">
        <v>4455</v>
      </c>
      <c r="H82">
        <v>3945</v>
      </c>
      <c r="I82">
        <f t="shared" si="3"/>
        <v>20868</v>
      </c>
      <c r="J82">
        <f t="shared" si="4"/>
        <v>673.16129032258061</v>
      </c>
      <c r="K82" s="41">
        <f t="shared" si="2"/>
        <v>18653.31245019647</v>
      </c>
      <c r="L82" s="41"/>
      <c r="M82" s="41"/>
    </row>
    <row r="83" spans="1:13" x14ac:dyDescent="0.25">
      <c r="A83">
        <v>82</v>
      </c>
      <c r="B83" s="9">
        <v>41061</v>
      </c>
      <c r="C83">
        <v>2478</v>
      </c>
      <c r="D83">
        <v>8157</v>
      </c>
      <c r="E83">
        <v>1188</v>
      </c>
      <c r="F83">
        <v>321</v>
      </c>
      <c r="G83">
        <v>3970</v>
      </c>
      <c r="H83">
        <v>3966</v>
      </c>
      <c r="I83">
        <f t="shared" si="3"/>
        <v>20080</v>
      </c>
      <c r="J83">
        <f t="shared" si="4"/>
        <v>647.74193548387098</v>
      </c>
      <c r="K83" s="41">
        <f t="shared" si="2"/>
        <v>18370.467255998559</v>
      </c>
      <c r="L83" s="41"/>
      <c r="M83" s="41"/>
    </row>
    <row r="84" spans="1:13" x14ac:dyDescent="0.25">
      <c r="A84">
        <v>83</v>
      </c>
      <c r="B84" s="9">
        <v>41091</v>
      </c>
      <c r="C84">
        <v>2468</v>
      </c>
      <c r="D84">
        <v>7850</v>
      </c>
      <c r="E84">
        <v>1169</v>
      </c>
      <c r="F84">
        <v>135</v>
      </c>
      <c r="G84">
        <v>4037</v>
      </c>
      <c r="H84">
        <v>4104</v>
      </c>
      <c r="I84">
        <f t="shared" si="3"/>
        <v>19763</v>
      </c>
      <c r="J84">
        <f t="shared" si="4"/>
        <v>637.51612903225805</v>
      </c>
      <c r="K84" s="41">
        <f t="shared" si="2"/>
        <v>18096.071653886142</v>
      </c>
      <c r="L84" s="41"/>
      <c r="M84" s="41"/>
    </row>
    <row r="85" spans="1:13" x14ac:dyDescent="0.25">
      <c r="A85">
        <v>84</v>
      </c>
      <c r="B85" s="9">
        <v>41122</v>
      </c>
      <c r="C85">
        <v>2230</v>
      </c>
      <c r="D85">
        <v>7297</v>
      </c>
      <c r="E85">
        <v>1132</v>
      </c>
      <c r="F85">
        <v>26</v>
      </c>
      <c r="G85">
        <v>4191</v>
      </c>
      <c r="H85">
        <v>3880</v>
      </c>
      <c r="I85">
        <f t="shared" si="3"/>
        <v>18756</v>
      </c>
      <c r="J85">
        <f t="shared" si="4"/>
        <v>605.0322580645161</v>
      </c>
      <c r="K85" s="41">
        <f t="shared" si="2"/>
        <v>17829.752587067294</v>
      </c>
      <c r="L85" s="41"/>
      <c r="M85" s="41"/>
    </row>
    <row r="86" spans="1:13" x14ac:dyDescent="0.25">
      <c r="A86">
        <v>85</v>
      </c>
      <c r="B86" s="9">
        <v>41153</v>
      </c>
      <c r="C86">
        <v>2109</v>
      </c>
      <c r="D86">
        <v>6149</v>
      </c>
      <c r="E86">
        <v>596</v>
      </c>
      <c r="F86">
        <v>30</v>
      </c>
      <c r="G86">
        <v>2907</v>
      </c>
      <c r="H86">
        <v>3233</v>
      </c>
      <c r="I86">
        <f t="shared" si="3"/>
        <v>15024</v>
      </c>
      <c r="J86">
        <f t="shared" si="4"/>
        <v>484.64516129032256</v>
      </c>
      <c r="K86" s="41">
        <f t="shared" si="2"/>
        <v>17571.158641277623</v>
      </c>
      <c r="L86" s="41"/>
      <c r="M86" s="41"/>
    </row>
    <row r="87" spans="1:13" x14ac:dyDescent="0.25">
      <c r="A87">
        <v>86</v>
      </c>
      <c r="B87" s="9">
        <v>41183</v>
      </c>
      <c r="C87">
        <v>3067</v>
      </c>
      <c r="D87">
        <v>7557</v>
      </c>
      <c r="E87">
        <v>264</v>
      </c>
      <c r="F87">
        <v>30</v>
      </c>
      <c r="G87">
        <v>4509</v>
      </c>
      <c r="H87">
        <v>4057</v>
      </c>
      <c r="I87">
        <f t="shared" si="3"/>
        <v>19484</v>
      </c>
      <c r="J87">
        <f t="shared" si="4"/>
        <v>628.51612903225805</v>
      </c>
      <c r="K87" s="41">
        <f t="shared" si="2"/>
        <v>17319.9584977548</v>
      </c>
      <c r="L87" s="41"/>
      <c r="M87" s="41"/>
    </row>
    <row r="88" spans="1:13" x14ac:dyDescent="0.25">
      <c r="A88">
        <v>87</v>
      </c>
      <c r="B88" s="9">
        <v>41214</v>
      </c>
      <c r="C88">
        <v>2855</v>
      </c>
      <c r="D88">
        <v>7737</v>
      </c>
      <c r="E88">
        <v>153</v>
      </c>
      <c r="F88">
        <v>0</v>
      </c>
      <c r="G88">
        <v>3594</v>
      </c>
      <c r="H88">
        <v>3317</v>
      </c>
      <c r="I88">
        <f t="shared" si="3"/>
        <v>17656</v>
      </c>
      <c r="J88">
        <f t="shared" si="4"/>
        <v>569.54838709677415</v>
      </c>
      <c r="K88" s="41">
        <f t="shared" ref="K88:K151" si="5">$I$23/(1+$O$3*$O$3*A66)^(1/$O$2)</f>
        <v>17075.839517041884</v>
      </c>
      <c r="L88" s="41"/>
      <c r="M88" s="41"/>
    </row>
    <row r="89" spans="1:13" x14ac:dyDescent="0.25">
      <c r="A89">
        <v>88</v>
      </c>
      <c r="B89" s="9">
        <v>41244</v>
      </c>
      <c r="C89">
        <v>2578</v>
      </c>
      <c r="D89">
        <v>7717</v>
      </c>
      <c r="E89">
        <v>1093</v>
      </c>
      <c r="F89">
        <v>0</v>
      </c>
      <c r="G89">
        <v>3770</v>
      </c>
      <c r="H89">
        <v>3618</v>
      </c>
      <c r="I89">
        <f t="shared" si="3"/>
        <v>18776</v>
      </c>
      <c r="J89">
        <f t="shared" si="4"/>
        <v>605.67741935483866</v>
      </c>
      <c r="K89" s="41">
        <f t="shared" si="5"/>
        <v>16838.506440890978</v>
      </c>
      <c r="L89" s="41"/>
      <c r="M89" s="41"/>
    </row>
    <row r="90" spans="1:13" x14ac:dyDescent="0.25">
      <c r="A90">
        <v>89</v>
      </c>
      <c r="B90" s="9">
        <v>41275</v>
      </c>
      <c r="C90">
        <v>2769</v>
      </c>
      <c r="D90">
        <v>7160</v>
      </c>
      <c r="E90">
        <v>1238</v>
      </c>
      <c r="F90">
        <v>98</v>
      </c>
      <c r="G90">
        <v>3274</v>
      </c>
      <c r="H90">
        <v>3737</v>
      </c>
      <c r="I90">
        <f t="shared" si="3"/>
        <v>18276</v>
      </c>
      <c r="J90">
        <f t="shared" si="4"/>
        <v>589.54838709677415</v>
      </c>
      <c r="K90" s="41">
        <f t="shared" si="5"/>
        <v>16607.680200934545</v>
      </c>
      <c r="L90" s="41"/>
      <c r="M90" s="41"/>
    </row>
    <row r="91" spans="1:13" x14ac:dyDescent="0.25">
      <c r="A91">
        <v>90</v>
      </c>
      <c r="B91" s="9">
        <v>41306</v>
      </c>
      <c r="C91">
        <v>2746</v>
      </c>
      <c r="D91">
        <v>9348</v>
      </c>
      <c r="E91">
        <v>524</v>
      </c>
      <c r="F91">
        <v>198</v>
      </c>
      <c r="G91">
        <v>3103</v>
      </c>
      <c r="H91">
        <v>3417</v>
      </c>
      <c r="I91">
        <f t="shared" si="3"/>
        <v>19336</v>
      </c>
      <c r="J91">
        <f t="shared" si="4"/>
        <v>623.74193548387098</v>
      </c>
      <c r="K91" s="41">
        <f t="shared" si="5"/>
        <v>16383.096824017764</v>
      </c>
      <c r="L91" s="41"/>
      <c r="M91" s="41"/>
    </row>
    <row r="92" spans="1:13" x14ac:dyDescent="0.25">
      <c r="A92">
        <v>91</v>
      </c>
      <c r="B92" s="9">
        <v>41334</v>
      </c>
      <c r="C92">
        <v>2877</v>
      </c>
      <c r="D92">
        <v>7834</v>
      </c>
      <c r="E92">
        <v>221</v>
      </c>
      <c r="F92">
        <v>44</v>
      </c>
      <c r="G92">
        <v>3686</v>
      </c>
      <c r="H92">
        <v>3472</v>
      </c>
      <c r="I92">
        <f t="shared" si="3"/>
        <v>18134</v>
      </c>
      <c r="J92">
        <f t="shared" si="4"/>
        <v>584.9677419354839</v>
      </c>
      <c r="K92" s="41">
        <f t="shared" si="5"/>
        <v>16164.506425164103</v>
      </c>
      <c r="L92" s="41"/>
      <c r="M92" s="41"/>
    </row>
    <row r="93" spans="1:13" x14ac:dyDescent="0.25">
      <c r="A93">
        <v>92</v>
      </c>
      <c r="B93" s="9">
        <v>41365</v>
      </c>
      <c r="C93">
        <v>2303</v>
      </c>
      <c r="D93">
        <v>6926</v>
      </c>
      <c r="E93">
        <v>178</v>
      </c>
      <c r="F93">
        <v>0</v>
      </c>
      <c r="G93">
        <v>3229</v>
      </c>
      <c r="H93">
        <v>3290</v>
      </c>
      <c r="I93">
        <f t="shared" si="3"/>
        <v>15926</v>
      </c>
      <c r="J93">
        <f t="shared" si="4"/>
        <v>513.74193548387098</v>
      </c>
      <c r="K93" s="41">
        <f t="shared" si="5"/>
        <v>15951.672280097127</v>
      </c>
      <c r="L93" s="41"/>
      <c r="M93" s="41"/>
    </row>
    <row r="94" spans="1:13" x14ac:dyDescent="0.25">
      <c r="A94">
        <v>93</v>
      </c>
      <c r="B94" s="9">
        <v>41395</v>
      </c>
      <c r="C94">
        <v>2384</v>
      </c>
      <c r="D94">
        <v>7929</v>
      </c>
      <c r="E94">
        <v>0</v>
      </c>
      <c r="F94">
        <v>0</v>
      </c>
      <c r="G94">
        <v>3418</v>
      </c>
      <c r="H94">
        <v>3553</v>
      </c>
      <c r="I94">
        <f t="shared" si="3"/>
        <v>17284</v>
      </c>
      <c r="J94">
        <f t="shared" si="4"/>
        <v>557.54838709677415</v>
      </c>
      <c r="K94" s="41">
        <f t="shared" si="5"/>
        <v>15744.369970081409</v>
      </c>
      <c r="L94" s="41"/>
      <c r="M94" s="41"/>
    </row>
    <row r="95" spans="1:13" x14ac:dyDescent="0.25">
      <c r="A95">
        <v>94</v>
      </c>
      <c r="B95" s="9">
        <v>41426</v>
      </c>
      <c r="C95">
        <v>1936</v>
      </c>
      <c r="D95">
        <v>9071</v>
      </c>
      <c r="E95">
        <v>1436</v>
      </c>
      <c r="F95">
        <v>0</v>
      </c>
      <c r="G95">
        <v>3806</v>
      </c>
      <c r="H95">
        <v>3284</v>
      </c>
      <c r="I95">
        <f t="shared" si="3"/>
        <v>19533</v>
      </c>
      <c r="J95">
        <f t="shared" si="4"/>
        <v>630.09677419354841</v>
      </c>
      <c r="K95" s="41">
        <f t="shared" si="5"/>
        <v>15542.386592588073</v>
      </c>
      <c r="L95" s="41"/>
      <c r="M95" s="41"/>
    </row>
    <row r="96" spans="1:13" x14ac:dyDescent="0.25">
      <c r="A96">
        <v>95</v>
      </c>
      <c r="B96" s="9">
        <v>41456</v>
      </c>
      <c r="C96">
        <v>2384</v>
      </c>
      <c r="D96">
        <v>7353</v>
      </c>
      <c r="E96">
        <v>618</v>
      </c>
      <c r="F96">
        <v>0</v>
      </c>
      <c r="G96">
        <v>4221</v>
      </c>
      <c r="H96">
        <v>3418</v>
      </c>
      <c r="I96">
        <f t="shared" si="3"/>
        <v>17994</v>
      </c>
      <c r="J96">
        <f t="shared" si="4"/>
        <v>580.45161290322585</v>
      </c>
      <c r="K96" s="41">
        <f t="shared" si="5"/>
        <v>15345.520031948643</v>
      </c>
      <c r="L96" s="41"/>
      <c r="M96" s="41"/>
    </row>
    <row r="97" spans="1:13" x14ac:dyDescent="0.25">
      <c r="A97">
        <v>96</v>
      </c>
      <c r="B97" s="9">
        <v>41487</v>
      </c>
      <c r="C97">
        <v>2061</v>
      </c>
      <c r="D97">
        <v>8345</v>
      </c>
      <c r="E97">
        <v>323</v>
      </c>
      <c r="F97">
        <v>0</v>
      </c>
      <c r="G97">
        <v>3413</v>
      </c>
      <c r="H97">
        <v>3275</v>
      </c>
      <c r="I97">
        <f t="shared" si="3"/>
        <v>17417</v>
      </c>
      <c r="J97">
        <f t="shared" si="4"/>
        <v>561.83870967741939</v>
      </c>
      <c r="K97" s="41">
        <f t="shared" si="5"/>
        <v>15153.578284744857</v>
      </c>
      <c r="L97" s="41"/>
      <c r="M97" s="41"/>
    </row>
    <row r="98" spans="1:13" x14ac:dyDescent="0.25">
      <c r="A98">
        <v>97</v>
      </c>
      <c r="B98" s="9">
        <v>41518</v>
      </c>
      <c r="C98">
        <v>2074</v>
      </c>
      <c r="D98">
        <v>7645</v>
      </c>
      <c r="E98">
        <v>100</v>
      </c>
      <c r="F98">
        <v>0</v>
      </c>
      <c r="G98">
        <v>3223</v>
      </c>
      <c r="H98">
        <v>3148</v>
      </c>
      <c r="I98">
        <f t="shared" si="3"/>
        <v>16190</v>
      </c>
      <c r="J98">
        <f t="shared" si="4"/>
        <v>522.25806451612902</v>
      </c>
      <c r="K98" s="41">
        <f t="shared" si="5"/>
        <v>14966.378835201178</v>
      </c>
      <c r="L98" s="41"/>
      <c r="M98" s="41"/>
    </row>
    <row r="99" spans="1:13" x14ac:dyDescent="0.25">
      <c r="A99">
        <v>98</v>
      </c>
      <c r="B99" s="9">
        <v>41548</v>
      </c>
      <c r="C99">
        <v>1930</v>
      </c>
      <c r="D99">
        <v>6996</v>
      </c>
      <c r="E99">
        <v>420</v>
      </c>
      <c r="F99">
        <v>0</v>
      </c>
      <c r="G99">
        <v>3040</v>
      </c>
      <c r="H99">
        <v>2870</v>
      </c>
      <c r="I99">
        <f t="shared" si="3"/>
        <v>15256</v>
      </c>
      <c r="J99">
        <f t="shared" si="4"/>
        <v>492.12903225806451</v>
      </c>
      <c r="K99" s="41">
        <f t="shared" si="5"/>
        <v>14783.748076308839</v>
      </c>
      <c r="L99" s="41"/>
      <c r="M99" s="41"/>
    </row>
    <row r="100" spans="1:13" x14ac:dyDescent="0.25">
      <c r="A100">
        <v>99</v>
      </c>
      <c r="B100" s="9">
        <v>41579</v>
      </c>
      <c r="C100">
        <v>2361</v>
      </c>
      <c r="D100">
        <v>7553</v>
      </c>
      <c r="E100">
        <v>102</v>
      </c>
      <c r="F100">
        <v>1</v>
      </c>
      <c r="G100">
        <v>3317</v>
      </c>
      <c r="H100">
        <v>3128</v>
      </c>
      <c r="I100">
        <f t="shared" si="3"/>
        <v>16462</v>
      </c>
      <c r="J100">
        <f t="shared" si="4"/>
        <v>531.0322580645161</v>
      </c>
      <c r="K100" s="41">
        <f t="shared" si="5"/>
        <v>14605.520772822138</v>
      </c>
      <c r="L100" s="41"/>
      <c r="M100" s="41"/>
    </row>
    <row r="101" spans="1:13" x14ac:dyDescent="0.25">
      <c r="A101">
        <v>100</v>
      </c>
      <c r="B101" s="9">
        <v>41609</v>
      </c>
      <c r="C101">
        <v>2402</v>
      </c>
      <c r="D101">
        <v>8006</v>
      </c>
      <c r="E101">
        <v>332</v>
      </c>
      <c r="F101">
        <v>101</v>
      </c>
      <c r="G101">
        <v>1654</v>
      </c>
      <c r="H101">
        <v>3542</v>
      </c>
      <c r="I101">
        <f t="shared" si="3"/>
        <v>16037</v>
      </c>
      <c r="J101">
        <f t="shared" si="4"/>
        <v>517.32258064516134</v>
      </c>
      <c r="K101" s="41">
        <f t="shared" si="5"/>
        <v>14431.539562635528</v>
      </c>
      <c r="L101" s="41"/>
      <c r="M101" s="41"/>
    </row>
    <row r="102" spans="1:13" x14ac:dyDescent="0.25">
      <c r="A102">
        <v>101</v>
      </c>
      <c r="B102" s="9">
        <v>41640</v>
      </c>
      <c r="C102">
        <v>2189</v>
      </c>
      <c r="D102">
        <v>7024</v>
      </c>
      <c r="E102">
        <v>190</v>
      </c>
      <c r="F102">
        <v>191</v>
      </c>
      <c r="G102">
        <v>342</v>
      </c>
      <c r="H102">
        <v>3184</v>
      </c>
      <c r="I102">
        <f t="shared" si="3"/>
        <v>13120</v>
      </c>
      <c r="J102">
        <f t="shared" si="4"/>
        <v>423.22580645161293</v>
      </c>
      <c r="K102" s="41">
        <f t="shared" si="5"/>
        <v>14261.654493378808</v>
      </c>
      <c r="L102" s="41"/>
      <c r="M102" s="41"/>
    </row>
    <row r="103" spans="1:13" x14ac:dyDescent="0.25">
      <c r="A103">
        <v>102</v>
      </c>
      <c r="B103" s="9">
        <v>41671</v>
      </c>
      <c r="C103">
        <v>1615</v>
      </c>
      <c r="D103">
        <v>6902</v>
      </c>
      <c r="E103">
        <v>73</v>
      </c>
      <c r="F103">
        <v>757</v>
      </c>
      <c r="G103">
        <v>2790</v>
      </c>
      <c r="H103">
        <v>3370</v>
      </c>
      <c r="I103">
        <f t="shared" si="3"/>
        <v>15507</v>
      </c>
      <c r="J103">
        <f t="shared" si="4"/>
        <v>500.22580645161293</v>
      </c>
      <c r="K103" s="41">
        <f t="shared" si="5"/>
        <v>14095.72259136213</v>
      </c>
      <c r="L103" s="41"/>
      <c r="M103" s="41"/>
    </row>
    <row r="104" spans="1:13" x14ac:dyDescent="0.25">
      <c r="A104">
        <v>103</v>
      </c>
      <c r="B104" s="9">
        <v>41699</v>
      </c>
      <c r="C104">
        <v>1798</v>
      </c>
      <c r="D104">
        <v>5698</v>
      </c>
      <c r="E104">
        <v>169</v>
      </c>
      <c r="F104">
        <v>484</v>
      </c>
      <c r="G104">
        <v>3892</v>
      </c>
      <c r="H104">
        <v>2443</v>
      </c>
      <c r="I104">
        <f t="shared" si="3"/>
        <v>14484</v>
      </c>
      <c r="J104">
        <f t="shared" si="4"/>
        <v>467.22580645161293</v>
      </c>
      <c r="K104" s="41">
        <f t="shared" si="5"/>
        <v>13933.607460266421</v>
      </c>
      <c r="L104" s="41"/>
      <c r="M104" s="41"/>
    </row>
    <row r="105" spans="1:13" x14ac:dyDescent="0.25">
      <c r="A105">
        <v>104</v>
      </c>
      <c r="B105" s="9">
        <v>41730</v>
      </c>
      <c r="C105">
        <v>1383</v>
      </c>
      <c r="D105">
        <v>6720</v>
      </c>
      <c r="E105">
        <v>180</v>
      </c>
      <c r="F105">
        <v>40</v>
      </c>
      <c r="G105">
        <v>4064</v>
      </c>
      <c r="H105">
        <v>2745</v>
      </c>
      <c r="I105">
        <f t="shared" si="3"/>
        <v>15132</v>
      </c>
      <c r="J105">
        <f t="shared" si="4"/>
        <v>488.12903225806451</v>
      </c>
      <c r="K105" s="41">
        <f t="shared" si="5"/>
        <v>13775.178907211755</v>
      </c>
      <c r="L105" s="41"/>
      <c r="M105" s="41"/>
    </row>
    <row r="106" spans="1:13" x14ac:dyDescent="0.25">
      <c r="A106">
        <v>105</v>
      </c>
      <c r="B106" s="9">
        <v>41760</v>
      </c>
      <c r="C106">
        <v>1591</v>
      </c>
      <c r="D106">
        <v>7198</v>
      </c>
      <c r="E106">
        <v>41</v>
      </c>
      <c r="F106">
        <v>166</v>
      </c>
      <c r="G106">
        <v>3840</v>
      </c>
      <c r="H106">
        <v>3216</v>
      </c>
      <c r="I106">
        <f t="shared" si="3"/>
        <v>16052</v>
      </c>
      <c r="J106">
        <f t="shared" si="4"/>
        <v>517.80645161290317</v>
      </c>
      <c r="K106" s="41">
        <f t="shared" si="5"/>
        <v>13620.312594049079</v>
      </c>
      <c r="L106" s="41"/>
      <c r="M106" s="41"/>
    </row>
    <row r="107" spans="1:13" x14ac:dyDescent="0.25">
      <c r="A107">
        <v>106</v>
      </c>
      <c r="B107" s="9">
        <v>41791</v>
      </c>
      <c r="C107">
        <v>2167</v>
      </c>
      <c r="D107">
        <v>6036</v>
      </c>
      <c r="E107">
        <v>207</v>
      </c>
      <c r="F107">
        <v>404</v>
      </c>
      <c r="G107">
        <v>3327</v>
      </c>
      <c r="H107">
        <v>3187</v>
      </c>
      <c r="I107">
        <f t="shared" si="3"/>
        <v>15328</v>
      </c>
      <c r="J107">
        <f t="shared" si="4"/>
        <v>494.45161290322579</v>
      </c>
      <c r="K107" s="41">
        <f t="shared" si="5"/>
        <v>13468.889711912385</v>
      </c>
      <c r="L107" s="41"/>
      <c r="M107" s="41"/>
    </row>
    <row r="108" spans="1:13" x14ac:dyDescent="0.25">
      <c r="A108">
        <v>107</v>
      </c>
      <c r="B108" s="9">
        <v>41821</v>
      </c>
      <c r="C108">
        <v>2141</v>
      </c>
      <c r="D108">
        <v>6220</v>
      </c>
      <c r="E108">
        <v>149</v>
      </c>
      <c r="F108">
        <v>41</v>
      </c>
      <c r="G108">
        <v>3279</v>
      </c>
      <c r="H108">
        <v>3201</v>
      </c>
      <c r="I108">
        <f t="shared" si="3"/>
        <v>15031</v>
      </c>
      <c r="J108">
        <f t="shared" si="4"/>
        <v>484.87096774193549</v>
      </c>
      <c r="K108" s="41">
        <f t="shared" si="5"/>
        <v>13320.796677241065</v>
      </c>
      <c r="L108" s="41"/>
      <c r="M108" s="41"/>
    </row>
    <row r="109" spans="1:13" x14ac:dyDescent="0.25">
      <c r="A109">
        <v>108</v>
      </c>
      <c r="B109" s="9">
        <v>41852</v>
      </c>
      <c r="C109">
        <v>1973</v>
      </c>
      <c r="D109">
        <v>5946</v>
      </c>
      <c r="E109">
        <v>138</v>
      </c>
      <c r="F109">
        <v>83</v>
      </c>
      <c r="G109">
        <v>3072</v>
      </c>
      <c r="H109">
        <v>2974</v>
      </c>
      <c r="I109">
        <f t="shared" si="3"/>
        <v>14186</v>
      </c>
      <c r="J109">
        <f t="shared" si="4"/>
        <v>457.61290322580646</v>
      </c>
      <c r="K109" s="41">
        <f t="shared" si="5"/>
        <v>13175.924847637903</v>
      </c>
      <c r="L109" s="41"/>
      <c r="M109" s="41"/>
    </row>
    <row r="110" spans="1:13" x14ac:dyDescent="0.25">
      <c r="A110">
        <v>109</v>
      </c>
      <c r="B110" s="9">
        <v>41883</v>
      </c>
      <c r="C110">
        <v>2137</v>
      </c>
      <c r="D110">
        <v>6215</v>
      </c>
      <c r="E110">
        <v>111</v>
      </c>
      <c r="F110">
        <v>58</v>
      </c>
      <c r="G110">
        <v>2836</v>
      </c>
      <c r="H110">
        <v>2959</v>
      </c>
      <c r="I110">
        <f t="shared" si="3"/>
        <v>14316</v>
      </c>
      <c r="J110">
        <f t="shared" si="4"/>
        <v>461.80645161290323</v>
      </c>
      <c r="K110" s="41">
        <f t="shared" si="5"/>
        <v>13034.170256068919</v>
      </c>
      <c r="L110" s="41"/>
      <c r="M110" s="41"/>
    </row>
    <row r="111" spans="1:13" x14ac:dyDescent="0.25">
      <c r="A111">
        <v>110</v>
      </c>
      <c r="B111" s="9">
        <v>41913</v>
      </c>
      <c r="C111">
        <v>1973</v>
      </c>
      <c r="D111">
        <v>5930</v>
      </c>
      <c r="E111">
        <v>145</v>
      </c>
      <c r="F111">
        <v>1295</v>
      </c>
      <c r="G111">
        <v>2940</v>
      </c>
      <c r="H111">
        <v>3055</v>
      </c>
      <c r="I111">
        <f t="shared" si="3"/>
        <v>15338</v>
      </c>
      <c r="J111">
        <f t="shared" si="4"/>
        <v>494.77419354838707</v>
      </c>
      <c r="K111" s="41">
        <f t="shared" si="5"/>
        <v>12895.433362038399</v>
      </c>
      <c r="L111" s="41"/>
      <c r="M111" s="41"/>
    </row>
    <row r="112" spans="1:13" x14ac:dyDescent="0.25">
      <c r="A112">
        <v>111</v>
      </c>
      <c r="B112" s="9">
        <v>41944</v>
      </c>
      <c r="C112">
        <v>2039</v>
      </c>
      <c r="D112">
        <v>6538</v>
      </c>
      <c r="E112">
        <v>95</v>
      </c>
      <c r="F112">
        <v>1713</v>
      </c>
      <c r="G112">
        <v>2697</v>
      </c>
      <c r="H112">
        <v>3037</v>
      </c>
      <c r="I112">
        <f t="shared" si="3"/>
        <v>16119</v>
      </c>
      <c r="J112">
        <f t="shared" si="4"/>
        <v>519.9677419354839</v>
      </c>
      <c r="K112" s="41">
        <f t="shared" si="5"/>
        <v>12759.618818487681</v>
      </c>
      <c r="L112" s="41"/>
      <c r="M112" s="41"/>
    </row>
    <row r="113" spans="1:16" x14ac:dyDescent="0.25">
      <c r="A113">
        <v>112</v>
      </c>
      <c r="B113" s="9">
        <v>41974</v>
      </c>
      <c r="C113">
        <v>2139</v>
      </c>
      <c r="D113">
        <v>6580</v>
      </c>
      <c r="E113">
        <v>3</v>
      </c>
      <c r="F113">
        <v>1422</v>
      </c>
      <c r="G113">
        <v>3015</v>
      </c>
      <c r="H113">
        <v>2978</v>
      </c>
      <c r="I113">
        <f t="shared" si="3"/>
        <v>16137</v>
      </c>
      <c r="J113">
        <f t="shared" si="4"/>
        <v>520.54838709677415</v>
      </c>
      <c r="K113" s="41">
        <f t="shared" si="5"/>
        <v>12626.635253270508</v>
      </c>
      <c r="L113" s="41"/>
      <c r="M113" s="41"/>
    </row>
    <row r="114" spans="1:16" x14ac:dyDescent="0.25">
      <c r="A114">
        <v>113</v>
      </c>
      <c r="B114" s="9">
        <v>42005</v>
      </c>
      <c r="C114">
        <v>1933</v>
      </c>
      <c r="D114">
        <v>5628</v>
      </c>
      <c r="E114">
        <v>49</v>
      </c>
      <c r="F114">
        <v>1767</v>
      </c>
      <c r="G114">
        <v>2940</v>
      </c>
      <c r="H114">
        <v>2892</v>
      </c>
      <c r="I114">
        <f t="shared" si="3"/>
        <v>15209</v>
      </c>
      <c r="J114">
        <f t="shared" si="4"/>
        <v>490.61290322580646</v>
      </c>
      <c r="K114" s="41">
        <f t="shared" si="5"/>
        <v>12496.395064152521</v>
      </c>
      <c r="L114" s="41"/>
      <c r="M114" s="41"/>
    </row>
    <row r="115" spans="1:16" x14ac:dyDescent="0.25">
      <c r="A115">
        <v>114</v>
      </c>
      <c r="B115" s="9">
        <v>42036</v>
      </c>
      <c r="C115">
        <v>1967</v>
      </c>
      <c r="D115">
        <v>5746</v>
      </c>
      <c r="E115">
        <v>1854</v>
      </c>
      <c r="F115">
        <v>1553</v>
      </c>
      <c r="G115">
        <v>3374</v>
      </c>
      <c r="H115">
        <v>3097</v>
      </c>
      <c r="I115">
        <f t="shared" si="3"/>
        <v>17591</v>
      </c>
      <c r="J115">
        <f t="shared" si="4"/>
        <v>567.45161290322585</v>
      </c>
      <c r="K115" s="41">
        <f t="shared" si="5"/>
        <v>12368.814226368344</v>
      </c>
      <c r="L115" s="41"/>
      <c r="M115" s="41"/>
    </row>
    <row r="116" spans="1:16" x14ac:dyDescent="0.25">
      <c r="A116">
        <v>115</v>
      </c>
      <c r="B116" s="9">
        <v>42064</v>
      </c>
      <c r="C116">
        <v>1357</v>
      </c>
      <c r="D116">
        <v>6441</v>
      </c>
      <c r="E116">
        <v>913</v>
      </c>
      <c r="F116">
        <v>1417</v>
      </c>
      <c r="G116">
        <v>3164</v>
      </c>
      <c r="H116">
        <v>2913</v>
      </c>
      <c r="I116">
        <f t="shared" si="3"/>
        <v>16205</v>
      </c>
      <c r="J116">
        <f t="shared" si="4"/>
        <v>522.74193548387098</v>
      </c>
      <c r="K116" s="41">
        <f t="shared" si="5"/>
        <v>12243.812111847921</v>
      </c>
      <c r="L116" s="41"/>
      <c r="M116" s="41"/>
    </row>
    <row r="117" spans="1:16" x14ac:dyDescent="0.25">
      <c r="A117">
        <v>116</v>
      </c>
      <c r="B117" s="9">
        <v>42095</v>
      </c>
      <c r="C117">
        <v>1839</v>
      </c>
      <c r="D117">
        <v>5624</v>
      </c>
      <c r="E117">
        <v>118</v>
      </c>
      <c r="F117">
        <v>1565</v>
      </c>
      <c r="G117">
        <v>2669</v>
      </c>
      <c r="H117">
        <v>2510</v>
      </c>
      <c r="I117">
        <f t="shared" si="3"/>
        <v>14325</v>
      </c>
      <c r="J117">
        <f t="shared" si="4"/>
        <v>462.09677419354841</v>
      </c>
      <c r="K117" s="41">
        <f t="shared" si="5"/>
        <v>12121.311319294822</v>
      </c>
      <c r="L117" s="41"/>
      <c r="M117" s="41"/>
    </row>
    <row r="118" spans="1:16" x14ac:dyDescent="0.25">
      <c r="A118">
        <v>117</v>
      </c>
      <c r="B118" s="9">
        <v>42125</v>
      </c>
      <c r="C118">
        <v>1997</v>
      </c>
      <c r="D118">
        <v>5996</v>
      </c>
      <c r="E118">
        <v>352</v>
      </c>
      <c r="F118">
        <v>1484</v>
      </c>
      <c r="G118">
        <v>2795</v>
      </c>
      <c r="H118">
        <v>2768</v>
      </c>
      <c r="I118">
        <f t="shared" si="3"/>
        <v>15392</v>
      </c>
      <c r="J118">
        <f t="shared" si="4"/>
        <v>496.51612903225805</v>
      </c>
      <c r="K118" s="41">
        <f t="shared" si="5"/>
        <v>12001.237514364009</v>
      </c>
      <c r="L118" s="41"/>
      <c r="M118" s="41"/>
    </row>
    <row r="119" spans="1:16" x14ac:dyDescent="0.25">
      <c r="A119">
        <v>118</v>
      </c>
      <c r="B119" s="9">
        <v>42156</v>
      </c>
      <c r="C119">
        <v>1973</v>
      </c>
      <c r="D119">
        <v>5769</v>
      </c>
      <c r="E119">
        <v>0</v>
      </c>
      <c r="F119">
        <v>1431</v>
      </c>
      <c r="G119">
        <v>2638</v>
      </c>
      <c r="H119">
        <v>2539</v>
      </c>
      <c r="I119">
        <f t="shared" si="3"/>
        <v>14350</v>
      </c>
      <c r="J119">
        <f t="shared" si="4"/>
        <v>462.90322580645159</v>
      </c>
      <c r="K119" s="41">
        <f t="shared" si="5"/>
        <v>11883.519279245636</v>
      </c>
      <c r="L119" s="41"/>
      <c r="M119" s="41"/>
    </row>
    <row r="120" spans="1:16" x14ac:dyDescent="0.25">
      <c r="A120">
        <v>119</v>
      </c>
      <c r="B120" s="9">
        <v>42186</v>
      </c>
      <c r="C120">
        <v>1912</v>
      </c>
      <c r="D120">
        <v>5682</v>
      </c>
      <c r="E120">
        <v>0</v>
      </c>
      <c r="F120">
        <v>1339</v>
      </c>
      <c r="G120">
        <v>2784</v>
      </c>
      <c r="H120">
        <v>2576</v>
      </c>
      <c r="I120">
        <f t="shared" si="3"/>
        <v>14293</v>
      </c>
      <c r="J120">
        <f t="shared" si="4"/>
        <v>461.06451612903226</v>
      </c>
      <c r="K120" s="41">
        <f t="shared" si="5"/>
        <v>11768.087971015331</v>
      </c>
      <c r="L120" s="41"/>
      <c r="M120" s="41"/>
    </row>
    <row r="121" spans="1:16" x14ac:dyDescent="0.25">
      <c r="A121">
        <v>120</v>
      </c>
      <c r="B121" s="9">
        <v>42217</v>
      </c>
      <c r="C121">
        <v>1785</v>
      </c>
      <c r="D121">
        <v>5364</v>
      </c>
      <c r="E121">
        <v>0</v>
      </c>
      <c r="F121">
        <v>1397</v>
      </c>
      <c r="G121">
        <v>2671</v>
      </c>
      <c r="H121">
        <v>2388</v>
      </c>
      <c r="I121">
        <f t="shared" si="3"/>
        <v>13605</v>
      </c>
      <c r="J121">
        <f t="shared" si="4"/>
        <v>438.87096774193549</v>
      </c>
      <c r="K121" s="41">
        <f t="shared" si="5"/>
        <v>11654.877588160562</v>
      </c>
      <c r="L121" s="41"/>
      <c r="M121" s="41"/>
    </row>
    <row r="122" spans="1:16" x14ac:dyDescent="0.25">
      <c r="A122">
        <v>121</v>
      </c>
      <c r="B122" s="9">
        <v>42248</v>
      </c>
      <c r="C122">
        <v>1983</v>
      </c>
      <c r="D122">
        <v>5420</v>
      </c>
      <c r="E122">
        <v>0</v>
      </c>
      <c r="F122">
        <v>1307</v>
      </c>
      <c r="G122">
        <v>2684</v>
      </c>
      <c r="H122">
        <v>2805</v>
      </c>
      <c r="I122">
        <f t="shared" si="3"/>
        <v>14199</v>
      </c>
      <c r="J122">
        <f t="shared" si="4"/>
        <v>458.03225806451616</v>
      </c>
      <c r="K122" s="41">
        <f t="shared" si="5"/>
        <v>11543.824644737815</v>
      </c>
      <c r="L122" s="41"/>
      <c r="M122" s="41"/>
    </row>
    <row r="123" spans="1:16" x14ac:dyDescent="0.25">
      <c r="A123">
        <v>122</v>
      </c>
      <c r="B123" s="9">
        <v>42278</v>
      </c>
      <c r="C123">
        <v>1937</v>
      </c>
      <c r="D123">
        <v>5395</v>
      </c>
      <c r="E123">
        <v>0</v>
      </c>
      <c r="F123">
        <v>1188</v>
      </c>
      <c r="G123">
        <v>2819</v>
      </c>
      <c r="H123">
        <v>2537</v>
      </c>
      <c r="I123">
        <f t="shared" si="3"/>
        <v>13876</v>
      </c>
      <c r="J123">
        <f t="shared" si="4"/>
        <v>447.61290322580646</v>
      </c>
      <c r="K123" s="41">
        <f t="shared" si="5"/>
        <v>11434.868051656375</v>
      </c>
      <c r="L123" s="41"/>
      <c r="M123" s="41"/>
    </row>
    <row r="124" spans="1:16" x14ac:dyDescent="0.25">
      <c r="A124">
        <v>123</v>
      </c>
      <c r="B124" s="9">
        <v>42309</v>
      </c>
      <c r="C124">
        <v>1834</v>
      </c>
      <c r="D124">
        <v>5023</v>
      </c>
      <c r="E124">
        <v>0</v>
      </c>
      <c r="F124" t="s">
        <v>0</v>
      </c>
      <c r="G124">
        <v>2660</v>
      </c>
      <c r="H124">
        <v>2274</v>
      </c>
      <c r="I124">
        <f t="shared" si="3"/>
        <v>11791</v>
      </c>
      <c r="J124">
        <f t="shared" si="4"/>
        <v>380.35483870967744</v>
      </c>
      <c r="K124" s="41">
        <f t="shared" si="5"/>
        <v>11327.949004622293</v>
      </c>
      <c r="L124" s="41"/>
      <c r="M124" s="41"/>
    </row>
    <row r="125" spans="1:16" x14ac:dyDescent="0.25">
      <c r="A125">
        <v>124</v>
      </c>
      <c r="B125" s="9">
        <v>42339</v>
      </c>
      <c r="K125" s="41">
        <f t="shared" si="5"/>
        <v>11223.010878310612</v>
      </c>
      <c r="L125" s="41"/>
      <c r="M125" s="41"/>
    </row>
    <row r="126" spans="1:16" x14ac:dyDescent="0.25">
      <c r="A126">
        <v>125</v>
      </c>
      <c r="B126" s="36">
        <v>42370</v>
      </c>
      <c r="C126" s="35"/>
      <c r="D126" s="35"/>
      <c r="E126" s="35"/>
      <c r="F126" s="35"/>
      <c r="G126" s="35"/>
      <c r="H126" s="35"/>
      <c r="I126" s="35"/>
      <c r="J126" s="35"/>
      <c r="K126" s="41">
        <f t="shared" si="5"/>
        <v>11119.999126365739</v>
      </c>
      <c r="L126" s="41">
        <f>K126*0.38</f>
        <v>4225.599668018981</v>
      </c>
      <c r="M126" s="41">
        <f>K126*0.62</f>
        <v>6894.3994583467584</v>
      </c>
      <c r="N126" s="35"/>
      <c r="O126" s="35"/>
      <c r="P126" s="35"/>
    </row>
    <row r="127" spans="1:16" x14ac:dyDescent="0.25">
      <c r="A127">
        <v>126</v>
      </c>
      <c r="B127" s="9">
        <v>42401</v>
      </c>
      <c r="K127" s="41">
        <f t="shared" si="5"/>
        <v>11018.86118685885</v>
      </c>
      <c r="L127" s="41">
        <f t="shared" ref="L127:L190" si="6">K127*0.38</f>
        <v>4187.1672510063636</v>
      </c>
      <c r="M127" s="41">
        <f t="shared" ref="M127:M190" si="7">K127*0.62</f>
        <v>6831.6939358524869</v>
      </c>
    </row>
    <row r="128" spans="1:16" x14ac:dyDescent="0.25">
      <c r="A128">
        <v>127</v>
      </c>
      <c r="B128" s="9">
        <v>42430</v>
      </c>
      <c r="K128" s="41">
        <f t="shared" si="5"/>
        <v>10919.546392858101</v>
      </c>
      <c r="L128" s="41">
        <f t="shared" si="6"/>
        <v>4149.4276292860786</v>
      </c>
      <c r="M128" s="41">
        <f t="shared" si="7"/>
        <v>6770.1187635720225</v>
      </c>
    </row>
    <row r="129" spans="1:13" x14ac:dyDescent="0.25">
      <c r="A129">
        <v>128</v>
      </c>
      <c r="B129" s="9">
        <v>42461</v>
      </c>
      <c r="K129" s="41">
        <f t="shared" si="5"/>
        <v>10822.005887791867</v>
      </c>
      <c r="L129" s="41">
        <f t="shared" si="6"/>
        <v>4112.3622373609096</v>
      </c>
      <c r="M129" s="41">
        <f t="shared" si="7"/>
        <v>6709.6436504309577</v>
      </c>
    </row>
    <row r="130" spans="1:13" x14ac:dyDescent="0.25">
      <c r="A130">
        <v>129</v>
      </c>
      <c r="B130" s="9">
        <v>42491</v>
      </c>
      <c r="K130" s="41">
        <f t="shared" si="5"/>
        <v>10726.192545308035</v>
      </c>
      <c r="L130" s="41">
        <f t="shared" si="6"/>
        <v>4075.9531672170533</v>
      </c>
      <c r="M130" s="41">
        <f t="shared" si="7"/>
        <v>6650.2393780909815</v>
      </c>
    </row>
    <row r="131" spans="1:13" x14ac:dyDescent="0.25">
      <c r="A131">
        <v>130</v>
      </c>
      <c r="B131" s="9">
        <v>42522</v>
      </c>
      <c r="K131" s="41">
        <f t="shared" si="5"/>
        <v>10632.060893353104</v>
      </c>
      <c r="L131" s="41">
        <f t="shared" si="6"/>
        <v>4040.1831394741794</v>
      </c>
      <c r="M131" s="41">
        <f t="shared" si="7"/>
        <v>6591.8777538789245</v>
      </c>
    </row>
    <row r="132" spans="1:13" x14ac:dyDescent="0.25">
      <c r="A132">
        <v>131</v>
      </c>
      <c r="B132" s="9">
        <v>42552</v>
      </c>
      <c r="K132" s="41">
        <f t="shared" si="5"/>
        <v>10539.567042214161</v>
      </c>
      <c r="L132" s="41">
        <f t="shared" si="6"/>
        <v>4005.0354760413811</v>
      </c>
      <c r="M132" s="41">
        <f t="shared" si="7"/>
        <v>6534.53156617278</v>
      </c>
    </row>
    <row r="133" spans="1:13" x14ac:dyDescent="0.25">
      <c r="A133">
        <v>132</v>
      </c>
      <c r="B133" s="9">
        <v>42583</v>
      </c>
      <c r="K133" s="41">
        <f t="shared" si="5"/>
        <v>10448.668616284442</v>
      </c>
      <c r="L133" s="41">
        <f t="shared" si="6"/>
        <v>3970.4940741880878</v>
      </c>
      <c r="M133" s="41">
        <f t="shared" si="7"/>
        <v>6478.1745420963534</v>
      </c>
    </row>
    <row r="134" spans="1:13" x14ac:dyDescent="0.25">
      <c r="A134">
        <v>133</v>
      </c>
      <c r="B134" s="9">
        <v>42614</v>
      </c>
      <c r="K134" s="41">
        <f t="shared" si="5"/>
        <v>10359.324689329625</v>
      </c>
      <c r="L134" s="41">
        <f t="shared" si="6"/>
        <v>3936.5433819452578</v>
      </c>
      <c r="M134" s="41">
        <f t="shared" si="7"/>
        <v>6422.7813073843681</v>
      </c>
    </row>
    <row r="135" spans="1:13" x14ac:dyDescent="0.25">
      <c r="A135">
        <v>134</v>
      </c>
      <c r="B135" s="9">
        <v>42644</v>
      </c>
      <c r="K135" s="41">
        <f t="shared" si="5"/>
        <v>10271.495723047128</v>
      </c>
      <c r="L135" s="41">
        <f t="shared" si="6"/>
        <v>3903.1683747579086</v>
      </c>
      <c r="M135" s="41">
        <f t="shared" si="7"/>
        <v>6368.3273482892191</v>
      </c>
    </row>
    <row r="136" spans="1:13" x14ac:dyDescent="0.25">
      <c r="A136">
        <v>135</v>
      </c>
      <c r="B136" s="9">
        <v>42675</v>
      </c>
      <c r="K136" s="41">
        <f t="shared" si="5"/>
        <v>10185.143508724552</v>
      </c>
      <c r="L136" s="41">
        <f t="shared" si="6"/>
        <v>3870.3545333153297</v>
      </c>
      <c r="M136" s="41">
        <f t="shared" si="7"/>
        <v>6314.7889754092221</v>
      </c>
    </row>
    <row r="137" spans="1:13" x14ac:dyDescent="0.25">
      <c r="A137">
        <v>136</v>
      </c>
      <c r="B137" s="9">
        <v>42705</v>
      </c>
      <c r="K137" s="41">
        <f t="shared" si="5"/>
        <v>10100.231111816462</v>
      </c>
      <c r="L137" s="41">
        <f t="shared" si="6"/>
        <v>3838.0878224902553</v>
      </c>
      <c r="M137" s="41">
        <f t="shared" si="7"/>
        <v>6262.1432893262063</v>
      </c>
    </row>
    <row r="138" spans="1:13" x14ac:dyDescent="0.25">
      <c r="A138">
        <v>137</v>
      </c>
      <c r="B138" s="9">
        <v>42736</v>
      </c>
      <c r="K138" s="41">
        <f t="shared" si="5"/>
        <v>10016.722819270592</v>
      </c>
      <c r="L138" s="41">
        <f t="shared" si="6"/>
        <v>3806.3546713228247</v>
      </c>
      <c r="M138" s="41">
        <f t="shared" si="7"/>
        <v>6210.3681479477664</v>
      </c>
    </row>
    <row r="139" spans="1:13" x14ac:dyDescent="0.25">
      <c r="A139">
        <v>138</v>
      </c>
      <c r="B139" s="9">
        <v>42767</v>
      </c>
      <c r="K139" s="41">
        <f t="shared" si="5"/>
        <v>9934.5840894456487</v>
      </c>
      <c r="L139" s="41">
        <f t="shared" si="6"/>
        <v>3775.1419539893463</v>
      </c>
      <c r="M139" s="41">
        <f t="shared" si="7"/>
        <v>6159.4421354563019</v>
      </c>
    </row>
    <row r="140" spans="1:13" x14ac:dyDescent="0.25">
      <c r="A140">
        <v>139</v>
      </c>
      <c r="B140" s="9">
        <v>42795</v>
      </c>
      <c r="K140" s="41">
        <f t="shared" si="5"/>
        <v>9853.7815044731651</v>
      </c>
      <c r="L140" s="41">
        <f t="shared" si="6"/>
        <v>3744.4369716998026</v>
      </c>
      <c r="M140" s="41">
        <f t="shared" si="7"/>
        <v>6109.3445327733625</v>
      </c>
    </row>
    <row r="141" spans="1:13" x14ac:dyDescent="0.25">
      <c r="A141">
        <v>140</v>
      </c>
      <c r="B141" s="9">
        <v>42826</v>
      </c>
      <c r="K141" s="41">
        <f t="shared" si="5"/>
        <v>9774.2827249253714</v>
      </c>
      <c r="L141" s="41">
        <f t="shared" si="6"/>
        <v>3714.227435471641</v>
      </c>
      <c r="M141" s="41">
        <f t="shared" si="7"/>
        <v>6060.0552894537304</v>
      </c>
    </row>
    <row r="142" spans="1:13" x14ac:dyDescent="0.25">
      <c r="A142">
        <v>141</v>
      </c>
      <c r="B142" s="9">
        <v>42856</v>
      </c>
      <c r="K142" s="41">
        <f t="shared" si="5"/>
        <v>9696.0564466599062</v>
      </c>
      <c r="L142" s="41">
        <f t="shared" si="6"/>
        <v>3684.5014497307643</v>
      </c>
      <c r="M142" s="41">
        <f t="shared" si="7"/>
        <v>6011.5549969291415</v>
      </c>
    </row>
    <row r="143" spans="1:13" x14ac:dyDescent="0.25">
      <c r="A143">
        <v>142</v>
      </c>
      <c r="B143" s="9">
        <v>42887</v>
      </c>
      <c r="K143" s="41">
        <f t="shared" si="5"/>
        <v>9619.0723597203869</v>
      </c>
      <c r="L143" s="41">
        <f t="shared" si="6"/>
        <v>3655.2474966937471</v>
      </c>
      <c r="M143" s="41">
        <f t="shared" si="7"/>
        <v>5963.8248630266398</v>
      </c>
    </row>
    <row r="144" spans="1:13" x14ac:dyDescent="0.25">
      <c r="A144">
        <v>143</v>
      </c>
      <c r="B144" s="9">
        <v>42917</v>
      </c>
      <c r="K144" s="41">
        <f t="shared" si="5"/>
        <v>9543.3011091794342</v>
      </c>
      <c r="L144" s="41">
        <f t="shared" si="6"/>
        <v>3626.4544214881848</v>
      </c>
      <c r="M144" s="41">
        <f t="shared" si="7"/>
        <v>5916.8466876912489</v>
      </c>
    </row>
    <row r="145" spans="1:13" x14ac:dyDescent="0.25">
      <c r="A145">
        <v>144</v>
      </c>
      <c r="B145" s="9">
        <v>42948</v>
      </c>
      <c r="K145" s="41">
        <f t="shared" si="5"/>
        <v>9468.7142578179501</v>
      </c>
      <c r="L145" s="41">
        <f t="shared" si="6"/>
        <v>3598.1114179708211</v>
      </c>
      <c r="M145" s="41">
        <f t="shared" si="7"/>
        <v>5870.602839847129</v>
      </c>
    </row>
    <row r="146" spans="1:13" x14ac:dyDescent="0.25">
      <c r="A146">
        <v>145</v>
      </c>
      <c r="B146" s="9">
        <v>42979</v>
      </c>
      <c r="K146" s="41">
        <f t="shared" si="5"/>
        <v>9395.2842505409135</v>
      </c>
      <c r="L146" s="41">
        <f t="shared" si="6"/>
        <v>3570.2080152055473</v>
      </c>
      <c r="M146" s="41">
        <f t="shared" si="7"/>
        <v>5825.0762353353666</v>
      </c>
    </row>
    <row r="147" spans="1:13" x14ac:dyDescent="0.25">
      <c r="A147">
        <v>146</v>
      </c>
      <c r="B147" s="9">
        <v>43009</v>
      </c>
      <c r="K147" s="41">
        <f t="shared" si="5"/>
        <v>9322.9843804361772</v>
      </c>
      <c r="L147" s="41">
        <f t="shared" si="6"/>
        <v>3542.7340645657473</v>
      </c>
      <c r="M147" s="41">
        <f t="shared" si="7"/>
        <v>5780.2503158704294</v>
      </c>
    </row>
    <row r="148" spans="1:13" x14ac:dyDescent="0.25">
      <c r="A148">
        <v>147</v>
      </c>
      <c r="B148" s="9">
        <v>43040</v>
      </c>
      <c r="K148" s="41">
        <f t="shared" si="5"/>
        <v>9251.7887563884178</v>
      </c>
      <c r="L148" s="41">
        <f t="shared" si="6"/>
        <v>3515.6797274275987</v>
      </c>
      <c r="M148" s="41">
        <f t="shared" si="7"/>
        <v>5736.1090289608192</v>
      </c>
    </row>
    <row r="149" spans="1:13" x14ac:dyDescent="0.25">
      <c r="A149">
        <v>148</v>
      </c>
      <c r="B149" s="9">
        <v>43070</v>
      </c>
      <c r="K149" s="41">
        <f t="shared" si="5"/>
        <v>9181.6722721657679</v>
      </c>
      <c r="L149" s="41">
        <f t="shared" si="6"/>
        <v>3489.0354634229921</v>
      </c>
      <c r="M149" s="41">
        <f t="shared" si="7"/>
        <v>5692.6368087427763</v>
      </c>
    </row>
    <row r="150" spans="1:13" x14ac:dyDescent="0.25">
      <c r="A150">
        <v>149</v>
      </c>
      <c r="B150" s="9">
        <v>43101</v>
      </c>
      <c r="K150" s="41">
        <f t="shared" si="5"/>
        <v>9112.6105769015667</v>
      </c>
      <c r="L150" s="41">
        <f t="shared" si="6"/>
        <v>3462.7920192225952</v>
      </c>
      <c r="M150" s="41">
        <f t="shared" si="7"/>
        <v>5649.818557678971</v>
      </c>
    </row>
    <row r="151" spans="1:13" x14ac:dyDescent="0.25">
      <c r="A151">
        <v>150</v>
      </c>
      <c r="B151" s="9">
        <v>43132</v>
      </c>
      <c r="K151" s="41">
        <f t="shared" si="5"/>
        <v>9044.580046898318</v>
      </c>
      <c r="L151" s="41">
        <f t="shared" si="6"/>
        <v>3436.9404178213608</v>
      </c>
      <c r="M151" s="41">
        <f t="shared" si="7"/>
        <v>5607.6396290769571</v>
      </c>
    </row>
    <row r="152" spans="1:13" x14ac:dyDescent="0.25">
      <c r="A152">
        <v>151</v>
      </c>
      <c r="B152" s="9">
        <v>43160</v>
      </c>
      <c r="K152" s="41">
        <f t="shared" ref="K152:K215" si="8">$I$23/(1+$O$3*$O$3*A130)^(1/$O$2)</f>
        <v>8977.5577586852942</v>
      </c>
      <c r="L152" s="41">
        <f t="shared" si="6"/>
        <v>3411.4719483004119</v>
      </c>
      <c r="M152" s="41">
        <f t="shared" si="7"/>
        <v>5566.0858103848823</v>
      </c>
    </row>
    <row r="153" spans="1:13" x14ac:dyDescent="0.25">
      <c r="A153">
        <v>152</v>
      </c>
      <c r="B153" s="9">
        <v>43191</v>
      </c>
      <c r="K153" s="41">
        <f t="shared" si="8"/>
        <v>8911.5214632652169</v>
      </c>
      <c r="L153" s="41">
        <f t="shared" si="6"/>
        <v>3386.3781560407824</v>
      </c>
      <c r="M153" s="41">
        <f t="shared" si="7"/>
        <v>5525.1433072244345</v>
      </c>
    </row>
    <row r="154" spans="1:13" x14ac:dyDescent="0.25">
      <c r="A154">
        <v>153</v>
      </c>
      <c r="B154" s="9">
        <v>43221</v>
      </c>
      <c r="K154" s="41">
        <f t="shared" si="8"/>
        <v>8846.4495614892439</v>
      </c>
      <c r="L154" s="41">
        <f t="shared" si="6"/>
        <v>3361.6508333659126</v>
      </c>
      <c r="M154" s="41">
        <f t="shared" si="7"/>
        <v>5484.7987281233309</v>
      </c>
    </row>
    <row r="155" spans="1:13" x14ac:dyDescent="0.25">
      <c r="A155">
        <v>154</v>
      </c>
      <c r="B155" s="9">
        <v>43252</v>
      </c>
      <c r="K155" s="41">
        <f t="shared" si="8"/>
        <v>8782.3210805029939</v>
      </c>
      <c r="L155" s="41">
        <f t="shared" si="6"/>
        <v>3337.2820105911378</v>
      </c>
      <c r="M155" s="41">
        <f t="shared" si="7"/>
        <v>5445.0390699118561</v>
      </c>
    </row>
    <row r="156" spans="1:13" x14ac:dyDescent="0.25">
      <c r="A156">
        <v>155</v>
      </c>
      <c r="B156" s="9">
        <v>43282</v>
      </c>
      <c r="K156" s="41">
        <f t="shared" si="8"/>
        <v>8719.1156512096877</v>
      </c>
      <c r="L156" s="41">
        <f t="shared" si="6"/>
        <v>3313.2639474596813</v>
      </c>
      <c r="M156" s="41">
        <f t="shared" si="7"/>
        <v>5405.851703750006</v>
      </c>
    </row>
    <row r="157" spans="1:13" x14ac:dyDescent="0.25">
      <c r="A157">
        <v>156</v>
      </c>
      <c r="B157" s="9">
        <v>43313</v>
      </c>
      <c r="K157" s="41">
        <f t="shared" si="8"/>
        <v>8656.8134866994824</v>
      </c>
      <c r="L157" s="41">
        <f t="shared" si="6"/>
        <v>3289.5891249458032</v>
      </c>
      <c r="M157" s="41">
        <f t="shared" si="7"/>
        <v>5367.2243617536787</v>
      </c>
    </row>
    <row r="158" spans="1:13" x14ac:dyDescent="0.25">
      <c r="A158">
        <v>157</v>
      </c>
      <c r="B158" s="9">
        <v>43344</v>
      </c>
      <c r="K158" s="41">
        <f t="shared" si="8"/>
        <v>8595.395361597064</v>
      </c>
      <c r="L158" s="41">
        <f t="shared" si="6"/>
        <v>3266.2502374068845</v>
      </c>
      <c r="M158" s="41">
        <f t="shared" si="7"/>
        <v>5329.1451241901796</v>
      </c>
    </row>
    <row r="159" spans="1:13" x14ac:dyDescent="0.25">
      <c r="A159">
        <v>158</v>
      </c>
      <c r="B159" s="9">
        <v>43374</v>
      </c>
      <c r="K159" s="41">
        <f t="shared" si="8"/>
        <v>8534.8425922821625</v>
      </c>
      <c r="L159" s="41">
        <f t="shared" si="6"/>
        <v>3243.2401850672218</v>
      </c>
      <c r="M159" s="41">
        <f t="shared" si="7"/>
        <v>5291.6024072149403</v>
      </c>
    </row>
    <row r="160" spans="1:13" x14ac:dyDescent="0.25">
      <c r="A160">
        <v>159</v>
      </c>
      <c r="B160" s="9">
        <v>43405</v>
      </c>
      <c r="K160" s="41">
        <f t="shared" si="8"/>
        <v>8475.1370179403002</v>
      </c>
      <c r="L160" s="41">
        <f t="shared" si="6"/>
        <v>3220.552066817314</v>
      </c>
      <c r="M160" s="41">
        <f t="shared" si="7"/>
        <v>5254.5849511229862</v>
      </c>
    </row>
    <row r="161" spans="1:13" x14ac:dyDescent="0.25">
      <c r="A161">
        <v>160</v>
      </c>
      <c r="B161" s="9">
        <v>43435</v>
      </c>
      <c r="K161" s="41">
        <f t="shared" si="8"/>
        <v>8416.2609824033607</v>
      </c>
      <c r="L161" s="41">
        <f t="shared" si="6"/>
        <v>3198.1791733132773</v>
      </c>
      <c r="M161" s="41">
        <f t="shared" si="7"/>
        <v>5218.0818090900839</v>
      </c>
    </row>
    <row r="162" spans="1:13" x14ac:dyDescent="0.25">
      <c r="A162">
        <v>161</v>
      </c>
      <c r="B162" s="9">
        <v>43466</v>
      </c>
      <c r="K162" s="41">
        <f t="shared" si="8"/>
        <v>8358.1973167418419</v>
      </c>
      <c r="L162" s="41">
        <f t="shared" si="6"/>
        <v>3176.1149803619001</v>
      </c>
      <c r="M162" s="41">
        <f t="shared" si="7"/>
        <v>5182.0823363799418</v>
      </c>
    </row>
    <row r="163" spans="1:13" x14ac:dyDescent="0.25">
      <c r="A163">
        <v>162</v>
      </c>
      <c r="B163" s="9">
        <v>43497</v>
      </c>
      <c r="K163" s="41">
        <f t="shared" si="8"/>
        <v>8300.9293225727579</v>
      </c>
      <c r="L163" s="41">
        <f t="shared" si="6"/>
        <v>3154.3531425776482</v>
      </c>
      <c r="M163" s="41">
        <f t="shared" si="7"/>
        <v>5146.5761799951097</v>
      </c>
    </row>
    <row r="164" spans="1:13" x14ac:dyDescent="0.25">
      <c r="A164">
        <v>163</v>
      </c>
      <c r="B164" s="9">
        <v>43525</v>
      </c>
      <c r="K164" s="41">
        <f t="shared" si="8"/>
        <v>8244.4407560490836</v>
      </c>
      <c r="L164" s="41">
        <f t="shared" si="6"/>
        <v>3132.8874872986516</v>
      </c>
      <c r="M164" s="41">
        <f t="shared" si="7"/>
        <v>5111.5532687504319</v>
      </c>
    </row>
    <row r="165" spans="1:13" x14ac:dyDescent="0.25">
      <c r="A165">
        <v>164</v>
      </c>
      <c r="B165" s="9">
        <v>43556</v>
      </c>
      <c r="K165" s="41">
        <f t="shared" si="8"/>
        <v>8188.7158124984935</v>
      </c>
      <c r="L165" s="41">
        <f t="shared" si="6"/>
        <v>3111.7120087494277</v>
      </c>
      <c r="M165" s="41">
        <f t="shared" si="7"/>
        <v>5077.0038037490658</v>
      </c>
    </row>
    <row r="166" spans="1:13" x14ac:dyDescent="0.25">
      <c r="A166">
        <v>165</v>
      </c>
      <c r="B166" s="9">
        <v>43586</v>
      </c>
      <c r="K166" s="41">
        <f t="shared" si="8"/>
        <v>8133.7391116809058</v>
      </c>
      <c r="L166" s="41">
        <f t="shared" si="6"/>
        <v>3090.8208624387444</v>
      </c>
      <c r="M166" s="41">
        <f t="shared" si="7"/>
        <v>5042.9182492421614</v>
      </c>
    </row>
    <row r="167" spans="1:13" x14ac:dyDescent="0.25">
      <c r="A167">
        <v>166</v>
      </c>
      <c r="B167" s="9">
        <v>43617</v>
      </c>
      <c r="K167" s="41">
        <f t="shared" si="8"/>
        <v>8079.4956836359033</v>
      </c>
      <c r="L167" s="41">
        <f t="shared" si="6"/>
        <v>3070.2083597816431</v>
      </c>
      <c r="M167" s="41">
        <f t="shared" si="7"/>
        <v>5009.2873238542597</v>
      </c>
    </row>
    <row r="168" spans="1:13" x14ac:dyDescent="0.25">
      <c r="A168">
        <v>167</v>
      </c>
      <c r="B168" s="9">
        <v>43647</v>
      </c>
      <c r="K168" s="41">
        <f t="shared" si="8"/>
        <v>8025.9709550927118</v>
      </c>
      <c r="L168" s="41">
        <f t="shared" si="6"/>
        <v>3049.8689629352307</v>
      </c>
      <c r="M168" s="41">
        <f t="shared" si="7"/>
        <v>4976.1019921574816</v>
      </c>
    </row>
    <row r="169" spans="1:13" x14ac:dyDescent="0.25">
      <c r="A169">
        <v>168</v>
      </c>
      <c r="B169" s="9">
        <v>43678</v>
      </c>
      <c r="K169" s="41">
        <f t="shared" si="8"/>
        <v>7973.150736416811</v>
      </c>
      <c r="L169" s="41">
        <f t="shared" si="6"/>
        <v>3029.797279838388</v>
      </c>
      <c r="M169" s="41">
        <f t="shared" si="7"/>
        <v>4943.353456578423</v>
      </c>
    </row>
    <row r="170" spans="1:13" x14ac:dyDescent="0.25">
      <c r="A170">
        <v>169</v>
      </c>
      <c r="B170" s="9">
        <v>43709</v>
      </c>
      <c r="K170" s="41">
        <f t="shared" si="8"/>
        <v>7921.0212090685991</v>
      </c>
      <c r="L170" s="41">
        <f t="shared" si="6"/>
        <v>3009.9880594460678</v>
      </c>
      <c r="M170" s="41">
        <f t="shared" si="7"/>
        <v>4911.0331496225317</v>
      </c>
    </row>
    <row r="171" spans="1:13" x14ac:dyDescent="0.25">
      <c r="A171">
        <v>170</v>
      </c>
      <c r="B171" s="9">
        <v>43739</v>
      </c>
      <c r="K171" s="41">
        <f t="shared" si="8"/>
        <v>7869.5689135508619</v>
      </c>
      <c r="L171" s="41">
        <f t="shared" si="6"/>
        <v>2990.4361871493275</v>
      </c>
      <c r="M171" s="41">
        <f t="shared" si="7"/>
        <v>4879.1327264015345</v>
      </c>
    </row>
    <row r="172" spans="1:13" x14ac:dyDescent="0.25">
      <c r="A172">
        <v>171</v>
      </c>
      <c r="B172" s="9">
        <v>43770</v>
      </c>
      <c r="K172" s="41">
        <f t="shared" si="8"/>
        <v>7818.7807378229281</v>
      </c>
      <c r="L172" s="41">
        <f t="shared" si="6"/>
        <v>2971.1366803727128</v>
      </c>
      <c r="M172" s="41">
        <f t="shared" si="7"/>
        <v>4847.6440574502158</v>
      </c>
    </row>
    <row r="173" spans="1:13" x14ac:dyDescent="0.25">
      <c r="A173">
        <v>172</v>
      </c>
      <c r="B173" s="9">
        <v>43800</v>
      </c>
      <c r="K173" s="41">
        <f t="shared" si="8"/>
        <v>7768.6439061605961</v>
      </c>
      <c r="L173" s="41">
        <f t="shared" si="6"/>
        <v>2952.0846843410263</v>
      </c>
      <c r="M173" s="41">
        <f t="shared" si="7"/>
        <v>4816.5592218195698</v>
      </c>
    </row>
    <row r="174" spans="1:13" x14ac:dyDescent="0.25">
      <c r="A174">
        <v>173</v>
      </c>
      <c r="B174" s="9">
        <v>43831</v>
      </c>
      <c r="K174" s="41">
        <f t="shared" si="8"/>
        <v>7719.1459684419206</v>
      </c>
      <c r="L174" s="41">
        <f t="shared" si="6"/>
        <v>2933.2754680079297</v>
      </c>
      <c r="M174" s="41">
        <f t="shared" si="7"/>
        <v>4785.8705004339909</v>
      </c>
    </row>
    <row r="175" spans="1:13" x14ac:dyDescent="0.25">
      <c r="A175">
        <v>174</v>
      </c>
      <c r="B175" s="9">
        <v>43862</v>
      </c>
      <c r="K175" s="41">
        <f t="shared" si="8"/>
        <v>7670.2747898400085</v>
      </c>
      <c r="L175" s="41">
        <f t="shared" si="6"/>
        <v>2914.7044201392032</v>
      </c>
      <c r="M175" s="41">
        <f t="shared" si="7"/>
        <v>4755.5703697008048</v>
      </c>
    </row>
    <row r="176" spans="1:13" x14ac:dyDescent="0.25">
      <c r="A176">
        <v>175</v>
      </c>
      <c r="B176" s="9">
        <v>43891</v>
      </c>
      <c r="K176" s="41">
        <f t="shared" si="8"/>
        <v>7622.01854090489</v>
      </c>
      <c r="L176" s="41">
        <f t="shared" si="6"/>
        <v>2896.3670455438582</v>
      </c>
      <c r="M176" s="41">
        <f t="shared" si="7"/>
        <v>4725.6514953610322</v>
      </c>
    </row>
    <row r="177" spans="1:13" x14ac:dyDescent="0.25">
      <c r="A177">
        <v>176</v>
      </c>
      <c r="B177" s="9">
        <v>43922</v>
      </c>
      <c r="K177" s="41">
        <f t="shared" si="8"/>
        <v>7574.3656880174367</v>
      </c>
      <c r="L177" s="41">
        <f t="shared" si="6"/>
        <v>2878.258961446626</v>
      </c>
      <c r="M177" s="41">
        <f t="shared" si="7"/>
        <v>4696.1067265708107</v>
      </c>
    </row>
    <row r="178" spans="1:13" x14ac:dyDescent="0.25">
      <c r="A178">
        <v>177</v>
      </c>
      <c r="B178" s="9">
        <v>43952</v>
      </c>
      <c r="K178" s="41">
        <f t="shared" si="8"/>
        <v>7527.3049841991478</v>
      </c>
      <c r="L178" s="41">
        <f t="shared" si="6"/>
        <v>2860.3758939956761</v>
      </c>
      <c r="M178" s="41">
        <f t="shared" si="7"/>
        <v>4666.9290902034718</v>
      </c>
    </row>
    <row r="179" spans="1:13" x14ac:dyDescent="0.25">
      <c r="A179">
        <v>178</v>
      </c>
      <c r="B179" s="9">
        <v>43983</v>
      </c>
      <c r="K179" s="41">
        <f t="shared" si="8"/>
        <v>7480.8254602624211</v>
      </c>
      <c r="L179" s="41">
        <f t="shared" si="6"/>
        <v>2842.71367489972</v>
      </c>
      <c r="M179" s="41">
        <f t="shared" si="7"/>
        <v>4638.1117853627011</v>
      </c>
    </row>
    <row r="180" spans="1:13" x14ac:dyDescent="0.25">
      <c r="A180">
        <v>179</v>
      </c>
      <c r="B180" s="9">
        <v>44013</v>
      </c>
      <c r="K180" s="41">
        <f t="shared" si="8"/>
        <v>7434.9164162866864</v>
      </c>
      <c r="L180" s="41">
        <f t="shared" si="6"/>
        <v>2825.2682381889408</v>
      </c>
      <c r="M180" s="41">
        <f t="shared" si="7"/>
        <v>4609.6481780977456</v>
      </c>
    </row>
    <row r="181" spans="1:13" x14ac:dyDescent="0.25">
      <c r="A181">
        <v>180</v>
      </c>
      <c r="B181" s="9">
        <v>44044</v>
      </c>
      <c r="K181" s="41">
        <f t="shared" si="8"/>
        <v>7389.5674134064848</v>
      </c>
      <c r="L181" s="41">
        <f t="shared" si="6"/>
        <v>2808.0356170944642</v>
      </c>
      <c r="M181" s="41">
        <f t="shared" si="7"/>
        <v>4581.5317963120206</v>
      </c>
    </row>
    <row r="182" spans="1:13" x14ac:dyDescent="0.25">
      <c r="A182">
        <v>181</v>
      </c>
      <c r="B182" s="9">
        <v>44075</v>
      </c>
      <c r="K182" s="41">
        <f t="shared" si="8"/>
        <v>7344.7682658982485</v>
      </c>
      <c r="L182" s="41">
        <f t="shared" si="6"/>
        <v>2791.0119410413345</v>
      </c>
      <c r="M182" s="41">
        <f t="shared" si="7"/>
        <v>4553.756324856914</v>
      </c>
    </row>
    <row r="183" spans="1:13" x14ac:dyDescent="0.25">
      <c r="A183">
        <v>182</v>
      </c>
      <c r="B183" s="9">
        <v>44105</v>
      </c>
      <c r="K183" s="41">
        <f t="shared" si="8"/>
        <v>7300.5090335531995</v>
      </c>
      <c r="L183" s="41">
        <f t="shared" si="6"/>
        <v>2774.1934327502158</v>
      </c>
      <c r="M183" s="41">
        <f t="shared" si="7"/>
        <v>4526.3156008029837</v>
      </c>
    </row>
    <row r="184" spans="1:13" x14ac:dyDescent="0.25">
      <c r="A184">
        <v>183</v>
      </c>
      <c r="B184" s="9">
        <v>44136</v>
      </c>
      <c r="K184" s="41">
        <f t="shared" si="8"/>
        <v>7256.7800143243512</v>
      </c>
      <c r="L184" s="41">
        <f t="shared" si="6"/>
        <v>2757.5764054432534</v>
      </c>
      <c r="M184" s="41">
        <f t="shared" si="7"/>
        <v>4499.2036088810974</v>
      </c>
    </row>
    <row r="185" spans="1:13" x14ac:dyDescent="0.25">
      <c r="A185">
        <v>184</v>
      </c>
      <c r="B185" s="9">
        <v>44166</v>
      </c>
      <c r="K185" s="41">
        <f t="shared" si="8"/>
        <v>7213.5717372362069</v>
      </c>
      <c r="L185" s="41">
        <f t="shared" si="6"/>
        <v>2741.1572601497587</v>
      </c>
      <c r="M185" s="41">
        <f t="shared" si="7"/>
        <v>4472.4144770864486</v>
      </c>
    </row>
    <row r="186" spans="1:13" x14ac:dyDescent="0.25">
      <c r="A186">
        <v>185</v>
      </c>
      <c r="B186" s="9">
        <v>44197</v>
      </c>
      <c r="K186" s="41">
        <f t="shared" si="8"/>
        <v>7170.8749555462455</v>
      </c>
      <c r="L186" s="41">
        <f t="shared" si="6"/>
        <v>2724.9324831075733</v>
      </c>
      <c r="M186" s="41">
        <f t="shared" si="7"/>
        <v>4445.9424724386718</v>
      </c>
    </row>
    <row r="187" spans="1:13" x14ac:dyDescent="0.25">
      <c r="A187">
        <v>186</v>
      </c>
      <c r="B187" s="9">
        <v>44228</v>
      </c>
      <c r="K187" s="41">
        <f t="shared" si="8"/>
        <v>7128.6806401478561</v>
      </c>
      <c r="L187" s="41">
        <f t="shared" si="6"/>
        <v>2708.8986432561856</v>
      </c>
      <c r="M187" s="41">
        <f t="shared" si="7"/>
        <v>4419.781996891671</v>
      </c>
    </row>
    <row r="188" spans="1:13" x14ac:dyDescent="0.25">
      <c r="A188">
        <v>187</v>
      </c>
      <c r="B188" s="9">
        <v>44256</v>
      </c>
      <c r="K188" s="41">
        <f t="shared" si="8"/>
        <v>7086.9799732048104</v>
      </c>
      <c r="L188" s="41">
        <f t="shared" si="6"/>
        <v>2693.052389817828</v>
      </c>
      <c r="M188" s="41">
        <f t="shared" si="7"/>
        <v>4393.9275833869824</v>
      </c>
    </row>
    <row r="189" spans="1:13" x14ac:dyDescent="0.25">
      <c r="A189">
        <v>188</v>
      </c>
      <c r="B189" s="9">
        <v>44287</v>
      </c>
      <c r="K189" s="41">
        <f t="shared" si="8"/>
        <v>7045.7643420078475</v>
      </c>
      <c r="L189" s="41">
        <f t="shared" si="6"/>
        <v>2677.3904499629821</v>
      </c>
      <c r="M189" s="41">
        <f t="shared" si="7"/>
        <v>4368.373892044865</v>
      </c>
    </row>
    <row r="190" spans="1:13" x14ac:dyDescent="0.25">
      <c r="A190">
        <v>189</v>
      </c>
      <c r="B190" s="9">
        <v>44317</v>
      </c>
      <c r="K190" s="41">
        <f t="shared" si="8"/>
        <v>7005.0253330444039</v>
      </c>
      <c r="L190" s="41">
        <f t="shared" si="6"/>
        <v>2661.9096265568737</v>
      </c>
      <c r="M190" s="41">
        <f t="shared" si="7"/>
        <v>4343.1157064875306</v>
      </c>
    </row>
    <row r="191" spans="1:13" x14ac:dyDescent="0.25">
      <c r="A191">
        <v>190</v>
      </c>
      <c r="B191" s="9">
        <v>44348</v>
      </c>
      <c r="K191" s="41">
        <f t="shared" si="8"/>
        <v>6964.7547262728795</v>
      </c>
      <c r="L191" s="41">
        <f t="shared" ref="L191:L254" si="9">K191*0.38</f>
        <v>2646.6067959836942</v>
      </c>
      <c r="M191" s="41">
        <f t="shared" ref="M191:M254" si="10">K191*0.62</f>
        <v>4318.1479302891848</v>
      </c>
    </row>
    <row r="192" spans="1:13" x14ac:dyDescent="0.25">
      <c r="A192">
        <v>191</v>
      </c>
      <c r="B192" s="9">
        <v>44378</v>
      </c>
      <c r="K192" s="41">
        <f t="shared" si="8"/>
        <v>6924.9444895932875</v>
      </c>
      <c r="L192" s="41">
        <f t="shared" si="9"/>
        <v>2631.4789060454491</v>
      </c>
      <c r="M192" s="41">
        <f t="shared" si="10"/>
        <v>4293.4655835478379</v>
      </c>
    </row>
    <row r="193" spans="1:13" x14ac:dyDescent="0.25">
      <c r="A193">
        <v>192</v>
      </c>
      <c r="B193" s="9">
        <v>44409</v>
      </c>
      <c r="K193" s="41">
        <f t="shared" si="8"/>
        <v>6885.5867735064421</v>
      </c>
      <c r="L193" s="41">
        <f t="shared" si="9"/>
        <v>2616.5229739324482</v>
      </c>
      <c r="M193" s="41">
        <f t="shared" si="10"/>
        <v>4269.0637995739944</v>
      </c>
    </row>
    <row r="194" spans="1:13" x14ac:dyDescent="0.25">
      <c r="A194">
        <v>193</v>
      </c>
      <c r="B194" s="9">
        <v>44440</v>
      </c>
      <c r="K194" s="41">
        <f t="shared" si="8"/>
        <v>6846.6739059542597</v>
      </c>
      <c r="L194" s="41">
        <f t="shared" si="9"/>
        <v>2601.7360842626185</v>
      </c>
      <c r="M194" s="41">
        <f t="shared" si="10"/>
        <v>4244.9378216916411</v>
      </c>
    </row>
    <row r="195" spans="1:13" x14ac:dyDescent="0.25">
      <c r="A195">
        <v>194</v>
      </c>
      <c r="B195" s="9">
        <v>44470</v>
      </c>
      <c r="K195" s="41">
        <f t="shared" si="8"/>
        <v>6808.1983873340205</v>
      </c>
      <c r="L195" s="41">
        <f t="shared" si="9"/>
        <v>2587.1153871869278</v>
      </c>
      <c r="M195" s="41">
        <f t="shared" si="10"/>
        <v>4221.0830001470931</v>
      </c>
    </row>
    <row r="196" spans="1:13" x14ac:dyDescent="0.25">
      <c r="A196">
        <v>195</v>
      </c>
      <c r="B196" s="9">
        <v>44501</v>
      </c>
      <c r="K196" s="41">
        <f t="shared" si="8"/>
        <v>6770.1528856798086</v>
      </c>
      <c r="L196" s="41">
        <f t="shared" si="9"/>
        <v>2572.6580965583271</v>
      </c>
      <c r="M196" s="41">
        <f t="shared" si="10"/>
        <v>4197.4947891214815</v>
      </c>
    </row>
    <row r="197" spans="1:13" x14ac:dyDescent="0.25">
      <c r="A197">
        <v>196</v>
      </c>
      <c r="B197" s="9">
        <v>44531</v>
      </c>
      <c r="K197" s="41">
        <f t="shared" si="8"/>
        <v>6732.530232004603</v>
      </c>
      <c r="L197" s="41">
        <f t="shared" si="9"/>
        <v>2558.3614881617491</v>
      </c>
      <c r="M197" s="41">
        <f t="shared" si="10"/>
        <v>4174.1687438428535</v>
      </c>
    </row>
    <row r="198" spans="1:13" x14ac:dyDescent="0.25">
      <c r="A198">
        <v>197</v>
      </c>
      <c r="B198" s="9">
        <v>44562</v>
      </c>
      <c r="K198" s="41">
        <f t="shared" si="8"/>
        <v>6695.3234157968291</v>
      </c>
      <c r="L198" s="41">
        <f t="shared" si="9"/>
        <v>2544.2228980027949</v>
      </c>
      <c r="M198" s="41">
        <f t="shared" si="10"/>
        <v>4151.1005177940342</v>
      </c>
    </row>
    <row r="199" spans="1:13" x14ac:dyDescent="0.25">
      <c r="A199">
        <v>198</v>
      </c>
      <c r="B199" s="9">
        <v>44593</v>
      </c>
      <c r="K199" s="41">
        <f t="shared" si="8"/>
        <v>6658.5255806654122</v>
      </c>
      <c r="L199" s="41">
        <f t="shared" si="9"/>
        <v>2530.2397206528567</v>
      </c>
      <c r="M199" s="41">
        <f t="shared" si="10"/>
        <v>4128.2858600125555</v>
      </c>
    </row>
    <row r="200" spans="1:13" x14ac:dyDescent="0.25">
      <c r="A200">
        <v>199</v>
      </c>
      <c r="B200" s="9">
        <v>44621</v>
      </c>
      <c r="K200" s="41">
        <f t="shared" si="8"/>
        <v>6622.1300201276608</v>
      </c>
      <c r="L200" s="41">
        <f t="shared" si="9"/>
        <v>2516.4094076485112</v>
      </c>
      <c r="M200" s="41">
        <f t="shared" si="10"/>
        <v>4105.7206124791501</v>
      </c>
    </row>
    <row r="201" spans="1:13" x14ac:dyDescent="0.25">
      <c r="A201">
        <v>200</v>
      </c>
      <c r="B201" s="9">
        <v>44652</v>
      </c>
      <c r="K201" s="41">
        <f t="shared" si="8"/>
        <v>6586.1301735345305</v>
      </c>
      <c r="L201" s="41">
        <f t="shared" si="9"/>
        <v>2502.7294659431218</v>
      </c>
      <c r="M201" s="41">
        <f t="shared" si="10"/>
        <v>4083.4007075914087</v>
      </c>
    </row>
    <row r="202" spans="1:13" x14ac:dyDescent="0.25">
      <c r="A202">
        <v>201</v>
      </c>
      <c r="B202" s="9">
        <v>44682</v>
      </c>
      <c r="K202" s="41">
        <f t="shared" si="8"/>
        <v>6550.5196221280876</v>
      </c>
      <c r="L202" s="41">
        <f t="shared" si="9"/>
        <v>2489.1974564086731</v>
      </c>
      <c r="M202" s="41">
        <f t="shared" si="10"/>
        <v>4061.3221657194144</v>
      </c>
    </row>
    <row r="203" spans="1:13" x14ac:dyDescent="0.25">
      <c r="A203">
        <v>202</v>
      </c>
      <c r="B203" s="9">
        <v>44713</v>
      </c>
      <c r="K203" s="41">
        <f t="shared" si="8"/>
        <v>6515.2920852261832</v>
      </c>
      <c r="L203" s="41">
        <f t="shared" si="9"/>
        <v>2475.8109923859497</v>
      </c>
      <c r="M203" s="41">
        <f t="shared" si="10"/>
        <v>4039.4810928402335</v>
      </c>
    </row>
    <row r="204" spans="1:13" x14ac:dyDescent="0.25">
      <c r="A204">
        <v>203</v>
      </c>
      <c r="B204" s="9">
        <v>44743</v>
      </c>
      <c r="K204" s="41">
        <f t="shared" si="8"/>
        <v>6480.4414165295739</v>
      </c>
      <c r="L204" s="41">
        <f t="shared" si="9"/>
        <v>2462.5677382812382</v>
      </c>
      <c r="M204" s="41">
        <f t="shared" si="10"/>
        <v>4017.8736782483356</v>
      </c>
    </row>
    <row r="205" spans="1:13" x14ac:dyDescent="0.25">
      <c r="A205">
        <v>204</v>
      </c>
      <c r="B205" s="9">
        <v>44774</v>
      </c>
      <c r="K205" s="41">
        <f t="shared" si="8"/>
        <v>6445.961600546937</v>
      </c>
      <c r="L205" s="41">
        <f t="shared" si="9"/>
        <v>2449.4654082078359</v>
      </c>
      <c r="M205" s="41">
        <f t="shared" si="10"/>
        <v>3996.4961923391011</v>
      </c>
    </row>
    <row r="206" spans="1:13" x14ac:dyDescent="0.25">
      <c r="A206">
        <v>205</v>
      </c>
      <c r="B206" s="9">
        <v>44805</v>
      </c>
      <c r="K206" s="41">
        <f t="shared" si="8"/>
        <v>6411.8467491334077</v>
      </c>
      <c r="L206" s="41">
        <f t="shared" si="9"/>
        <v>2436.5017646706951</v>
      </c>
      <c r="M206" s="41">
        <f t="shared" si="10"/>
        <v>3975.3449844627125</v>
      </c>
    </row>
    <row r="207" spans="1:13" x14ac:dyDescent="0.25">
      <c r="A207">
        <v>206</v>
      </c>
      <c r="B207" s="9">
        <v>44835</v>
      </c>
      <c r="K207" s="41">
        <f t="shared" si="8"/>
        <v>6378.0910981384523</v>
      </c>
      <c r="L207" s="41">
        <f t="shared" si="9"/>
        <v>2423.6746172926119</v>
      </c>
      <c r="M207" s="41">
        <f t="shared" si="10"/>
        <v>3954.4164808458404</v>
      </c>
    </row>
    <row r="208" spans="1:13" x14ac:dyDescent="0.25">
      <c r="A208">
        <v>207</v>
      </c>
      <c r="B208" s="9">
        <v>44866</v>
      </c>
      <c r="K208" s="41">
        <f t="shared" si="8"/>
        <v>6344.6890041590741</v>
      </c>
      <c r="L208" s="41">
        <f t="shared" si="9"/>
        <v>2410.981821580448</v>
      </c>
      <c r="M208" s="41">
        <f t="shared" si="10"/>
        <v>3933.7071825786261</v>
      </c>
    </row>
    <row r="209" spans="1:13" x14ac:dyDescent="0.25">
      <c r="A209">
        <v>208</v>
      </c>
      <c r="B209" s="9">
        <v>44896</v>
      </c>
      <c r="K209" s="41">
        <f t="shared" si="8"/>
        <v>6311.6349413945072</v>
      </c>
      <c r="L209" s="41">
        <f t="shared" si="9"/>
        <v>2398.4212777299126</v>
      </c>
      <c r="M209" s="41">
        <f t="shared" si="10"/>
        <v>3913.2136636645946</v>
      </c>
    </row>
    <row r="210" spans="1:13" x14ac:dyDescent="0.25">
      <c r="A210">
        <v>209</v>
      </c>
      <c r="B210" s="9">
        <v>44927</v>
      </c>
      <c r="K210" s="41">
        <f t="shared" si="8"/>
        <v>6278.9234985987241</v>
      </c>
      <c r="L210" s="41">
        <f t="shared" si="9"/>
        <v>2385.9909294675153</v>
      </c>
      <c r="M210" s="41">
        <f t="shared" si="10"/>
        <v>3892.9325691312088</v>
      </c>
    </row>
    <row r="211" spans="1:13" x14ac:dyDescent="0.25">
      <c r="A211">
        <v>210</v>
      </c>
      <c r="B211" s="9">
        <v>44958</v>
      </c>
      <c r="K211" s="41">
        <f t="shared" si="8"/>
        <v>6246.5493761272046</v>
      </c>
      <c r="L211" s="41">
        <f t="shared" si="9"/>
        <v>2373.6887629283378</v>
      </c>
      <c r="M211" s="41">
        <f t="shared" si="10"/>
        <v>3872.8606131988668</v>
      </c>
    </row>
    <row r="212" spans="1:13" x14ac:dyDescent="0.25">
      <c r="A212">
        <v>211</v>
      </c>
      <c r="B212" s="9">
        <v>44986</v>
      </c>
      <c r="K212" s="41">
        <f t="shared" si="8"/>
        <v>6214.5073830746187</v>
      </c>
      <c r="L212" s="41">
        <f t="shared" si="9"/>
        <v>2361.5128055683554</v>
      </c>
      <c r="M212" s="41">
        <f t="shared" si="10"/>
        <v>3852.9945775062633</v>
      </c>
    </row>
    <row r="213" spans="1:13" x14ac:dyDescent="0.25">
      <c r="A213">
        <v>212</v>
      </c>
      <c r="B213" s="9">
        <v>45017</v>
      </c>
      <c r="K213" s="41">
        <f t="shared" si="8"/>
        <v>6182.7924345001384</v>
      </c>
      <c r="L213" s="41">
        <f t="shared" si="9"/>
        <v>2349.4611251100528</v>
      </c>
      <c r="M213" s="41">
        <f t="shared" si="10"/>
        <v>3833.3313093900856</v>
      </c>
    </row>
    <row r="214" spans="1:13" x14ac:dyDescent="0.25">
      <c r="A214">
        <v>213</v>
      </c>
      <c r="B214" s="9">
        <v>45047</v>
      </c>
      <c r="K214" s="41">
        <f t="shared" si="8"/>
        <v>6151.3995487372804</v>
      </c>
      <c r="L214" s="41">
        <f t="shared" si="9"/>
        <v>2337.5318285201665</v>
      </c>
      <c r="M214" s="41">
        <f t="shared" si="10"/>
        <v>3813.8677202171139</v>
      </c>
    </row>
    <row r="215" spans="1:13" x14ac:dyDescent="0.25">
      <c r="A215">
        <v>214</v>
      </c>
      <c r="B215" s="9">
        <v>45078</v>
      </c>
      <c r="K215" s="41">
        <f t="shared" si="8"/>
        <v>6120.3238447853055</v>
      </c>
      <c r="L215" s="41">
        <f t="shared" si="9"/>
        <v>2325.723061018416</v>
      </c>
      <c r="M215" s="41">
        <f t="shared" si="10"/>
        <v>3794.6007837668894</v>
      </c>
    </row>
    <row r="216" spans="1:13" x14ac:dyDescent="0.25">
      <c r="A216">
        <v>215</v>
      </c>
      <c r="B216" s="9">
        <v>45108</v>
      </c>
      <c r="K216" s="41">
        <f t="shared" ref="K216:K279" si="11">$I$23/(1+$O$3*$O$3*A194)^(1/$O$2)</f>
        <v>6089.5605397792697</v>
      </c>
      <c r="L216" s="41">
        <f t="shared" si="9"/>
        <v>2314.0330051161227</v>
      </c>
      <c r="M216" s="41">
        <f t="shared" si="10"/>
        <v>3775.527534663147</v>
      </c>
    </row>
    <row r="217" spans="1:13" x14ac:dyDescent="0.25">
      <c r="A217">
        <v>216</v>
      </c>
      <c r="B217" s="9">
        <v>45139</v>
      </c>
      <c r="K217" s="41">
        <f t="shared" si="11"/>
        <v>6059.1049465359974</v>
      </c>
      <c r="L217" s="41">
        <f t="shared" si="9"/>
        <v>2302.459879683679</v>
      </c>
      <c r="M217" s="41">
        <f t="shared" si="10"/>
        <v>3756.6450668523185</v>
      </c>
    </row>
    <row r="218" spans="1:13" x14ac:dyDescent="0.25">
      <c r="A218">
        <v>217</v>
      </c>
      <c r="B218" s="9">
        <v>45170</v>
      </c>
      <c r="K218" s="41">
        <f t="shared" si="11"/>
        <v>6028.9524711733466</v>
      </c>
      <c r="L218" s="41">
        <f t="shared" si="9"/>
        <v>2291.0019390458715</v>
      </c>
      <c r="M218" s="41">
        <f t="shared" si="10"/>
        <v>3737.9505321274751</v>
      </c>
    </row>
    <row r="219" spans="1:13" x14ac:dyDescent="0.25">
      <c r="A219">
        <v>218</v>
      </c>
      <c r="B219" s="9">
        <v>45200</v>
      </c>
      <c r="K219" s="41">
        <f t="shared" si="11"/>
        <v>5999.0986108001753</v>
      </c>
      <c r="L219" s="41">
        <f t="shared" si="9"/>
        <v>2279.6574721040665</v>
      </c>
      <c r="M219" s="41">
        <f t="shared" si="10"/>
        <v>3719.4411386961087</v>
      </c>
    </row>
    <row r="220" spans="1:13" x14ac:dyDescent="0.25">
      <c r="A220">
        <v>219</v>
      </c>
      <c r="B220" s="9">
        <v>45231</v>
      </c>
      <c r="K220" s="41">
        <f t="shared" si="11"/>
        <v>5969.5389512746333</v>
      </c>
      <c r="L220" s="41">
        <f t="shared" si="9"/>
        <v>2268.4248014843606</v>
      </c>
      <c r="M220" s="41">
        <f t="shared" si="10"/>
        <v>3701.1141497902727</v>
      </c>
    </row>
    <row r="221" spans="1:13" x14ac:dyDescent="0.25">
      <c r="A221">
        <v>220</v>
      </c>
      <c r="B221" s="9">
        <v>45261</v>
      </c>
      <c r="K221" s="41">
        <f t="shared" si="11"/>
        <v>5940.2691650283823</v>
      </c>
      <c r="L221" s="41">
        <f t="shared" si="9"/>
        <v>2257.3022827107852</v>
      </c>
      <c r="M221" s="41">
        <f t="shared" si="10"/>
        <v>3682.9668823175971</v>
      </c>
    </row>
    <row r="222" spans="1:13" x14ac:dyDescent="0.25">
      <c r="A222">
        <v>221</v>
      </c>
      <c r="B222" s="9">
        <v>45292</v>
      </c>
      <c r="K222" s="41">
        <f t="shared" si="11"/>
        <v>5911.2850089545145</v>
      </c>
      <c r="L222" s="41">
        <f t="shared" si="9"/>
        <v>2246.2883034027154</v>
      </c>
      <c r="M222" s="41">
        <f t="shared" si="10"/>
        <v>3664.9967055517991</v>
      </c>
    </row>
    <row r="223" spans="1:13" x14ac:dyDescent="0.25">
      <c r="A223">
        <v>222</v>
      </c>
      <c r="B223" s="9">
        <v>45323</v>
      </c>
      <c r="K223" s="41">
        <f t="shared" si="11"/>
        <v>5882.5823223570196</v>
      </c>
      <c r="L223" s="41">
        <f t="shared" si="9"/>
        <v>2235.3812824956676</v>
      </c>
      <c r="M223" s="41">
        <f t="shared" si="10"/>
        <v>3647.201039861352</v>
      </c>
    </row>
    <row r="224" spans="1:13" x14ac:dyDescent="0.25">
      <c r="A224">
        <v>223</v>
      </c>
      <c r="B224" s="9">
        <v>45352</v>
      </c>
      <c r="K224" s="41">
        <f t="shared" si="11"/>
        <v>5854.1570249596853</v>
      </c>
      <c r="L224" s="41">
        <f t="shared" si="9"/>
        <v>2224.5796694846804</v>
      </c>
      <c r="M224" s="41">
        <f t="shared" si="10"/>
        <v>3629.5773554750049</v>
      </c>
    </row>
    <row r="225" spans="1:13" x14ac:dyDescent="0.25">
      <c r="A225">
        <v>224</v>
      </c>
      <c r="B225" s="9">
        <v>45383</v>
      </c>
      <c r="K225" s="41">
        <f t="shared" si="11"/>
        <v>5826.0051149724522</v>
      </c>
      <c r="L225" s="41">
        <f t="shared" si="9"/>
        <v>2213.8819436895319</v>
      </c>
      <c r="M225" s="41">
        <f t="shared" si="10"/>
        <v>3612.1231712829203</v>
      </c>
    </row>
    <row r="226" spans="1:13" x14ac:dyDescent="0.25">
      <c r="A226">
        <v>225</v>
      </c>
      <c r="B226" s="9">
        <v>45413</v>
      </c>
      <c r="K226" s="41">
        <f t="shared" si="11"/>
        <v>5798.122667213298</v>
      </c>
      <c r="L226" s="41">
        <f t="shared" si="9"/>
        <v>2203.2866135410532</v>
      </c>
      <c r="M226" s="41">
        <f t="shared" si="10"/>
        <v>3594.8360536722448</v>
      </c>
    </row>
    <row r="227" spans="1:13" x14ac:dyDescent="0.25">
      <c r="A227">
        <v>226</v>
      </c>
      <c r="B227" s="9">
        <v>45444</v>
      </c>
      <c r="K227" s="41">
        <f t="shared" si="11"/>
        <v>5770.50583128379</v>
      </c>
      <c r="L227" s="41">
        <f t="shared" si="9"/>
        <v>2192.79221588784</v>
      </c>
      <c r="M227" s="41">
        <f t="shared" si="10"/>
        <v>3577.71361539595</v>
      </c>
    </row>
    <row r="228" spans="1:13" x14ac:dyDescent="0.25">
      <c r="A228">
        <v>227</v>
      </c>
      <c r="B228" s="9">
        <v>45474</v>
      </c>
      <c r="K228" s="41">
        <f t="shared" si="11"/>
        <v>5743.1508297965347</v>
      </c>
      <c r="L228" s="41">
        <f t="shared" si="9"/>
        <v>2182.3973153226834</v>
      </c>
      <c r="M228" s="41">
        <f t="shared" si="10"/>
        <v>3560.7535144738513</v>
      </c>
    </row>
    <row r="229" spans="1:13" x14ac:dyDescent="0.25">
      <c r="A229">
        <v>228</v>
      </c>
      <c r="B229" s="9">
        <v>45505</v>
      </c>
      <c r="K229" s="41">
        <f t="shared" si="11"/>
        <v>5716.0539566528023</v>
      </c>
      <c r="L229" s="41">
        <f t="shared" si="9"/>
        <v>2172.100503528065</v>
      </c>
      <c r="M229" s="41">
        <f t="shared" si="10"/>
        <v>3543.9534531247373</v>
      </c>
    </row>
    <row r="230" spans="1:13" x14ac:dyDescent="0.25">
      <c r="A230">
        <v>229</v>
      </c>
      <c r="B230" s="9">
        <v>45536</v>
      </c>
      <c r="K230" s="41">
        <f t="shared" si="11"/>
        <v>5689.2115753686803</v>
      </c>
      <c r="L230" s="41">
        <f t="shared" si="9"/>
        <v>2161.9003986400985</v>
      </c>
      <c r="M230" s="41">
        <f t="shared" si="10"/>
        <v>3527.3111767285818</v>
      </c>
    </row>
    <row r="231" spans="1:13" x14ac:dyDescent="0.25">
      <c r="A231">
        <v>230</v>
      </c>
      <c r="B231" s="9">
        <v>45566</v>
      </c>
      <c r="K231" s="41">
        <f t="shared" si="11"/>
        <v>5662.6201174481721</v>
      </c>
      <c r="L231" s="41">
        <f t="shared" si="9"/>
        <v>2151.7956446303056</v>
      </c>
      <c r="M231" s="41">
        <f t="shared" si="10"/>
        <v>3510.8244728178665</v>
      </c>
    </row>
    <row r="232" spans="1:13" x14ac:dyDescent="0.25">
      <c r="A232">
        <v>231</v>
      </c>
      <c r="B232" s="9">
        <v>45597</v>
      </c>
      <c r="K232" s="41">
        <f t="shared" si="11"/>
        <v>5636.2760808017083</v>
      </c>
      <c r="L232" s="41">
        <f t="shared" si="9"/>
        <v>2141.7849107046491</v>
      </c>
      <c r="M232" s="41">
        <f t="shared" si="10"/>
        <v>3494.4911700970592</v>
      </c>
    </row>
    <row r="233" spans="1:13" x14ac:dyDescent="0.25">
      <c r="A233">
        <v>232</v>
      </c>
      <c r="B233" s="9">
        <v>45627</v>
      </c>
      <c r="K233" s="41">
        <f t="shared" si="11"/>
        <v>5610.1760282085897</v>
      </c>
      <c r="L233" s="41">
        <f t="shared" si="9"/>
        <v>2131.8668907192641</v>
      </c>
      <c r="M233" s="41">
        <f t="shared" si="10"/>
        <v>3478.3091374893256</v>
      </c>
    </row>
    <row r="234" spans="1:13" x14ac:dyDescent="0.25">
      <c r="A234">
        <v>233</v>
      </c>
      <c r="B234" s="9">
        <v>45658</v>
      </c>
      <c r="K234" s="41">
        <f t="shared" si="11"/>
        <v>5584.31658582197</v>
      </c>
      <c r="L234" s="41">
        <f t="shared" si="9"/>
        <v>2122.0403026123486</v>
      </c>
      <c r="M234" s="41">
        <f t="shared" si="10"/>
        <v>3462.2762832096214</v>
      </c>
    </row>
    <row r="235" spans="1:13" x14ac:dyDescent="0.25">
      <c r="A235">
        <v>234</v>
      </c>
      <c r="B235" s="9">
        <v>45689</v>
      </c>
      <c r="K235" s="41">
        <f t="shared" si="11"/>
        <v>5558.6944417149789</v>
      </c>
      <c r="L235" s="41">
        <f t="shared" si="9"/>
        <v>2112.3038878516918</v>
      </c>
      <c r="M235" s="41">
        <f t="shared" si="10"/>
        <v>3446.3905538632871</v>
      </c>
    </row>
    <row r="236" spans="1:13" x14ac:dyDescent="0.25">
      <c r="A236">
        <v>235</v>
      </c>
      <c r="B236" s="9">
        <v>45717</v>
      </c>
      <c r="K236" s="41">
        <f t="shared" si="11"/>
        <v>5533.3063444666941</v>
      </c>
      <c r="L236" s="41">
        <f t="shared" si="9"/>
        <v>2102.6564108973439</v>
      </c>
      <c r="M236" s="41">
        <f t="shared" si="10"/>
        <v>3430.6499335693502</v>
      </c>
    </row>
    <row r="237" spans="1:13" x14ac:dyDescent="0.25">
      <c r="A237">
        <v>236</v>
      </c>
      <c r="B237" s="9">
        <v>45748</v>
      </c>
      <c r="K237" s="41">
        <f t="shared" si="11"/>
        <v>5508.1491017866911</v>
      </c>
      <c r="L237" s="41">
        <f t="shared" si="9"/>
        <v>2093.0966586789427</v>
      </c>
      <c r="M237" s="41">
        <f t="shared" si="10"/>
        <v>3415.0524431077483</v>
      </c>
    </row>
    <row r="238" spans="1:13" x14ac:dyDescent="0.25">
      <c r="A238">
        <v>237</v>
      </c>
      <c r="B238" s="9">
        <v>45778</v>
      </c>
      <c r="K238" s="41">
        <f t="shared" si="11"/>
        <v>5483.2195791769327</v>
      </c>
      <c r="L238" s="41">
        <f t="shared" si="9"/>
        <v>2083.6234400872345</v>
      </c>
      <c r="M238" s="41">
        <f t="shared" si="10"/>
        <v>3399.5961390896982</v>
      </c>
    </row>
    <row r="239" spans="1:13" x14ac:dyDescent="0.25">
      <c r="A239">
        <v>238</v>
      </c>
      <c r="B239" s="9">
        <v>45809</v>
      </c>
      <c r="K239" s="41">
        <f t="shared" si="11"/>
        <v>5458.5146986298441</v>
      </c>
      <c r="L239" s="41">
        <f t="shared" si="9"/>
        <v>2074.2355854793409</v>
      </c>
      <c r="M239" s="41">
        <f t="shared" si="10"/>
        <v>3384.2791131505032</v>
      </c>
    </row>
    <row r="240" spans="1:13" x14ac:dyDescent="0.25">
      <c r="A240">
        <v>239</v>
      </c>
      <c r="B240" s="9">
        <v>45839</v>
      </c>
      <c r="K240" s="41">
        <f t="shared" si="11"/>
        <v>5434.0314373614192</v>
      </c>
      <c r="L240" s="41">
        <f t="shared" si="9"/>
        <v>2064.9319461973391</v>
      </c>
      <c r="M240" s="41">
        <f t="shared" si="10"/>
        <v>3369.0994911640801</v>
      </c>
    </row>
    <row r="241" spans="1:13" x14ac:dyDescent="0.25">
      <c r="A241">
        <v>240</v>
      </c>
      <c r="B241" s="9">
        <v>45870</v>
      </c>
      <c r="K241" s="41">
        <f t="shared" si="11"/>
        <v>5409.766826578265</v>
      </c>
      <c r="L241" s="41">
        <f t="shared" si="9"/>
        <v>2055.7113940997406</v>
      </c>
      <c r="M241" s="41">
        <f t="shared" si="10"/>
        <v>3354.0554324785244</v>
      </c>
    </row>
    <row r="242" spans="1:13" x14ac:dyDescent="0.25">
      <c r="A242">
        <v>241</v>
      </c>
      <c r="B242" s="9">
        <v>45901</v>
      </c>
      <c r="K242" s="41">
        <f t="shared" si="11"/>
        <v>5385.7179502775443</v>
      </c>
      <c r="L242" s="41">
        <f t="shared" si="9"/>
        <v>2046.5728211054668</v>
      </c>
      <c r="M242" s="41">
        <f t="shared" si="10"/>
        <v>3339.1451291720773</v>
      </c>
    </row>
    <row r="243" spans="1:13" x14ac:dyDescent="0.25">
      <c r="A243">
        <v>242</v>
      </c>
      <c r="B243" s="9">
        <v>45931</v>
      </c>
      <c r="K243" s="41">
        <f t="shared" si="11"/>
        <v>5361.8819440787756</v>
      </c>
      <c r="L243" s="41">
        <f t="shared" si="9"/>
        <v>2037.5151387499347</v>
      </c>
      <c r="M243" s="41">
        <f t="shared" si="10"/>
        <v>3324.3668053288407</v>
      </c>
    </row>
    <row r="244" spans="1:13" x14ac:dyDescent="0.25">
      <c r="A244">
        <v>243</v>
      </c>
      <c r="B244" s="9">
        <v>45962</v>
      </c>
      <c r="K244" s="41">
        <f t="shared" si="11"/>
        <v>5338.2559940865167</v>
      </c>
      <c r="L244" s="41">
        <f t="shared" si="9"/>
        <v>2028.5372777528764</v>
      </c>
      <c r="M244" s="41">
        <f t="shared" si="10"/>
        <v>3309.7187163336403</v>
      </c>
    </row>
    <row r="245" spans="1:13" x14ac:dyDescent="0.25">
      <c r="A245">
        <v>244</v>
      </c>
      <c r="B245" s="9">
        <v>45992</v>
      </c>
      <c r="K245" s="41">
        <f t="shared" si="11"/>
        <v>5314.8373357829978</v>
      </c>
      <c r="L245" s="41">
        <f t="shared" si="9"/>
        <v>2019.6381875975392</v>
      </c>
      <c r="M245" s="41">
        <f t="shared" si="10"/>
        <v>3295.1991481854584</v>
      </c>
    </row>
    <row r="246" spans="1:13" x14ac:dyDescent="0.25">
      <c r="A246">
        <v>245</v>
      </c>
      <c r="B246" s="9">
        <v>46023</v>
      </c>
      <c r="K246" s="41">
        <f t="shared" si="11"/>
        <v>5291.623252949752</v>
      </c>
      <c r="L246" s="41">
        <f t="shared" si="9"/>
        <v>2010.8168361209057</v>
      </c>
      <c r="M246" s="41">
        <f t="shared" si="10"/>
        <v>3280.8064168288461</v>
      </c>
    </row>
    <row r="247" spans="1:13" x14ac:dyDescent="0.25">
      <c r="A247">
        <v>246</v>
      </c>
      <c r="B247" s="9">
        <v>46054</v>
      </c>
      <c r="K247" s="41">
        <f t="shared" si="11"/>
        <v>5268.6110766174106</v>
      </c>
      <c r="L247" s="41">
        <f t="shared" si="9"/>
        <v>2002.072209114616</v>
      </c>
      <c r="M247" s="41">
        <f t="shared" si="10"/>
        <v>3266.5388675027943</v>
      </c>
    </row>
    <row r="248" spans="1:13" x14ac:dyDescent="0.25">
      <c r="A248">
        <v>247</v>
      </c>
      <c r="B248" s="9">
        <v>46082</v>
      </c>
      <c r="K248" s="41">
        <f t="shared" si="11"/>
        <v>5245.7981840427601</v>
      </c>
      <c r="L248" s="41">
        <f t="shared" si="9"/>
        <v>1993.4033099362489</v>
      </c>
      <c r="M248" s="41">
        <f t="shared" si="10"/>
        <v>3252.3948741065115</v>
      </c>
    </row>
    <row r="249" spans="1:13" x14ac:dyDescent="0.25">
      <c r="A249">
        <v>248</v>
      </c>
      <c r="B249" s="9">
        <v>46113</v>
      </c>
      <c r="K249" s="41">
        <f t="shared" si="11"/>
        <v>5223.1819977122695</v>
      </c>
      <c r="L249" s="41">
        <f t="shared" si="9"/>
        <v>1984.8091591306625</v>
      </c>
      <c r="M249" s="41">
        <f t="shared" si="10"/>
        <v>3238.3728385816071</v>
      </c>
    </row>
    <row r="250" spans="1:13" x14ac:dyDescent="0.25">
      <c r="A250">
        <v>249</v>
      </c>
      <c r="B250" s="9">
        <v>46143</v>
      </c>
      <c r="K250" s="41">
        <f t="shared" si="11"/>
        <v>5200.7599843712896</v>
      </c>
      <c r="L250" s="41">
        <f t="shared" si="9"/>
        <v>1976.2887940610901</v>
      </c>
      <c r="M250" s="41">
        <f t="shared" si="10"/>
        <v>3224.4711903101997</v>
      </c>
    </row>
    <row r="251" spans="1:13" x14ac:dyDescent="0.25">
      <c r="A251">
        <v>250</v>
      </c>
      <c r="B251" s="9">
        <v>46174</v>
      </c>
      <c r="K251" s="41">
        <f t="shared" si="11"/>
        <v>5178.5296540781364</v>
      </c>
      <c r="L251" s="41">
        <f t="shared" si="9"/>
        <v>1967.8412685496919</v>
      </c>
      <c r="M251" s="41">
        <f t="shared" si="10"/>
        <v>3210.6883855284445</v>
      </c>
    </row>
    <row r="252" spans="1:13" x14ac:dyDescent="0.25">
      <c r="A252">
        <v>251</v>
      </c>
      <c r="B252" s="9">
        <v>46204</v>
      </c>
      <c r="K252" s="41">
        <f t="shared" si="11"/>
        <v>5156.4885592823384</v>
      </c>
      <c r="L252" s="41">
        <f t="shared" si="9"/>
        <v>1959.4656525272887</v>
      </c>
      <c r="M252" s="41">
        <f t="shared" si="10"/>
        <v>3197.0229067550499</v>
      </c>
    </row>
    <row r="253" spans="1:13" x14ac:dyDescent="0.25">
      <c r="A253">
        <v>252</v>
      </c>
      <c r="B253" s="9">
        <v>46235</v>
      </c>
      <c r="K253" s="41">
        <f t="shared" si="11"/>
        <v>5134.6342939263295</v>
      </c>
      <c r="L253" s="41">
        <f t="shared" si="9"/>
        <v>1951.1610316920053</v>
      </c>
      <c r="M253" s="41">
        <f t="shared" si="10"/>
        <v>3183.4732622343245</v>
      </c>
    </row>
    <row r="254" spans="1:13" x14ac:dyDescent="0.25">
      <c r="A254">
        <v>253</v>
      </c>
      <c r="B254" s="9">
        <v>46266</v>
      </c>
      <c r="K254" s="41">
        <f t="shared" si="11"/>
        <v>5112.9644925698776</v>
      </c>
      <c r="L254" s="41">
        <f t="shared" si="9"/>
        <v>1942.9265071765535</v>
      </c>
      <c r="M254" s="41">
        <f t="shared" si="10"/>
        <v>3170.0379853933241</v>
      </c>
    </row>
    <row r="255" spans="1:13" x14ac:dyDescent="0.25">
      <c r="A255">
        <v>254</v>
      </c>
      <c r="B255" s="9">
        <v>46296</v>
      </c>
      <c r="K255" s="41">
        <f t="shared" si="11"/>
        <v>5091.4768295365911</v>
      </c>
      <c r="L255" s="41">
        <f t="shared" ref="L255:L318" si="12">K255*0.38</f>
        <v>1934.7611952239047</v>
      </c>
      <c r="M255" s="41">
        <f t="shared" ref="M255:M318" si="13">K255*0.62</f>
        <v>3156.7156343126867</v>
      </c>
    </row>
    <row r="256" spans="1:13" x14ac:dyDescent="0.25">
      <c r="A256">
        <v>255</v>
      </c>
      <c r="B256" s="9">
        <v>46327</v>
      </c>
      <c r="K256" s="41">
        <f t="shared" si="11"/>
        <v>5070.1690180818741</v>
      </c>
      <c r="L256" s="41">
        <f t="shared" si="12"/>
        <v>1926.6642268711121</v>
      </c>
      <c r="M256" s="41">
        <f t="shared" si="13"/>
        <v>3143.5047912107621</v>
      </c>
    </row>
    <row r="257" spans="1:13" x14ac:dyDescent="0.25">
      <c r="A257">
        <v>256</v>
      </c>
      <c r="B257" s="9">
        <v>46357</v>
      </c>
      <c r="K257" s="41">
        <f t="shared" si="11"/>
        <v>5049.0388095816588</v>
      </c>
      <c r="L257" s="41">
        <f t="shared" si="12"/>
        <v>1918.6347476410303</v>
      </c>
      <c r="M257" s="41">
        <f t="shared" si="13"/>
        <v>3130.4040619406283</v>
      </c>
    </row>
    <row r="258" spans="1:13" x14ac:dyDescent="0.25">
      <c r="A258">
        <v>257</v>
      </c>
      <c r="B258" s="9">
        <v>46388</v>
      </c>
      <c r="K258" s="41">
        <f t="shared" si="11"/>
        <v>5028.083992741369</v>
      </c>
      <c r="L258" s="41">
        <f t="shared" si="12"/>
        <v>1910.6719172417202</v>
      </c>
      <c r="M258" s="41">
        <f t="shared" si="13"/>
        <v>3117.4120754996488</v>
      </c>
    </row>
    <row r="259" spans="1:13" x14ac:dyDescent="0.25">
      <c r="A259">
        <v>258</v>
      </c>
      <c r="B259" s="9">
        <v>46419</v>
      </c>
      <c r="K259" s="41">
        <f t="shared" si="11"/>
        <v>5007.3023928244784</v>
      </c>
      <c r="L259" s="41">
        <f t="shared" si="12"/>
        <v>1902.7749092733018</v>
      </c>
      <c r="M259" s="41">
        <f t="shared" si="13"/>
        <v>3104.5274835511764</v>
      </c>
    </row>
    <row r="260" spans="1:13" x14ac:dyDescent="0.25">
      <c r="A260">
        <v>259</v>
      </c>
      <c r="B260" s="9">
        <v>46447</v>
      </c>
      <c r="K260" s="41">
        <f t="shared" si="11"/>
        <v>4986.6918709001302</v>
      </c>
      <c r="L260" s="41">
        <f t="shared" si="12"/>
        <v>1894.9429109420496</v>
      </c>
      <c r="M260" s="41">
        <f t="shared" si="13"/>
        <v>3091.7489599580808</v>
      </c>
    </row>
    <row r="261" spans="1:13" x14ac:dyDescent="0.25">
      <c r="A261">
        <v>260</v>
      </c>
      <c r="B261" s="9">
        <v>46478</v>
      </c>
      <c r="K261" s="41">
        <f t="shared" si="11"/>
        <v>4966.2503231092624</v>
      </c>
      <c r="L261" s="41">
        <f t="shared" si="12"/>
        <v>1887.1751227815198</v>
      </c>
      <c r="M261" s="41">
        <f t="shared" si="13"/>
        <v>3079.0752003277426</v>
      </c>
    </row>
    <row r="262" spans="1:13" x14ac:dyDescent="0.25">
      <c r="A262">
        <v>261</v>
      </c>
      <c r="B262" s="9">
        <v>46508</v>
      </c>
      <c r="K262" s="41">
        <f t="shared" si="11"/>
        <v>4945.9756799487086</v>
      </c>
      <c r="L262" s="41">
        <f t="shared" si="12"/>
        <v>1879.4707583805093</v>
      </c>
      <c r="M262" s="41">
        <f t="shared" si="13"/>
        <v>3066.5049215681993</v>
      </c>
    </row>
    <row r="263" spans="1:13" x14ac:dyDescent="0.25">
      <c r="A263">
        <v>262</v>
      </c>
      <c r="B263" s="9">
        <v>46539</v>
      </c>
      <c r="K263" s="41">
        <f t="shared" si="11"/>
        <v>4925.8659055727558</v>
      </c>
      <c r="L263" s="41">
        <f t="shared" si="12"/>
        <v>1871.8290441176473</v>
      </c>
      <c r="M263" s="41">
        <f t="shared" si="13"/>
        <v>3054.0368614551085</v>
      </c>
    </row>
    <row r="264" spans="1:13" x14ac:dyDescent="0.25">
      <c r="A264">
        <v>263</v>
      </c>
      <c r="B264" s="9">
        <v>46569</v>
      </c>
      <c r="K264" s="41">
        <f t="shared" si="11"/>
        <v>4905.9189971116857</v>
      </c>
      <c r="L264" s="41">
        <f t="shared" si="12"/>
        <v>1864.2492189024406</v>
      </c>
      <c r="M264" s="41">
        <f t="shared" si="13"/>
        <v>3041.6697782092451</v>
      </c>
    </row>
    <row r="265" spans="1:13" x14ac:dyDescent="0.25">
      <c r="A265">
        <v>264</v>
      </c>
      <c r="B265" s="9">
        <v>46600</v>
      </c>
      <c r="K265" s="41">
        <f t="shared" si="11"/>
        <v>4886.1329840067956</v>
      </c>
      <c r="L265" s="41">
        <f t="shared" si="12"/>
        <v>1856.7305339225823</v>
      </c>
      <c r="M265" s="41">
        <f t="shared" si="13"/>
        <v>3029.4024500842133</v>
      </c>
    </row>
    <row r="266" spans="1:13" x14ac:dyDescent="0.25">
      <c r="A266">
        <v>265</v>
      </c>
      <c r="B266" s="9">
        <v>46631</v>
      </c>
      <c r="K266" s="41">
        <f t="shared" si="11"/>
        <v>4866.505927361447</v>
      </c>
      <c r="L266" s="41">
        <f t="shared" si="12"/>
        <v>1849.2722523973498</v>
      </c>
      <c r="M266" s="41">
        <f t="shared" si="13"/>
        <v>3017.2336749640972</v>
      </c>
    </row>
    <row r="267" spans="1:13" x14ac:dyDescent="0.25">
      <c r="A267">
        <v>266</v>
      </c>
      <c r="B267" s="9">
        <v>46661</v>
      </c>
      <c r="K267" s="41">
        <f t="shared" si="11"/>
        <v>4847.0359193077002</v>
      </c>
      <c r="L267" s="41">
        <f t="shared" si="12"/>
        <v>1841.8736493369261</v>
      </c>
      <c r="M267" s="41">
        <f t="shared" si="13"/>
        <v>3005.1622699707741</v>
      </c>
    </row>
    <row r="268" spans="1:13" x14ac:dyDescent="0.25">
      <c r="A268">
        <v>267</v>
      </c>
      <c r="B268" s="9">
        <v>46692</v>
      </c>
      <c r="K268" s="41">
        <f t="shared" si="11"/>
        <v>4827.7210823880814</v>
      </c>
      <c r="L268" s="41">
        <f t="shared" si="12"/>
        <v>1834.534011307471</v>
      </c>
      <c r="M268" s="41">
        <f t="shared" si="13"/>
        <v>2993.1870710806106</v>
      </c>
    </row>
    <row r="269" spans="1:13" x14ac:dyDescent="0.25">
      <c r="A269">
        <v>268</v>
      </c>
      <c r="B269" s="9">
        <v>46722</v>
      </c>
      <c r="K269" s="41">
        <f t="shared" si="11"/>
        <v>4808.5595689520842</v>
      </c>
      <c r="L269" s="41">
        <f t="shared" si="12"/>
        <v>1827.252636201792</v>
      </c>
      <c r="M269" s="41">
        <f t="shared" si="13"/>
        <v>2981.3069327502922</v>
      </c>
    </row>
    <row r="270" spans="1:13" x14ac:dyDescent="0.25">
      <c r="A270">
        <v>269</v>
      </c>
      <c r="B270" s="9">
        <v>46753</v>
      </c>
      <c r="K270" s="41">
        <f t="shared" si="11"/>
        <v>4789.5495605669721</v>
      </c>
      <c r="L270" s="41">
        <f t="shared" si="12"/>
        <v>1820.0288330154494</v>
      </c>
      <c r="M270" s="41">
        <f t="shared" si="13"/>
        <v>2969.5207275515227</v>
      </c>
    </row>
    <row r="271" spans="1:13" x14ac:dyDescent="0.25">
      <c r="A271">
        <v>270</v>
      </c>
      <c r="B271" s="9">
        <v>46784</v>
      </c>
      <c r="K271" s="41">
        <f t="shared" si="11"/>
        <v>4770.6892674425153</v>
      </c>
      <c r="L271" s="41">
        <f t="shared" si="12"/>
        <v>1812.8619216281559</v>
      </c>
      <c r="M271" s="41">
        <f t="shared" si="13"/>
        <v>2957.8273458143594</v>
      </c>
    </row>
    <row r="272" spans="1:13" x14ac:dyDescent="0.25">
      <c r="A272">
        <v>271</v>
      </c>
      <c r="B272" s="9">
        <v>46813</v>
      </c>
      <c r="K272" s="41">
        <f t="shared" si="11"/>
        <v>4751.9769278692584</v>
      </c>
      <c r="L272" s="41">
        <f t="shared" si="12"/>
        <v>1805.7512325903183</v>
      </c>
      <c r="M272" s="41">
        <f t="shared" si="13"/>
        <v>2946.2256952789403</v>
      </c>
    </row>
    <row r="273" spans="1:13" x14ac:dyDescent="0.25">
      <c r="A273">
        <v>272</v>
      </c>
      <c r="B273" s="9">
        <v>46844</v>
      </c>
      <c r="K273" s="41">
        <f t="shared" si="11"/>
        <v>4733.4108076699604</v>
      </c>
      <c r="L273" s="41">
        <f t="shared" si="12"/>
        <v>1798.696106914585</v>
      </c>
      <c r="M273" s="41">
        <f t="shared" si="13"/>
        <v>2934.7147007553754</v>
      </c>
    </row>
    <row r="274" spans="1:13" x14ac:dyDescent="0.25">
      <c r="A274">
        <v>273</v>
      </c>
      <c r="B274" s="9">
        <v>46874</v>
      </c>
      <c r="K274" s="41">
        <f t="shared" si="11"/>
        <v>4714.9891996638362</v>
      </c>
      <c r="L274" s="41">
        <f t="shared" si="12"/>
        <v>1791.6958958722578</v>
      </c>
      <c r="M274" s="41">
        <f t="shared" si="13"/>
        <v>2923.2933037915786</v>
      </c>
    </row>
    <row r="275" spans="1:13" x14ac:dyDescent="0.25">
      <c r="A275">
        <v>274</v>
      </c>
      <c r="B275" s="9">
        <v>46905</v>
      </c>
      <c r="K275" s="41">
        <f t="shared" si="11"/>
        <v>4696.7104231432722</v>
      </c>
      <c r="L275" s="41">
        <f t="shared" si="12"/>
        <v>1784.7499607944435</v>
      </c>
      <c r="M275" s="41">
        <f t="shared" si="13"/>
        <v>2911.960462348829</v>
      </c>
    </row>
    <row r="276" spans="1:13" x14ac:dyDescent="0.25">
      <c r="A276">
        <v>275</v>
      </c>
      <c r="B276" s="9">
        <v>46935</v>
      </c>
      <c r="K276" s="41">
        <f t="shared" si="11"/>
        <v>4678.5728233626551</v>
      </c>
      <c r="L276" s="41">
        <f t="shared" si="12"/>
        <v>1777.8576728778089</v>
      </c>
      <c r="M276" s="41">
        <f t="shared" si="13"/>
        <v>2900.7151504848462</v>
      </c>
    </row>
    <row r="277" spans="1:13" x14ac:dyDescent="0.25">
      <c r="A277">
        <v>276</v>
      </c>
      <c r="B277" s="9">
        <v>46966</v>
      </c>
      <c r="K277" s="41">
        <f t="shared" si="11"/>
        <v>4660.5747710390096</v>
      </c>
      <c r="L277" s="41">
        <f t="shared" si="12"/>
        <v>1771.0184129948236</v>
      </c>
      <c r="M277" s="41">
        <f t="shared" si="13"/>
        <v>2889.5563580441858</v>
      </c>
    </row>
    <row r="278" spans="1:13" x14ac:dyDescent="0.25">
      <c r="A278">
        <v>277</v>
      </c>
      <c r="B278" s="9">
        <v>46997</v>
      </c>
      <c r="K278" s="41">
        <f t="shared" si="11"/>
        <v>4642.7146618641082</v>
      </c>
      <c r="L278" s="41">
        <f t="shared" si="12"/>
        <v>1764.2315715083612</v>
      </c>
      <c r="M278" s="41">
        <f t="shared" si="13"/>
        <v>2878.4830903557472</v>
      </c>
    </row>
    <row r="279" spans="1:13" x14ac:dyDescent="0.25">
      <c r="A279">
        <v>278</v>
      </c>
      <c r="B279" s="9">
        <v>47027</v>
      </c>
      <c r="K279" s="41">
        <f t="shared" si="11"/>
        <v>4624.9909160277612</v>
      </c>
      <c r="L279" s="41">
        <f t="shared" si="12"/>
        <v>1757.4965480905494</v>
      </c>
      <c r="M279" s="41">
        <f t="shared" si="13"/>
        <v>2867.4943679372118</v>
      </c>
    </row>
    <row r="280" spans="1:13" x14ac:dyDescent="0.25">
      <c r="A280">
        <v>279</v>
      </c>
      <c r="B280" s="9">
        <v>47058</v>
      </c>
      <c r="K280" s="41">
        <f t="shared" ref="K280:K343" si="14">$I$23/(1+$O$3*$O$3*A258)^(1/$O$2)</f>
        <v>4607.401977751987</v>
      </c>
      <c r="L280" s="41">
        <f t="shared" si="12"/>
        <v>1750.8127515457552</v>
      </c>
      <c r="M280" s="41">
        <f t="shared" si="13"/>
        <v>2856.5892262062321</v>
      </c>
    </row>
    <row r="281" spans="1:13" x14ac:dyDescent="0.25">
      <c r="A281">
        <v>280</v>
      </c>
      <c r="B281" s="9">
        <v>47088</v>
      </c>
      <c r="K281" s="41">
        <f t="shared" si="14"/>
        <v>4589.9463148357672</v>
      </c>
      <c r="L281" s="41">
        <f t="shared" si="12"/>
        <v>1744.1795996375915</v>
      </c>
      <c r="M281" s="41">
        <f t="shared" si="13"/>
        <v>2845.7667151981755</v>
      </c>
    </row>
    <row r="282" spans="1:13" x14ac:dyDescent="0.25">
      <c r="A282">
        <v>281</v>
      </c>
      <c r="B282" s="9">
        <v>47119</v>
      </c>
      <c r="K282" s="41">
        <f t="shared" si="14"/>
        <v>4572.6224182101096</v>
      </c>
      <c r="L282" s="41">
        <f t="shared" si="12"/>
        <v>1737.5965189198416</v>
      </c>
      <c r="M282" s="41">
        <f t="shared" si="13"/>
        <v>2835.0258992902677</v>
      </c>
    </row>
    <row r="283" spans="1:13" x14ac:dyDescent="0.25">
      <c r="A283">
        <v>282</v>
      </c>
      <c r="B283" s="9">
        <v>47150</v>
      </c>
      <c r="K283" s="41">
        <f t="shared" si="14"/>
        <v>4555.4288015031543</v>
      </c>
      <c r="L283" s="41">
        <f t="shared" si="12"/>
        <v>1731.0629445711986</v>
      </c>
      <c r="M283" s="41">
        <f t="shared" si="13"/>
        <v>2824.3658569319555</v>
      </c>
    </row>
    <row r="284" spans="1:13" x14ac:dyDescent="0.25">
      <c r="A284">
        <v>283</v>
      </c>
      <c r="B284" s="9">
        <v>47178</v>
      </c>
      <c r="K284" s="41">
        <f t="shared" si="14"/>
        <v>4538.3640006150554</v>
      </c>
      <c r="L284" s="41">
        <f t="shared" si="12"/>
        <v>1724.5783202337211</v>
      </c>
      <c r="M284" s="41">
        <f t="shared" si="13"/>
        <v>2813.7856803813343</v>
      </c>
    </row>
    <row r="285" spans="1:13" x14ac:dyDescent="0.25">
      <c r="A285">
        <v>284</v>
      </c>
      <c r="B285" s="9">
        <v>47209</v>
      </c>
      <c r="K285" s="41">
        <f t="shared" si="14"/>
        <v>4521.4265733023703</v>
      </c>
      <c r="L285" s="41">
        <f t="shared" si="12"/>
        <v>1718.1420978549008</v>
      </c>
      <c r="M285" s="41">
        <f t="shared" si="13"/>
        <v>2803.2844754474695</v>
      </c>
    </row>
    <row r="286" spans="1:13" x14ac:dyDescent="0.25">
      <c r="A286">
        <v>285</v>
      </c>
      <c r="B286" s="9">
        <v>47239</v>
      </c>
      <c r="K286" s="41">
        <f t="shared" si="14"/>
        <v>4504.615098771741</v>
      </c>
      <c r="L286" s="41">
        <f t="shared" si="12"/>
        <v>1711.7537375332615</v>
      </c>
      <c r="M286" s="41">
        <f t="shared" si="13"/>
        <v>2792.8613612384793</v>
      </c>
    </row>
    <row r="287" spans="1:13" x14ac:dyDescent="0.25">
      <c r="A287">
        <v>286</v>
      </c>
      <c r="B287" s="9">
        <v>47270</v>
      </c>
      <c r="K287" s="41">
        <f t="shared" si="14"/>
        <v>4487.9281772825843</v>
      </c>
      <c r="L287" s="41">
        <f t="shared" si="12"/>
        <v>1705.4127073673822</v>
      </c>
      <c r="M287" s="41">
        <f t="shared" si="13"/>
        <v>2782.5154699152022</v>
      </c>
    </row>
    <row r="288" spans="1:13" x14ac:dyDescent="0.25">
      <c r="A288">
        <v>287</v>
      </c>
      <c r="B288" s="9">
        <v>47300</v>
      </c>
      <c r="K288" s="41">
        <f t="shared" si="14"/>
        <v>4471.3644297585988</v>
      </c>
      <c r="L288" s="41">
        <f t="shared" si="12"/>
        <v>1699.1184833082675</v>
      </c>
      <c r="M288" s="41">
        <f t="shared" si="13"/>
        <v>2772.2459464503313</v>
      </c>
    </row>
    <row r="289" spans="1:13" x14ac:dyDescent="0.25">
      <c r="A289">
        <v>288</v>
      </c>
      <c r="B289" s="9">
        <v>47331</v>
      </c>
      <c r="K289" s="41">
        <f t="shared" si="14"/>
        <v>4454.9224974078315</v>
      </c>
      <c r="L289" s="41">
        <f t="shared" si="12"/>
        <v>1692.8705490149759</v>
      </c>
      <c r="M289" s="41">
        <f t="shared" si="13"/>
        <v>2762.0519483928556</v>
      </c>
    </row>
    <row r="290" spans="1:13" x14ac:dyDescent="0.25">
      <c r="A290">
        <v>289</v>
      </c>
      <c r="B290" s="9">
        <v>47362</v>
      </c>
      <c r="K290" s="41">
        <f t="shared" si="14"/>
        <v>4438.6010413510985</v>
      </c>
      <c r="L290" s="41">
        <f t="shared" si="12"/>
        <v>1686.6683957134173</v>
      </c>
      <c r="M290" s="41">
        <f t="shared" si="13"/>
        <v>2751.9326456376812</v>
      </c>
    </row>
    <row r="291" spans="1:13" x14ac:dyDescent="0.25">
      <c r="A291">
        <v>290</v>
      </c>
      <c r="B291" s="9">
        <v>47392</v>
      </c>
      <c r="K291" s="41">
        <f t="shared" si="14"/>
        <v>4422.3987422585496</v>
      </c>
      <c r="L291" s="41">
        <f t="shared" si="12"/>
        <v>1680.5115220582488</v>
      </c>
      <c r="M291" s="41">
        <f t="shared" si="13"/>
        <v>2741.8872202003008</v>
      </c>
    </row>
    <row r="292" spans="1:13" x14ac:dyDescent="0.25">
      <c r="A292">
        <v>291</v>
      </c>
      <c r="B292" s="9">
        <v>47423</v>
      </c>
      <c r="K292" s="41">
        <f t="shared" si="14"/>
        <v>4406.3142999941592</v>
      </c>
      <c r="L292" s="41">
        <f t="shared" si="12"/>
        <v>1674.3994339977805</v>
      </c>
      <c r="M292" s="41">
        <f t="shared" si="13"/>
        <v>2731.9148659963789</v>
      </c>
    </row>
    <row r="293" spans="1:13" x14ac:dyDescent="0.25">
      <c r="A293">
        <v>292</v>
      </c>
      <c r="B293" s="9">
        <v>47453</v>
      </c>
      <c r="K293" s="41">
        <f t="shared" si="14"/>
        <v>4390.3464332679423</v>
      </c>
      <c r="L293" s="41">
        <f t="shared" si="12"/>
        <v>1668.331644641818</v>
      </c>
      <c r="M293" s="41">
        <f t="shared" si="13"/>
        <v>2722.0147886261243</v>
      </c>
    </row>
    <row r="294" spans="1:13" x14ac:dyDescent="0.25">
      <c r="A294">
        <v>293</v>
      </c>
      <c r="B294" s="9">
        <v>47484</v>
      </c>
      <c r="K294" s="41">
        <f t="shared" si="14"/>
        <v>4374.4938792957173</v>
      </c>
      <c r="L294" s="41">
        <f t="shared" si="12"/>
        <v>1662.3076741323725</v>
      </c>
      <c r="M294" s="41">
        <f t="shared" si="13"/>
        <v>2712.1862051633448</v>
      </c>
    </row>
    <row r="295" spans="1:13" x14ac:dyDescent="0.25">
      <c r="A295">
        <v>294</v>
      </c>
      <c r="B295" s="9">
        <v>47515</v>
      </c>
      <c r="K295" s="41">
        <f t="shared" si="14"/>
        <v>4358.7553934662019</v>
      </c>
      <c r="L295" s="41">
        <f t="shared" si="12"/>
        <v>1656.3270495171566</v>
      </c>
      <c r="M295" s="41">
        <f t="shared" si="13"/>
        <v>2702.428343949045</v>
      </c>
    </row>
    <row r="296" spans="1:13" x14ac:dyDescent="0.25">
      <c r="A296">
        <v>295</v>
      </c>
      <c r="B296" s="9">
        <v>47543</v>
      </c>
      <c r="K296" s="41">
        <f t="shared" si="14"/>
        <v>4343.1297490152765</v>
      </c>
      <c r="L296" s="41">
        <f t="shared" si="12"/>
        <v>1650.3893046258052</v>
      </c>
      <c r="M296" s="41">
        <f t="shared" si="13"/>
        <v>2692.7404443894716</v>
      </c>
    </row>
    <row r="297" spans="1:13" x14ac:dyDescent="0.25">
      <c r="A297">
        <v>296</v>
      </c>
      <c r="B297" s="9">
        <v>47574</v>
      </c>
      <c r="K297" s="41">
        <f t="shared" si="14"/>
        <v>4327.6157367072265</v>
      </c>
      <c r="L297" s="41">
        <f t="shared" si="12"/>
        <v>1644.4939799487461</v>
      </c>
      <c r="M297" s="41">
        <f t="shared" si="13"/>
        <v>2683.1217567584804</v>
      </c>
    </row>
    <row r="298" spans="1:13" x14ac:dyDescent="0.25">
      <c r="A298">
        <v>297</v>
      </c>
      <c r="B298" s="9">
        <v>47604</v>
      </c>
      <c r="K298" s="41">
        <f t="shared" si="14"/>
        <v>4312.212164522789</v>
      </c>
      <c r="L298" s="41">
        <f t="shared" si="12"/>
        <v>1638.6406225186597</v>
      </c>
      <c r="M298" s="41">
        <f t="shared" si="13"/>
        <v>2673.5715420041292</v>
      </c>
    </row>
    <row r="299" spans="1:13" x14ac:dyDescent="0.25">
      <c r="A299">
        <v>298</v>
      </c>
      <c r="B299" s="9">
        <v>47635</v>
      </c>
      <c r="K299" s="41">
        <f t="shared" si="14"/>
        <v>4296.9178573538475</v>
      </c>
      <c r="L299" s="41">
        <f t="shared" si="12"/>
        <v>1632.828785794462</v>
      </c>
      <c r="M299" s="41">
        <f t="shared" si="13"/>
        <v>2664.0890715593855</v>
      </c>
    </row>
    <row r="300" spans="1:13" x14ac:dyDescent="0.25">
      <c r="A300">
        <v>299</v>
      </c>
      <c r="B300" s="9">
        <v>47665</v>
      </c>
      <c r="K300" s="41">
        <f t="shared" si="14"/>
        <v>4281.7316567045882</v>
      </c>
      <c r="L300" s="41">
        <f t="shared" si="12"/>
        <v>1627.0580295477434</v>
      </c>
      <c r="M300" s="41">
        <f t="shared" si="13"/>
        <v>2654.6736271568448</v>
      </c>
    </row>
    <row r="301" spans="1:13" x14ac:dyDescent="0.25">
      <c r="A301">
        <v>300</v>
      </c>
      <c r="B301" s="9">
        <v>47696</v>
      </c>
      <c r="K301" s="41">
        <f t="shared" si="14"/>
        <v>4266.6524203989802</v>
      </c>
      <c r="L301" s="41">
        <f t="shared" si="12"/>
        <v>1621.3279197516124</v>
      </c>
      <c r="M301" s="41">
        <f t="shared" si="13"/>
        <v>2645.3245006473676</v>
      </c>
    </row>
    <row r="302" spans="1:13" x14ac:dyDescent="0.25">
      <c r="A302">
        <v>301</v>
      </c>
      <c r="B302" s="9">
        <v>47727</v>
      </c>
      <c r="K302" s="41">
        <f t="shared" si="14"/>
        <v>4251.6790222944101</v>
      </c>
      <c r="L302" s="41">
        <f t="shared" si="12"/>
        <v>1615.6380284718759</v>
      </c>
      <c r="M302" s="41">
        <f t="shared" si="13"/>
        <v>2636.0409938225343</v>
      </c>
    </row>
    <row r="303" spans="1:13" x14ac:dyDescent="0.25">
      <c r="A303">
        <v>302</v>
      </c>
      <c r="B303" s="9">
        <v>47757</v>
      </c>
      <c r="K303" s="41">
        <f t="shared" si="14"/>
        <v>4236.8103520013319</v>
      </c>
      <c r="L303" s="41">
        <f t="shared" si="12"/>
        <v>1609.9879337605062</v>
      </c>
      <c r="M303" s="41">
        <f t="shared" si="13"/>
        <v>2626.8224182408258</v>
      </c>
    </row>
    <row r="304" spans="1:13" x14ac:dyDescent="0.25">
      <c r="A304">
        <v>303</v>
      </c>
      <c r="B304" s="9">
        <v>47788</v>
      </c>
      <c r="K304" s="41">
        <f t="shared" si="14"/>
        <v>4222.0453146087684</v>
      </c>
      <c r="L304" s="41">
        <f t="shared" si="12"/>
        <v>1604.377219551332</v>
      </c>
      <c r="M304" s="41">
        <f t="shared" si="13"/>
        <v>2617.6680950574364</v>
      </c>
    </row>
    <row r="305" spans="1:13" x14ac:dyDescent="0.25">
      <c r="A305">
        <v>304</v>
      </c>
      <c r="B305" s="9">
        <v>47818</v>
      </c>
      <c r="K305" s="41">
        <f t="shared" si="14"/>
        <v>4207.3828304155431</v>
      </c>
      <c r="L305" s="41">
        <f t="shared" si="12"/>
        <v>1598.8054755579064</v>
      </c>
      <c r="M305" s="41">
        <f t="shared" si="13"/>
        <v>2608.5773548576367</v>
      </c>
    </row>
    <row r="306" spans="1:13" x14ac:dyDescent="0.25">
      <c r="A306">
        <v>305</v>
      </c>
      <c r="B306" s="9">
        <v>47849</v>
      </c>
      <c r="K306" s="41">
        <f t="shared" si="14"/>
        <v>4192.8218346670847</v>
      </c>
      <c r="L306" s="41">
        <f t="shared" si="12"/>
        <v>1593.2722971734922</v>
      </c>
      <c r="M306" s="41">
        <f t="shared" si="13"/>
        <v>2599.5495374935927</v>
      </c>
    </row>
    <row r="307" spans="1:13" x14ac:dyDescent="0.25">
      <c r="A307">
        <v>306</v>
      </c>
      <c r="B307" s="9">
        <v>47880</v>
      </c>
      <c r="K307" s="41">
        <f t="shared" si="14"/>
        <v>4178.361277297684</v>
      </c>
      <c r="L307" s="41">
        <f t="shared" si="12"/>
        <v>1587.7772853731199</v>
      </c>
      <c r="M307" s="41">
        <f t="shared" si="13"/>
        <v>2590.5839919245641</v>
      </c>
    </row>
    <row r="308" spans="1:13" x14ac:dyDescent="0.25">
      <c r="A308">
        <v>307</v>
      </c>
      <c r="B308" s="9">
        <v>47908</v>
      </c>
      <c r="K308" s="41">
        <f t="shared" si="14"/>
        <v>4164.0001226780632</v>
      </c>
      <c r="L308" s="41">
        <f t="shared" si="12"/>
        <v>1582.320046617664</v>
      </c>
      <c r="M308" s="41">
        <f t="shared" si="13"/>
        <v>2581.6800760603992</v>
      </c>
    </row>
    <row r="309" spans="1:13" x14ac:dyDescent="0.25">
      <c r="A309">
        <v>308</v>
      </c>
      <c r="B309" s="9">
        <v>47939</v>
      </c>
      <c r="K309" s="41">
        <f t="shared" si="14"/>
        <v>4149.7373493681316</v>
      </c>
      <c r="L309" s="41">
        <f t="shared" si="12"/>
        <v>1576.9001927598899</v>
      </c>
      <c r="M309" s="41">
        <f t="shared" si="13"/>
        <v>2572.8371566082415</v>
      </c>
    </row>
    <row r="310" spans="1:13" x14ac:dyDescent="0.25">
      <c r="A310">
        <v>309</v>
      </c>
      <c r="B310" s="9">
        <v>47969</v>
      </c>
      <c r="K310" s="41">
        <f t="shared" si="14"/>
        <v>4135.5719498748094</v>
      </c>
      <c r="L310" s="41">
        <f t="shared" si="12"/>
        <v>1571.5173409524275</v>
      </c>
      <c r="M310" s="41">
        <f t="shared" si="13"/>
        <v>2564.0546089223817</v>
      </c>
    </row>
    <row r="311" spans="1:13" x14ac:dyDescent="0.25">
      <c r="A311">
        <v>310</v>
      </c>
      <c r="B311" s="9">
        <v>48000</v>
      </c>
      <c r="K311" s="41">
        <f t="shared" si="14"/>
        <v>4121.502930414792</v>
      </c>
      <c r="L311" s="41">
        <f t="shared" si="12"/>
        <v>1566.1711135576211</v>
      </c>
      <c r="M311" s="41">
        <f t="shared" si="13"/>
        <v>2555.3318168571709</v>
      </c>
    </row>
    <row r="312" spans="1:13" x14ac:dyDescent="0.25">
      <c r="A312">
        <v>311</v>
      </c>
      <c r="B312" s="9">
        <v>48030</v>
      </c>
      <c r="K312" s="41">
        <f t="shared" si="14"/>
        <v>4107.5293106821382</v>
      </c>
      <c r="L312" s="41">
        <f t="shared" si="12"/>
        <v>1560.8611380592126</v>
      </c>
      <c r="M312" s="41">
        <f t="shared" si="13"/>
        <v>2546.6681726229258</v>
      </c>
    </row>
    <row r="313" spans="1:13" x14ac:dyDescent="0.25">
      <c r="A313">
        <v>312</v>
      </c>
      <c r="B313" s="9">
        <v>48061</v>
      </c>
      <c r="K313" s="41">
        <f t="shared" si="14"/>
        <v>4093.6501236205759</v>
      </c>
      <c r="L313" s="41">
        <f t="shared" si="12"/>
        <v>1555.5870469758188</v>
      </c>
      <c r="M313" s="41">
        <f t="shared" si="13"/>
        <v>2538.0630766447571</v>
      </c>
    </row>
    <row r="314" spans="1:13" x14ac:dyDescent="0.25">
      <c r="A314">
        <v>313</v>
      </c>
      <c r="B314" s="9">
        <v>48092</v>
      </c>
      <c r="K314" s="41">
        <f t="shared" si="14"/>
        <v>4079.8644152004031</v>
      </c>
      <c r="L314" s="41">
        <f t="shared" si="12"/>
        <v>1550.3484777761532</v>
      </c>
      <c r="M314" s="41">
        <f t="shared" si="13"/>
        <v>2529.5159374242498</v>
      </c>
    </row>
    <row r="315" spans="1:13" x14ac:dyDescent="0.25">
      <c r="A315">
        <v>314</v>
      </c>
      <c r="B315" s="9">
        <v>48122</v>
      </c>
      <c r="K315" s="41">
        <f t="shared" si="14"/>
        <v>4066.1712441998839</v>
      </c>
      <c r="L315" s="41">
        <f t="shared" si="12"/>
        <v>1545.1450727959559</v>
      </c>
      <c r="M315" s="41">
        <f t="shared" si="13"/>
        <v>2521.0261714039279</v>
      </c>
    </row>
    <row r="316" spans="1:13" x14ac:dyDescent="0.25">
      <c r="A316">
        <v>315</v>
      </c>
      <c r="B316" s="9">
        <v>48153</v>
      </c>
      <c r="K316" s="41">
        <f t="shared" si="14"/>
        <v>4052.5696819910345</v>
      </c>
      <c r="L316" s="41">
        <f t="shared" si="12"/>
        <v>1539.9764791565931</v>
      </c>
      <c r="M316" s="41">
        <f t="shared" si="13"/>
        <v>2512.5932028344414</v>
      </c>
    </row>
    <row r="317" spans="1:13" x14ac:dyDescent="0.25">
      <c r="A317">
        <v>316</v>
      </c>
      <c r="B317" s="9">
        <v>48183</v>
      </c>
      <c r="K317" s="41">
        <f t="shared" si="14"/>
        <v>4039.0588123296861</v>
      </c>
      <c r="L317" s="41">
        <f t="shared" si="12"/>
        <v>1534.8423486852807</v>
      </c>
      <c r="M317" s="41">
        <f t="shared" si="13"/>
        <v>2504.2164636444054</v>
      </c>
    </row>
    <row r="318" spans="1:13" x14ac:dyDescent="0.25">
      <c r="A318">
        <v>317</v>
      </c>
      <c r="B318" s="9">
        <v>48214</v>
      </c>
      <c r="K318" s="41">
        <f t="shared" si="14"/>
        <v>4025.6377311497449</v>
      </c>
      <c r="L318" s="41">
        <f t="shared" si="12"/>
        <v>1529.7423378369031</v>
      </c>
      <c r="M318" s="41">
        <f t="shared" si="13"/>
        <v>2495.8953933128419</v>
      </c>
    </row>
    <row r="319" spans="1:13" x14ac:dyDescent="0.25">
      <c r="A319">
        <v>318</v>
      </c>
      <c r="B319" s="9">
        <v>48245</v>
      </c>
      <c r="K319" s="41">
        <f t="shared" si="14"/>
        <v>4012.305546361531</v>
      </c>
      <c r="L319" s="41">
        <f t="shared" ref="L319:L365" si="15">K319*0.38</f>
        <v>1524.6761076173818</v>
      </c>
      <c r="M319" s="41">
        <f t="shared" ref="M319:M365" si="16">K319*0.62</f>
        <v>2487.6294387441494</v>
      </c>
    </row>
    <row r="320" spans="1:13" x14ac:dyDescent="0.25">
      <c r="A320">
        <v>319</v>
      </c>
      <c r="B320" s="9">
        <v>48274</v>
      </c>
      <c r="K320" s="41">
        <f t="shared" si="14"/>
        <v>3999.0613776541122</v>
      </c>
      <c r="L320" s="41">
        <f t="shared" si="15"/>
        <v>1519.6433235085626</v>
      </c>
      <c r="M320" s="41">
        <f t="shared" si="16"/>
        <v>2479.4180541455494</v>
      </c>
    </row>
    <row r="321" spans="1:13" x14ac:dyDescent="0.25">
      <c r="A321">
        <v>320</v>
      </c>
      <c r="B321" s="9">
        <v>48305</v>
      </c>
      <c r="K321" s="41">
        <f t="shared" si="14"/>
        <v>3985.904356301548</v>
      </c>
      <c r="L321" s="41">
        <f t="shared" si="15"/>
        <v>1514.6436553945882</v>
      </c>
      <c r="M321" s="41">
        <f t="shared" si="16"/>
        <v>2471.2607009069598</v>
      </c>
    </row>
    <row r="322" spans="1:13" x14ac:dyDescent="0.25">
      <c r="A322">
        <v>321</v>
      </c>
      <c r="B322" s="9">
        <v>48335</v>
      </c>
      <c r="K322" s="41">
        <f t="shared" si="14"/>
        <v>3972.8336249729341</v>
      </c>
      <c r="L322" s="41">
        <f t="shared" si="15"/>
        <v>1509.6767774897151</v>
      </c>
      <c r="M322" s="41">
        <f t="shared" si="16"/>
        <v>2463.1568474832193</v>
      </c>
    </row>
    <row r="323" spans="1:13" x14ac:dyDescent="0.25">
      <c r="A323">
        <v>322</v>
      </c>
      <c r="B323" s="9">
        <v>48366</v>
      </c>
      <c r="K323" s="41">
        <f t="shared" si="14"/>
        <v>3959.8483375461797</v>
      </c>
      <c r="L323" s="41">
        <f t="shared" si="15"/>
        <v>1504.7423682675483</v>
      </c>
      <c r="M323" s="41">
        <f t="shared" si="16"/>
        <v>2455.1059692786312</v>
      </c>
    </row>
    <row r="324" spans="1:13" x14ac:dyDescent="0.25">
      <c r="A324">
        <v>323</v>
      </c>
      <c r="B324" s="9">
        <v>48396</v>
      </c>
      <c r="K324" s="41">
        <f t="shared" si="14"/>
        <v>3946.9476589254264</v>
      </c>
      <c r="L324" s="41">
        <f t="shared" si="15"/>
        <v>1499.8401103916619</v>
      </c>
      <c r="M324" s="41">
        <f t="shared" si="16"/>
        <v>2447.1075485337642</v>
      </c>
    </row>
    <row r="325" spans="1:13" x14ac:dyDescent="0.25">
      <c r="A325">
        <v>324</v>
      </c>
      <c r="B325" s="9">
        <v>48427</v>
      </c>
      <c r="K325" s="41">
        <f t="shared" si="14"/>
        <v>3934.130764862015</v>
      </c>
      <c r="L325" s="41">
        <f t="shared" si="15"/>
        <v>1494.9696906475658</v>
      </c>
      <c r="M325" s="41">
        <f t="shared" si="16"/>
        <v>2439.1610742144494</v>
      </c>
    </row>
    <row r="326" spans="1:13" x14ac:dyDescent="0.25">
      <c r="A326">
        <v>325</v>
      </c>
      <c r="B326" s="9">
        <v>48458</v>
      </c>
      <c r="K326" s="41">
        <f t="shared" si="14"/>
        <v>3921.3968417789406</v>
      </c>
      <c r="L326" s="41">
        <f t="shared" si="15"/>
        <v>1490.1307998759974</v>
      </c>
      <c r="M326" s="41">
        <f t="shared" si="16"/>
        <v>2431.266041902943</v>
      </c>
    </row>
    <row r="327" spans="1:13" x14ac:dyDescent="0.25">
      <c r="A327">
        <v>326</v>
      </c>
      <c r="B327" s="9">
        <v>48488</v>
      </c>
      <c r="K327" s="41">
        <f t="shared" si="14"/>
        <v>3908.7450865986989</v>
      </c>
      <c r="L327" s="41">
        <f t="shared" si="15"/>
        <v>1485.3231329075056</v>
      </c>
      <c r="M327" s="41">
        <f t="shared" si="16"/>
        <v>2423.4219536911933</v>
      </c>
    </row>
    <row r="328" spans="1:13" x14ac:dyDescent="0.25">
      <c r="A328">
        <v>327</v>
      </c>
      <c r="B328" s="9">
        <v>48519</v>
      </c>
      <c r="K328" s="41">
        <f t="shared" si="14"/>
        <v>3896.1747065744548</v>
      </c>
      <c r="L328" s="41">
        <f t="shared" si="15"/>
        <v>1480.5463884982928</v>
      </c>
      <c r="M328" s="41">
        <f t="shared" si="16"/>
        <v>2415.628318076162</v>
      </c>
    </row>
    <row r="329" spans="1:13" x14ac:dyDescent="0.25">
      <c r="A329">
        <v>328</v>
      </c>
      <c r="B329" s="9">
        <v>48549</v>
      </c>
      <c r="K329" s="41">
        <f t="shared" si="14"/>
        <v>3883.6849191244623</v>
      </c>
      <c r="L329" s="41">
        <f t="shared" si="15"/>
        <v>1475.8002692672958</v>
      </c>
      <c r="M329" s="41">
        <f t="shared" si="16"/>
        <v>2407.8846498571666</v>
      </c>
    </row>
    <row r="330" spans="1:13" x14ac:dyDescent="0.25">
      <c r="A330">
        <v>329</v>
      </c>
      <c r="B330" s="9">
        <v>48580</v>
      </c>
      <c r="K330" s="41">
        <f t="shared" si="14"/>
        <v>3871.2749516696549</v>
      </c>
      <c r="L330" s="41">
        <f t="shared" si="15"/>
        <v>1471.0844816344688</v>
      </c>
      <c r="M330" s="41">
        <f t="shared" si="16"/>
        <v>2400.1904700351861</v>
      </c>
    </row>
    <row r="331" spans="1:13" x14ac:dyDescent="0.25">
      <c r="A331">
        <v>330</v>
      </c>
      <c r="B331" s="9">
        <v>48611</v>
      </c>
      <c r="K331" s="41">
        <f t="shared" si="14"/>
        <v>3858.9440414743408</v>
      </c>
      <c r="L331" s="41">
        <f t="shared" si="15"/>
        <v>1466.3987357602496</v>
      </c>
      <c r="M331" s="41">
        <f t="shared" si="16"/>
        <v>2392.5453057140912</v>
      </c>
    </row>
    <row r="332" spans="1:13" x14ac:dyDescent="0.25">
      <c r="A332">
        <v>331</v>
      </c>
      <c r="B332" s="9">
        <v>48639</v>
      </c>
      <c r="K332" s="41">
        <f t="shared" si="14"/>
        <v>3846.6914354899341</v>
      </c>
      <c r="L332" s="41">
        <f t="shared" si="15"/>
        <v>1461.742745486175</v>
      </c>
      <c r="M332" s="41">
        <f t="shared" si="16"/>
        <v>2384.9486900037591</v>
      </c>
    </row>
    <row r="333" spans="1:13" x14ac:dyDescent="0.25">
      <c r="A333">
        <v>332</v>
      </c>
      <c r="B333" s="9">
        <v>48670</v>
      </c>
      <c r="K333" s="41">
        <f t="shared" si="14"/>
        <v>3834.5163902016538</v>
      </c>
      <c r="L333" s="41">
        <f t="shared" si="15"/>
        <v>1457.1162282766286</v>
      </c>
      <c r="M333" s="41">
        <f t="shared" si="16"/>
        <v>2377.4001619250253</v>
      </c>
    </row>
    <row r="334" spans="1:13" x14ac:dyDescent="0.25">
      <c r="A334">
        <v>333</v>
      </c>
      <c r="B334" s="9">
        <v>48700</v>
      </c>
      <c r="K334" s="41">
        <f t="shared" si="14"/>
        <v>3822.4181714781225</v>
      </c>
      <c r="L334" s="41">
        <f t="shared" si="15"/>
        <v>1452.5189051616867</v>
      </c>
      <c r="M334" s="41">
        <f t="shared" si="16"/>
        <v>2369.8992663164358</v>
      </c>
    </row>
    <row r="335" spans="1:13" x14ac:dyDescent="0.25">
      <c r="A335">
        <v>334</v>
      </c>
      <c r="B335" s="9">
        <v>48731</v>
      </c>
      <c r="K335" s="41">
        <f t="shared" si="14"/>
        <v>3810.3960544238062</v>
      </c>
      <c r="L335" s="41">
        <f t="shared" si="15"/>
        <v>1447.9505006810464</v>
      </c>
      <c r="M335" s="41">
        <f t="shared" si="16"/>
        <v>2362.4455537427598</v>
      </c>
    </row>
    <row r="336" spans="1:13" x14ac:dyDescent="0.25">
      <c r="A336">
        <v>335</v>
      </c>
      <c r="B336" s="9">
        <v>48761</v>
      </c>
      <c r="K336" s="41">
        <f t="shared" si="14"/>
        <v>3798.4493232342265</v>
      </c>
      <c r="L336" s="41">
        <f t="shared" si="15"/>
        <v>1443.410742829006</v>
      </c>
      <c r="M336" s="41">
        <f t="shared" si="16"/>
        <v>2355.0385804052203</v>
      </c>
    </row>
    <row r="337" spans="1:13" x14ac:dyDescent="0.25">
      <c r="A337">
        <v>336</v>
      </c>
      <c r="B337" s="9">
        <v>48792</v>
      </c>
      <c r="K337" s="41">
        <f t="shared" si="14"/>
        <v>3786.5772710538945</v>
      </c>
      <c r="L337" s="41">
        <f t="shared" si="15"/>
        <v>1438.89936300048</v>
      </c>
      <c r="M337" s="41">
        <f t="shared" si="16"/>
        <v>2347.6779080534147</v>
      </c>
    </row>
    <row r="338" spans="1:13" x14ac:dyDescent="0.25">
      <c r="A338">
        <v>337</v>
      </c>
      <c r="B338" s="9">
        <v>48823</v>
      </c>
      <c r="K338" s="41">
        <f t="shared" si="14"/>
        <v>3774.7791998368912</v>
      </c>
      <c r="L338" s="41">
        <f t="shared" si="15"/>
        <v>1434.4160959380188</v>
      </c>
      <c r="M338" s="41">
        <f t="shared" si="16"/>
        <v>2340.3631038988724</v>
      </c>
    </row>
    <row r="339" spans="1:13" x14ac:dyDescent="0.25">
      <c r="A339">
        <v>338</v>
      </c>
      <c r="B339" s="9">
        <v>48853</v>
      </c>
      <c r="K339" s="41">
        <f t="shared" si="14"/>
        <v>3763.0544202100541</v>
      </c>
      <c r="L339" s="41">
        <f t="shared" si="15"/>
        <v>1429.9606796798205</v>
      </c>
      <c r="M339" s="41">
        <f t="shared" si="16"/>
        <v>2333.0937405302334</v>
      </c>
    </row>
    <row r="340" spans="1:13" x14ac:dyDescent="0.25">
      <c r="A340">
        <v>339</v>
      </c>
      <c r="B340" s="9">
        <v>48884</v>
      </c>
      <c r="K340" s="41">
        <f t="shared" si="14"/>
        <v>3751.4022513387013</v>
      </c>
      <c r="L340" s="41">
        <f t="shared" si="15"/>
        <v>1425.5328555087065</v>
      </c>
      <c r="M340" s="41">
        <f t="shared" si="16"/>
        <v>2325.8693958299946</v>
      </c>
    </row>
    <row r="341" spans="1:13" x14ac:dyDescent="0.25">
      <c r="A341">
        <v>340</v>
      </c>
      <c r="B341" s="9">
        <v>48914</v>
      </c>
      <c r="K341" s="41">
        <f t="shared" si="14"/>
        <v>3739.822020794847</v>
      </c>
      <c r="L341" s="41">
        <f t="shared" si="15"/>
        <v>1421.132367902042</v>
      </c>
      <c r="M341" s="41">
        <f t="shared" si="16"/>
        <v>2318.689652892805</v>
      </c>
    </row>
    <row r="342" spans="1:13" x14ac:dyDescent="0.25">
      <c r="A342">
        <v>341</v>
      </c>
      <c r="B342" s="9">
        <v>48945</v>
      </c>
      <c r="K342" s="41">
        <f t="shared" si="14"/>
        <v>3728.3130644278426</v>
      </c>
      <c r="L342" s="41">
        <f t="shared" si="15"/>
        <v>1416.7589644825803</v>
      </c>
      <c r="M342" s="41">
        <f t="shared" si="16"/>
        <v>2311.5540999452624</v>
      </c>
    </row>
    <row r="343" spans="1:13" x14ac:dyDescent="0.25">
      <c r="A343">
        <v>342</v>
      </c>
      <c r="B343" s="9">
        <v>48976</v>
      </c>
      <c r="K343" s="41">
        <f t="shared" si="14"/>
        <v>3716.8747262374077</v>
      </c>
      <c r="L343" s="41">
        <f t="shared" si="15"/>
        <v>1412.4123959702149</v>
      </c>
      <c r="M343" s="41">
        <f t="shared" si="16"/>
        <v>2304.4623302671926</v>
      </c>
    </row>
    <row r="344" spans="1:13" x14ac:dyDescent="0.25">
      <c r="A344">
        <v>343</v>
      </c>
      <c r="B344" s="9">
        <v>49004</v>
      </c>
      <c r="K344" s="41">
        <f t="shared" ref="K344:K365" si="17">$I$23/(1+$O$3*$O$3*A322)^(1/$O$2)</f>
        <v>3705.5063582489847</v>
      </c>
      <c r="L344" s="41">
        <f t="shared" si="15"/>
        <v>1408.0924161346143</v>
      </c>
      <c r="M344" s="41">
        <f t="shared" si="16"/>
        <v>2297.4139421143705</v>
      </c>
    </row>
    <row r="345" spans="1:13" x14ac:dyDescent="0.25">
      <c r="A345">
        <v>344</v>
      </c>
      <c r="B345" s="9">
        <v>49035</v>
      </c>
      <c r="K345" s="41">
        <f t="shared" si="17"/>
        <v>3694.2073203913792</v>
      </c>
      <c r="L345" s="41">
        <f t="shared" si="15"/>
        <v>1403.7987817487242</v>
      </c>
      <c r="M345" s="41">
        <f t="shared" si="16"/>
        <v>2290.408538642655</v>
      </c>
    </row>
    <row r="346" spans="1:13" x14ac:dyDescent="0.25">
      <c r="A346">
        <v>345</v>
      </c>
      <c r="B346" s="9">
        <v>49065</v>
      </c>
      <c r="K346" s="41">
        <f t="shared" si="17"/>
        <v>3682.9769803766262</v>
      </c>
      <c r="L346" s="41">
        <f t="shared" si="15"/>
        <v>1399.5312525431179</v>
      </c>
      <c r="M346" s="41">
        <f t="shared" si="16"/>
        <v>2283.445727833508</v>
      </c>
    </row>
    <row r="347" spans="1:13" x14ac:dyDescent="0.25">
      <c r="A347">
        <v>346</v>
      </c>
      <c r="B347" s="9">
        <v>49096</v>
      </c>
      <c r="K347" s="41">
        <f t="shared" si="17"/>
        <v>3671.8147135820459</v>
      </c>
      <c r="L347" s="41">
        <f t="shared" si="15"/>
        <v>1395.2895911611774</v>
      </c>
      <c r="M347" s="41">
        <f t="shared" si="16"/>
        <v>2276.5251224208682</v>
      </c>
    </row>
    <row r="348" spans="1:13" x14ac:dyDescent="0.25">
      <c r="A348">
        <v>347</v>
      </c>
      <c r="B348" s="9">
        <v>49126</v>
      </c>
      <c r="K348" s="41">
        <f t="shared" si="17"/>
        <v>3660.719902934436</v>
      </c>
      <c r="L348" s="41">
        <f t="shared" si="15"/>
        <v>1391.0735631150858</v>
      </c>
      <c r="M348" s="41">
        <f t="shared" si="16"/>
        <v>2269.6463398193505</v>
      </c>
    </row>
    <row r="349" spans="1:13" x14ac:dyDescent="0.25">
      <c r="A349">
        <v>348</v>
      </c>
      <c r="B349" s="9">
        <v>49157</v>
      </c>
      <c r="K349" s="41">
        <f t="shared" si="17"/>
        <v>3649.6919387963576</v>
      </c>
      <c r="L349" s="41">
        <f t="shared" si="15"/>
        <v>1386.8829367426158</v>
      </c>
      <c r="M349" s="41">
        <f t="shared" si="16"/>
        <v>2262.8090020537416</v>
      </c>
    </row>
    <row r="350" spans="1:13" x14ac:dyDescent="0.25">
      <c r="A350">
        <v>349</v>
      </c>
      <c r="B350" s="9">
        <v>49188</v>
      </c>
      <c r="K350" s="41">
        <f t="shared" si="17"/>
        <v>3638.7302188544672</v>
      </c>
      <c r="L350" s="41">
        <f t="shared" si="15"/>
        <v>1382.7174831646976</v>
      </c>
      <c r="M350" s="41">
        <f t="shared" si="16"/>
        <v>2256.0127356897697</v>
      </c>
    </row>
    <row r="351" spans="1:13" x14ac:dyDescent="0.25">
      <c r="A351">
        <v>350</v>
      </c>
      <c r="B351" s="9">
        <v>49218</v>
      </c>
      <c r="K351" s="41">
        <f t="shared" si="17"/>
        <v>3627.834148009862</v>
      </c>
      <c r="L351" s="41">
        <f t="shared" si="15"/>
        <v>1378.5769762437476</v>
      </c>
      <c r="M351" s="41">
        <f t="shared" si="16"/>
        <v>2249.2571717661144</v>
      </c>
    </row>
    <row r="352" spans="1:13" x14ac:dyDescent="0.25">
      <c r="A352">
        <v>351</v>
      </c>
      <c r="B352" s="9">
        <v>49249</v>
      </c>
      <c r="K352" s="41">
        <f t="shared" si="17"/>
        <v>3617.0031382703824</v>
      </c>
      <c r="L352" s="41">
        <f t="shared" si="15"/>
        <v>1374.4611925427453</v>
      </c>
      <c r="M352" s="41">
        <f t="shared" si="16"/>
        <v>2242.5419457276371</v>
      </c>
    </row>
    <row r="353" spans="1:13" x14ac:dyDescent="0.25">
      <c r="A353">
        <v>352</v>
      </c>
      <c r="B353" s="9">
        <v>49279</v>
      </c>
      <c r="K353" s="41">
        <f t="shared" si="17"/>
        <v>3606.2366086448396</v>
      </c>
      <c r="L353" s="41">
        <f t="shared" si="15"/>
        <v>1370.3699112850391</v>
      </c>
      <c r="M353" s="41">
        <f t="shared" si="16"/>
        <v>2235.8666973598006</v>
      </c>
    </row>
    <row r="354" spans="1:13" x14ac:dyDescent="0.25">
      <c r="A354">
        <v>353</v>
      </c>
      <c r="B354" s="9">
        <v>49310</v>
      </c>
      <c r="K354" s="41">
        <f t="shared" si="17"/>
        <v>3595.5339850391333</v>
      </c>
      <c r="L354" s="41">
        <f t="shared" si="15"/>
        <v>1366.3029143148706</v>
      </c>
      <c r="M354" s="41">
        <f t="shared" si="16"/>
        <v>2229.2310707242627</v>
      </c>
    </row>
    <row r="355" spans="1:13" x14ac:dyDescent="0.25">
      <c r="A355">
        <v>354</v>
      </c>
      <c r="B355" s="9">
        <v>49341</v>
      </c>
      <c r="K355" s="41">
        <f t="shared" si="17"/>
        <v>3584.894700154201</v>
      </c>
      <c r="L355" s="41">
        <f t="shared" si="15"/>
        <v>1362.2599860585965</v>
      </c>
      <c r="M355" s="41">
        <f t="shared" si="16"/>
        <v>2222.6347140956045</v>
      </c>
    </row>
    <row r="356" spans="1:13" x14ac:dyDescent="0.25">
      <c r="A356">
        <v>355</v>
      </c>
      <c r="B356" s="9">
        <v>49369</v>
      </c>
      <c r="K356" s="41">
        <f t="shared" si="17"/>
        <v>3574.3181933857873</v>
      </c>
      <c r="L356" s="41">
        <f t="shared" si="15"/>
        <v>1358.2409134865991</v>
      </c>
      <c r="M356" s="41">
        <f t="shared" si="16"/>
        <v>2216.0772798991879</v>
      </c>
    </row>
    <row r="357" spans="1:13" x14ac:dyDescent="0.25">
      <c r="A357">
        <v>356</v>
      </c>
      <c r="B357" s="9">
        <v>49400</v>
      </c>
      <c r="K357" s="41">
        <f t="shared" si="17"/>
        <v>3563.8039107259733</v>
      </c>
      <c r="L357" s="41">
        <f t="shared" si="15"/>
        <v>1354.2454860758698</v>
      </c>
      <c r="M357" s="41">
        <f t="shared" si="16"/>
        <v>2209.5584246501035</v>
      </c>
    </row>
    <row r="358" spans="1:13" x14ac:dyDescent="0.25">
      <c r="A358">
        <v>357</v>
      </c>
      <c r="B358" s="9">
        <v>49430</v>
      </c>
      <c r="K358" s="41">
        <f t="shared" si="17"/>
        <v>3553.3513046664402</v>
      </c>
      <c r="L358" s="41">
        <f t="shared" si="15"/>
        <v>1350.2734957732473</v>
      </c>
      <c r="M358" s="41">
        <f t="shared" si="16"/>
        <v>2203.0778088931929</v>
      </c>
    </row>
    <row r="359" spans="1:13" x14ac:dyDescent="0.25">
      <c r="A359">
        <v>358</v>
      </c>
      <c r="B359" s="9">
        <v>49461</v>
      </c>
      <c r="K359" s="41">
        <f t="shared" si="17"/>
        <v>3542.9598341034352</v>
      </c>
      <c r="L359" s="41">
        <f t="shared" si="15"/>
        <v>1346.3247369593055</v>
      </c>
      <c r="M359" s="41">
        <f t="shared" si="16"/>
        <v>2196.6350971441298</v>
      </c>
    </row>
    <row r="360" spans="1:13" x14ac:dyDescent="0.25">
      <c r="A360">
        <v>359</v>
      </c>
      <c r="B360" s="9">
        <v>49491</v>
      </c>
      <c r="K360" s="41">
        <f t="shared" si="17"/>
        <v>3532.628964244394</v>
      </c>
      <c r="L360" s="41">
        <f t="shared" si="15"/>
        <v>1342.3990064128698</v>
      </c>
      <c r="M360" s="41">
        <f t="shared" si="16"/>
        <v>2190.2299578315242</v>
      </c>
    </row>
    <row r="361" spans="1:13" x14ac:dyDescent="0.25">
      <c r="A361">
        <v>360</v>
      </c>
      <c r="B361" s="9">
        <v>49522</v>
      </c>
      <c r="K361" s="41">
        <f t="shared" si="17"/>
        <v>3522.3581665161946</v>
      </c>
      <c r="L361" s="41">
        <f t="shared" si="15"/>
        <v>1338.4961032761539</v>
      </c>
      <c r="M361" s="41">
        <f t="shared" si="16"/>
        <v>2183.8620632400407</v>
      </c>
    </row>
    <row r="362" spans="1:13" x14ac:dyDescent="0.25">
      <c r="A362">
        <v>361</v>
      </c>
      <c r="B362" s="9">
        <v>49553</v>
      </c>
      <c r="K362" s="41">
        <f t="shared" si="17"/>
        <v>3512.146918475009</v>
      </c>
      <c r="L362" s="41">
        <f t="shared" si="15"/>
        <v>1334.6158290205035</v>
      </c>
      <c r="M362" s="41">
        <f t="shared" si="16"/>
        <v>2177.5310894545055</v>
      </c>
    </row>
    <row r="363" spans="1:13" x14ac:dyDescent="0.25">
      <c r="A363">
        <v>362</v>
      </c>
      <c r="B363" s="9">
        <v>49583</v>
      </c>
      <c r="K363" s="41">
        <f t="shared" si="17"/>
        <v>3501.9947037177158</v>
      </c>
      <c r="L363" s="41">
        <f t="shared" si="15"/>
        <v>1330.7579874127321</v>
      </c>
      <c r="M363" s="41">
        <f t="shared" si="16"/>
        <v>2171.2367163049839</v>
      </c>
    </row>
    <row r="364" spans="1:13" x14ac:dyDescent="0.25">
      <c r="A364">
        <v>363</v>
      </c>
      <c r="B364" s="9">
        <v>49614</v>
      </c>
      <c r="K364" s="41">
        <f t="shared" si="17"/>
        <v>3491.9010117948433</v>
      </c>
      <c r="L364" s="41">
        <f t="shared" si="15"/>
        <v>1326.9223844820406</v>
      </c>
      <c r="M364" s="41">
        <f t="shared" si="16"/>
        <v>2164.9786273128029</v>
      </c>
    </row>
    <row r="365" spans="1:13" x14ac:dyDescent="0.25">
      <c r="A365">
        <v>364</v>
      </c>
      <c r="B365" s="9">
        <v>49644</v>
      </c>
      <c r="K365" s="41">
        <f t="shared" si="17"/>
        <v>3481.8653381250201</v>
      </c>
      <c r="L365" s="41">
        <f t="shared" si="15"/>
        <v>1323.1088284875077</v>
      </c>
      <c r="M365" s="41">
        <f t="shared" si="16"/>
        <v>2158.7565096375124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8"/>
  <sheetViews>
    <sheetView topLeftCell="A10" workbookViewId="0">
      <selection sqref="A1:XFD1"/>
    </sheetView>
  </sheetViews>
  <sheetFormatPr defaultColWidth="8.85546875" defaultRowHeight="15" x14ac:dyDescent="0.25"/>
  <cols>
    <col min="20" max="20" width="12.140625" bestFit="1" customWidth="1"/>
    <col min="21" max="21" width="14.140625" customWidth="1"/>
    <col min="25" max="25" width="12.140625" bestFit="1" customWidth="1"/>
    <col min="39" max="40" width="9.7109375" bestFit="1" customWidth="1"/>
    <col min="42" max="42" width="9.7109375" bestFit="1" customWidth="1"/>
  </cols>
  <sheetData>
    <row r="1" spans="1:54" x14ac:dyDescent="0.25">
      <c r="B1" s="21"/>
      <c r="C1" s="23">
        <v>186781</v>
      </c>
      <c r="D1" s="23">
        <v>197016</v>
      </c>
      <c r="E1" s="23">
        <v>195602</v>
      </c>
      <c r="F1" s="23">
        <v>219422</v>
      </c>
      <c r="G1" s="23">
        <v>223391</v>
      </c>
      <c r="H1" s="23">
        <v>243670</v>
      </c>
      <c r="I1" s="23">
        <v>227547</v>
      </c>
      <c r="J1" s="23">
        <v>233629</v>
      </c>
      <c r="K1" s="23">
        <v>233680</v>
      </c>
      <c r="L1" s="23">
        <v>233042</v>
      </c>
      <c r="M1" s="23">
        <v>241937</v>
      </c>
      <c r="N1" s="23">
        <v>239401</v>
      </c>
      <c r="O1" s="23">
        <v>238477</v>
      </c>
      <c r="P1" s="23">
        <v>242210</v>
      </c>
      <c r="Q1" s="23">
        <v>247844</v>
      </c>
      <c r="R1" s="23">
        <v>248815</v>
      </c>
      <c r="S1" s="23">
        <v>248994</v>
      </c>
      <c r="T1" s="23" t="s">
        <v>15</v>
      </c>
      <c r="U1" s="21">
        <v>218795</v>
      </c>
      <c r="V1" s="23">
        <v>221267</v>
      </c>
      <c r="W1" s="23">
        <v>223776</v>
      </c>
      <c r="X1" s="23">
        <v>227979</v>
      </c>
      <c r="Y1" s="23" t="s">
        <v>16</v>
      </c>
      <c r="Z1" s="23">
        <v>231172</v>
      </c>
      <c r="AA1" s="23">
        <v>232662</v>
      </c>
      <c r="AB1" s="23">
        <v>233164</v>
      </c>
      <c r="AC1" s="23">
        <v>235489</v>
      </c>
      <c r="AD1" s="23">
        <v>245802</v>
      </c>
      <c r="AE1" s="23">
        <v>247248</v>
      </c>
      <c r="AF1" s="23">
        <v>246594</v>
      </c>
      <c r="AG1" s="23">
        <v>244607</v>
      </c>
      <c r="AH1" s="23">
        <v>248018</v>
      </c>
      <c r="AI1" s="23">
        <v>249364</v>
      </c>
      <c r="AJ1" s="23">
        <v>248793</v>
      </c>
      <c r="AK1" s="23">
        <v>250262</v>
      </c>
      <c r="AL1" s="23">
        <v>251872</v>
      </c>
      <c r="AM1" s="23">
        <v>255208</v>
      </c>
      <c r="AN1" s="23">
        <v>195059</v>
      </c>
      <c r="AO1" s="23">
        <v>223382</v>
      </c>
      <c r="AP1" s="23">
        <v>216340</v>
      </c>
      <c r="AQ1" s="23">
        <v>216354</v>
      </c>
      <c r="AR1" s="23">
        <v>228854</v>
      </c>
      <c r="AS1" s="23">
        <v>248012</v>
      </c>
      <c r="AT1">
        <v>242231</v>
      </c>
      <c r="AU1">
        <v>187697</v>
      </c>
      <c r="AV1">
        <v>218027</v>
      </c>
      <c r="AW1">
        <v>227056</v>
      </c>
      <c r="AX1">
        <v>231859</v>
      </c>
      <c r="AY1">
        <v>240272</v>
      </c>
      <c r="AZ1">
        <v>242034</v>
      </c>
      <c r="BA1">
        <v>243092</v>
      </c>
      <c r="BB1">
        <v>244721</v>
      </c>
    </row>
    <row r="2" spans="1:54" x14ac:dyDescent="0.25">
      <c r="A2" t="s">
        <v>164</v>
      </c>
      <c r="B2" s="89">
        <v>1</v>
      </c>
      <c r="AW2">
        <v>0</v>
      </c>
    </row>
    <row r="3" spans="1:54" x14ac:dyDescent="0.25">
      <c r="A3" t="s">
        <v>165</v>
      </c>
      <c r="B3">
        <v>2</v>
      </c>
      <c r="AW3">
        <v>0</v>
      </c>
    </row>
    <row r="4" spans="1:54" x14ac:dyDescent="0.25">
      <c r="A4" t="s">
        <v>166</v>
      </c>
      <c r="B4">
        <v>3</v>
      </c>
      <c r="AW4">
        <v>0</v>
      </c>
    </row>
    <row r="5" spans="1:54" x14ac:dyDescent="0.25">
      <c r="A5" t="s">
        <v>167</v>
      </c>
      <c r="B5">
        <v>4</v>
      </c>
      <c r="AW5">
        <v>0</v>
      </c>
    </row>
    <row r="6" spans="1:54" x14ac:dyDescent="0.25">
      <c r="A6" t="s">
        <v>168</v>
      </c>
      <c r="B6" s="89">
        <v>5</v>
      </c>
      <c r="AW6">
        <v>0</v>
      </c>
    </row>
    <row r="7" spans="1:54" x14ac:dyDescent="0.25">
      <c r="A7" t="s">
        <v>169</v>
      </c>
      <c r="B7">
        <v>6</v>
      </c>
      <c r="AW7">
        <v>0</v>
      </c>
    </row>
    <row r="8" spans="1:54" x14ac:dyDescent="0.25">
      <c r="A8" t="s">
        <v>170</v>
      </c>
      <c r="B8">
        <v>7</v>
      </c>
      <c r="AW8">
        <v>0</v>
      </c>
    </row>
    <row r="9" spans="1:54" x14ac:dyDescent="0.25">
      <c r="A9" t="s">
        <v>171</v>
      </c>
      <c r="B9">
        <v>8</v>
      </c>
      <c r="AW9">
        <v>0</v>
      </c>
    </row>
    <row r="10" spans="1:54" x14ac:dyDescent="0.25">
      <c r="A10" t="s">
        <v>172</v>
      </c>
      <c r="B10" s="89">
        <v>9</v>
      </c>
      <c r="AW10">
        <v>0</v>
      </c>
    </row>
    <row r="11" spans="1:54" x14ac:dyDescent="0.25">
      <c r="A11" t="s">
        <v>173</v>
      </c>
      <c r="B11">
        <v>10</v>
      </c>
      <c r="AW11">
        <v>0</v>
      </c>
    </row>
    <row r="12" spans="1:54" x14ac:dyDescent="0.25">
      <c r="A12" t="s">
        <v>174</v>
      </c>
      <c r="B12">
        <v>11</v>
      </c>
      <c r="AW12">
        <v>0</v>
      </c>
    </row>
    <row r="13" spans="1:54" x14ac:dyDescent="0.25">
      <c r="A13" t="s">
        <v>175</v>
      </c>
      <c r="B13">
        <v>12</v>
      </c>
      <c r="AW13">
        <v>0</v>
      </c>
    </row>
    <row r="14" spans="1:54" x14ac:dyDescent="0.25">
      <c r="A14" t="s">
        <v>176</v>
      </c>
      <c r="B14" s="89">
        <v>13</v>
      </c>
      <c r="AW14">
        <v>0</v>
      </c>
    </row>
    <row r="15" spans="1:54" x14ac:dyDescent="0.25">
      <c r="A15" t="s">
        <v>177</v>
      </c>
      <c r="B15">
        <v>14</v>
      </c>
      <c r="AW15">
        <v>0</v>
      </c>
    </row>
    <row r="16" spans="1:54" x14ac:dyDescent="0.25">
      <c r="A16" t="s">
        <v>178</v>
      </c>
      <c r="B16">
        <v>15</v>
      </c>
      <c r="AW16">
        <v>0</v>
      </c>
    </row>
    <row r="17" spans="1:49" x14ac:dyDescent="0.25">
      <c r="A17" t="s">
        <v>179</v>
      </c>
      <c r="B17">
        <v>16</v>
      </c>
      <c r="AW17">
        <v>0</v>
      </c>
    </row>
    <row r="18" spans="1:49" x14ac:dyDescent="0.25">
      <c r="A18" t="s">
        <v>180</v>
      </c>
      <c r="B18" s="89">
        <v>17</v>
      </c>
      <c r="AW18">
        <v>0</v>
      </c>
    </row>
    <row r="19" spans="1:49" x14ac:dyDescent="0.25">
      <c r="A19" t="s">
        <v>181</v>
      </c>
      <c r="B19">
        <v>18</v>
      </c>
      <c r="AW19">
        <v>0</v>
      </c>
    </row>
    <row r="20" spans="1:49" x14ac:dyDescent="0.25">
      <c r="A20" t="s">
        <v>182</v>
      </c>
      <c r="B20">
        <v>19</v>
      </c>
      <c r="AW20">
        <v>0</v>
      </c>
    </row>
    <row r="21" spans="1:49" x14ac:dyDescent="0.25">
      <c r="A21" t="s">
        <v>183</v>
      </c>
      <c r="B21">
        <v>20</v>
      </c>
      <c r="AW21">
        <v>0</v>
      </c>
    </row>
    <row r="22" spans="1:49" x14ac:dyDescent="0.25">
      <c r="A22" t="s">
        <v>184</v>
      </c>
      <c r="B22" s="89">
        <v>21</v>
      </c>
      <c r="AW22">
        <v>0</v>
      </c>
    </row>
    <row r="23" spans="1:49" x14ac:dyDescent="0.25">
      <c r="A23" t="s">
        <v>185</v>
      </c>
      <c r="B23">
        <v>22</v>
      </c>
      <c r="AW23">
        <v>0</v>
      </c>
    </row>
    <row r="24" spans="1:49" x14ac:dyDescent="0.25">
      <c r="A24" t="s">
        <v>186</v>
      </c>
      <c r="B24">
        <v>23</v>
      </c>
      <c r="AW24">
        <v>0</v>
      </c>
    </row>
    <row r="25" spans="1:49" x14ac:dyDescent="0.25">
      <c r="A25" t="s">
        <v>187</v>
      </c>
      <c r="B25">
        <v>24</v>
      </c>
      <c r="AW25">
        <v>0</v>
      </c>
    </row>
    <row r="26" spans="1:49" x14ac:dyDescent="0.25">
      <c r="A26" t="s">
        <v>188</v>
      </c>
      <c r="B26" s="89">
        <v>25</v>
      </c>
      <c r="AW26">
        <v>0</v>
      </c>
    </row>
    <row r="27" spans="1:49" x14ac:dyDescent="0.25">
      <c r="A27" t="s">
        <v>189</v>
      </c>
      <c r="B27">
        <v>26</v>
      </c>
      <c r="AW27">
        <v>0</v>
      </c>
    </row>
    <row r="28" spans="1:49" x14ac:dyDescent="0.25">
      <c r="A28" t="s">
        <v>190</v>
      </c>
      <c r="B28">
        <v>27</v>
      </c>
      <c r="AW28">
        <v>0</v>
      </c>
    </row>
    <row r="29" spans="1:49" x14ac:dyDescent="0.25">
      <c r="A29" t="s">
        <v>191</v>
      </c>
      <c r="B29">
        <v>28</v>
      </c>
      <c r="AW29">
        <v>0</v>
      </c>
    </row>
    <row r="30" spans="1:49" x14ac:dyDescent="0.25">
      <c r="A30" t="s">
        <v>192</v>
      </c>
      <c r="B30" s="89">
        <v>29</v>
      </c>
      <c r="AW30">
        <v>0</v>
      </c>
    </row>
    <row r="31" spans="1:49" x14ac:dyDescent="0.25">
      <c r="A31" t="s">
        <v>193</v>
      </c>
      <c r="B31">
        <v>30</v>
      </c>
      <c r="AW31">
        <v>0</v>
      </c>
    </row>
    <row r="32" spans="1:49" x14ac:dyDescent="0.25">
      <c r="A32" t="s">
        <v>194</v>
      </c>
      <c r="B32">
        <v>31</v>
      </c>
      <c r="AW32">
        <v>0</v>
      </c>
    </row>
    <row r="33" spans="1:49" x14ac:dyDescent="0.25">
      <c r="A33" t="s">
        <v>195</v>
      </c>
      <c r="B33">
        <v>32</v>
      </c>
      <c r="AW33">
        <v>0</v>
      </c>
    </row>
    <row r="34" spans="1:49" x14ac:dyDescent="0.25">
      <c r="A34" t="s">
        <v>196</v>
      </c>
      <c r="B34" s="89">
        <v>33</v>
      </c>
      <c r="AW34">
        <v>0</v>
      </c>
    </row>
    <row r="35" spans="1:49" x14ac:dyDescent="0.25">
      <c r="A35" t="s">
        <v>197</v>
      </c>
      <c r="B35">
        <v>34</v>
      </c>
      <c r="AW35">
        <v>0</v>
      </c>
    </row>
    <row r="36" spans="1:49" x14ac:dyDescent="0.25">
      <c r="A36" t="s">
        <v>198</v>
      </c>
      <c r="B36">
        <v>35</v>
      </c>
      <c r="AW36">
        <v>0</v>
      </c>
    </row>
    <row r="37" spans="1:49" x14ac:dyDescent="0.25">
      <c r="A37" t="s">
        <v>199</v>
      </c>
      <c r="B37">
        <v>36</v>
      </c>
      <c r="AW37">
        <v>0</v>
      </c>
    </row>
    <row r="38" spans="1:49" x14ac:dyDescent="0.25">
      <c r="A38" t="s">
        <v>200</v>
      </c>
      <c r="B38" s="89">
        <v>37</v>
      </c>
      <c r="AW38">
        <v>0</v>
      </c>
    </row>
    <row r="39" spans="1:49" x14ac:dyDescent="0.25">
      <c r="A39" t="s">
        <v>201</v>
      </c>
      <c r="B39">
        <v>38</v>
      </c>
      <c r="AW39">
        <v>0</v>
      </c>
    </row>
    <row r="40" spans="1:49" x14ac:dyDescent="0.25">
      <c r="A40" t="s">
        <v>202</v>
      </c>
      <c r="B40">
        <v>39</v>
      </c>
      <c r="AW40">
        <v>0</v>
      </c>
    </row>
    <row r="41" spans="1:49" x14ac:dyDescent="0.25">
      <c r="A41" t="s">
        <v>203</v>
      </c>
      <c r="B41">
        <v>40</v>
      </c>
      <c r="AW41">
        <v>0</v>
      </c>
    </row>
    <row r="42" spans="1:49" x14ac:dyDescent="0.25">
      <c r="A42" t="s">
        <v>204</v>
      </c>
      <c r="B42" s="89">
        <v>41</v>
      </c>
      <c r="AW42">
        <v>0</v>
      </c>
    </row>
    <row r="43" spans="1:49" x14ac:dyDescent="0.25">
      <c r="A43" t="s">
        <v>205</v>
      </c>
      <c r="B43">
        <v>42</v>
      </c>
      <c r="AW43">
        <v>0</v>
      </c>
    </row>
    <row r="44" spans="1:49" x14ac:dyDescent="0.25">
      <c r="A44" t="s">
        <v>206</v>
      </c>
      <c r="B44">
        <v>43</v>
      </c>
      <c r="AW44">
        <v>0</v>
      </c>
    </row>
    <row r="45" spans="1:49" x14ac:dyDescent="0.25">
      <c r="A45" t="s">
        <v>207</v>
      </c>
      <c r="B45">
        <v>44</v>
      </c>
      <c r="AW45">
        <v>0</v>
      </c>
    </row>
    <row r="46" spans="1:49" x14ac:dyDescent="0.25">
      <c r="A46" t="s">
        <v>208</v>
      </c>
      <c r="B46" s="89">
        <v>45</v>
      </c>
      <c r="AW46">
        <v>0</v>
      </c>
    </row>
    <row r="47" spans="1:49" x14ac:dyDescent="0.25">
      <c r="A47" t="s">
        <v>209</v>
      </c>
      <c r="B47">
        <v>46</v>
      </c>
      <c r="AW47">
        <v>0</v>
      </c>
    </row>
    <row r="48" spans="1:49" x14ac:dyDescent="0.25">
      <c r="A48" t="s">
        <v>210</v>
      </c>
      <c r="B48">
        <v>47</v>
      </c>
      <c r="AW48">
        <v>0</v>
      </c>
    </row>
    <row r="49" spans="1:49" x14ac:dyDescent="0.25">
      <c r="A49" t="s">
        <v>211</v>
      </c>
      <c r="B49">
        <v>48</v>
      </c>
      <c r="AW49">
        <v>0</v>
      </c>
    </row>
    <row r="50" spans="1:49" x14ac:dyDescent="0.25">
      <c r="A50" t="s">
        <v>212</v>
      </c>
      <c r="B50" s="89">
        <v>49</v>
      </c>
      <c r="AW50">
        <v>0</v>
      </c>
    </row>
    <row r="51" spans="1:49" x14ac:dyDescent="0.25">
      <c r="A51" t="s">
        <v>213</v>
      </c>
      <c r="B51">
        <v>50</v>
      </c>
      <c r="AW51">
        <v>0</v>
      </c>
    </row>
    <row r="52" spans="1:49" x14ac:dyDescent="0.25">
      <c r="A52" t="s">
        <v>214</v>
      </c>
      <c r="B52">
        <v>51</v>
      </c>
      <c r="AW52">
        <v>0</v>
      </c>
    </row>
    <row r="53" spans="1:49" x14ac:dyDescent="0.25">
      <c r="A53" t="s">
        <v>215</v>
      </c>
      <c r="B53">
        <v>52</v>
      </c>
      <c r="AW53">
        <v>0</v>
      </c>
    </row>
    <row r="54" spans="1:49" x14ac:dyDescent="0.25">
      <c r="A54" t="s">
        <v>216</v>
      </c>
      <c r="B54" s="89">
        <v>53</v>
      </c>
      <c r="AW54">
        <v>0</v>
      </c>
    </row>
    <row r="55" spans="1:49" x14ac:dyDescent="0.25">
      <c r="A55" t="s">
        <v>217</v>
      </c>
      <c r="B55">
        <v>54</v>
      </c>
      <c r="AW55">
        <v>0</v>
      </c>
    </row>
    <row r="56" spans="1:49" x14ac:dyDescent="0.25">
      <c r="A56" t="s">
        <v>218</v>
      </c>
      <c r="B56">
        <v>55</v>
      </c>
      <c r="AW56">
        <v>0</v>
      </c>
    </row>
    <row r="57" spans="1:49" x14ac:dyDescent="0.25">
      <c r="A57" t="s">
        <v>219</v>
      </c>
      <c r="B57">
        <v>56</v>
      </c>
      <c r="AW57">
        <v>0</v>
      </c>
    </row>
    <row r="58" spans="1:49" x14ac:dyDescent="0.25">
      <c r="A58" t="s">
        <v>220</v>
      </c>
      <c r="B58" s="89">
        <v>57</v>
      </c>
      <c r="AW58">
        <v>0</v>
      </c>
    </row>
    <row r="59" spans="1:49" x14ac:dyDescent="0.25">
      <c r="A59" t="s">
        <v>221</v>
      </c>
      <c r="B59">
        <v>58</v>
      </c>
      <c r="AW59">
        <v>0</v>
      </c>
    </row>
    <row r="60" spans="1:49" x14ac:dyDescent="0.25">
      <c r="A60" t="s">
        <v>222</v>
      </c>
      <c r="B60">
        <v>59</v>
      </c>
      <c r="AW60">
        <v>0</v>
      </c>
    </row>
    <row r="61" spans="1:49" x14ac:dyDescent="0.25">
      <c r="A61" t="s">
        <v>223</v>
      </c>
      <c r="B61">
        <v>60</v>
      </c>
      <c r="AW61">
        <v>0</v>
      </c>
    </row>
    <row r="62" spans="1:49" x14ac:dyDescent="0.25">
      <c r="A62" t="s">
        <v>224</v>
      </c>
      <c r="B62" s="89">
        <v>61</v>
      </c>
      <c r="AW62">
        <v>0</v>
      </c>
    </row>
    <row r="63" spans="1:49" x14ac:dyDescent="0.25">
      <c r="A63" t="s">
        <v>225</v>
      </c>
      <c r="B63">
        <v>62</v>
      </c>
      <c r="AW63">
        <v>0</v>
      </c>
    </row>
    <row r="64" spans="1:49" x14ac:dyDescent="0.25">
      <c r="A64" t="s">
        <v>226</v>
      </c>
      <c r="B64">
        <v>63</v>
      </c>
      <c r="AW64">
        <v>0</v>
      </c>
    </row>
    <row r="65" spans="1:49" x14ac:dyDescent="0.25">
      <c r="A65" t="s">
        <v>227</v>
      </c>
      <c r="B65">
        <v>64</v>
      </c>
      <c r="AW65">
        <v>0</v>
      </c>
    </row>
    <row r="66" spans="1:49" x14ac:dyDescent="0.25">
      <c r="A66" t="s">
        <v>228</v>
      </c>
      <c r="B66" s="89">
        <v>65</v>
      </c>
      <c r="AW66">
        <v>0</v>
      </c>
    </row>
    <row r="67" spans="1:49" x14ac:dyDescent="0.25">
      <c r="A67" t="s">
        <v>229</v>
      </c>
      <c r="B67">
        <v>66</v>
      </c>
      <c r="AW67">
        <v>0</v>
      </c>
    </row>
    <row r="68" spans="1:49" x14ac:dyDescent="0.25">
      <c r="A68" t="s">
        <v>230</v>
      </c>
      <c r="B68">
        <v>67</v>
      </c>
      <c r="AW68">
        <v>0</v>
      </c>
    </row>
    <row r="69" spans="1:49" x14ac:dyDescent="0.25">
      <c r="A69" t="s">
        <v>231</v>
      </c>
      <c r="B69">
        <v>68</v>
      </c>
      <c r="AW69">
        <v>0</v>
      </c>
    </row>
    <row r="70" spans="1:49" x14ac:dyDescent="0.25">
      <c r="A70" t="s">
        <v>232</v>
      </c>
      <c r="B70" s="89">
        <v>69</v>
      </c>
      <c r="AW70">
        <v>0</v>
      </c>
    </row>
    <row r="71" spans="1:49" x14ac:dyDescent="0.25">
      <c r="A71" t="s">
        <v>233</v>
      </c>
      <c r="B71">
        <v>70</v>
      </c>
      <c r="AW71">
        <v>0</v>
      </c>
    </row>
    <row r="72" spans="1:49" x14ac:dyDescent="0.25">
      <c r="A72" t="s">
        <v>234</v>
      </c>
      <c r="B72">
        <v>71</v>
      </c>
      <c r="AW72">
        <v>0</v>
      </c>
    </row>
    <row r="73" spans="1:49" x14ac:dyDescent="0.25">
      <c r="A73" t="s">
        <v>235</v>
      </c>
      <c r="B73">
        <v>72</v>
      </c>
      <c r="AW73">
        <v>0</v>
      </c>
    </row>
    <row r="74" spans="1:49" x14ac:dyDescent="0.25">
      <c r="A74" t="s">
        <v>236</v>
      </c>
      <c r="B74" s="89">
        <v>73</v>
      </c>
      <c r="AW74">
        <v>0</v>
      </c>
    </row>
    <row r="75" spans="1:49" x14ac:dyDescent="0.25">
      <c r="A75" t="s">
        <v>237</v>
      </c>
      <c r="B75">
        <v>74</v>
      </c>
      <c r="AW75">
        <v>0</v>
      </c>
    </row>
    <row r="76" spans="1:49" x14ac:dyDescent="0.25">
      <c r="A76" t="s">
        <v>238</v>
      </c>
      <c r="B76">
        <v>75</v>
      </c>
      <c r="AW76">
        <v>0</v>
      </c>
    </row>
    <row r="77" spans="1:49" x14ac:dyDescent="0.25">
      <c r="A77" t="s">
        <v>239</v>
      </c>
      <c r="B77">
        <v>76</v>
      </c>
      <c r="AW77">
        <v>0</v>
      </c>
    </row>
    <row r="78" spans="1:49" x14ac:dyDescent="0.25">
      <c r="A78" t="s">
        <v>240</v>
      </c>
      <c r="B78" s="89">
        <v>77</v>
      </c>
      <c r="AW78">
        <v>0</v>
      </c>
    </row>
    <row r="79" spans="1:49" x14ac:dyDescent="0.25">
      <c r="A79" t="s">
        <v>241</v>
      </c>
      <c r="B79">
        <v>78</v>
      </c>
      <c r="AW79">
        <v>0</v>
      </c>
    </row>
    <row r="80" spans="1:49" x14ac:dyDescent="0.25">
      <c r="A80" t="s">
        <v>242</v>
      </c>
      <c r="B80">
        <v>79</v>
      </c>
      <c r="AW80">
        <v>0</v>
      </c>
    </row>
    <row r="81" spans="1:49" x14ac:dyDescent="0.25">
      <c r="A81" t="s">
        <v>243</v>
      </c>
      <c r="B81">
        <v>80</v>
      </c>
      <c r="AW81">
        <v>0</v>
      </c>
    </row>
    <row r="82" spans="1:49" x14ac:dyDescent="0.25">
      <c r="A82" t="s">
        <v>244</v>
      </c>
      <c r="B82" s="89">
        <v>81</v>
      </c>
      <c r="AW82">
        <v>0</v>
      </c>
    </row>
    <row r="83" spans="1:49" x14ac:dyDescent="0.25">
      <c r="A83" t="s">
        <v>245</v>
      </c>
      <c r="B83">
        <v>82</v>
      </c>
      <c r="AW83">
        <v>0</v>
      </c>
    </row>
    <row r="84" spans="1:49" x14ac:dyDescent="0.25">
      <c r="A84" t="s">
        <v>246</v>
      </c>
      <c r="B84">
        <v>83</v>
      </c>
      <c r="AW84">
        <v>0</v>
      </c>
    </row>
    <row r="85" spans="1:49" x14ac:dyDescent="0.25">
      <c r="A85" t="s">
        <v>247</v>
      </c>
      <c r="B85">
        <v>84</v>
      </c>
      <c r="AW85">
        <v>0</v>
      </c>
    </row>
    <row r="86" spans="1:49" x14ac:dyDescent="0.25">
      <c r="A86" t="s">
        <v>248</v>
      </c>
      <c r="B86" s="89">
        <v>85</v>
      </c>
      <c r="AW86">
        <v>0</v>
      </c>
    </row>
    <row r="87" spans="1:49" x14ac:dyDescent="0.25">
      <c r="A87" t="s">
        <v>249</v>
      </c>
      <c r="B87">
        <v>86</v>
      </c>
      <c r="AW87">
        <v>0</v>
      </c>
    </row>
    <row r="88" spans="1:49" x14ac:dyDescent="0.25">
      <c r="A88" t="s">
        <v>250</v>
      </c>
      <c r="B88">
        <v>87</v>
      </c>
      <c r="AW88">
        <v>0</v>
      </c>
    </row>
    <row r="89" spans="1:49" x14ac:dyDescent="0.25">
      <c r="A89" t="s">
        <v>251</v>
      </c>
      <c r="B89">
        <v>88</v>
      </c>
      <c r="AW89">
        <v>0</v>
      </c>
    </row>
    <row r="90" spans="1:49" x14ac:dyDescent="0.25">
      <c r="A90" t="s">
        <v>252</v>
      </c>
      <c r="B90" s="89">
        <v>89</v>
      </c>
      <c r="AW90">
        <v>0</v>
      </c>
    </row>
    <row r="91" spans="1:49" x14ac:dyDescent="0.25">
      <c r="A91" t="s">
        <v>253</v>
      </c>
      <c r="B91">
        <v>90</v>
      </c>
      <c r="AW91">
        <v>0</v>
      </c>
    </row>
    <row r="92" spans="1:49" x14ac:dyDescent="0.25">
      <c r="A92" t="s">
        <v>254</v>
      </c>
      <c r="B92">
        <v>91</v>
      </c>
      <c r="AW92">
        <v>0</v>
      </c>
    </row>
    <row r="93" spans="1:49" x14ac:dyDescent="0.25">
      <c r="A93" t="s">
        <v>255</v>
      </c>
      <c r="B93">
        <v>92</v>
      </c>
      <c r="AW93">
        <v>0</v>
      </c>
    </row>
    <row r="94" spans="1:49" x14ac:dyDescent="0.25">
      <c r="A94" t="s">
        <v>256</v>
      </c>
      <c r="B94" s="89">
        <v>93</v>
      </c>
      <c r="AW94">
        <v>0</v>
      </c>
    </row>
    <row r="95" spans="1:49" x14ac:dyDescent="0.25">
      <c r="A95" t="s">
        <v>257</v>
      </c>
      <c r="B95">
        <v>94</v>
      </c>
      <c r="AW95">
        <v>0</v>
      </c>
    </row>
    <row r="96" spans="1:49" x14ac:dyDescent="0.25">
      <c r="A96" t="s">
        <v>258</v>
      </c>
      <c r="B96">
        <v>95</v>
      </c>
      <c r="AW96">
        <v>0</v>
      </c>
    </row>
    <row r="97" spans="1:54" x14ac:dyDescent="0.25">
      <c r="A97" t="s">
        <v>259</v>
      </c>
      <c r="B97">
        <v>96</v>
      </c>
      <c r="AW97">
        <v>0</v>
      </c>
    </row>
    <row r="98" spans="1:54" x14ac:dyDescent="0.25">
      <c r="A98" t="s">
        <v>260</v>
      </c>
      <c r="B98" s="89">
        <v>97</v>
      </c>
      <c r="AW98">
        <v>0</v>
      </c>
    </row>
    <row r="99" spans="1:54" x14ac:dyDescent="0.25">
      <c r="A99" t="s">
        <v>261</v>
      </c>
      <c r="B99">
        <v>98</v>
      </c>
      <c r="AW99">
        <v>0</v>
      </c>
    </row>
    <row r="100" spans="1:54" x14ac:dyDescent="0.25">
      <c r="A100" t="s">
        <v>262</v>
      </c>
      <c r="B100">
        <v>99</v>
      </c>
      <c r="AW100">
        <v>0</v>
      </c>
    </row>
    <row r="101" spans="1:54" x14ac:dyDescent="0.25">
      <c r="A101" t="s">
        <v>263</v>
      </c>
      <c r="B101">
        <v>100</v>
      </c>
      <c r="AW101">
        <v>0</v>
      </c>
    </row>
    <row r="102" spans="1:54" x14ac:dyDescent="0.25">
      <c r="A102" t="s">
        <v>264</v>
      </c>
      <c r="B102" s="89">
        <v>101</v>
      </c>
      <c r="AW102">
        <v>0</v>
      </c>
    </row>
    <row r="103" spans="1:54" x14ac:dyDescent="0.25">
      <c r="A103" t="s">
        <v>265</v>
      </c>
      <c r="B103">
        <v>102</v>
      </c>
      <c r="AW103">
        <v>0</v>
      </c>
    </row>
    <row r="104" spans="1:54" x14ac:dyDescent="0.25">
      <c r="A104" t="s">
        <v>266</v>
      </c>
      <c r="B104">
        <v>103</v>
      </c>
      <c r="AW104">
        <v>0</v>
      </c>
    </row>
    <row r="105" spans="1:54" ht="15.75" thickBot="1" x14ac:dyDescent="0.3">
      <c r="A105" t="s">
        <v>267</v>
      </c>
      <c r="B105">
        <v>104</v>
      </c>
      <c r="AW105">
        <v>0</v>
      </c>
    </row>
    <row r="106" spans="1:54" x14ac:dyDescent="0.25">
      <c r="A106" t="s">
        <v>268</v>
      </c>
      <c r="B106" s="89">
        <v>105</v>
      </c>
      <c r="C106" s="17"/>
      <c r="D106" s="18"/>
      <c r="E106" s="18"/>
      <c r="F106" s="18"/>
      <c r="G106" s="18"/>
      <c r="H106" s="18"/>
      <c r="I106" s="18"/>
      <c r="J106" s="18"/>
      <c r="K106" s="19"/>
      <c r="AW106">
        <v>0</v>
      </c>
    </row>
    <row r="107" spans="1:54" x14ac:dyDescent="0.25">
      <c r="A107" t="s">
        <v>269</v>
      </c>
      <c r="B107">
        <v>106</v>
      </c>
      <c r="C107" s="1">
        <v>2830</v>
      </c>
      <c r="D107" s="1"/>
      <c r="E107" s="2"/>
      <c r="F107" s="2"/>
      <c r="G107" s="3"/>
      <c r="H107" s="2"/>
      <c r="I107" s="3"/>
      <c r="J107" s="10"/>
      <c r="AW107">
        <v>0</v>
      </c>
    </row>
    <row r="108" spans="1:54" x14ac:dyDescent="0.25">
      <c r="A108" t="s">
        <v>270</v>
      </c>
      <c r="B108">
        <v>107</v>
      </c>
      <c r="C108" s="1">
        <v>27903</v>
      </c>
      <c r="D108" s="1"/>
      <c r="E108" s="2"/>
      <c r="F108" s="2"/>
      <c r="G108" s="3"/>
      <c r="H108" s="2"/>
      <c r="I108" s="3"/>
      <c r="J108" s="10"/>
      <c r="AW108">
        <v>0</v>
      </c>
    </row>
    <row r="109" spans="1:54" ht="15.75" thickBot="1" x14ac:dyDescent="0.3">
      <c r="A109" t="s">
        <v>271</v>
      </c>
      <c r="B109">
        <v>108</v>
      </c>
      <c r="C109" s="1">
        <v>14604</v>
      </c>
      <c r="D109" s="1"/>
      <c r="E109" s="2"/>
      <c r="F109" s="2"/>
      <c r="G109" s="3"/>
      <c r="H109" s="2"/>
      <c r="I109" s="3"/>
      <c r="J109" s="10"/>
      <c r="AW109">
        <v>0</v>
      </c>
    </row>
    <row r="110" spans="1:54" x14ac:dyDescent="0.25">
      <c r="A110" t="s">
        <v>272</v>
      </c>
      <c r="B110" s="89">
        <v>109</v>
      </c>
      <c r="C110" s="1">
        <v>2060</v>
      </c>
      <c r="D110" s="1"/>
      <c r="E110" s="2"/>
      <c r="F110" s="2"/>
      <c r="G110" s="3"/>
      <c r="H110" s="2"/>
      <c r="I110" s="3"/>
      <c r="J110" s="10"/>
      <c r="AU110" s="18"/>
      <c r="AV110" s="18"/>
      <c r="AW110">
        <v>0</v>
      </c>
      <c r="AX110" s="18"/>
      <c r="AY110" s="18"/>
      <c r="AZ110" s="18"/>
      <c r="BA110" s="18"/>
      <c r="BB110" s="19"/>
    </row>
    <row r="111" spans="1:54" x14ac:dyDescent="0.25">
      <c r="A111" t="s">
        <v>273</v>
      </c>
      <c r="B111">
        <v>110</v>
      </c>
      <c r="C111" s="1">
        <v>53937</v>
      </c>
      <c r="D111" s="1"/>
      <c r="E111" s="2"/>
      <c r="F111" s="2"/>
      <c r="G111" s="3"/>
      <c r="H111" s="2"/>
      <c r="I111" s="3"/>
      <c r="J111" s="10"/>
      <c r="AU111" s="1">
        <v>57662</v>
      </c>
      <c r="AW111">
        <v>0</v>
      </c>
    </row>
    <row r="112" spans="1:54" x14ac:dyDescent="0.25">
      <c r="A112" t="s">
        <v>274</v>
      </c>
      <c r="B112">
        <v>111</v>
      </c>
      <c r="C112" s="1">
        <v>83065</v>
      </c>
      <c r="D112" s="1"/>
      <c r="E112" s="2"/>
      <c r="F112" s="2"/>
      <c r="G112" s="3"/>
      <c r="H112" s="2"/>
      <c r="I112" s="3"/>
      <c r="J112" s="10"/>
      <c r="AU112" s="1">
        <v>85206</v>
      </c>
      <c r="AW112">
        <v>0</v>
      </c>
    </row>
    <row r="113" spans="1:49" x14ac:dyDescent="0.25">
      <c r="A113" t="s">
        <v>275</v>
      </c>
      <c r="B113">
        <v>112</v>
      </c>
      <c r="C113" s="1">
        <v>63356</v>
      </c>
      <c r="D113" s="1"/>
      <c r="E113" s="2"/>
      <c r="F113" s="2"/>
      <c r="G113" s="3"/>
      <c r="H113" s="2"/>
      <c r="I113" s="3"/>
      <c r="J113" s="10"/>
      <c r="AU113" s="1">
        <v>56167</v>
      </c>
      <c r="AW113">
        <v>0</v>
      </c>
    </row>
    <row r="114" spans="1:49" x14ac:dyDescent="0.25">
      <c r="A114" t="s">
        <v>276</v>
      </c>
      <c r="B114" s="89">
        <v>113</v>
      </c>
      <c r="C114" s="1">
        <v>47570</v>
      </c>
      <c r="D114" s="1"/>
      <c r="E114" s="2"/>
      <c r="F114" s="2"/>
      <c r="G114" s="3"/>
      <c r="H114" s="2"/>
      <c r="I114" s="3"/>
      <c r="J114" s="10"/>
      <c r="AJ114" s="62"/>
      <c r="AK114" s="62"/>
      <c r="AL114" s="62"/>
      <c r="AM114" s="62"/>
      <c r="AN114" s="62"/>
      <c r="AO114" s="62"/>
      <c r="AP114" s="62"/>
      <c r="AQ114" s="62"/>
      <c r="AR114" s="62"/>
      <c r="AU114" s="1">
        <v>41705</v>
      </c>
      <c r="AW114">
        <v>0</v>
      </c>
    </row>
    <row r="115" spans="1:49" x14ac:dyDescent="0.25">
      <c r="A115" t="s">
        <v>277</v>
      </c>
      <c r="B115">
        <v>114</v>
      </c>
      <c r="C115" s="1">
        <v>61431</v>
      </c>
      <c r="D115" s="1"/>
      <c r="E115" s="2"/>
      <c r="F115" s="2"/>
      <c r="G115" s="3"/>
      <c r="H115" s="2"/>
      <c r="I115" s="3"/>
      <c r="J115" s="10"/>
      <c r="AJ115" s="62"/>
      <c r="AK115" s="62"/>
      <c r="AL115" s="62"/>
      <c r="AM115" s="62"/>
      <c r="AN115" s="62"/>
      <c r="AO115" s="62"/>
      <c r="AP115" s="62"/>
      <c r="AQ115" s="62"/>
      <c r="AR115" s="62"/>
      <c r="AU115" s="1">
        <v>53964</v>
      </c>
      <c r="AW115">
        <v>0</v>
      </c>
    </row>
    <row r="116" spans="1:49" x14ac:dyDescent="0.25">
      <c r="A116" t="s">
        <v>278</v>
      </c>
      <c r="B116">
        <v>115</v>
      </c>
      <c r="C116" s="1">
        <v>46739</v>
      </c>
      <c r="D116" s="1"/>
      <c r="E116" s="2"/>
      <c r="F116" s="2"/>
      <c r="G116" s="3"/>
      <c r="H116" s="2"/>
      <c r="I116" s="3"/>
      <c r="J116" s="10"/>
      <c r="AJ116" s="62"/>
      <c r="AK116" s="62"/>
      <c r="AL116" s="62"/>
      <c r="AM116" s="62"/>
      <c r="AN116" s="62"/>
      <c r="AO116" s="62"/>
      <c r="AP116" s="62"/>
      <c r="AQ116" s="62"/>
      <c r="AR116" s="62"/>
      <c r="AU116" s="1">
        <v>38577</v>
      </c>
      <c r="AW116">
        <v>0</v>
      </c>
    </row>
    <row r="117" spans="1:49" x14ac:dyDescent="0.25">
      <c r="A117" t="s">
        <v>279</v>
      </c>
      <c r="B117">
        <v>116</v>
      </c>
      <c r="C117" s="1">
        <v>42487</v>
      </c>
      <c r="D117" s="1"/>
      <c r="E117" s="2"/>
      <c r="F117" s="2"/>
      <c r="G117" s="3"/>
      <c r="H117" s="2"/>
      <c r="I117" s="3"/>
      <c r="J117" s="10"/>
      <c r="AJ117" s="62"/>
      <c r="AK117" s="62"/>
      <c r="AL117" s="62"/>
      <c r="AM117" s="62"/>
      <c r="AN117" s="62"/>
      <c r="AO117" s="62"/>
      <c r="AP117" s="62"/>
      <c r="AQ117" s="62"/>
      <c r="AR117" s="62"/>
      <c r="AU117" s="1">
        <v>35160</v>
      </c>
      <c r="AW117">
        <v>0</v>
      </c>
    </row>
    <row r="118" spans="1:49" x14ac:dyDescent="0.25">
      <c r="A118" t="s">
        <v>280</v>
      </c>
      <c r="B118" s="89">
        <v>117</v>
      </c>
      <c r="C118" s="1">
        <v>40186</v>
      </c>
      <c r="D118" s="1"/>
      <c r="E118" s="2"/>
      <c r="F118" s="2"/>
      <c r="G118" s="3"/>
      <c r="H118" s="2"/>
      <c r="I118" s="3"/>
      <c r="J118" s="10"/>
      <c r="AJ118" s="62"/>
      <c r="AK118" s="62"/>
      <c r="AL118" s="62"/>
      <c r="AM118" s="62"/>
      <c r="AN118" s="62"/>
      <c r="AO118" s="62"/>
      <c r="AP118" s="62"/>
      <c r="AQ118" s="62"/>
      <c r="AR118" s="62"/>
      <c r="AU118" s="1">
        <v>34548</v>
      </c>
      <c r="AW118">
        <v>0</v>
      </c>
    </row>
    <row r="119" spans="1:49" x14ac:dyDescent="0.25">
      <c r="A119" t="s">
        <v>281</v>
      </c>
      <c r="B119">
        <v>118</v>
      </c>
      <c r="C119" s="1">
        <v>37311</v>
      </c>
      <c r="D119" s="1"/>
      <c r="E119" s="2"/>
      <c r="F119" s="2"/>
      <c r="G119" s="3"/>
      <c r="H119" s="2"/>
      <c r="I119" s="3"/>
      <c r="J119" s="10"/>
      <c r="AJ119" s="62"/>
      <c r="AK119" s="62"/>
      <c r="AL119" s="62"/>
      <c r="AM119" s="62"/>
      <c r="AN119" s="62"/>
      <c r="AO119" s="62"/>
      <c r="AP119" s="62"/>
      <c r="AQ119" s="62"/>
      <c r="AR119" s="62"/>
      <c r="AU119" s="1">
        <v>30425</v>
      </c>
      <c r="AW119">
        <v>0</v>
      </c>
    </row>
    <row r="120" spans="1:49" x14ac:dyDescent="0.25">
      <c r="A120" t="s">
        <v>282</v>
      </c>
      <c r="B120">
        <v>119</v>
      </c>
      <c r="C120" s="1">
        <v>31675</v>
      </c>
      <c r="D120" s="1"/>
      <c r="E120" s="2"/>
      <c r="F120" s="2"/>
      <c r="G120" s="3"/>
      <c r="H120" s="2"/>
      <c r="I120" s="3"/>
      <c r="J120" s="10"/>
      <c r="AJ120" s="62"/>
      <c r="AK120" s="62"/>
      <c r="AL120" s="62"/>
      <c r="AM120" s="62"/>
      <c r="AN120" s="62"/>
      <c r="AO120" s="62"/>
      <c r="AP120" s="62"/>
      <c r="AQ120" s="62"/>
      <c r="AR120" s="62"/>
      <c r="AU120" s="1">
        <v>25691</v>
      </c>
      <c r="AW120">
        <v>0</v>
      </c>
    </row>
    <row r="121" spans="1:49" x14ac:dyDescent="0.25">
      <c r="A121" t="s">
        <v>283</v>
      </c>
      <c r="B121">
        <v>120</v>
      </c>
      <c r="C121" s="1">
        <v>29728</v>
      </c>
      <c r="D121" s="1"/>
      <c r="E121" s="2"/>
      <c r="F121" s="2"/>
      <c r="G121" s="3"/>
      <c r="H121" s="2"/>
      <c r="I121" s="3"/>
      <c r="J121" s="10"/>
      <c r="AJ121" s="62"/>
      <c r="AK121" s="62"/>
      <c r="AL121" s="62"/>
      <c r="AM121" s="62"/>
      <c r="AN121" s="62"/>
      <c r="AO121" s="62"/>
      <c r="AP121" s="62"/>
      <c r="AQ121" s="62"/>
      <c r="AR121" s="62"/>
      <c r="AU121" s="1">
        <v>23123</v>
      </c>
      <c r="AW121">
        <v>0</v>
      </c>
    </row>
    <row r="122" spans="1:49" x14ac:dyDescent="0.25">
      <c r="A122" t="s">
        <v>284</v>
      </c>
      <c r="B122" s="89">
        <v>121</v>
      </c>
      <c r="C122" s="1">
        <v>27239</v>
      </c>
      <c r="D122" s="1"/>
      <c r="E122" s="2"/>
      <c r="F122" s="2"/>
      <c r="G122" s="3"/>
      <c r="H122" s="2"/>
      <c r="I122" s="3"/>
      <c r="J122" s="10"/>
      <c r="AJ122" s="62"/>
      <c r="AK122" s="62"/>
      <c r="AL122" s="62"/>
      <c r="AM122" s="62"/>
      <c r="AN122" s="62"/>
      <c r="AO122" s="62"/>
      <c r="AP122" s="62"/>
      <c r="AQ122" s="62"/>
      <c r="AR122" s="62"/>
      <c r="AU122" s="1">
        <v>21341</v>
      </c>
      <c r="AW122">
        <v>0</v>
      </c>
    </row>
    <row r="123" spans="1:49" ht="15.75" thickBot="1" x14ac:dyDescent="0.3">
      <c r="A123" t="s">
        <v>285</v>
      </c>
      <c r="B123">
        <v>122</v>
      </c>
      <c r="C123" s="1">
        <v>23474</v>
      </c>
      <c r="D123" s="1"/>
      <c r="E123" s="2"/>
      <c r="F123" s="2"/>
      <c r="G123" s="3"/>
      <c r="H123" s="2"/>
      <c r="I123" s="3"/>
      <c r="J123" s="10"/>
      <c r="AJ123" s="62"/>
      <c r="AK123" s="62"/>
      <c r="AL123" s="62"/>
      <c r="AM123" s="62"/>
      <c r="AN123" s="62"/>
      <c r="AO123" s="62"/>
      <c r="AP123" s="62"/>
      <c r="AQ123" s="62"/>
      <c r="AR123" s="62"/>
      <c r="AU123" s="1">
        <v>17682</v>
      </c>
      <c r="AW123">
        <v>0</v>
      </c>
    </row>
    <row r="124" spans="1:49" x14ac:dyDescent="0.25">
      <c r="A124" t="s">
        <v>286</v>
      </c>
      <c r="B124">
        <v>123</v>
      </c>
      <c r="C124" s="1">
        <v>23064</v>
      </c>
      <c r="D124" s="1"/>
      <c r="E124" s="17"/>
      <c r="F124" s="18"/>
      <c r="G124" s="18"/>
      <c r="H124" s="18"/>
      <c r="I124" s="18"/>
      <c r="J124" s="18"/>
      <c r="K124" s="18"/>
      <c r="L124" s="18"/>
      <c r="M124" s="19"/>
      <c r="AJ124" s="62"/>
      <c r="AK124" s="62"/>
      <c r="AL124" s="62"/>
      <c r="AM124" s="62"/>
      <c r="AN124" s="63"/>
      <c r="AO124" s="64"/>
      <c r="AP124" s="64"/>
      <c r="AQ124" s="64"/>
      <c r="AR124" s="64"/>
      <c r="AS124" s="18"/>
      <c r="AT124" s="18"/>
      <c r="AU124" s="1">
        <v>17531</v>
      </c>
      <c r="AW124">
        <v>0</v>
      </c>
    </row>
    <row r="125" spans="1:49" ht="15.75" x14ac:dyDescent="0.25">
      <c r="A125" t="s">
        <v>287</v>
      </c>
      <c r="B125">
        <v>124</v>
      </c>
      <c r="C125" s="1">
        <v>20780</v>
      </c>
      <c r="D125" s="1"/>
      <c r="E125" s="2">
        <v>0</v>
      </c>
      <c r="F125" s="2"/>
      <c r="G125" s="2"/>
      <c r="H125" s="2"/>
      <c r="I125" s="3"/>
      <c r="J125" s="2"/>
      <c r="K125" s="3"/>
      <c r="L125" s="10"/>
      <c r="AJ125" s="62"/>
      <c r="AK125" s="62"/>
      <c r="AL125" s="62"/>
      <c r="AM125" s="62"/>
      <c r="AN125" s="68">
        <v>484</v>
      </c>
      <c r="AO125" s="62"/>
      <c r="AP125" s="65"/>
      <c r="AQ125" s="65"/>
      <c r="AR125" s="65"/>
      <c r="AS125" s="60"/>
      <c r="AT125" s="60"/>
      <c r="AU125" s="1">
        <v>15036</v>
      </c>
      <c r="AW125">
        <v>0</v>
      </c>
    </row>
    <row r="126" spans="1:49" ht="16.5" thickBot="1" x14ac:dyDescent="0.3">
      <c r="A126" t="s">
        <v>288</v>
      </c>
      <c r="B126" s="89">
        <v>125</v>
      </c>
      <c r="C126" s="1">
        <v>21908</v>
      </c>
      <c r="D126" s="1"/>
      <c r="E126" s="1">
        <v>11134</v>
      </c>
      <c r="F126" s="1"/>
      <c r="G126" s="2"/>
      <c r="H126" s="2"/>
      <c r="I126" s="3"/>
      <c r="J126" s="2"/>
      <c r="K126" s="3"/>
      <c r="L126" s="10"/>
      <c r="AJ126" s="62"/>
      <c r="AK126" s="62"/>
      <c r="AL126" s="62"/>
      <c r="AM126" s="62"/>
      <c r="AN126" s="68">
        <v>254</v>
      </c>
      <c r="AO126" s="62"/>
      <c r="AP126" s="65"/>
      <c r="AQ126" s="65"/>
      <c r="AR126" s="65"/>
      <c r="AS126" s="60"/>
      <c r="AT126" s="60"/>
      <c r="AU126" s="1">
        <v>12576</v>
      </c>
      <c r="AW126">
        <v>0</v>
      </c>
    </row>
    <row r="127" spans="1:49" ht="15.75" x14ac:dyDescent="0.25">
      <c r="A127" t="s">
        <v>289</v>
      </c>
      <c r="B127">
        <v>126</v>
      </c>
      <c r="C127" s="1">
        <v>18297</v>
      </c>
      <c r="D127" s="17"/>
      <c r="E127" s="1">
        <v>18147</v>
      </c>
      <c r="F127" s="1"/>
      <c r="G127" s="2"/>
      <c r="H127" s="2"/>
      <c r="I127" s="3"/>
      <c r="J127" s="2"/>
      <c r="K127" s="3"/>
      <c r="L127" s="10"/>
      <c r="AJ127" s="62"/>
      <c r="AK127" s="62"/>
      <c r="AL127" s="62"/>
      <c r="AM127" s="62"/>
      <c r="AN127" s="68">
        <v>0</v>
      </c>
      <c r="AO127" s="62"/>
      <c r="AP127" s="65"/>
      <c r="AQ127" s="65"/>
      <c r="AR127" s="65"/>
      <c r="AS127" s="60"/>
      <c r="AT127" s="60"/>
      <c r="AU127" s="1">
        <v>12801</v>
      </c>
      <c r="AW127">
        <v>0</v>
      </c>
    </row>
    <row r="128" spans="1:49" ht="15.75" x14ac:dyDescent="0.25">
      <c r="A128" t="s">
        <v>290</v>
      </c>
      <c r="B128">
        <v>127</v>
      </c>
      <c r="C128" s="1">
        <v>17687</v>
      </c>
      <c r="D128" s="1">
        <v>14065</v>
      </c>
      <c r="E128" s="1">
        <v>4040</v>
      </c>
      <c r="F128" s="1"/>
      <c r="G128" s="2"/>
      <c r="H128" s="2"/>
      <c r="I128" s="3"/>
      <c r="J128" s="2"/>
      <c r="K128" s="3"/>
      <c r="L128" s="10"/>
      <c r="AJ128" s="62"/>
      <c r="AK128" s="62"/>
      <c r="AL128" s="62"/>
      <c r="AM128" s="62"/>
      <c r="AN128" s="68">
        <v>0</v>
      </c>
      <c r="AO128" s="62"/>
      <c r="AP128" s="65"/>
      <c r="AQ128" s="65"/>
      <c r="AR128" s="65"/>
      <c r="AS128" s="60"/>
      <c r="AT128" s="60"/>
      <c r="AU128" s="1">
        <v>12301</v>
      </c>
      <c r="AW128">
        <v>0</v>
      </c>
    </row>
    <row r="129" spans="1:49" ht="15.75" x14ac:dyDescent="0.25">
      <c r="A129" t="s">
        <v>291</v>
      </c>
      <c r="B129">
        <v>128</v>
      </c>
      <c r="C129" s="1">
        <v>16794</v>
      </c>
      <c r="D129" s="1">
        <v>14082</v>
      </c>
      <c r="E129" s="1">
        <v>9614</v>
      </c>
      <c r="F129" s="1"/>
      <c r="G129" s="2"/>
      <c r="H129" s="2"/>
      <c r="I129" s="3"/>
      <c r="J129" s="2"/>
      <c r="K129" s="3"/>
      <c r="L129" s="10"/>
      <c r="AJ129" s="62"/>
      <c r="AK129" s="62"/>
      <c r="AL129" s="62"/>
      <c r="AM129" s="62"/>
      <c r="AN129" s="68">
        <v>0</v>
      </c>
      <c r="AO129" s="62"/>
      <c r="AP129" s="65"/>
      <c r="AQ129" s="65"/>
      <c r="AR129" s="65"/>
      <c r="AS129" s="60"/>
      <c r="AT129" s="60"/>
      <c r="AU129" s="1">
        <v>11293</v>
      </c>
      <c r="AW129">
        <v>0</v>
      </c>
    </row>
    <row r="130" spans="1:49" ht="15.75" x14ac:dyDescent="0.25">
      <c r="A130" t="s">
        <v>292</v>
      </c>
      <c r="B130" s="89">
        <v>129</v>
      </c>
      <c r="C130" s="1">
        <v>15723</v>
      </c>
      <c r="D130" s="1">
        <v>10788</v>
      </c>
      <c r="E130" s="1">
        <v>3826</v>
      </c>
      <c r="F130" s="1"/>
      <c r="G130" s="2"/>
      <c r="H130" s="2"/>
      <c r="I130" s="3"/>
      <c r="J130" s="2"/>
      <c r="K130" s="3"/>
      <c r="L130" s="10"/>
      <c r="AJ130" s="62"/>
      <c r="AK130" s="62"/>
      <c r="AL130" s="62"/>
      <c r="AM130" s="62"/>
      <c r="AN130" s="68">
        <v>0</v>
      </c>
      <c r="AO130" s="62"/>
      <c r="AP130" s="65"/>
      <c r="AQ130" s="65"/>
      <c r="AR130" s="65"/>
      <c r="AS130" s="60"/>
      <c r="AT130" s="60"/>
      <c r="AU130" s="1">
        <v>10413</v>
      </c>
      <c r="AW130">
        <v>0</v>
      </c>
    </row>
    <row r="131" spans="1:49" ht="15.75" x14ac:dyDescent="0.25">
      <c r="A131" t="s">
        <v>293</v>
      </c>
      <c r="B131">
        <v>130</v>
      </c>
      <c r="C131" s="1">
        <v>14756</v>
      </c>
      <c r="D131" s="1">
        <v>9451</v>
      </c>
      <c r="E131" s="1">
        <v>5214</v>
      </c>
      <c r="F131" s="1"/>
      <c r="G131" s="2"/>
      <c r="H131" s="2"/>
      <c r="I131" s="3"/>
      <c r="J131" s="2"/>
      <c r="K131" s="3"/>
      <c r="L131" s="10"/>
      <c r="AJ131" s="62"/>
      <c r="AK131" s="62"/>
      <c r="AL131" s="62"/>
      <c r="AM131" s="62"/>
      <c r="AN131" s="68">
        <v>0</v>
      </c>
      <c r="AO131" s="62"/>
      <c r="AP131" s="65"/>
      <c r="AQ131" s="65"/>
      <c r="AR131" s="65"/>
      <c r="AS131" s="60"/>
      <c r="AT131" s="60"/>
      <c r="AU131" s="1">
        <v>9638</v>
      </c>
      <c r="AW131">
        <v>0</v>
      </c>
    </row>
    <row r="132" spans="1:49" ht="15.75" x14ac:dyDescent="0.25">
      <c r="A132" t="s">
        <v>294</v>
      </c>
      <c r="B132">
        <v>131</v>
      </c>
      <c r="C132" s="1">
        <v>15024</v>
      </c>
      <c r="D132" s="1">
        <v>8372</v>
      </c>
      <c r="E132" s="1">
        <v>3652</v>
      </c>
      <c r="F132" s="1"/>
      <c r="G132" s="2"/>
      <c r="H132" s="2"/>
      <c r="I132" s="3"/>
      <c r="J132" s="2"/>
      <c r="K132" s="3"/>
      <c r="L132" s="10"/>
      <c r="AJ132" s="62"/>
      <c r="AK132" s="62"/>
      <c r="AL132" s="62"/>
      <c r="AM132" s="62"/>
      <c r="AN132" s="68">
        <v>0</v>
      </c>
      <c r="AO132" s="62"/>
      <c r="AP132" s="65"/>
      <c r="AQ132" s="65"/>
      <c r="AR132" s="65"/>
      <c r="AS132" s="60"/>
      <c r="AT132" s="60"/>
      <c r="AU132" s="1">
        <v>10115</v>
      </c>
      <c r="AW132">
        <v>0</v>
      </c>
    </row>
    <row r="133" spans="1:49" ht="15.75" x14ac:dyDescent="0.25">
      <c r="A133" t="s">
        <v>295</v>
      </c>
      <c r="B133">
        <v>132</v>
      </c>
      <c r="C133" s="1">
        <v>13773</v>
      </c>
      <c r="D133" s="1">
        <v>6643</v>
      </c>
      <c r="E133" s="1">
        <v>3076</v>
      </c>
      <c r="F133" s="1"/>
      <c r="G133" s="2"/>
      <c r="H133" s="2"/>
      <c r="I133" s="3"/>
      <c r="J133" s="2"/>
      <c r="K133" s="3"/>
      <c r="L133" s="10"/>
      <c r="AJ133" s="62"/>
      <c r="AK133" s="62"/>
      <c r="AL133" s="62"/>
      <c r="AM133" s="62"/>
      <c r="AN133" s="68">
        <v>0</v>
      </c>
      <c r="AO133" s="62"/>
      <c r="AP133" s="65"/>
      <c r="AQ133" s="65"/>
      <c r="AR133" s="65"/>
      <c r="AS133" s="60"/>
      <c r="AT133" s="60"/>
      <c r="AU133" s="1">
        <v>8891</v>
      </c>
      <c r="AW133">
        <v>0</v>
      </c>
    </row>
    <row r="134" spans="1:49" ht="15.75" x14ac:dyDescent="0.25">
      <c r="A134" t="s">
        <v>296</v>
      </c>
      <c r="B134" s="89">
        <v>133</v>
      </c>
      <c r="C134" s="1">
        <v>13077</v>
      </c>
      <c r="D134" s="1">
        <v>6694</v>
      </c>
      <c r="E134" s="1">
        <v>2911</v>
      </c>
      <c r="F134" s="1"/>
      <c r="G134" s="2"/>
      <c r="H134" s="2"/>
      <c r="I134" s="3"/>
      <c r="J134" s="2"/>
      <c r="K134" s="3"/>
      <c r="L134" s="10"/>
      <c r="AJ134" s="62"/>
      <c r="AK134" s="62"/>
      <c r="AL134" s="62"/>
      <c r="AM134" s="62"/>
      <c r="AN134" s="68">
        <v>0</v>
      </c>
      <c r="AO134" s="62"/>
      <c r="AP134" s="65"/>
      <c r="AQ134" s="65"/>
      <c r="AR134" s="65"/>
      <c r="AS134" s="60"/>
      <c r="AT134" s="60"/>
      <c r="AU134" s="1">
        <v>8196</v>
      </c>
      <c r="AW134">
        <v>0</v>
      </c>
    </row>
    <row r="135" spans="1:49" ht="15.75" x14ac:dyDescent="0.25">
      <c r="A135" t="s">
        <v>297</v>
      </c>
      <c r="B135">
        <v>134</v>
      </c>
      <c r="C135" s="1">
        <v>11448</v>
      </c>
      <c r="D135" s="1">
        <v>6557</v>
      </c>
      <c r="E135" s="1">
        <v>3060</v>
      </c>
      <c r="F135" s="1"/>
      <c r="G135" s="2"/>
      <c r="H135" s="2"/>
      <c r="I135" s="3"/>
      <c r="J135" s="2"/>
      <c r="K135" s="3"/>
      <c r="L135" s="10"/>
      <c r="AJ135" s="62"/>
      <c r="AK135" s="62"/>
      <c r="AL135" s="62"/>
      <c r="AM135" s="62"/>
      <c r="AN135" s="68">
        <v>0</v>
      </c>
      <c r="AO135" s="62"/>
      <c r="AP135" s="65"/>
      <c r="AQ135" s="65"/>
      <c r="AR135" s="65"/>
      <c r="AS135" s="60"/>
      <c r="AT135" s="60"/>
      <c r="AU135" s="1">
        <v>6891</v>
      </c>
      <c r="AW135">
        <v>0</v>
      </c>
    </row>
    <row r="136" spans="1:49" ht="15.75" x14ac:dyDescent="0.25">
      <c r="A136" t="s">
        <v>298</v>
      </c>
      <c r="B136">
        <v>135</v>
      </c>
      <c r="C136" s="1">
        <v>12703</v>
      </c>
      <c r="D136" s="1">
        <v>7096</v>
      </c>
      <c r="E136" s="1">
        <v>2911</v>
      </c>
      <c r="F136" s="1"/>
      <c r="G136" s="2"/>
      <c r="H136" s="2"/>
      <c r="I136" s="3"/>
      <c r="J136" s="2"/>
      <c r="K136" s="3"/>
      <c r="L136" s="10"/>
      <c r="AJ136" s="62"/>
      <c r="AK136" s="62"/>
      <c r="AL136" s="62"/>
      <c r="AM136" s="62"/>
      <c r="AN136" s="68">
        <v>0</v>
      </c>
      <c r="AO136" s="62"/>
      <c r="AP136" s="65"/>
      <c r="AQ136" s="65"/>
      <c r="AR136" s="65"/>
      <c r="AS136" s="60"/>
      <c r="AT136" s="60"/>
      <c r="AU136" s="1">
        <v>7075</v>
      </c>
      <c r="AW136">
        <v>0</v>
      </c>
    </row>
    <row r="137" spans="1:49" ht="15.75" x14ac:dyDescent="0.25">
      <c r="A137" t="s">
        <v>299</v>
      </c>
      <c r="B137">
        <v>136</v>
      </c>
      <c r="C137" s="1">
        <v>11791</v>
      </c>
      <c r="D137" s="1">
        <v>5519</v>
      </c>
      <c r="E137" s="1">
        <v>2347</v>
      </c>
      <c r="F137" s="1"/>
      <c r="G137" s="2"/>
      <c r="H137" s="2"/>
      <c r="I137" s="3"/>
      <c r="J137" s="2"/>
      <c r="K137" s="3"/>
      <c r="L137" s="10"/>
      <c r="AJ137" s="62"/>
      <c r="AK137" s="62"/>
      <c r="AL137" s="62"/>
      <c r="AM137" s="62"/>
      <c r="AN137" s="68">
        <v>0</v>
      </c>
      <c r="AO137" s="62"/>
      <c r="AP137" s="65"/>
      <c r="AQ137" s="65"/>
      <c r="AR137" s="65"/>
      <c r="AS137" s="60"/>
      <c r="AT137" s="60"/>
      <c r="AU137" s="1">
        <v>6535</v>
      </c>
      <c r="AW137">
        <v>0</v>
      </c>
    </row>
    <row r="138" spans="1:49" ht="15.75" x14ac:dyDescent="0.25">
      <c r="A138" t="s">
        <v>300</v>
      </c>
      <c r="B138" s="89">
        <v>137</v>
      </c>
      <c r="C138" s="1">
        <v>11365</v>
      </c>
      <c r="D138" s="1">
        <v>5855</v>
      </c>
      <c r="E138" s="1">
        <v>2185</v>
      </c>
      <c r="F138" s="1"/>
      <c r="G138" s="2"/>
      <c r="H138" s="2"/>
      <c r="I138" s="3"/>
      <c r="J138" s="2"/>
      <c r="K138" s="3"/>
      <c r="L138" s="10"/>
      <c r="AJ138" s="62"/>
      <c r="AK138" s="62"/>
      <c r="AL138" s="62"/>
      <c r="AM138" s="62"/>
      <c r="AN138" s="68">
        <v>0</v>
      </c>
      <c r="AO138" s="62"/>
      <c r="AP138" s="65"/>
      <c r="AQ138" s="65"/>
      <c r="AR138" s="65"/>
      <c r="AS138" s="60"/>
      <c r="AT138" s="60"/>
      <c r="AU138" s="1">
        <v>6705</v>
      </c>
      <c r="AW138">
        <v>0</v>
      </c>
    </row>
    <row r="139" spans="1:49" ht="15.75" x14ac:dyDescent="0.25">
      <c r="A139" t="s">
        <v>301</v>
      </c>
      <c r="B139">
        <v>138</v>
      </c>
      <c r="C139" s="1">
        <v>11325</v>
      </c>
      <c r="D139" s="1">
        <v>4867</v>
      </c>
      <c r="E139" s="1">
        <v>1202</v>
      </c>
      <c r="F139" s="1"/>
      <c r="G139" s="2"/>
      <c r="H139" s="2"/>
      <c r="I139" s="3"/>
      <c r="J139" s="2"/>
      <c r="K139" s="3"/>
      <c r="L139" s="10"/>
      <c r="AJ139" s="62"/>
      <c r="AK139" s="62"/>
      <c r="AL139" s="62"/>
      <c r="AM139" s="62"/>
      <c r="AN139" s="68">
        <v>0</v>
      </c>
      <c r="AO139" s="62"/>
      <c r="AP139" s="65"/>
      <c r="AQ139" s="65"/>
      <c r="AR139" s="65"/>
      <c r="AS139" s="60"/>
      <c r="AT139" s="60"/>
      <c r="AU139" s="1">
        <v>7645</v>
      </c>
      <c r="AW139">
        <v>0</v>
      </c>
    </row>
    <row r="140" spans="1:49" ht="15.75" x14ac:dyDescent="0.25">
      <c r="A140" t="s">
        <v>302</v>
      </c>
      <c r="B140">
        <v>139</v>
      </c>
      <c r="C140" s="1">
        <v>11322</v>
      </c>
      <c r="D140" s="1">
        <v>5380</v>
      </c>
      <c r="E140" s="1">
        <v>2396</v>
      </c>
      <c r="F140" s="1"/>
      <c r="G140" s="2"/>
      <c r="H140" s="2"/>
      <c r="I140" s="3"/>
      <c r="J140" s="2"/>
      <c r="K140" s="3"/>
      <c r="L140" s="10"/>
      <c r="AJ140" s="62"/>
      <c r="AK140" s="62"/>
      <c r="AL140" s="62"/>
      <c r="AM140" s="62"/>
      <c r="AN140" s="68">
        <v>0</v>
      </c>
      <c r="AO140" s="62"/>
      <c r="AP140" s="65"/>
      <c r="AQ140" s="65"/>
      <c r="AR140" s="65"/>
      <c r="AS140" s="60"/>
      <c r="AT140" s="60"/>
      <c r="AU140" s="1">
        <v>6938</v>
      </c>
      <c r="AW140">
        <v>0</v>
      </c>
    </row>
    <row r="141" spans="1:49" ht="15.75" x14ac:dyDescent="0.25">
      <c r="A141" t="s">
        <v>303</v>
      </c>
      <c r="B141">
        <v>140</v>
      </c>
      <c r="C141" s="1">
        <v>11099</v>
      </c>
      <c r="D141" s="1">
        <v>5417</v>
      </c>
      <c r="E141" s="1">
        <v>2499</v>
      </c>
      <c r="F141" s="1"/>
      <c r="G141" s="2"/>
      <c r="H141" s="2"/>
      <c r="I141" s="3"/>
      <c r="J141" s="2"/>
      <c r="K141" s="3"/>
      <c r="L141" s="10"/>
      <c r="AJ141" s="62"/>
      <c r="AK141" s="62"/>
      <c r="AL141" s="62"/>
      <c r="AM141" s="62"/>
      <c r="AN141" s="68" t="s">
        <v>0</v>
      </c>
      <c r="AO141" s="62"/>
      <c r="AP141" s="65"/>
      <c r="AQ141" s="65"/>
      <c r="AR141" s="65"/>
      <c r="AS141" s="60"/>
      <c r="AT141" s="60"/>
      <c r="AU141" s="1">
        <v>6796</v>
      </c>
      <c r="AW141">
        <v>0</v>
      </c>
    </row>
    <row r="142" spans="1:49" ht="15.75" x14ac:dyDescent="0.25">
      <c r="A142" t="s">
        <v>304</v>
      </c>
      <c r="B142" s="89">
        <v>141</v>
      </c>
      <c r="C142" s="1">
        <v>10554</v>
      </c>
      <c r="D142" s="1">
        <v>5282</v>
      </c>
      <c r="E142" s="1">
        <v>2046</v>
      </c>
      <c r="F142" s="1"/>
      <c r="G142" s="2"/>
      <c r="H142" s="2"/>
      <c r="I142" s="3"/>
      <c r="J142" s="2"/>
      <c r="K142" s="3"/>
      <c r="L142" s="10"/>
      <c r="AJ142" s="62"/>
      <c r="AK142" s="62"/>
      <c r="AL142" s="62"/>
      <c r="AM142" s="62"/>
      <c r="AN142" s="68" t="s">
        <v>0</v>
      </c>
      <c r="AO142" s="62"/>
      <c r="AP142" s="65"/>
      <c r="AQ142" s="65"/>
      <c r="AR142" s="65"/>
      <c r="AS142" s="60"/>
      <c r="AT142" s="60"/>
      <c r="AU142" s="1">
        <v>6314</v>
      </c>
      <c r="AW142">
        <v>0</v>
      </c>
    </row>
    <row r="143" spans="1:49" ht="15.75" x14ac:dyDescent="0.25">
      <c r="A143" t="s">
        <v>305</v>
      </c>
      <c r="B143">
        <v>142</v>
      </c>
      <c r="C143" s="1">
        <v>8821</v>
      </c>
      <c r="D143" s="1">
        <v>4604</v>
      </c>
      <c r="E143" s="1">
        <v>1765</v>
      </c>
      <c r="F143" s="1"/>
      <c r="G143" s="2"/>
      <c r="H143" s="2"/>
      <c r="I143" s="3"/>
      <c r="J143" s="2"/>
      <c r="K143" s="3"/>
      <c r="L143" s="10"/>
      <c r="AJ143" s="62"/>
      <c r="AK143" s="62"/>
      <c r="AL143" s="62"/>
      <c r="AM143" s="62"/>
      <c r="AN143" s="68" t="s">
        <v>0</v>
      </c>
      <c r="AO143" s="62"/>
      <c r="AP143" s="65"/>
      <c r="AQ143" s="65"/>
      <c r="AR143" s="65"/>
      <c r="AS143" s="60"/>
      <c r="AT143" s="60"/>
      <c r="AU143" s="1">
        <v>3987</v>
      </c>
      <c r="AW143">
        <v>0</v>
      </c>
    </row>
    <row r="144" spans="1:49" ht="15.75" x14ac:dyDescent="0.25">
      <c r="A144" t="s">
        <v>306</v>
      </c>
      <c r="B144">
        <v>143</v>
      </c>
      <c r="C144" s="1">
        <v>9268</v>
      </c>
      <c r="D144" s="1">
        <v>4501</v>
      </c>
      <c r="E144" s="1">
        <v>1637</v>
      </c>
      <c r="F144" s="1"/>
      <c r="G144" s="2"/>
      <c r="H144" s="2"/>
      <c r="I144" s="3"/>
      <c r="J144" s="2"/>
      <c r="K144" s="3"/>
      <c r="L144" s="10"/>
      <c r="AJ144" s="62"/>
      <c r="AK144" s="62"/>
      <c r="AL144" s="62"/>
      <c r="AM144" s="62"/>
      <c r="AN144" s="68" t="s">
        <v>0</v>
      </c>
      <c r="AO144" s="62"/>
      <c r="AP144" s="65"/>
      <c r="AQ144" s="65"/>
      <c r="AR144" s="65"/>
      <c r="AS144" s="60"/>
      <c r="AT144" s="60"/>
      <c r="AU144" s="1">
        <v>3979</v>
      </c>
      <c r="AW144">
        <v>0</v>
      </c>
    </row>
    <row r="145" spans="1:56" ht="15.75" x14ac:dyDescent="0.25">
      <c r="A145" t="s">
        <v>307</v>
      </c>
      <c r="B145">
        <v>144</v>
      </c>
      <c r="C145" s="1">
        <v>9045</v>
      </c>
      <c r="D145" s="1">
        <v>3711</v>
      </c>
      <c r="E145" s="1">
        <v>1284</v>
      </c>
      <c r="F145" s="1"/>
      <c r="G145" s="2"/>
      <c r="H145" s="2"/>
      <c r="I145" s="3"/>
      <c r="J145" s="2"/>
      <c r="K145" s="3"/>
      <c r="L145" s="10"/>
      <c r="AJ145" s="62"/>
      <c r="AK145" s="62"/>
      <c r="AL145" s="62"/>
      <c r="AM145" s="62"/>
      <c r="AN145" s="68" t="s">
        <v>0</v>
      </c>
      <c r="AO145" s="62"/>
      <c r="AP145" s="65"/>
      <c r="AQ145" s="65"/>
      <c r="AR145" s="65"/>
      <c r="AS145" s="60"/>
      <c r="AT145" s="60"/>
      <c r="AU145" s="1">
        <v>3883</v>
      </c>
      <c r="AW145">
        <v>0</v>
      </c>
    </row>
    <row r="146" spans="1:56" ht="15.75" x14ac:dyDescent="0.25">
      <c r="A146" t="s">
        <v>308</v>
      </c>
      <c r="B146" s="89">
        <v>145</v>
      </c>
      <c r="C146" s="1">
        <v>9184</v>
      </c>
      <c r="D146" s="1">
        <v>4658</v>
      </c>
      <c r="E146" s="1">
        <v>1952</v>
      </c>
      <c r="F146" s="1"/>
      <c r="G146" s="2"/>
      <c r="H146" s="2"/>
      <c r="I146" s="3"/>
      <c r="J146" s="2"/>
      <c r="K146" s="3"/>
      <c r="L146" s="10"/>
      <c r="AJ146" s="62"/>
      <c r="AK146" s="62"/>
      <c r="AL146" s="62"/>
      <c r="AM146" s="62"/>
      <c r="AN146" s="68" t="s">
        <v>0</v>
      </c>
      <c r="AO146" s="62"/>
      <c r="AP146" s="65"/>
      <c r="AQ146" s="65"/>
      <c r="AR146" s="65"/>
      <c r="AS146" s="60"/>
      <c r="AT146" s="60"/>
      <c r="AU146" s="1">
        <v>4167</v>
      </c>
      <c r="AW146">
        <v>0</v>
      </c>
    </row>
    <row r="147" spans="1:56" ht="15.75" x14ac:dyDescent="0.25">
      <c r="A147" t="s">
        <v>309</v>
      </c>
      <c r="B147">
        <v>146</v>
      </c>
      <c r="C147" s="1">
        <v>8136</v>
      </c>
      <c r="D147" s="1">
        <v>4030</v>
      </c>
      <c r="E147" s="1">
        <v>1741</v>
      </c>
      <c r="F147" s="1"/>
      <c r="G147" s="2"/>
      <c r="H147" s="2"/>
      <c r="I147" s="3"/>
      <c r="J147" s="2"/>
      <c r="K147" s="3"/>
      <c r="L147" s="10"/>
      <c r="AJ147" s="62"/>
      <c r="AK147" s="62"/>
      <c r="AL147" s="62"/>
      <c r="AM147" s="62"/>
      <c r="AN147" s="68" t="s">
        <v>0</v>
      </c>
      <c r="AO147" s="62"/>
      <c r="AP147" s="65"/>
      <c r="AQ147" s="65"/>
      <c r="AR147" s="65"/>
      <c r="AS147" s="60"/>
      <c r="AT147" s="60"/>
      <c r="AU147" s="1">
        <v>3866</v>
      </c>
      <c r="AW147">
        <v>0</v>
      </c>
    </row>
    <row r="148" spans="1:56" ht="15.75" x14ac:dyDescent="0.25">
      <c r="A148" t="s">
        <v>310</v>
      </c>
      <c r="B148">
        <v>147</v>
      </c>
      <c r="C148" s="1">
        <v>8098</v>
      </c>
      <c r="D148" s="1">
        <v>4213</v>
      </c>
      <c r="E148" s="1">
        <v>1539</v>
      </c>
      <c r="F148" s="1"/>
      <c r="G148" s="2"/>
      <c r="H148" s="2"/>
      <c r="I148" s="3"/>
      <c r="J148" s="2"/>
      <c r="K148" s="3"/>
      <c r="L148" s="10"/>
      <c r="AJ148" s="62"/>
      <c r="AK148" s="62"/>
      <c r="AL148" s="62"/>
      <c r="AM148" s="62"/>
      <c r="AN148" s="68" t="s">
        <v>0</v>
      </c>
      <c r="AO148" s="62"/>
      <c r="AP148" s="65"/>
      <c r="AQ148" s="65"/>
      <c r="AR148" s="65"/>
      <c r="AS148" s="60"/>
      <c r="AT148" s="60"/>
      <c r="AU148" s="1">
        <v>3534</v>
      </c>
      <c r="AW148">
        <v>0</v>
      </c>
    </row>
    <row r="149" spans="1:56" ht="15.75" x14ac:dyDescent="0.25">
      <c r="A149" t="s">
        <v>311</v>
      </c>
      <c r="B149">
        <v>148</v>
      </c>
      <c r="C149" s="1">
        <v>6671</v>
      </c>
      <c r="D149" s="1">
        <v>3995</v>
      </c>
      <c r="E149" s="1">
        <v>1389</v>
      </c>
      <c r="F149" s="1"/>
      <c r="G149" s="2"/>
      <c r="H149" s="2"/>
      <c r="I149" s="3"/>
      <c r="J149" s="2"/>
      <c r="K149" s="3"/>
      <c r="L149" s="10"/>
      <c r="AJ149" s="62"/>
      <c r="AK149" s="62"/>
      <c r="AL149" s="62"/>
      <c r="AM149" s="62"/>
      <c r="AN149" s="68" t="s">
        <v>0</v>
      </c>
      <c r="AO149" s="62"/>
      <c r="AP149" s="65"/>
      <c r="AQ149" s="65"/>
      <c r="AR149" s="65"/>
      <c r="AS149" s="60"/>
      <c r="AT149" s="60"/>
      <c r="AU149" s="1">
        <v>2704</v>
      </c>
      <c r="AW149">
        <v>0</v>
      </c>
    </row>
    <row r="150" spans="1:56" ht="15.75" x14ac:dyDescent="0.25">
      <c r="A150" t="s">
        <v>312</v>
      </c>
      <c r="B150" s="89">
        <v>149</v>
      </c>
      <c r="C150" s="1">
        <v>8555</v>
      </c>
      <c r="D150" s="1">
        <v>4116</v>
      </c>
      <c r="E150" s="1">
        <v>1457</v>
      </c>
      <c r="F150" s="1"/>
      <c r="G150" s="2"/>
      <c r="H150" s="2"/>
      <c r="I150" s="3"/>
      <c r="J150" s="2"/>
      <c r="K150" s="3"/>
      <c r="L150" s="10"/>
      <c r="AJ150" s="62"/>
      <c r="AK150" s="62"/>
      <c r="AL150" s="62"/>
      <c r="AM150" s="62"/>
      <c r="AN150" s="68" t="s">
        <v>0</v>
      </c>
      <c r="AO150" s="62"/>
      <c r="AP150" s="65"/>
      <c r="AQ150" s="65"/>
      <c r="AR150" s="65"/>
      <c r="AS150" s="60"/>
      <c r="AT150" s="60"/>
      <c r="AU150" s="1">
        <v>3409</v>
      </c>
      <c r="AW150">
        <v>0</v>
      </c>
    </row>
    <row r="151" spans="1:56" ht="15.75" x14ac:dyDescent="0.25">
      <c r="A151" t="s">
        <v>313</v>
      </c>
      <c r="B151">
        <v>150</v>
      </c>
      <c r="C151" s="1">
        <v>6606</v>
      </c>
      <c r="D151" s="1">
        <v>4255</v>
      </c>
      <c r="E151" s="1">
        <v>1565</v>
      </c>
      <c r="F151" s="1"/>
      <c r="G151" s="2"/>
      <c r="H151" s="2"/>
      <c r="I151" s="3"/>
      <c r="J151" s="2"/>
      <c r="K151" s="3"/>
      <c r="L151" s="10"/>
      <c r="AJ151" s="62"/>
      <c r="AK151" s="62"/>
      <c r="AL151" s="62"/>
      <c r="AM151" s="62"/>
      <c r="AN151" s="68" t="s">
        <v>0</v>
      </c>
      <c r="AO151" s="62"/>
      <c r="AP151" s="65"/>
      <c r="AQ151" s="65"/>
      <c r="AR151" s="65"/>
      <c r="AS151" s="60"/>
      <c r="AT151" s="60"/>
      <c r="AU151" s="1">
        <v>3755</v>
      </c>
      <c r="AW151">
        <v>0</v>
      </c>
    </row>
    <row r="152" spans="1:56" ht="15.75" x14ac:dyDescent="0.25">
      <c r="A152" t="s">
        <v>314</v>
      </c>
      <c r="B152">
        <v>151</v>
      </c>
      <c r="C152" s="1">
        <v>6022</v>
      </c>
      <c r="D152" s="1">
        <v>4149</v>
      </c>
      <c r="E152" s="1">
        <v>1549</v>
      </c>
      <c r="F152" s="1"/>
      <c r="G152" s="2"/>
      <c r="H152" s="2"/>
      <c r="I152" s="3"/>
      <c r="J152" s="2"/>
      <c r="K152" s="3"/>
      <c r="L152" s="10"/>
      <c r="AJ152" s="62"/>
      <c r="AK152" s="62"/>
      <c r="AL152" s="62"/>
      <c r="AM152" s="62"/>
      <c r="AN152" s="68" t="s">
        <v>0</v>
      </c>
      <c r="AO152" s="62"/>
      <c r="AP152" s="65"/>
      <c r="AQ152" s="65"/>
      <c r="AR152" s="65"/>
      <c r="AS152" s="60"/>
      <c r="AT152" s="60"/>
      <c r="AU152" s="1">
        <v>4272</v>
      </c>
      <c r="AW152">
        <v>0</v>
      </c>
    </row>
    <row r="153" spans="1:56" ht="15.75" x14ac:dyDescent="0.25">
      <c r="A153" t="s">
        <v>315</v>
      </c>
      <c r="B153">
        <v>152</v>
      </c>
      <c r="C153" s="1">
        <v>7361</v>
      </c>
      <c r="D153" s="1">
        <v>5924</v>
      </c>
      <c r="E153" s="1">
        <v>1768</v>
      </c>
      <c r="F153" s="1"/>
      <c r="G153" s="2"/>
      <c r="H153" s="2"/>
      <c r="I153" s="3"/>
      <c r="J153" s="2"/>
      <c r="K153" s="3"/>
      <c r="L153" s="10"/>
      <c r="AJ153" s="62"/>
      <c r="AK153" s="62"/>
      <c r="AL153" s="62"/>
      <c r="AM153" s="62"/>
      <c r="AN153" s="68" t="s">
        <v>0</v>
      </c>
      <c r="AO153" s="62"/>
      <c r="AP153" s="65"/>
      <c r="AQ153" s="65"/>
      <c r="AR153" s="65"/>
      <c r="AS153" s="60"/>
      <c r="AT153" s="60"/>
      <c r="AU153" s="1">
        <v>4663</v>
      </c>
      <c r="AW153">
        <v>0</v>
      </c>
    </row>
    <row r="154" spans="1:56" ht="15.75" x14ac:dyDescent="0.25">
      <c r="A154" t="s">
        <v>316</v>
      </c>
      <c r="B154" s="89">
        <v>153</v>
      </c>
      <c r="C154" s="1">
        <v>5988</v>
      </c>
      <c r="D154" s="1">
        <v>3615</v>
      </c>
      <c r="E154" s="1">
        <v>1456</v>
      </c>
      <c r="F154" s="1"/>
      <c r="G154" s="2"/>
      <c r="H154" s="2"/>
      <c r="I154" s="3"/>
      <c r="J154" s="2"/>
      <c r="K154" s="3"/>
      <c r="L154" s="10"/>
      <c r="AJ154" s="62"/>
      <c r="AK154" s="62"/>
      <c r="AL154" s="62"/>
      <c r="AM154" s="62"/>
      <c r="AN154" s="68" t="s">
        <v>0</v>
      </c>
      <c r="AO154" s="62"/>
      <c r="AP154" s="65"/>
      <c r="AQ154" s="65"/>
      <c r="AR154" s="65"/>
      <c r="AS154" s="60"/>
      <c r="AT154" s="60"/>
      <c r="AU154" s="1">
        <v>4088</v>
      </c>
      <c r="AW154">
        <v>0</v>
      </c>
    </row>
    <row r="155" spans="1:56" ht="16.5" thickBot="1" x14ac:dyDescent="0.3">
      <c r="A155" t="s">
        <v>317</v>
      </c>
      <c r="B155">
        <v>154</v>
      </c>
      <c r="C155" s="1">
        <v>5823</v>
      </c>
      <c r="D155" s="1">
        <v>3299</v>
      </c>
      <c r="E155" s="1">
        <v>1468</v>
      </c>
      <c r="F155" s="1"/>
      <c r="G155" s="2"/>
      <c r="H155" s="2"/>
      <c r="I155" s="3"/>
      <c r="J155" s="2"/>
      <c r="K155" s="3"/>
      <c r="L155" s="10"/>
      <c r="AJ155" s="62"/>
      <c r="AK155" s="62"/>
      <c r="AL155" s="62"/>
      <c r="AM155" s="62"/>
      <c r="AN155" s="68" t="s">
        <v>0</v>
      </c>
      <c r="AO155" s="62"/>
      <c r="AP155" s="65"/>
      <c r="AQ155" s="65"/>
      <c r="AR155" s="65"/>
      <c r="AS155" s="60"/>
      <c r="AT155" s="60"/>
      <c r="AU155" s="1">
        <v>4351</v>
      </c>
      <c r="AW155">
        <v>0</v>
      </c>
    </row>
    <row r="156" spans="1:56" ht="15.75" thickBot="1" x14ac:dyDescent="0.3">
      <c r="A156" t="s">
        <v>318</v>
      </c>
      <c r="B156">
        <v>155</v>
      </c>
      <c r="C156" s="1">
        <v>6955</v>
      </c>
      <c r="D156" s="1">
        <v>3148</v>
      </c>
      <c r="E156" s="1">
        <v>1285</v>
      </c>
      <c r="F156" s="1"/>
      <c r="G156" s="2"/>
      <c r="H156" s="2"/>
      <c r="I156" s="3"/>
      <c r="J156" s="2"/>
      <c r="K156" s="3"/>
      <c r="L156" s="10"/>
      <c r="AJ156" s="62"/>
      <c r="AK156" s="62"/>
      <c r="AL156" s="62"/>
      <c r="AM156" s="62"/>
      <c r="AN156" s="68" t="s">
        <v>0</v>
      </c>
      <c r="AO156" s="62"/>
      <c r="AP156" s="63"/>
      <c r="AQ156" s="63"/>
      <c r="AR156" s="64"/>
      <c r="AS156" s="18"/>
      <c r="AT156" s="18"/>
      <c r="AU156" s="1">
        <v>3927</v>
      </c>
      <c r="AW156">
        <v>0</v>
      </c>
    </row>
    <row r="157" spans="1:56" x14ac:dyDescent="0.25">
      <c r="A157" t="s">
        <v>319</v>
      </c>
      <c r="B157">
        <v>156</v>
      </c>
      <c r="C157" s="1">
        <v>6697</v>
      </c>
      <c r="D157" s="1">
        <v>2901</v>
      </c>
      <c r="E157" s="2">
        <v>986</v>
      </c>
      <c r="F157" s="2"/>
      <c r="G157" s="2"/>
      <c r="H157" s="2"/>
      <c r="I157" s="3"/>
      <c r="J157" s="2"/>
      <c r="K157" s="3"/>
      <c r="L157" s="10"/>
      <c r="AJ157" s="62"/>
      <c r="AK157" s="62"/>
      <c r="AL157" s="62"/>
      <c r="AM157" s="62"/>
      <c r="AN157" s="68" t="s">
        <v>0</v>
      </c>
      <c r="AO157" s="62"/>
      <c r="AP157" s="69">
        <v>45973</v>
      </c>
      <c r="AQ157" s="69">
        <v>33328</v>
      </c>
      <c r="AR157" s="62"/>
      <c r="AU157" s="1">
        <v>2844</v>
      </c>
      <c r="AV157" s="17"/>
      <c r="AW157">
        <v>0</v>
      </c>
      <c r="AX157" s="18"/>
      <c r="AY157" s="18"/>
      <c r="AZ157" s="18"/>
      <c r="BA157" s="18"/>
      <c r="BB157" s="18"/>
      <c r="BC157" s="18"/>
      <c r="BD157" s="19"/>
    </row>
    <row r="158" spans="1:56" ht="15.75" x14ac:dyDescent="0.25">
      <c r="A158" t="s">
        <v>320</v>
      </c>
      <c r="B158" s="89">
        <v>157</v>
      </c>
      <c r="C158" s="1">
        <v>4711</v>
      </c>
      <c r="D158" s="1">
        <v>3537</v>
      </c>
      <c r="E158" s="1">
        <v>1402</v>
      </c>
      <c r="F158" s="1"/>
      <c r="G158" s="2"/>
      <c r="H158" s="2"/>
      <c r="I158" s="3"/>
      <c r="J158" s="2"/>
      <c r="K158" s="3"/>
      <c r="L158" s="10"/>
      <c r="AJ158" s="62"/>
      <c r="AK158" s="62"/>
      <c r="AL158" s="62"/>
      <c r="AM158" s="62"/>
      <c r="AN158" s="68" t="s">
        <v>0</v>
      </c>
      <c r="AO158" s="62"/>
      <c r="AP158" s="69">
        <v>114529</v>
      </c>
      <c r="AQ158" s="69">
        <v>93597</v>
      </c>
      <c r="AR158" s="66"/>
      <c r="AT158" s="59"/>
      <c r="AU158" s="1">
        <v>2333</v>
      </c>
      <c r="AV158" s="1">
        <v>57196</v>
      </c>
      <c r="AW158">
        <v>0</v>
      </c>
    </row>
    <row r="159" spans="1:56" ht="16.5" thickBot="1" x14ac:dyDescent="0.3">
      <c r="A159" t="s">
        <v>321</v>
      </c>
      <c r="B159">
        <v>158</v>
      </c>
      <c r="C159" s="1">
        <v>7537</v>
      </c>
      <c r="D159" s="1">
        <v>3098</v>
      </c>
      <c r="E159" s="1">
        <v>1109</v>
      </c>
      <c r="F159" s="1"/>
      <c r="G159" s="2"/>
      <c r="H159" s="2"/>
      <c r="I159" s="3"/>
      <c r="J159" s="2"/>
      <c r="K159" s="3"/>
      <c r="L159" s="10"/>
      <c r="AJ159" s="62"/>
      <c r="AK159" s="62"/>
      <c r="AL159" s="62"/>
      <c r="AM159" s="62"/>
      <c r="AN159" s="68" t="s">
        <v>0</v>
      </c>
      <c r="AO159" s="62"/>
      <c r="AP159" s="69">
        <v>91152</v>
      </c>
      <c r="AQ159" s="69">
        <v>84192</v>
      </c>
      <c r="AR159" s="66"/>
      <c r="AT159" s="59"/>
      <c r="AU159" s="1">
        <v>2431</v>
      </c>
      <c r="AV159" s="1">
        <v>70942</v>
      </c>
      <c r="AW159">
        <v>0</v>
      </c>
    </row>
    <row r="160" spans="1:56" ht="16.5" thickBot="1" x14ac:dyDescent="0.3">
      <c r="A160" t="s">
        <v>322</v>
      </c>
      <c r="B160">
        <v>159</v>
      </c>
      <c r="C160" s="1">
        <v>7062</v>
      </c>
      <c r="D160" s="1">
        <v>3579</v>
      </c>
      <c r="E160" s="1">
        <v>1322</v>
      </c>
      <c r="F160" s="17"/>
      <c r="G160" s="18"/>
      <c r="H160" s="18"/>
      <c r="I160" s="18"/>
      <c r="J160" s="18"/>
      <c r="K160" s="18"/>
      <c r="L160" s="18"/>
      <c r="M160" s="18"/>
      <c r="N160" s="19"/>
      <c r="AJ160" s="62"/>
      <c r="AK160" s="62"/>
      <c r="AL160" s="62"/>
      <c r="AM160" s="62"/>
      <c r="AN160" s="68" t="s">
        <v>0</v>
      </c>
      <c r="AO160" s="62"/>
      <c r="AP160" s="69">
        <v>58797</v>
      </c>
      <c r="AQ160" s="69">
        <v>78032</v>
      </c>
      <c r="AR160" s="66"/>
      <c r="AT160" s="59"/>
      <c r="AU160" s="1">
        <v>2654</v>
      </c>
      <c r="AV160" s="1">
        <v>29556</v>
      </c>
      <c r="AW160">
        <v>0</v>
      </c>
    </row>
    <row r="161" spans="1:49" ht="15.75" x14ac:dyDescent="0.25">
      <c r="A161" t="s">
        <v>323</v>
      </c>
      <c r="B161">
        <v>160</v>
      </c>
      <c r="C161" s="1">
        <v>5140</v>
      </c>
      <c r="D161" s="1">
        <v>3335</v>
      </c>
      <c r="E161" s="1">
        <v>1384</v>
      </c>
      <c r="F161" s="1">
        <v>84765</v>
      </c>
      <c r="G161" s="1"/>
      <c r="H161" s="2"/>
      <c r="I161" s="2"/>
      <c r="J161" s="3"/>
      <c r="K161" s="2"/>
      <c r="L161" s="3"/>
      <c r="M161" s="10"/>
      <c r="V161" s="17"/>
      <c r="W161" s="18"/>
      <c r="X161" s="18"/>
      <c r="Y161" s="18"/>
      <c r="Z161" s="18"/>
      <c r="AA161" s="18"/>
      <c r="AB161" s="18"/>
      <c r="AC161" s="18"/>
      <c r="AD161" s="19"/>
      <c r="AJ161" s="62"/>
      <c r="AK161" s="62"/>
      <c r="AL161" s="62"/>
      <c r="AM161" s="62"/>
      <c r="AN161" s="68" t="s">
        <v>0</v>
      </c>
      <c r="AO161" s="62"/>
      <c r="AP161" s="69">
        <v>37643</v>
      </c>
      <c r="AQ161" s="69">
        <v>49621</v>
      </c>
      <c r="AR161" s="66"/>
      <c r="AT161" s="59"/>
      <c r="AU161" s="1">
        <v>2392</v>
      </c>
      <c r="AV161" s="1">
        <v>29894</v>
      </c>
      <c r="AW161">
        <v>0</v>
      </c>
    </row>
    <row r="162" spans="1:49" ht="15.75" x14ac:dyDescent="0.25">
      <c r="A162" t="s">
        <v>324</v>
      </c>
      <c r="B162" s="89">
        <v>161</v>
      </c>
      <c r="C162" s="1">
        <v>3022</v>
      </c>
      <c r="D162" s="1">
        <v>3005</v>
      </c>
      <c r="E162" s="1">
        <v>1152</v>
      </c>
      <c r="F162" s="1">
        <v>134681</v>
      </c>
      <c r="G162" s="1"/>
      <c r="H162" s="2"/>
      <c r="I162" s="2"/>
      <c r="J162" s="3"/>
      <c r="K162" s="2"/>
      <c r="L162" s="3"/>
      <c r="M162" s="10"/>
      <c r="V162" s="1">
        <v>33826</v>
      </c>
      <c r="W162" s="1"/>
      <c r="X162" s="2"/>
      <c r="Y162" s="2"/>
      <c r="Z162" s="3"/>
      <c r="AA162" s="2"/>
      <c r="AB162" s="3"/>
      <c r="AC162" s="10"/>
      <c r="AJ162" s="62"/>
      <c r="AK162" s="62"/>
      <c r="AL162" s="62"/>
      <c r="AM162" s="62"/>
      <c r="AN162" s="68" t="s">
        <v>0</v>
      </c>
      <c r="AO162" s="62"/>
      <c r="AP162" s="69">
        <v>40552</v>
      </c>
      <c r="AQ162" s="69">
        <v>51329</v>
      </c>
      <c r="AR162" s="66"/>
      <c r="AT162" s="59"/>
      <c r="AU162" s="1">
        <v>1531</v>
      </c>
      <c r="AV162" s="1">
        <v>18731</v>
      </c>
      <c r="AW162">
        <v>0</v>
      </c>
    </row>
    <row r="163" spans="1:49" ht="15.75" x14ac:dyDescent="0.25">
      <c r="A163" t="s">
        <v>325</v>
      </c>
      <c r="B163">
        <v>162</v>
      </c>
      <c r="C163" s="1">
        <v>5912</v>
      </c>
      <c r="D163" s="1">
        <v>3163</v>
      </c>
      <c r="E163" s="1">
        <v>1320</v>
      </c>
      <c r="F163" s="1">
        <v>62336</v>
      </c>
      <c r="G163" s="1"/>
      <c r="H163" s="2"/>
      <c r="I163" s="2"/>
      <c r="J163" s="3"/>
      <c r="K163" s="2"/>
      <c r="L163" s="3"/>
      <c r="M163" s="10"/>
      <c r="V163" s="1">
        <v>105246</v>
      </c>
      <c r="W163" s="1"/>
      <c r="X163" s="2"/>
      <c r="Y163" s="2"/>
      <c r="Z163" s="3"/>
      <c r="AA163" s="2"/>
      <c r="AB163" s="3"/>
      <c r="AC163" s="10"/>
      <c r="AJ163" s="62"/>
      <c r="AK163" s="62"/>
      <c r="AL163" s="62"/>
      <c r="AM163" s="62"/>
      <c r="AN163" s="68" t="s">
        <v>0</v>
      </c>
      <c r="AO163" s="62"/>
      <c r="AP163" s="69">
        <v>31953</v>
      </c>
      <c r="AQ163" s="69">
        <v>46850</v>
      </c>
      <c r="AR163" s="66"/>
      <c r="AT163" s="59"/>
      <c r="AU163" s="1">
        <v>2301</v>
      </c>
      <c r="AV163" s="1">
        <v>21590</v>
      </c>
      <c r="AW163">
        <v>0</v>
      </c>
    </row>
    <row r="164" spans="1:49" ht="16.5" thickBot="1" x14ac:dyDescent="0.3">
      <c r="A164" t="s">
        <v>326</v>
      </c>
      <c r="B164">
        <v>163</v>
      </c>
      <c r="C164" s="1">
        <v>7237</v>
      </c>
      <c r="D164" s="1">
        <v>3140</v>
      </c>
      <c r="E164" s="1">
        <v>1304</v>
      </c>
      <c r="F164" s="1">
        <v>59457</v>
      </c>
      <c r="G164" s="1"/>
      <c r="H164" s="2"/>
      <c r="I164" s="2"/>
      <c r="J164" s="3"/>
      <c r="K164" s="2"/>
      <c r="L164" s="3"/>
      <c r="M164" s="10"/>
      <c r="V164" s="1">
        <v>167993</v>
      </c>
      <c r="W164" s="1"/>
      <c r="X164" s="2"/>
      <c r="Y164" s="2"/>
      <c r="Z164" s="3"/>
      <c r="AA164" s="2"/>
      <c r="AB164" s="3"/>
      <c r="AC164" s="10"/>
      <c r="AJ164" s="62"/>
      <c r="AK164" s="62"/>
      <c r="AL164" s="62"/>
      <c r="AM164" s="62"/>
      <c r="AN164" s="68" t="s">
        <v>0</v>
      </c>
      <c r="AO164" s="62"/>
      <c r="AP164" s="69">
        <v>27073</v>
      </c>
      <c r="AQ164" s="69">
        <v>47287</v>
      </c>
      <c r="AR164" s="66"/>
      <c r="AT164" s="59"/>
      <c r="AU164" s="1">
        <v>2513</v>
      </c>
      <c r="AV164" s="1">
        <v>15224</v>
      </c>
      <c r="AW164">
        <v>0</v>
      </c>
    </row>
    <row r="165" spans="1:49" ht="16.5" thickBot="1" x14ac:dyDescent="0.3">
      <c r="A165" t="s">
        <v>327</v>
      </c>
      <c r="B165">
        <v>164</v>
      </c>
      <c r="C165" s="1">
        <v>5797</v>
      </c>
      <c r="D165" s="1">
        <v>3059</v>
      </c>
      <c r="E165" s="1">
        <v>1337</v>
      </c>
      <c r="F165" s="1">
        <v>40882</v>
      </c>
      <c r="G165" s="1"/>
      <c r="H165" s="2"/>
      <c r="I165" s="2"/>
      <c r="J165" s="3"/>
      <c r="K165" s="2"/>
      <c r="L165" s="3"/>
      <c r="M165" s="10"/>
      <c r="V165" s="1">
        <v>148183</v>
      </c>
      <c r="W165" s="17"/>
      <c r="X165" s="18"/>
      <c r="Y165" s="18"/>
      <c r="Z165" s="18"/>
      <c r="AA165" s="18"/>
      <c r="AB165" s="18"/>
      <c r="AC165" s="18"/>
      <c r="AD165" s="18"/>
      <c r="AE165" s="19"/>
      <c r="AJ165" s="62"/>
      <c r="AK165" s="62"/>
      <c r="AL165" s="62"/>
      <c r="AM165" s="62"/>
      <c r="AN165" s="68" t="s">
        <v>0</v>
      </c>
      <c r="AO165" s="62"/>
      <c r="AP165" s="69">
        <v>21695</v>
      </c>
      <c r="AQ165" s="69">
        <v>41246</v>
      </c>
      <c r="AR165" s="66"/>
      <c r="AT165" s="59"/>
      <c r="AU165" s="1">
        <v>2304</v>
      </c>
      <c r="AV165" s="1">
        <v>18325</v>
      </c>
      <c r="AW165">
        <v>0</v>
      </c>
    </row>
    <row r="166" spans="1:49" ht="16.5" thickBot="1" x14ac:dyDescent="0.3">
      <c r="A166" t="s">
        <v>328</v>
      </c>
      <c r="B166" s="89">
        <v>165</v>
      </c>
      <c r="C166" s="1">
        <v>5890</v>
      </c>
      <c r="D166" s="1">
        <v>2747</v>
      </c>
      <c r="E166" s="1">
        <v>1120</v>
      </c>
      <c r="F166" s="1">
        <v>27933</v>
      </c>
      <c r="G166" s="17"/>
      <c r="H166" s="18"/>
      <c r="I166" s="18"/>
      <c r="J166" s="18"/>
      <c r="K166" s="18"/>
      <c r="L166" s="18"/>
      <c r="M166" s="18"/>
      <c r="N166" s="18"/>
      <c r="O166" s="19"/>
      <c r="V166" s="1">
        <v>85276</v>
      </c>
      <c r="W166" s="1">
        <v>36737</v>
      </c>
      <c r="X166" s="1"/>
      <c r="Y166" s="2"/>
      <c r="Z166" s="2"/>
      <c r="AA166" s="3"/>
      <c r="AB166" s="2"/>
      <c r="AC166" s="3"/>
      <c r="AD166" s="10"/>
      <c r="AJ166" s="62"/>
      <c r="AK166" s="62"/>
      <c r="AL166" s="62"/>
      <c r="AM166" s="62"/>
      <c r="AN166" s="68" t="s">
        <v>0</v>
      </c>
      <c r="AO166" s="62"/>
      <c r="AP166" s="69">
        <v>19613</v>
      </c>
      <c r="AQ166" s="69">
        <v>33607</v>
      </c>
      <c r="AR166" s="66"/>
      <c r="AT166" s="59"/>
      <c r="AU166" s="1">
        <v>2544</v>
      </c>
      <c r="AV166" s="1">
        <v>13559</v>
      </c>
      <c r="AW166">
        <v>0</v>
      </c>
    </row>
    <row r="167" spans="1:49" ht="15.75" x14ac:dyDescent="0.25">
      <c r="A167" t="s">
        <v>329</v>
      </c>
      <c r="B167">
        <v>166</v>
      </c>
      <c r="C167" s="1">
        <v>7858</v>
      </c>
      <c r="D167" s="1">
        <v>2679</v>
      </c>
      <c r="E167" s="1">
        <v>1250</v>
      </c>
      <c r="F167" s="1">
        <v>23044</v>
      </c>
      <c r="G167" s="1">
        <v>67441</v>
      </c>
      <c r="H167" s="1"/>
      <c r="I167" s="2"/>
      <c r="J167" s="2"/>
      <c r="K167" s="3"/>
      <c r="L167" s="2"/>
      <c r="M167" s="3"/>
      <c r="N167" s="10"/>
      <c r="V167" s="1">
        <v>138193</v>
      </c>
      <c r="W167" s="1">
        <v>37283</v>
      </c>
      <c r="X167" s="1"/>
      <c r="Y167" s="2"/>
      <c r="Z167" s="2"/>
      <c r="AA167" s="3"/>
      <c r="AB167" s="2"/>
      <c r="AC167" s="3"/>
      <c r="AD167" s="10"/>
      <c r="AJ167" s="62"/>
      <c r="AK167" s="62"/>
      <c r="AL167" s="62"/>
      <c r="AM167" s="62"/>
      <c r="AN167" s="68" t="s">
        <v>0</v>
      </c>
      <c r="AO167" s="64"/>
      <c r="AP167" s="69">
        <v>23554</v>
      </c>
      <c r="AQ167" s="69">
        <v>35429</v>
      </c>
      <c r="AR167" s="66"/>
      <c r="AT167" s="59"/>
      <c r="AU167" s="1">
        <v>2818</v>
      </c>
      <c r="AV167" s="1">
        <v>10884</v>
      </c>
      <c r="AW167">
        <v>0</v>
      </c>
    </row>
    <row r="168" spans="1:49" ht="15.75" x14ac:dyDescent="0.25">
      <c r="A168" t="s">
        <v>330</v>
      </c>
      <c r="B168">
        <v>167</v>
      </c>
      <c r="C168" s="1">
        <v>5401</v>
      </c>
      <c r="D168" s="1">
        <v>2622</v>
      </c>
      <c r="E168" s="1">
        <v>1144</v>
      </c>
      <c r="F168" s="1">
        <v>29783</v>
      </c>
      <c r="G168" s="1">
        <v>70492</v>
      </c>
      <c r="H168" s="1"/>
      <c r="I168" s="2"/>
      <c r="J168" s="2"/>
      <c r="K168" s="3"/>
      <c r="L168" s="2"/>
      <c r="M168" s="3"/>
      <c r="N168" s="10"/>
      <c r="V168" s="1">
        <v>97779</v>
      </c>
      <c r="W168" s="1">
        <v>32112</v>
      </c>
      <c r="X168" s="1"/>
      <c r="Y168" s="2"/>
      <c r="Z168" s="2"/>
      <c r="AA168" s="3"/>
      <c r="AB168" s="2"/>
      <c r="AC168" s="3"/>
      <c r="AD168" s="10"/>
      <c r="AJ168" s="62"/>
      <c r="AK168" s="62"/>
      <c r="AL168" s="62"/>
      <c r="AM168" s="62"/>
      <c r="AN168" s="68" t="s">
        <v>0</v>
      </c>
      <c r="AO168" s="70">
        <v>18470</v>
      </c>
      <c r="AP168" s="69">
        <v>26522</v>
      </c>
      <c r="AQ168" s="69">
        <v>40823</v>
      </c>
      <c r="AR168" s="66"/>
      <c r="AT168" s="59"/>
      <c r="AU168" s="1">
        <v>2591</v>
      </c>
      <c r="AV168" s="1">
        <v>23518</v>
      </c>
      <c r="AW168">
        <v>0</v>
      </c>
    </row>
    <row r="169" spans="1:49" ht="15.75" x14ac:dyDescent="0.25">
      <c r="A169" t="s">
        <v>331</v>
      </c>
      <c r="B169">
        <v>168</v>
      </c>
      <c r="C169" s="1">
        <v>5584</v>
      </c>
      <c r="D169" s="1">
        <v>2761</v>
      </c>
      <c r="E169" s="1">
        <v>1140</v>
      </c>
      <c r="F169" s="1">
        <v>39870</v>
      </c>
      <c r="G169" s="1">
        <v>30430</v>
      </c>
      <c r="H169" s="1"/>
      <c r="I169" s="2"/>
      <c r="J169" s="2"/>
      <c r="K169" s="3"/>
      <c r="L169" s="2"/>
      <c r="M169" s="3"/>
      <c r="N169" s="10"/>
      <c r="V169" s="1">
        <v>80288</v>
      </c>
      <c r="W169" s="1">
        <v>13413</v>
      </c>
      <c r="X169" s="1"/>
      <c r="Y169" s="2"/>
      <c r="Z169" s="2"/>
      <c r="AA169" s="3"/>
      <c r="AB169" s="2"/>
      <c r="AC169" s="3"/>
      <c r="AD169" s="10"/>
      <c r="AJ169" s="62"/>
      <c r="AK169" s="62"/>
      <c r="AL169" s="62"/>
      <c r="AM169" s="62"/>
      <c r="AN169" s="68" t="s">
        <v>0</v>
      </c>
      <c r="AO169" s="70">
        <v>11008</v>
      </c>
      <c r="AP169" s="69">
        <v>18231</v>
      </c>
      <c r="AQ169" s="69">
        <v>43067</v>
      </c>
      <c r="AR169" s="66"/>
      <c r="AT169" s="59"/>
      <c r="AU169" s="1">
        <v>2504</v>
      </c>
      <c r="AV169" s="1">
        <v>24765</v>
      </c>
      <c r="AW169">
        <v>0</v>
      </c>
    </row>
    <row r="170" spans="1:49" ht="16.5" thickBot="1" x14ac:dyDescent="0.3">
      <c r="A170" t="s">
        <v>332</v>
      </c>
      <c r="B170" s="89">
        <v>169</v>
      </c>
      <c r="C170" s="1">
        <v>7510</v>
      </c>
      <c r="D170" s="1">
        <v>2386</v>
      </c>
      <c r="E170" s="1">
        <v>1103</v>
      </c>
      <c r="F170" s="1">
        <v>34660</v>
      </c>
      <c r="G170" s="1">
        <v>22412</v>
      </c>
      <c r="H170" s="1"/>
      <c r="I170" s="2"/>
      <c r="J170" s="2"/>
      <c r="K170" s="3"/>
      <c r="L170" s="2"/>
      <c r="M170" s="3"/>
      <c r="N170" s="10"/>
      <c r="V170" s="1">
        <v>62563</v>
      </c>
      <c r="W170" s="1">
        <v>9911</v>
      </c>
      <c r="X170" s="1"/>
      <c r="Y170" s="2"/>
      <c r="Z170" s="2"/>
      <c r="AA170" s="3"/>
      <c r="AB170" s="2"/>
      <c r="AC170" s="3"/>
      <c r="AD170" s="10"/>
      <c r="AJ170" s="62"/>
      <c r="AK170" s="62"/>
      <c r="AL170" s="62"/>
      <c r="AM170" s="62"/>
      <c r="AN170" s="68" t="s">
        <v>0</v>
      </c>
      <c r="AO170" s="70">
        <v>10189</v>
      </c>
      <c r="AP170" s="69">
        <v>14376</v>
      </c>
      <c r="AQ170" s="69">
        <v>37743</v>
      </c>
      <c r="AR170" s="66"/>
      <c r="AT170" s="59"/>
      <c r="AU170" s="1">
        <v>2576</v>
      </c>
      <c r="AV170" s="1">
        <v>15559</v>
      </c>
      <c r="AW170">
        <v>0</v>
      </c>
    </row>
    <row r="171" spans="1:49" ht="15.75" x14ac:dyDescent="0.25">
      <c r="A171" t="s">
        <v>333</v>
      </c>
      <c r="B171">
        <v>170</v>
      </c>
      <c r="C171" s="1">
        <v>3049</v>
      </c>
      <c r="D171" s="1">
        <v>2063</v>
      </c>
      <c r="E171" s="2">
        <v>864</v>
      </c>
      <c r="F171" s="1">
        <v>22263</v>
      </c>
      <c r="G171" s="1">
        <v>33349</v>
      </c>
      <c r="H171" s="1"/>
      <c r="I171" s="2"/>
      <c r="J171" s="2"/>
      <c r="K171" s="3"/>
      <c r="L171" s="2"/>
      <c r="M171" s="3"/>
      <c r="N171" s="10"/>
      <c r="V171" s="1">
        <v>105838</v>
      </c>
      <c r="W171" s="1">
        <v>5902</v>
      </c>
      <c r="X171" s="1"/>
      <c r="Y171" s="17"/>
      <c r="Z171" s="18"/>
      <c r="AA171" s="18"/>
      <c r="AB171" s="18"/>
      <c r="AC171" s="18"/>
      <c r="AD171" s="18"/>
      <c r="AE171" s="18"/>
      <c r="AF171" s="18"/>
      <c r="AG171" s="19"/>
      <c r="AJ171" s="62"/>
      <c r="AK171" s="62"/>
      <c r="AL171" s="62"/>
      <c r="AM171" s="62"/>
      <c r="AN171" s="68" t="s">
        <v>0</v>
      </c>
      <c r="AO171" s="70">
        <v>5939</v>
      </c>
      <c r="AP171" s="69">
        <v>19381</v>
      </c>
      <c r="AQ171" s="69">
        <v>29370</v>
      </c>
      <c r="AR171" s="66"/>
      <c r="AT171" s="59"/>
      <c r="AU171" s="1">
        <v>1685</v>
      </c>
      <c r="AV171" s="1">
        <v>11637</v>
      </c>
      <c r="AW171">
        <v>0</v>
      </c>
    </row>
    <row r="172" spans="1:49" ht="16.5" thickBot="1" x14ac:dyDescent="0.3">
      <c r="A172" t="s">
        <v>334</v>
      </c>
      <c r="B172">
        <v>171</v>
      </c>
      <c r="C172" s="1">
        <v>3072</v>
      </c>
      <c r="D172" s="1">
        <v>2181</v>
      </c>
      <c r="E172" s="1">
        <v>1575</v>
      </c>
      <c r="F172" s="1">
        <v>24716</v>
      </c>
      <c r="G172" s="1">
        <v>38833</v>
      </c>
      <c r="H172" s="1"/>
      <c r="I172" s="2"/>
      <c r="J172" s="2"/>
      <c r="K172" s="3"/>
      <c r="L172" s="2"/>
      <c r="M172" s="3"/>
      <c r="N172" s="10"/>
      <c r="V172" s="1">
        <v>93621</v>
      </c>
      <c r="W172" s="1">
        <v>4440</v>
      </c>
      <c r="X172" s="1"/>
      <c r="Y172" s="1">
        <v>3929</v>
      </c>
      <c r="Z172" s="1"/>
      <c r="AA172" s="2"/>
      <c r="AB172" s="2"/>
      <c r="AC172" s="3"/>
      <c r="AD172" s="2"/>
      <c r="AE172" s="3"/>
      <c r="AF172" s="10"/>
      <c r="AJ172" s="62"/>
      <c r="AK172" s="62"/>
      <c r="AL172" s="62"/>
      <c r="AM172" s="62"/>
      <c r="AN172" s="68" t="s">
        <v>0</v>
      </c>
      <c r="AO172" s="70">
        <v>5156</v>
      </c>
      <c r="AP172" s="69">
        <v>22180</v>
      </c>
      <c r="AQ172" s="69">
        <v>31538</v>
      </c>
      <c r="AR172" s="66"/>
      <c r="AT172" s="59"/>
      <c r="AU172" s="2">
        <v>487</v>
      </c>
      <c r="AV172" s="1">
        <v>15180</v>
      </c>
      <c r="AW172">
        <v>0</v>
      </c>
    </row>
    <row r="173" spans="1:49" ht="15.75" x14ac:dyDescent="0.25">
      <c r="A173" t="s">
        <v>335</v>
      </c>
      <c r="B173">
        <v>172</v>
      </c>
      <c r="C173" s="2">
        <v>505</v>
      </c>
      <c r="D173" s="1">
        <v>3122</v>
      </c>
      <c r="E173" s="1">
        <v>1311</v>
      </c>
      <c r="F173" s="1">
        <v>19592</v>
      </c>
      <c r="G173" s="1">
        <v>27746</v>
      </c>
      <c r="H173" s="1"/>
      <c r="I173" s="17"/>
      <c r="J173" s="18"/>
      <c r="K173" s="18"/>
      <c r="L173" s="18"/>
      <c r="M173" s="18"/>
      <c r="N173" s="18"/>
      <c r="O173" s="18"/>
      <c r="P173" s="18"/>
      <c r="Q173" s="19"/>
      <c r="V173" s="1">
        <v>75932</v>
      </c>
      <c r="W173" s="1">
        <v>12691</v>
      </c>
      <c r="X173" s="17"/>
      <c r="Y173" s="1">
        <v>71050</v>
      </c>
      <c r="Z173" s="1"/>
      <c r="AA173" s="2"/>
      <c r="AB173" s="2"/>
      <c r="AC173" s="3"/>
      <c r="AD173" s="2"/>
      <c r="AE173" s="3"/>
      <c r="AF173" s="10"/>
      <c r="AJ173" s="62"/>
      <c r="AK173" s="62"/>
      <c r="AL173" s="62"/>
      <c r="AM173" s="62"/>
      <c r="AN173" s="68" t="s">
        <v>0</v>
      </c>
      <c r="AO173" s="70">
        <v>3698</v>
      </c>
      <c r="AP173" s="69">
        <v>18716</v>
      </c>
      <c r="AQ173" s="69">
        <v>27636</v>
      </c>
      <c r="AR173" s="66"/>
      <c r="AT173" s="59"/>
      <c r="AU173" s="2">
        <v>251</v>
      </c>
      <c r="AV173" s="1">
        <v>11341</v>
      </c>
      <c r="AW173">
        <v>0</v>
      </c>
    </row>
    <row r="174" spans="1:49" ht="16.5" thickBot="1" x14ac:dyDescent="0.3">
      <c r="A174" t="s">
        <v>336</v>
      </c>
      <c r="B174" s="89">
        <v>173</v>
      </c>
      <c r="C174" s="1">
        <v>7143</v>
      </c>
      <c r="D174" s="1">
        <v>3167</v>
      </c>
      <c r="E174" s="1">
        <v>1036</v>
      </c>
      <c r="F174" s="1">
        <v>19316</v>
      </c>
      <c r="G174" s="1">
        <v>40168</v>
      </c>
      <c r="H174" s="1"/>
      <c r="I174" s="2">
        <v>0</v>
      </c>
      <c r="J174" s="2"/>
      <c r="K174" s="2"/>
      <c r="L174" s="2"/>
      <c r="M174" s="3"/>
      <c r="N174" s="2"/>
      <c r="O174" s="3"/>
      <c r="P174" s="10"/>
      <c r="V174" s="1">
        <v>66919</v>
      </c>
      <c r="W174" s="1">
        <v>10874</v>
      </c>
      <c r="X174" s="1">
        <v>10591</v>
      </c>
      <c r="Y174" s="1">
        <v>26269</v>
      </c>
      <c r="Z174" s="1"/>
      <c r="AA174" s="2"/>
      <c r="AB174" s="2"/>
      <c r="AC174" s="3"/>
      <c r="AD174" s="2"/>
      <c r="AE174" s="3"/>
      <c r="AF174" s="10"/>
      <c r="AJ174" s="62"/>
      <c r="AK174" s="62"/>
      <c r="AL174" s="62"/>
      <c r="AM174" s="62"/>
      <c r="AN174" s="68" t="s">
        <v>0</v>
      </c>
      <c r="AO174" s="70">
        <v>3064</v>
      </c>
      <c r="AP174" s="69">
        <v>12762</v>
      </c>
      <c r="AQ174" s="69">
        <v>27883</v>
      </c>
      <c r="AR174" s="66"/>
      <c r="AT174" s="59"/>
      <c r="AU174" s="1">
        <v>2518</v>
      </c>
      <c r="AV174" s="1">
        <v>10872</v>
      </c>
      <c r="AW174">
        <v>0</v>
      </c>
    </row>
    <row r="175" spans="1:49" ht="15.75" thickBot="1" x14ac:dyDescent="0.3">
      <c r="A175" t="s">
        <v>337</v>
      </c>
      <c r="B175">
        <v>174</v>
      </c>
      <c r="C175" s="1">
        <v>20167</v>
      </c>
      <c r="D175" s="1">
        <v>2860</v>
      </c>
      <c r="E175" s="1">
        <v>1107</v>
      </c>
      <c r="F175" s="1">
        <v>16199</v>
      </c>
      <c r="G175" s="1">
        <v>27958</v>
      </c>
      <c r="H175" s="1"/>
      <c r="I175" s="1">
        <v>146849</v>
      </c>
      <c r="J175" s="1"/>
      <c r="K175" s="2"/>
      <c r="L175" s="2"/>
      <c r="M175" s="3"/>
      <c r="N175" s="2"/>
      <c r="O175" s="3"/>
      <c r="P175" s="10"/>
      <c r="V175" s="1">
        <v>61103</v>
      </c>
      <c r="W175" s="1">
        <v>6964</v>
      </c>
      <c r="X175" s="1">
        <v>6437</v>
      </c>
      <c r="Y175" s="1">
        <v>62790</v>
      </c>
      <c r="Z175" s="1"/>
      <c r="AA175" s="2"/>
      <c r="AB175" s="2"/>
      <c r="AC175" s="3"/>
      <c r="AD175" s="2"/>
      <c r="AE175" s="3"/>
      <c r="AF175" s="10"/>
      <c r="AJ175" s="62"/>
      <c r="AK175" s="62"/>
      <c r="AL175" s="62"/>
      <c r="AM175" s="62"/>
      <c r="AN175" s="68" t="s">
        <v>0</v>
      </c>
      <c r="AO175" s="70">
        <v>2720</v>
      </c>
      <c r="AP175" s="69">
        <v>22138</v>
      </c>
      <c r="AQ175" s="69">
        <v>25796</v>
      </c>
      <c r="AR175" s="64"/>
      <c r="AS175" s="18"/>
      <c r="AT175" s="18"/>
      <c r="AU175" s="1">
        <v>5277</v>
      </c>
      <c r="AV175" s="1">
        <v>11129</v>
      </c>
      <c r="AW175">
        <v>0</v>
      </c>
    </row>
    <row r="176" spans="1:49" ht="15.75" thickBot="1" x14ac:dyDescent="0.3">
      <c r="A176" t="s">
        <v>338</v>
      </c>
      <c r="B176">
        <v>175</v>
      </c>
      <c r="C176" s="1">
        <v>11018</v>
      </c>
      <c r="D176" s="1">
        <v>2931</v>
      </c>
      <c r="E176" s="1">
        <v>1139</v>
      </c>
      <c r="F176" s="1">
        <v>15638</v>
      </c>
      <c r="G176" s="1">
        <v>24793</v>
      </c>
      <c r="H176" s="1"/>
      <c r="I176" s="1">
        <v>193731</v>
      </c>
      <c r="J176" s="1"/>
      <c r="K176" s="2"/>
      <c r="L176" s="2"/>
      <c r="M176" s="3"/>
      <c r="N176" s="2"/>
      <c r="O176" s="3"/>
      <c r="P176" s="10"/>
      <c r="V176" s="71">
        <v>53967</v>
      </c>
      <c r="W176" s="71">
        <v>10734</v>
      </c>
      <c r="X176" s="71">
        <v>3173</v>
      </c>
      <c r="Y176" s="71">
        <v>101247</v>
      </c>
      <c r="Z176" s="72"/>
      <c r="AA176" s="73"/>
      <c r="AB176" s="73"/>
      <c r="AC176" s="73"/>
      <c r="AD176" s="73"/>
      <c r="AE176" s="73"/>
      <c r="AF176" s="73"/>
      <c r="AG176" s="73"/>
      <c r="AH176" s="74"/>
      <c r="AI176" s="75"/>
      <c r="AJ176" s="76"/>
      <c r="AK176" s="76"/>
      <c r="AL176" s="76"/>
      <c r="AM176" s="76"/>
      <c r="AN176" s="77" t="s">
        <v>0</v>
      </c>
      <c r="AO176" s="78">
        <v>2350</v>
      </c>
      <c r="AP176" s="79">
        <v>18067</v>
      </c>
      <c r="AQ176" s="79">
        <v>24776</v>
      </c>
      <c r="AR176" s="79">
        <v>30999</v>
      </c>
      <c r="AU176" s="1">
        <v>4936</v>
      </c>
      <c r="AV176" s="1">
        <v>10632</v>
      </c>
      <c r="AW176">
        <v>0</v>
      </c>
    </row>
    <row r="177" spans="1:62" ht="16.5" thickBot="1" x14ac:dyDescent="0.3">
      <c r="A177" t="s">
        <v>339</v>
      </c>
      <c r="B177">
        <v>176</v>
      </c>
      <c r="C177" s="1">
        <v>7152</v>
      </c>
      <c r="D177" s="1">
        <v>2600</v>
      </c>
      <c r="E177" s="1">
        <v>1053</v>
      </c>
      <c r="F177" s="1">
        <v>14691</v>
      </c>
      <c r="G177" s="1">
        <v>20170</v>
      </c>
      <c r="H177" s="1"/>
      <c r="I177" s="1">
        <v>186015</v>
      </c>
      <c r="J177" s="1"/>
      <c r="K177" s="2"/>
      <c r="L177" s="2"/>
      <c r="M177" s="3"/>
      <c r="N177" s="2"/>
      <c r="O177" s="3"/>
      <c r="P177" s="10"/>
      <c r="V177" s="71">
        <v>68473</v>
      </c>
      <c r="W177" s="71">
        <v>6731</v>
      </c>
      <c r="X177" s="71">
        <v>2714</v>
      </c>
      <c r="Y177" s="71">
        <v>69554</v>
      </c>
      <c r="Z177" s="71">
        <v>79843</v>
      </c>
      <c r="AA177" s="75"/>
      <c r="AB177" s="75"/>
      <c r="AC177" s="75"/>
      <c r="AD177" s="75"/>
      <c r="AE177" s="75"/>
      <c r="AF177" s="75"/>
      <c r="AG177" s="75"/>
      <c r="AH177" s="75"/>
      <c r="AI177" s="75"/>
      <c r="AJ177" s="76"/>
      <c r="AK177" s="76"/>
      <c r="AL177" s="76"/>
      <c r="AM177" s="76"/>
      <c r="AN177" s="77" t="s">
        <v>0</v>
      </c>
      <c r="AO177" s="78">
        <v>2014</v>
      </c>
      <c r="AP177" s="79">
        <v>16009</v>
      </c>
      <c r="AQ177" s="79">
        <v>23246</v>
      </c>
      <c r="AR177" s="79">
        <v>19794</v>
      </c>
      <c r="AT177" s="59"/>
      <c r="AU177" s="1">
        <v>1822</v>
      </c>
      <c r="AV177" s="1">
        <v>9213</v>
      </c>
      <c r="AW177">
        <v>0</v>
      </c>
      <c r="AX177" s="17"/>
      <c r="AY177" s="18"/>
      <c r="AZ177" s="18"/>
      <c r="BA177" s="18"/>
      <c r="BB177" s="18"/>
      <c r="BC177" s="18"/>
      <c r="BD177" s="18"/>
      <c r="BE177" s="18"/>
      <c r="BF177" s="19"/>
    </row>
    <row r="178" spans="1:62" ht="16.5" thickBot="1" x14ac:dyDescent="0.3">
      <c r="A178" t="s">
        <v>340</v>
      </c>
      <c r="B178" s="89">
        <v>177</v>
      </c>
      <c r="C178" s="1">
        <v>7206</v>
      </c>
      <c r="D178" s="1">
        <v>2174</v>
      </c>
      <c r="E178" s="2">
        <v>937</v>
      </c>
      <c r="F178" s="1">
        <v>13654</v>
      </c>
      <c r="G178" s="1">
        <v>17047</v>
      </c>
      <c r="H178" s="1"/>
      <c r="I178" s="1">
        <v>131642</v>
      </c>
      <c r="J178" s="17"/>
      <c r="K178" s="17"/>
      <c r="L178" s="18"/>
      <c r="M178" s="18"/>
      <c r="N178" s="18"/>
      <c r="O178" s="18"/>
      <c r="P178" s="18"/>
      <c r="Q178" s="18"/>
      <c r="R178" s="18"/>
      <c r="S178" s="19"/>
      <c r="V178" s="71">
        <v>78588</v>
      </c>
      <c r="W178" s="71">
        <v>5360</v>
      </c>
      <c r="X178" s="80">
        <v>956</v>
      </c>
      <c r="Y178" s="71">
        <v>44031</v>
      </c>
      <c r="Z178" s="71">
        <v>66371</v>
      </c>
      <c r="AA178" s="72"/>
      <c r="AB178" s="73"/>
      <c r="AC178" s="73"/>
      <c r="AD178" s="73"/>
      <c r="AE178" s="73"/>
      <c r="AF178" s="73"/>
      <c r="AG178" s="73"/>
      <c r="AH178" s="73"/>
      <c r="AI178" s="74"/>
      <c r="AJ178" s="76"/>
      <c r="AK178" s="76"/>
      <c r="AL178" s="76"/>
      <c r="AM178" s="76"/>
      <c r="AN178" s="77" t="s">
        <v>0</v>
      </c>
      <c r="AO178" s="78">
        <v>1674</v>
      </c>
      <c r="AP178" s="79">
        <v>15031</v>
      </c>
      <c r="AQ178" s="79">
        <v>22550</v>
      </c>
      <c r="AR178" s="79">
        <v>17201</v>
      </c>
      <c r="AT178" s="59"/>
      <c r="AU178" s="1">
        <v>7585</v>
      </c>
      <c r="AV178" s="1">
        <v>9405</v>
      </c>
      <c r="AW178">
        <v>0</v>
      </c>
      <c r="AX178" s="1">
        <v>81766</v>
      </c>
      <c r="AY178" s="1"/>
      <c r="AZ178" s="2"/>
      <c r="BA178" s="2"/>
      <c r="BB178" s="3"/>
      <c r="BC178" s="2"/>
      <c r="BD178" s="3"/>
      <c r="BE178" s="10"/>
    </row>
    <row r="179" spans="1:62" ht="16.5" thickBot="1" x14ac:dyDescent="0.3">
      <c r="A179" t="s">
        <v>341</v>
      </c>
      <c r="B179">
        <v>178</v>
      </c>
      <c r="C179" s="1">
        <v>9762</v>
      </c>
      <c r="D179" s="1">
        <v>2419</v>
      </c>
      <c r="E179" s="2">
        <v>926</v>
      </c>
      <c r="F179" s="1">
        <v>11025</v>
      </c>
      <c r="G179" s="1">
        <v>12699</v>
      </c>
      <c r="H179" s="1"/>
      <c r="I179" s="1">
        <v>126751</v>
      </c>
      <c r="J179" s="1">
        <v>2561</v>
      </c>
      <c r="K179" s="1">
        <v>27254</v>
      </c>
      <c r="L179" s="17"/>
      <c r="M179" s="18"/>
      <c r="N179" s="18"/>
      <c r="O179" s="18"/>
      <c r="P179" s="18"/>
      <c r="Q179" s="18"/>
      <c r="R179" s="18"/>
      <c r="S179" s="18"/>
      <c r="T179" s="19"/>
      <c r="V179" s="71">
        <v>63130</v>
      </c>
      <c r="W179" s="71">
        <v>4506</v>
      </c>
      <c r="X179" s="80">
        <v>32</v>
      </c>
      <c r="Y179" s="71">
        <v>40915</v>
      </c>
      <c r="Z179" s="71">
        <v>53101</v>
      </c>
      <c r="AA179" s="71">
        <v>151979</v>
      </c>
      <c r="AB179" s="71"/>
      <c r="AC179" s="71"/>
      <c r="AD179" s="71"/>
      <c r="AE179" s="80"/>
      <c r="AF179" s="80"/>
      <c r="AG179" s="80"/>
      <c r="AH179" s="81"/>
      <c r="AI179" s="75"/>
      <c r="AJ179" s="76"/>
      <c r="AK179" s="76"/>
      <c r="AL179" s="76"/>
      <c r="AM179" s="76"/>
      <c r="AN179" s="77" t="s">
        <v>0</v>
      </c>
      <c r="AO179" s="78">
        <v>1306</v>
      </c>
      <c r="AP179" s="79">
        <v>13559</v>
      </c>
      <c r="AQ179" s="79">
        <v>20925</v>
      </c>
      <c r="AR179" s="79">
        <v>15680</v>
      </c>
      <c r="AT179" s="59"/>
      <c r="AU179" s="2">
        <v>17</v>
      </c>
      <c r="AV179" s="1">
        <v>7191</v>
      </c>
      <c r="AW179">
        <v>0</v>
      </c>
      <c r="AX179" s="1">
        <v>90715</v>
      </c>
      <c r="AY179" s="1"/>
      <c r="AZ179" s="2"/>
      <c r="BA179" s="2"/>
      <c r="BB179" s="3"/>
      <c r="BC179" s="2"/>
      <c r="BD179" s="3"/>
      <c r="BE179" s="10"/>
    </row>
    <row r="180" spans="1:62" ht="16.5" thickBot="1" x14ac:dyDescent="0.3">
      <c r="A180" t="s">
        <v>342</v>
      </c>
      <c r="B180">
        <v>179</v>
      </c>
      <c r="C180" s="1">
        <v>17392</v>
      </c>
      <c r="D180" s="1">
        <v>26030</v>
      </c>
      <c r="E180" s="1">
        <v>10317</v>
      </c>
      <c r="F180" s="1">
        <v>13711</v>
      </c>
      <c r="G180" s="1">
        <v>14367</v>
      </c>
      <c r="H180" s="1"/>
      <c r="I180" s="1">
        <v>105072</v>
      </c>
      <c r="J180" s="1">
        <v>102813</v>
      </c>
      <c r="K180" s="1">
        <v>35261</v>
      </c>
      <c r="L180" s="1">
        <v>25609</v>
      </c>
      <c r="M180" s="1"/>
      <c r="N180" s="2"/>
      <c r="O180" s="2"/>
      <c r="P180" s="3"/>
      <c r="Q180" s="2"/>
      <c r="R180" s="3"/>
      <c r="S180" s="10"/>
      <c r="V180" s="71">
        <v>60329</v>
      </c>
      <c r="W180" s="71">
        <v>4627</v>
      </c>
      <c r="X180" s="80">
        <v>82</v>
      </c>
      <c r="Y180" s="71">
        <v>37574</v>
      </c>
      <c r="Z180" s="71">
        <v>46216</v>
      </c>
      <c r="AA180" s="71">
        <v>135024</v>
      </c>
      <c r="AB180" s="72"/>
      <c r="AC180" s="73"/>
      <c r="AD180" s="73"/>
      <c r="AE180" s="73"/>
      <c r="AF180" s="73"/>
      <c r="AG180" s="73"/>
      <c r="AH180" s="73"/>
      <c r="AI180" s="73"/>
      <c r="AJ180" s="82"/>
      <c r="AK180" s="76"/>
      <c r="AL180" s="76"/>
      <c r="AM180" s="76"/>
      <c r="AN180" s="77" t="s">
        <v>0</v>
      </c>
      <c r="AO180" s="78">
        <v>1136</v>
      </c>
      <c r="AP180" s="79">
        <v>12806</v>
      </c>
      <c r="AQ180" s="79">
        <v>19880</v>
      </c>
      <c r="AR180" s="79">
        <v>19897</v>
      </c>
      <c r="AT180" s="59"/>
      <c r="AU180" s="1">
        <v>3563</v>
      </c>
      <c r="AV180" s="1">
        <v>9209</v>
      </c>
      <c r="AW180">
        <v>0</v>
      </c>
      <c r="AX180" s="1">
        <v>75733</v>
      </c>
      <c r="AY180" s="1"/>
      <c r="AZ180" s="2"/>
      <c r="BA180" s="2"/>
      <c r="BB180" s="3"/>
      <c r="BC180" s="2"/>
      <c r="BD180" s="3"/>
      <c r="BE180" s="10"/>
    </row>
    <row r="181" spans="1:62" ht="15.75" x14ac:dyDescent="0.25">
      <c r="A181" t="s">
        <v>343</v>
      </c>
      <c r="B181">
        <v>180</v>
      </c>
      <c r="C181" s="1">
        <v>23887</v>
      </c>
      <c r="D181" s="1">
        <v>3557</v>
      </c>
      <c r="E181" s="1">
        <v>1237</v>
      </c>
      <c r="F181" s="1">
        <v>12323</v>
      </c>
      <c r="G181" s="1">
        <v>13758</v>
      </c>
      <c r="H181" s="1"/>
      <c r="I181" s="1">
        <v>86484</v>
      </c>
      <c r="J181" s="1">
        <v>64583</v>
      </c>
      <c r="K181" s="1">
        <v>22484</v>
      </c>
      <c r="L181" s="1">
        <v>94023</v>
      </c>
      <c r="M181" s="1"/>
      <c r="N181" s="2"/>
      <c r="O181" s="2"/>
      <c r="P181" s="3"/>
      <c r="Q181" s="2"/>
      <c r="R181" s="3"/>
      <c r="S181" s="10"/>
      <c r="V181" s="71">
        <v>50659</v>
      </c>
      <c r="W181" s="71">
        <v>4269</v>
      </c>
      <c r="X181" s="80">
        <v>31</v>
      </c>
      <c r="Y181" s="71">
        <v>30257</v>
      </c>
      <c r="Z181" s="71">
        <v>37744</v>
      </c>
      <c r="AA181" s="71">
        <v>174554</v>
      </c>
      <c r="AB181" s="71">
        <v>4967</v>
      </c>
      <c r="AC181" s="72"/>
      <c r="AD181" s="73"/>
      <c r="AE181" s="73"/>
      <c r="AF181" s="73"/>
      <c r="AG181" s="73"/>
      <c r="AH181" s="73"/>
      <c r="AI181" s="73"/>
      <c r="AJ181" s="83"/>
      <c r="AK181" s="82"/>
      <c r="AL181" s="76"/>
      <c r="AM181" s="76"/>
      <c r="AN181" s="77" t="s">
        <v>0</v>
      </c>
      <c r="AO181" s="78">
        <v>1449</v>
      </c>
      <c r="AP181" s="79">
        <v>12327</v>
      </c>
      <c r="AQ181" s="79">
        <v>21378</v>
      </c>
      <c r="AR181" s="79">
        <v>19701</v>
      </c>
      <c r="AT181" s="59"/>
      <c r="AU181" s="1">
        <v>2649</v>
      </c>
      <c r="AV181" s="1">
        <v>7951</v>
      </c>
      <c r="AW181">
        <v>0</v>
      </c>
      <c r="AX181" s="1">
        <v>60525</v>
      </c>
      <c r="AY181" s="1"/>
      <c r="AZ181" s="2"/>
      <c r="BA181" s="2"/>
      <c r="BB181" s="3"/>
      <c r="BC181" s="2"/>
      <c r="BD181" s="3"/>
      <c r="BE181" s="10"/>
    </row>
    <row r="182" spans="1:62" ht="16.5" thickBot="1" x14ac:dyDescent="0.3">
      <c r="A182" t="s">
        <v>344</v>
      </c>
      <c r="B182" s="89">
        <v>181</v>
      </c>
      <c r="C182" s="1">
        <v>16709</v>
      </c>
      <c r="D182" s="1">
        <v>3205</v>
      </c>
      <c r="E182" s="1">
        <v>1065</v>
      </c>
      <c r="F182" s="1">
        <v>11699</v>
      </c>
      <c r="G182" s="1">
        <v>12797</v>
      </c>
      <c r="H182" s="1"/>
      <c r="I182" s="1">
        <v>72258</v>
      </c>
      <c r="J182" s="1">
        <v>52710</v>
      </c>
      <c r="K182" s="1">
        <v>15263</v>
      </c>
      <c r="L182" s="1">
        <v>68350</v>
      </c>
      <c r="M182" s="1"/>
      <c r="N182" s="2"/>
      <c r="O182" s="2"/>
      <c r="P182" s="3"/>
      <c r="Q182" s="2"/>
      <c r="R182" s="3"/>
      <c r="S182" s="10"/>
      <c r="V182" s="71">
        <v>49798</v>
      </c>
      <c r="W182" s="71">
        <v>5169</v>
      </c>
      <c r="X182" s="80">
        <v>147</v>
      </c>
      <c r="Y182" s="71">
        <v>27450</v>
      </c>
      <c r="Z182" s="71">
        <v>31520</v>
      </c>
      <c r="AA182" s="71">
        <v>146397</v>
      </c>
      <c r="AB182" s="71">
        <v>1559</v>
      </c>
      <c r="AC182" s="80">
        <v>0</v>
      </c>
      <c r="AD182" s="80"/>
      <c r="AE182" s="80"/>
      <c r="AF182" s="80"/>
      <c r="AG182" s="80"/>
      <c r="AH182" s="80"/>
      <c r="AI182" s="80"/>
      <c r="AJ182" s="81"/>
      <c r="AK182" s="76"/>
      <c r="AL182" s="76"/>
      <c r="AM182" s="76"/>
      <c r="AN182" s="77" t="s">
        <v>0</v>
      </c>
      <c r="AO182" s="78">
        <v>1177</v>
      </c>
      <c r="AP182" s="79">
        <v>11650</v>
      </c>
      <c r="AQ182" s="79">
        <v>20062</v>
      </c>
      <c r="AR182" s="79">
        <v>16819</v>
      </c>
      <c r="AT182" s="59"/>
      <c r="AU182" s="1">
        <v>2300</v>
      </c>
      <c r="AV182" s="1">
        <v>8103</v>
      </c>
      <c r="AW182">
        <v>0</v>
      </c>
      <c r="AX182" s="1">
        <v>46821</v>
      </c>
      <c r="AY182" s="1"/>
      <c r="AZ182" s="2"/>
      <c r="BA182" s="2"/>
      <c r="BB182" s="3"/>
      <c r="BC182" s="2"/>
      <c r="BD182" s="3"/>
      <c r="BE182" s="10"/>
    </row>
    <row r="183" spans="1:62" ht="16.5" thickBot="1" x14ac:dyDescent="0.3">
      <c r="A183" t="s">
        <v>345</v>
      </c>
      <c r="B183">
        <v>182</v>
      </c>
      <c r="C183" s="1">
        <v>12409</v>
      </c>
      <c r="D183" s="1">
        <v>3113</v>
      </c>
      <c r="E183" s="1">
        <v>1394</v>
      </c>
      <c r="F183" s="1">
        <v>10495</v>
      </c>
      <c r="G183" s="1">
        <v>11531</v>
      </c>
      <c r="H183" s="1"/>
      <c r="I183" s="1">
        <v>57969</v>
      </c>
      <c r="J183" s="1">
        <v>41830</v>
      </c>
      <c r="K183" s="1">
        <v>13826</v>
      </c>
      <c r="L183" s="1">
        <v>56891</v>
      </c>
      <c r="M183" s="17"/>
      <c r="N183" s="17"/>
      <c r="O183" s="18"/>
      <c r="P183" s="18"/>
      <c r="Q183" s="18"/>
      <c r="R183" s="18"/>
      <c r="S183" s="18"/>
      <c r="T183" s="18"/>
      <c r="U183" s="18"/>
      <c r="V183" s="71">
        <v>47836</v>
      </c>
      <c r="W183" s="71">
        <v>4069</v>
      </c>
      <c r="X183" s="80">
        <v>0</v>
      </c>
      <c r="Y183" s="71">
        <v>23655</v>
      </c>
      <c r="Z183" s="71">
        <v>28149</v>
      </c>
      <c r="AA183" s="71">
        <v>106157</v>
      </c>
      <c r="AB183" s="71">
        <v>1936</v>
      </c>
      <c r="AC183" s="71">
        <v>15791</v>
      </c>
      <c r="AD183" s="72"/>
      <c r="AE183" s="73"/>
      <c r="AF183" s="73"/>
      <c r="AG183" s="73"/>
      <c r="AH183" s="73"/>
      <c r="AI183" s="73"/>
      <c r="AJ183" s="83"/>
      <c r="AK183" s="83"/>
      <c r="AL183" s="82"/>
      <c r="AM183" s="76"/>
      <c r="AN183" s="77" t="s">
        <v>0</v>
      </c>
      <c r="AO183" s="78">
        <v>1249</v>
      </c>
      <c r="AP183" s="79">
        <v>10469</v>
      </c>
      <c r="AQ183" s="79">
        <v>17657</v>
      </c>
      <c r="AR183" s="79">
        <v>14351</v>
      </c>
      <c r="AT183" s="59"/>
      <c r="AU183" s="1">
        <v>2408</v>
      </c>
      <c r="AV183" s="1">
        <v>8510</v>
      </c>
      <c r="AW183">
        <v>0</v>
      </c>
      <c r="AX183" s="1">
        <v>36454</v>
      </c>
      <c r="AY183" s="1"/>
      <c r="AZ183" s="2"/>
      <c r="BA183" s="2"/>
      <c r="BB183" s="3"/>
      <c r="BC183" s="2"/>
      <c r="BD183" s="3"/>
      <c r="BE183" s="10"/>
    </row>
    <row r="184" spans="1:62" ht="16.5" thickBot="1" x14ac:dyDescent="0.3">
      <c r="A184" t="s">
        <v>346</v>
      </c>
      <c r="B184">
        <v>183</v>
      </c>
      <c r="C184" s="1">
        <v>10296</v>
      </c>
      <c r="D184" s="1">
        <v>3566</v>
      </c>
      <c r="E184" s="1">
        <v>1273</v>
      </c>
      <c r="F184" s="1">
        <v>10720</v>
      </c>
      <c r="G184" s="1">
        <v>12110</v>
      </c>
      <c r="H184" s="1"/>
      <c r="I184" s="1">
        <v>51357</v>
      </c>
      <c r="J184" s="1">
        <v>39528</v>
      </c>
      <c r="K184" s="1">
        <v>12685</v>
      </c>
      <c r="L184" s="1">
        <v>51671</v>
      </c>
      <c r="M184" s="2">
        <v>0</v>
      </c>
      <c r="N184" s="2">
        <v>0</v>
      </c>
      <c r="O184" s="17"/>
      <c r="P184" s="18"/>
      <c r="Q184" s="18"/>
      <c r="R184" s="18"/>
      <c r="S184" s="18"/>
      <c r="T184" s="18"/>
      <c r="U184" s="18"/>
      <c r="V184" s="71">
        <v>44282</v>
      </c>
      <c r="W184" s="71">
        <v>3513</v>
      </c>
      <c r="X184" s="80">
        <v>0</v>
      </c>
      <c r="Y184" s="71">
        <v>22247</v>
      </c>
      <c r="Z184" s="71">
        <v>25952</v>
      </c>
      <c r="AA184" s="71">
        <v>80123</v>
      </c>
      <c r="AB184" s="71">
        <v>2272</v>
      </c>
      <c r="AC184" s="71">
        <v>10753</v>
      </c>
      <c r="AD184" s="71">
        <v>10246</v>
      </c>
      <c r="AE184" s="71"/>
      <c r="AF184" s="80"/>
      <c r="AG184" s="80"/>
      <c r="AH184" s="80"/>
      <c r="AI184" s="80"/>
      <c r="AJ184" s="80"/>
      <c r="AK184" s="81"/>
      <c r="AL184" s="76"/>
      <c r="AM184" s="76"/>
      <c r="AN184" s="77" t="s">
        <v>0</v>
      </c>
      <c r="AO184" s="78">
        <v>1099</v>
      </c>
      <c r="AP184" s="79">
        <v>10396</v>
      </c>
      <c r="AQ184" s="79">
        <v>18111</v>
      </c>
      <c r="AR184" s="79">
        <v>13863</v>
      </c>
      <c r="AT184" s="59"/>
      <c r="AU184" s="1">
        <v>2250</v>
      </c>
      <c r="AV184" s="1">
        <v>7763</v>
      </c>
      <c r="AW184">
        <v>0</v>
      </c>
      <c r="AX184" s="1">
        <v>32966</v>
      </c>
      <c r="AY184" s="1"/>
      <c r="AZ184" s="2"/>
      <c r="BA184" s="2"/>
      <c r="BB184" s="3"/>
      <c r="BC184" s="2"/>
      <c r="BD184" s="3"/>
      <c r="BE184" s="10"/>
    </row>
    <row r="185" spans="1:62" ht="16.5" thickBot="1" x14ac:dyDescent="0.3">
      <c r="A185" t="s">
        <v>347</v>
      </c>
      <c r="B185">
        <v>184</v>
      </c>
      <c r="C185" s="1">
        <v>9631</v>
      </c>
      <c r="D185" s="1">
        <v>3315</v>
      </c>
      <c r="E185" s="1">
        <v>1652</v>
      </c>
      <c r="F185" s="1">
        <v>10194</v>
      </c>
      <c r="G185" s="1">
        <v>10846</v>
      </c>
      <c r="H185" s="1"/>
      <c r="I185" s="1">
        <v>45162</v>
      </c>
      <c r="J185" s="1">
        <v>31642</v>
      </c>
      <c r="K185" s="1">
        <v>11528</v>
      </c>
      <c r="L185" s="1">
        <v>52175</v>
      </c>
      <c r="M185" s="2">
        <v>0</v>
      </c>
      <c r="N185" s="2">
        <v>0</v>
      </c>
      <c r="O185" s="1">
        <v>39536</v>
      </c>
      <c r="P185" s="1"/>
      <c r="Q185" s="2"/>
      <c r="R185" s="2"/>
      <c r="S185" s="3"/>
      <c r="T185" s="2"/>
      <c r="U185" s="3"/>
      <c r="V185" s="71">
        <v>37769</v>
      </c>
      <c r="W185" s="71">
        <v>4383</v>
      </c>
      <c r="X185" s="80">
        <v>112</v>
      </c>
      <c r="Y185" s="71">
        <v>18965</v>
      </c>
      <c r="Z185" s="71">
        <v>23227</v>
      </c>
      <c r="AA185" s="71">
        <v>100252</v>
      </c>
      <c r="AB185" s="80">
        <v>993</v>
      </c>
      <c r="AC185" s="71">
        <v>7335</v>
      </c>
      <c r="AD185" s="71">
        <v>81997</v>
      </c>
      <c r="AE185" s="71"/>
      <c r="AF185" s="80"/>
      <c r="AG185" s="80"/>
      <c r="AH185" s="80"/>
      <c r="AI185" s="80"/>
      <c r="AJ185" s="80"/>
      <c r="AK185" s="81"/>
      <c r="AL185" s="76"/>
      <c r="AM185" s="76"/>
      <c r="AN185" s="77" t="s">
        <v>0</v>
      </c>
      <c r="AO185" s="84">
        <v>896</v>
      </c>
      <c r="AP185" s="79">
        <v>9570</v>
      </c>
      <c r="AQ185" s="79">
        <v>17050</v>
      </c>
      <c r="AR185" s="79">
        <v>12944</v>
      </c>
      <c r="AT185" s="59"/>
      <c r="AU185" s="1">
        <v>2314</v>
      </c>
      <c r="AV185" s="1">
        <v>7500</v>
      </c>
      <c r="AW185">
        <v>0</v>
      </c>
      <c r="AX185" s="1">
        <v>30044</v>
      </c>
      <c r="AY185" s="17"/>
      <c r="AZ185" s="18"/>
      <c r="BA185" s="18"/>
      <c r="BB185" s="18"/>
      <c r="BC185" s="18"/>
      <c r="BD185" s="18"/>
      <c r="BE185" s="18"/>
      <c r="BF185" s="18"/>
      <c r="BG185" s="19"/>
    </row>
    <row r="186" spans="1:62" ht="15.75" x14ac:dyDescent="0.25">
      <c r="A186" t="s">
        <v>348</v>
      </c>
      <c r="B186" s="89">
        <v>185</v>
      </c>
      <c r="C186" s="1">
        <v>9437</v>
      </c>
      <c r="D186" s="1">
        <v>3106</v>
      </c>
      <c r="E186" s="1">
        <v>1482</v>
      </c>
      <c r="F186" s="1">
        <v>9598</v>
      </c>
      <c r="G186" s="1">
        <v>9577</v>
      </c>
      <c r="H186" s="1"/>
      <c r="I186" s="1">
        <v>41774</v>
      </c>
      <c r="J186" s="1">
        <v>31436</v>
      </c>
      <c r="K186" s="1">
        <v>11215</v>
      </c>
      <c r="L186" s="1">
        <v>49864</v>
      </c>
      <c r="M186" s="2">
        <v>0</v>
      </c>
      <c r="N186" s="2">
        <v>0</v>
      </c>
      <c r="O186" s="1">
        <v>32730</v>
      </c>
      <c r="P186" s="1"/>
      <c r="Q186" s="2"/>
      <c r="R186" s="2"/>
      <c r="S186" s="3"/>
      <c r="T186" s="2"/>
      <c r="U186" s="3"/>
      <c r="V186" s="71">
        <v>37611</v>
      </c>
      <c r="W186" s="71">
        <v>4908</v>
      </c>
      <c r="X186" s="80">
        <v>172</v>
      </c>
      <c r="Y186" s="71">
        <v>18125</v>
      </c>
      <c r="Z186" s="71">
        <v>22413</v>
      </c>
      <c r="AA186" s="71">
        <v>86527</v>
      </c>
      <c r="AB186" s="80">
        <v>672</v>
      </c>
      <c r="AC186" s="71">
        <v>7122</v>
      </c>
      <c r="AD186" s="71">
        <v>4422</v>
      </c>
      <c r="AE186" s="72"/>
      <c r="AF186" s="73"/>
      <c r="AG186" s="73"/>
      <c r="AH186" s="73"/>
      <c r="AI186" s="73"/>
      <c r="AJ186" s="83"/>
      <c r="AK186" s="83"/>
      <c r="AL186" s="83"/>
      <c r="AM186" s="83"/>
      <c r="AN186" s="77" t="s">
        <v>0</v>
      </c>
      <c r="AO186" s="84">
        <v>895</v>
      </c>
      <c r="AP186" s="79">
        <v>9344</v>
      </c>
      <c r="AQ186" s="79">
        <v>16749</v>
      </c>
      <c r="AR186" s="79">
        <v>12780</v>
      </c>
      <c r="AT186" s="59"/>
      <c r="AU186" s="1">
        <v>2101</v>
      </c>
      <c r="AV186" s="1">
        <v>7147</v>
      </c>
      <c r="AW186">
        <v>0</v>
      </c>
      <c r="AX186" s="1">
        <v>27334</v>
      </c>
      <c r="AY186" s="1">
        <v>208130</v>
      </c>
      <c r="AZ186" s="1"/>
      <c r="BA186" s="2"/>
      <c r="BB186" s="2"/>
      <c r="BC186" s="3"/>
      <c r="BD186" s="2"/>
      <c r="BE186" s="3"/>
      <c r="BF186" s="10"/>
    </row>
    <row r="187" spans="1:62" ht="16.5" thickBot="1" x14ac:dyDescent="0.3">
      <c r="A187" t="s">
        <v>349</v>
      </c>
      <c r="B187">
        <v>186</v>
      </c>
      <c r="C187" s="1">
        <v>9227</v>
      </c>
      <c r="D187" s="1">
        <v>2988</v>
      </c>
      <c r="E187" s="1">
        <v>1366</v>
      </c>
      <c r="F187" s="1">
        <v>9085</v>
      </c>
      <c r="G187" s="1">
        <v>9523</v>
      </c>
      <c r="H187" s="1"/>
      <c r="I187" s="1">
        <v>37641</v>
      </c>
      <c r="J187" s="1">
        <v>26972</v>
      </c>
      <c r="K187" s="1">
        <v>10325</v>
      </c>
      <c r="L187" s="1">
        <v>44701</v>
      </c>
      <c r="M187" s="2">
        <v>0</v>
      </c>
      <c r="N187" s="2">
        <v>0</v>
      </c>
      <c r="O187" s="1">
        <v>13946</v>
      </c>
      <c r="P187" s="1"/>
      <c r="Q187" s="2"/>
      <c r="R187" s="2"/>
      <c r="S187" s="3"/>
      <c r="T187" s="2"/>
      <c r="U187" s="3"/>
      <c r="V187" s="71">
        <v>35705</v>
      </c>
      <c r="W187" s="71">
        <v>4234</v>
      </c>
      <c r="X187" s="80">
        <v>0</v>
      </c>
      <c r="Y187" s="71">
        <v>16166</v>
      </c>
      <c r="Z187" s="71">
        <v>20151</v>
      </c>
      <c r="AA187" s="71">
        <v>73007</v>
      </c>
      <c r="AB187" s="80">
        <v>521</v>
      </c>
      <c r="AC187" s="71">
        <v>5837</v>
      </c>
      <c r="AD187" s="71">
        <v>37930</v>
      </c>
      <c r="AE187" s="71">
        <v>33149</v>
      </c>
      <c r="AF187" s="71"/>
      <c r="AG187" s="80"/>
      <c r="AH187" s="80"/>
      <c r="AI187" s="80"/>
      <c r="AJ187" s="80"/>
      <c r="AK187" s="80"/>
      <c r="AL187" s="81"/>
      <c r="AM187" s="76"/>
      <c r="AN187" s="77" t="s">
        <v>0</v>
      </c>
      <c r="AO187" s="84">
        <v>783</v>
      </c>
      <c r="AP187" s="79">
        <v>8511</v>
      </c>
      <c r="AQ187" s="79">
        <v>15248</v>
      </c>
      <c r="AR187" s="79">
        <v>12006</v>
      </c>
      <c r="AT187" s="59"/>
      <c r="AU187" s="1">
        <v>2235</v>
      </c>
      <c r="AV187" s="1">
        <v>6731</v>
      </c>
      <c r="AW187">
        <v>0</v>
      </c>
      <c r="AX187" s="1">
        <v>26124</v>
      </c>
      <c r="AY187" s="1">
        <v>262346</v>
      </c>
      <c r="AZ187" s="1"/>
      <c r="BA187" s="2"/>
      <c r="BB187" s="2"/>
      <c r="BC187" s="3"/>
      <c r="BD187" s="2"/>
      <c r="BE187" s="3"/>
      <c r="BF187" s="10"/>
    </row>
    <row r="188" spans="1:62" ht="16.5" thickBot="1" x14ac:dyDescent="0.3">
      <c r="A188" t="s">
        <v>350</v>
      </c>
      <c r="B188">
        <v>187</v>
      </c>
      <c r="C188" s="1">
        <v>7456</v>
      </c>
      <c r="D188" s="1">
        <v>3061</v>
      </c>
      <c r="E188" s="1">
        <v>1291</v>
      </c>
      <c r="F188" s="1">
        <v>8973</v>
      </c>
      <c r="G188" s="1">
        <v>9620</v>
      </c>
      <c r="H188" s="1"/>
      <c r="I188" s="1">
        <v>36492</v>
      </c>
      <c r="J188" s="1">
        <v>23828</v>
      </c>
      <c r="K188" s="1">
        <v>9391</v>
      </c>
      <c r="L188" s="1">
        <v>43807</v>
      </c>
      <c r="M188" s="2">
        <v>0</v>
      </c>
      <c r="N188" s="2">
        <v>0</v>
      </c>
      <c r="O188" s="1">
        <v>8137</v>
      </c>
      <c r="P188" s="1"/>
      <c r="Q188" s="2"/>
      <c r="R188" s="2"/>
      <c r="S188" s="3"/>
      <c r="T188" s="2"/>
      <c r="U188" s="3"/>
      <c r="V188" s="71">
        <v>35440</v>
      </c>
      <c r="W188" s="71">
        <v>3688</v>
      </c>
      <c r="X188" s="80">
        <v>0</v>
      </c>
      <c r="Y188" s="71">
        <v>14985</v>
      </c>
      <c r="Z188" s="71">
        <v>19155</v>
      </c>
      <c r="AA188" s="71">
        <v>65684</v>
      </c>
      <c r="AB188" s="80">
        <v>282</v>
      </c>
      <c r="AC188" s="71">
        <v>5245</v>
      </c>
      <c r="AD188" s="71">
        <v>35813</v>
      </c>
      <c r="AE188" s="71">
        <v>48880</v>
      </c>
      <c r="AF188" s="72"/>
      <c r="AG188" s="73"/>
      <c r="AH188" s="73"/>
      <c r="AI188" s="73"/>
      <c r="AJ188" s="83"/>
      <c r="AK188" s="83"/>
      <c r="AL188" s="83"/>
      <c r="AM188" s="83"/>
      <c r="AN188" s="77" t="s">
        <v>0</v>
      </c>
      <c r="AO188" s="84">
        <v>656</v>
      </c>
      <c r="AP188" s="79">
        <v>8458</v>
      </c>
      <c r="AQ188" s="79">
        <v>15719</v>
      </c>
      <c r="AR188" s="79">
        <v>11175</v>
      </c>
      <c r="AT188" s="59"/>
      <c r="AU188" s="1">
        <v>1717</v>
      </c>
      <c r="AV188" s="1">
        <v>7182</v>
      </c>
      <c r="AW188">
        <v>0</v>
      </c>
      <c r="AX188" s="1">
        <v>26641</v>
      </c>
      <c r="AY188" s="1">
        <v>209463</v>
      </c>
      <c r="AZ188" s="17"/>
      <c r="BA188" s="18"/>
      <c r="BB188" s="18"/>
      <c r="BC188" s="18"/>
      <c r="BD188" s="18"/>
      <c r="BE188" s="18"/>
      <c r="BF188" s="18"/>
      <c r="BG188" s="18"/>
      <c r="BH188" s="19"/>
    </row>
    <row r="189" spans="1:62" ht="15.75" thickBot="1" x14ac:dyDescent="0.3">
      <c r="A189" t="s">
        <v>351</v>
      </c>
      <c r="B189">
        <v>188</v>
      </c>
      <c r="C189" s="1">
        <v>8279</v>
      </c>
      <c r="D189" s="1">
        <v>2987</v>
      </c>
      <c r="E189" s="1">
        <v>1298</v>
      </c>
      <c r="F189" s="1">
        <v>8866</v>
      </c>
      <c r="G189" s="1">
        <v>9300</v>
      </c>
      <c r="H189" s="1"/>
      <c r="I189" s="1">
        <v>33447</v>
      </c>
      <c r="J189" s="1">
        <v>21604</v>
      </c>
      <c r="K189" s="1">
        <v>9079</v>
      </c>
      <c r="L189" s="1">
        <v>41279</v>
      </c>
      <c r="M189" s="2">
        <v>0</v>
      </c>
      <c r="N189" s="2">
        <v>0</v>
      </c>
      <c r="O189" s="1">
        <v>5532</v>
      </c>
      <c r="P189" s="17"/>
      <c r="Q189" s="18"/>
      <c r="R189" s="18"/>
      <c r="S189" s="18"/>
      <c r="T189" s="18"/>
      <c r="U189" s="18"/>
      <c r="V189" s="71">
        <v>39476</v>
      </c>
      <c r="W189" s="71">
        <v>3020</v>
      </c>
      <c r="X189" s="80">
        <v>0</v>
      </c>
      <c r="Y189" s="71">
        <v>16769</v>
      </c>
      <c r="Z189" s="71">
        <v>18208</v>
      </c>
      <c r="AA189" s="71">
        <v>63404</v>
      </c>
      <c r="AB189" s="80">
        <v>926</v>
      </c>
      <c r="AC189" s="71">
        <v>5848</v>
      </c>
      <c r="AD189" s="71">
        <v>26834</v>
      </c>
      <c r="AE189" s="71">
        <v>39256</v>
      </c>
      <c r="AF189" s="80">
        <v>186</v>
      </c>
      <c r="AG189" s="80"/>
      <c r="AH189" s="80"/>
      <c r="AI189" s="80"/>
      <c r="AJ189" s="80"/>
      <c r="AK189" s="80"/>
      <c r="AL189" s="80"/>
      <c r="AM189" s="85"/>
      <c r="AN189" s="77" t="s">
        <v>0</v>
      </c>
      <c r="AO189" s="84">
        <v>574</v>
      </c>
      <c r="AP189" s="79">
        <v>8060</v>
      </c>
      <c r="AQ189" s="79">
        <v>15177</v>
      </c>
      <c r="AR189" s="79">
        <v>11406</v>
      </c>
      <c r="AT189" s="17"/>
      <c r="AU189" s="1">
        <v>1456</v>
      </c>
      <c r="AV189" s="1">
        <v>6992</v>
      </c>
      <c r="AW189">
        <v>0</v>
      </c>
      <c r="AX189" s="1">
        <v>26812</v>
      </c>
      <c r="AY189" s="1">
        <v>162340</v>
      </c>
      <c r="AZ189" s="1">
        <v>13663</v>
      </c>
      <c r="BA189" s="1"/>
      <c r="BB189" s="2"/>
      <c r="BC189" s="2"/>
      <c r="BD189" s="3"/>
      <c r="BE189" s="2"/>
      <c r="BF189" s="3"/>
      <c r="BG189" s="10"/>
    </row>
    <row r="190" spans="1:62" ht="15.75" thickBot="1" x14ac:dyDescent="0.3">
      <c r="A190" t="s">
        <v>352</v>
      </c>
      <c r="B190" s="89">
        <v>189</v>
      </c>
      <c r="C190" s="1">
        <v>6426</v>
      </c>
      <c r="D190" s="1">
        <v>2904</v>
      </c>
      <c r="E190" s="1">
        <v>1303</v>
      </c>
      <c r="F190" s="1">
        <v>8468</v>
      </c>
      <c r="G190" s="1">
        <v>8413</v>
      </c>
      <c r="H190" s="17"/>
      <c r="I190" s="1">
        <v>30352</v>
      </c>
      <c r="J190" s="1">
        <v>18644</v>
      </c>
      <c r="K190" s="1">
        <v>8653</v>
      </c>
      <c r="L190" s="1">
        <v>37941</v>
      </c>
      <c r="M190" s="2">
        <v>0</v>
      </c>
      <c r="N190" s="2">
        <v>0</v>
      </c>
      <c r="O190" s="1">
        <v>9969</v>
      </c>
      <c r="P190" s="1">
        <v>6818</v>
      </c>
      <c r="Q190" s="1"/>
      <c r="R190" s="2"/>
      <c r="S190" s="2"/>
      <c r="T190" s="3"/>
      <c r="U190" s="2"/>
      <c r="V190" s="71">
        <v>37883</v>
      </c>
      <c r="W190" s="71">
        <v>3104</v>
      </c>
      <c r="X190" s="80">
        <v>0</v>
      </c>
      <c r="Y190" s="71">
        <v>14873</v>
      </c>
      <c r="Z190" s="71">
        <v>16702</v>
      </c>
      <c r="AA190" s="71">
        <v>56760</v>
      </c>
      <c r="AB190" s="80">
        <v>566</v>
      </c>
      <c r="AC190" s="71">
        <v>5450</v>
      </c>
      <c r="AD190" s="71">
        <v>16301</v>
      </c>
      <c r="AE190" s="71">
        <v>31629</v>
      </c>
      <c r="AF190" s="80">
        <v>0</v>
      </c>
      <c r="AG190" s="80"/>
      <c r="AH190" s="80"/>
      <c r="AI190" s="80"/>
      <c r="AJ190" s="80"/>
      <c r="AK190" s="80"/>
      <c r="AL190" s="80"/>
      <c r="AM190" s="85"/>
      <c r="AN190" s="77" t="s">
        <v>0</v>
      </c>
      <c r="AO190" s="84">
        <v>579</v>
      </c>
      <c r="AP190" s="79">
        <v>7575</v>
      </c>
      <c r="AQ190" s="79">
        <v>13978</v>
      </c>
      <c r="AR190" s="79">
        <v>10624</v>
      </c>
      <c r="AT190" s="1">
        <v>25238</v>
      </c>
      <c r="AU190" s="1">
        <v>2545</v>
      </c>
      <c r="AV190" s="1">
        <v>6584</v>
      </c>
      <c r="AW190">
        <v>0</v>
      </c>
      <c r="AX190" s="1">
        <v>23303</v>
      </c>
      <c r="AY190" s="1">
        <v>120098</v>
      </c>
      <c r="AZ190" s="1">
        <v>13551</v>
      </c>
      <c r="BA190" s="17"/>
      <c r="BB190" s="18"/>
      <c r="BC190" s="18"/>
      <c r="BD190" s="18"/>
      <c r="BE190" s="18"/>
      <c r="BF190" s="18"/>
      <c r="BG190" s="18"/>
      <c r="BH190" s="18"/>
      <c r="BI190" s="19"/>
    </row>
    <row r="191" spans="1:62" ht="15.75" thickBot="1" x14ac:dyDescent="0.3">
      <c r="A191" t="s">
        <v>353</v>
      </c>
      <c r="B191">
        <v>190</v>
      </c>
      <c r="C191" s="1">
        <v>7384</v>
      </c>
      <c r="D191" s="1">
        <v>3035</v>
      </c>
      <c r="E191" s="1">
        <v>1334</v>
      </c>
      <c r="F191" s="1">
        <v>7154</v>
      </c>
      <c r="G191" s="1">
        <v>7336</v>
      </c>
      <c r="H191" s="1">
        <v>54763</v>
      </c>
      <c r="I191" s="1">
        <v>25335</v>
      </c>
      <c r="J191" s="1">
        <v>18240</v>
      </c>
      <c r="K191" s="1">
        <v>8573</v>
      </c>
      <c r="L191" s="1">
        <v>37071</v>
      </c>
      <c r="M191" s="2">
        <v>0</v>
      </c>
      <c r="N191" s="2">
        <v>0</v>
      </c>
      <c r="O191" s="1">
        <v>10433</v>
      </c>
      <c r="P191" s="1">
        <v>6134</v>
      </c>
      <c r="Q191" s="1"/>
      <c r="R191" s="2"/>
      <c r="S191" s="2"/>
      <c r="T191" s="3"/>
      <c r="U191" s="2"/>
      <c r="V191" s="71">
        <v>35988</v>
      </c>
      <c r="W191" s="71">
        <v>4097</v>
      </c>
      <c r="X191" s="80">
        <v>0</v>
      </c>
      <c r="Y191" s="71">
        <v>13821</v>
      </c>
      <c r="Z191" s="71">
        <v>16287</v>
      </c>
      <c r="AA191" s="71">
        <v>53128</v>
      </c>
      <c r="AB191" s="80">
        <v>692</v>
      </c>
      <c r="AC191" s="71">
        <v>4946</v>
      </c>
      <c r="AD191" s="71">
        <v>76998</v>
      </c>
      <c r="AE191" s="71">
        <v>26961</v>
      </c>
      <c r="AF191" s="71">
        <v>7832</v>
      </c>
      <c r="AG191" s="72"/>
      <c r="AH191" s="73"/>
      <c r="AI191" s="73"/>
      <c r="AJ191" s="83"/>
      <c r="AK191" s="83"/>
      <c r="AL191" s="83"/>
      <c r="AM191" s="83"/>
      <c r="AN191" s="77" t="s">
        <v>0</v>
      </c>
      <c r="AO191" s="84">
        <v>374</v>
      </c>
      <c r="AP191" s="79">
        <v>5940</v>
      </c>
      <c r="AQ191" s="79">
        <v>12205</v>
      </c>
      <c r="AR191" s="79">
        <v>10915</v>
      </c>
      <c r="AT191" s="1">
        <v>299100</v>
      </c>
      <c r="AU191" s="1">
        <v>1674</v>
      </c>
      <c r="AV191" s="1">
        <v>5786</v>
      </c>
      <c r="AW191">
        <v>0</v>
      </c>
      <c r="AX191" s="1">
        <v>23241</v>
      </c>
      <c r="AY191" s="1">
        <v>108214</v>
      </c>
      <c r="AZ191" s="1">
        <v>11464</v>
      </c>
      <c r="BA191" s="1">
        <v>40470</v>
      </c>
      <c r="BB191" s="1"/>
      <c r="BC191" s="2"/>
      <c r="BD191" s="2"/>
      <c r="BE191" s="3"/>
      <c r="BF191" s="2"/>
      <c r="BG191" s="3"/>
      <c r="BH191" s="10"/>
    </row>
    <row r="192" spans="1:62" ht="15.75" thickBot="1" x14ac:dyDescent="0.3">
      <c r="A192" t="s">
        <v>354</v>
      </c>
      <c r="B192">
        <v>191</v>
      </c>
      <c r="C192" s="1">
        <v>6519</v>
      </c>
      <c r="D192" s="1">
        <v>2803</v>
      </c>
      <c r="E192" s="1">
        <v>1424</v>
      </c>
      <c r="F192" s="1">
        <v>8227</v>
      </c>
      <c r="G192" s="1">
        <v>8385</v>
      </c>
      <c r="H192" s="1">
        <v>267863</v>
      </c>
      <c r="I192" s="1">
        <v>26883</v>
      </c>
      <c r="J192" s="1">
        <v>16157</v>
      </c>
      <c r="K192" s="1">
        <v>7789</v>
      </c>
      <c r="L192" s="1">
        <v>34265</v>
      </c>
      <c r="M192" s="2">
        <v>0</v>
      </c>
      <c r="N192" s="2">
        <v>0</v>
      </c>
      <c r="O192" s="1">
        <v>8688</v>
      </c>
      <c r="P192" s="1">
        <v>4814</v>
      </c>
      <c r="Q192" s="1"/>
      <c r="R192" s="2"/>
      <c r="S192" s="2"/>
      <c r="T192" s="3"/>
      <c r="U192" s="2"/>
      <c r="V192" s="71">
        <v>33860</v>
      </c>
      <c r="W192" s="71">
        <v>3880</v>
      </c>
      <c r="X192" s="80">
        <v>0</v>
      </c>
      <c r="Y192" s="71">
        <v>13029</v>
      </c>
      <c r="Z192" s="71">
        <v>14671</v>
      </c>
      <c r="AA192" s="71">
        <v>47649</v>
      </c>
      <c r="AB192" s="80">
        <v>850</v>
      </c>
      <c r="AC192" s="71">
        <v>4434</v>
      </c>
      <c r="AD192" s="71">
        <v>29389</v>
      </c>
      <c r="AE192" s="71">
        <v>22432</v>
      </c>
      <c r="AF192" s="71">
        <v>26487</v>
      </c>
      <c r="AG192" s="71">
        <v>32133</v>
      </c>
      <c r="AH192" s="71"/>
      <c r="AI192" s="80"/>
      <c r="AJ192" s="80"/>
      <c r="AK192" s="80"/>
      <c r="AL192" s="80"/>
      <c r="AM192" s="85"/>
      <c r="AN192" s="77" t="s">
        <v>0</v>
      </c>
      <c r="AO192" s="84">
        <v>615</v>
      </c>
      <c r="AP192" s="79">
        <v>7334</v>
      </c>
      <c r="AQ192" s="79">
        <v>12153</v>
      </c>
      <c r="AR192" s="79">
        <v>10189</v>
      </c>
      <c r="AT192" s="1">
        <v>191971</v>
      </c>
      <c r="AU192" s="1">
        <v>2073</v>
      </c>
      <c r="AV192" s="1">
        <v>6309</v>
      </c>
      <c r="AW192">
        <v>0</v>
      </c>
      <c r="AX192" s="1">
        <v>21366</v>
      </c>
      <c r="AY192" s="1">
        <v>91081</v>
      </c>
      <c r="AZ192" s="1">
        <v>9625</v>
      </c>
      <c r="BA192" s="1">
        <v>25066</v>
      </c>
      <c r="BB192" s="17"/>
      <c r="BC192" s="18"/>
      <c r="BD192" s="18"/>
      <c r="BE192" s="18"/>
      <c r="BF192" s="18"/>
      <c r="BG192" s="18"/>
      <c r="BH192" s="18"/>
      <c r="BI192" s="18"/>
      <c r="BJ192" s="19"/>
    </row>
    <row r="193" spans="1:54" ht="15.75" thickBot="1" x14ac:dyDescent="0.3">
      <c r="A193" t="s">
        <v>355</v>
      </c>
      <c r="B193">
        <v>192</v>
      </c>
      <c r="C193" s="1">
        <v>6355</v>
      </c>
      <c r="D193" s="1">
        <v>2752</v>
      </c>
      <c r="E193" s="1">
        <v>1217</v>
      </c>
      <c r="F193" s="1">
        <v>6195</v>
      </c>
      <c r="G193" s="1">
        <v>5540</v>
      </c>
      <c r="H193" s="1">
        <v>146007</v>
      </c>
      <c r="I193" s="1">
        <v>24993</v>
      </c>
      <c r="J193" s="1">
        <v>15508</v>
      </c>
      <c r="K193" s="1">
        <v>7795</v>
      </c>
      <c r="L193" s="1">
        <v>34109</v>
      </c>
      <c r="M193" s="2">
        <v>0</v>
      </c>
      <c r="N193" s="2">
        <v>0</v>
      </c>
      <c r="O193" s="1">
        <v>7348</v>
      </c>
      <c r="P193" s="1">
        <v>3766</v>
      </c>
      <c r="Q193" s="1"/>
      <c r="R193" s="2"/>
      <c r="S193" s="2"/>
      <c r="T193" s="3"/>
      <c r="U193" s="2"/>
      <c r="V193" s="71">
        <v>33136</v>
      </c>
      <c r="W193" s="71">
        <v>3406</v>
      </c>
      <c r="X193" s="80">
        <v>0</v>
      </c>
      <c r="Y193" s="71">
        <v>12068</v>
      </c>
      <c r="Z193" s="71">
        <v>13929</v>
      </c>
      <c r="AA193" s="71">
        <v>44673</v>
      </c>
      <c r="AB193" s="71">
        <v>1008</v>
      </c>
      <c r="AC193" s="71">
        <v>4186</v>
      </c>
      <c r="AD193" s="71">
        <v>40847</v>
      </c>
      <c r="AE193" s="71">
        <v>19397</v>
      </c>
      <c r="AF193" s="80">
        <v>247</v>
      </c>
      <c r="AG193" s="71">
        <v>66848</v>
      </c>
      <c r="AH193" s="72"/>
      <c r="AI193" s="73"/>
      <c r="AJ193" s="83"/>
      <c r="AK193" s="83"/>
      <c r="AL193" s="83"/>
      <c r="AM193" s="83"/>
      <c r="AN193" s="77" t="s">
        <v>0</v>
      </c>
      <c r="AO193" s="84">
        <v>753</v>
      </c>
      <c r="AP193" s="79">
        <v>6541</v>
      </c>
      <c r="AQ193" s="79">
        <v>11890</v>
      </c>
      <c r="AR193" s="79">
        <v>10127</v>
      </c>
      <c r="AS193" s="18"/>
      <c r="AT193" s="1">
        <v>170092</v>
      </c>
      <c r="AU193" s="1">
        <v>1786</v>
      </c>
      <c r="AV193" s="1">
        <v>5866</v>
      </c>
      <c r="AW193">
        <v>0</v>
      </c>
      <c r="AX193" s="1">
        <v>20656</v>
      </c>
      <c r="AY193" s="1">
        <v>84523</v>
      </c>
      <c r="AZ193" s="1">
        <v>8962</v>
      </c>
      <c r="BA193" s="1">
        <v>16510</v>
      </c>
      <c r="BB193" s="1">
        <v>29570</v>
      </c>
    </row>
    <row r="194" spans="1:54" ht="15.75" thickBot="1" x14ac:dyDescent="0.3">
      <c r="A194" t="s">
        <v>356</v>
      </c>
      <c r="B194" s="89">
        <v>193</v>
      </c>
      <c r="C194" s="1">
        <v>5678</v>
      </c>
      <c r="D194" s="1">
        <v>2679</v>
      </c>
      <c r="E194" s="1">
        <v>1224</v>
      </c>
      <c r="F194" s="1">
        <v>8585</v>
      </c>
      <c r="G194" s="1">
        <v>8601</v>
      </c>
      <c r="H194" s="1">
        <v>99558</v>
      </c>
      <c r="I194" s="1">
        <v>24555</v>
      </c>
      <c r="J194" s="1">
        <v>14753</v>
      </c>
      <c r="K194" s="1">
        <v>7663</v>
      </c>
      <c r="L194" s="1">
        <v>36115</v>
      </c>
      <c r="M194" s="2">
        <v>0</v>
      </c>
      <c r="N194" s="2">
        <v>0</v>
      </c>
      <c r="O194" s="1">
        <v>5955</v>
      </c>
      <c r="P194" s="1">
        <v>3299</v>
      </c>
      <c r="Q194" s="17"/>
      <c r="R194" s="18"/>
      <c r="S194" s="18"/>
      <c r="T194" s="18"/>
      <c r="U194" s="18"/>
      <c r="V194" s="71">
        <v>33929</v>
      </c>
      <c r="W194" s="71">
        <v>4215</v>
      </c>
      <c r="X194" s="80">
        <v>0</v>
      </c>
      <c r="Y194" s="71">
        <v>12191</v>
      </c>
      <c r="Z194" s="71">
        <v>13703</v>
      </c>
      <c r="AA194" s="71">
        <v>41504</v>
      </c>
      <c r="AB194" s="80">
        <v>929</v>
      </c>
      <c r="AC194" s="71">
        <v>4475</v>
      </c>
      <c r="AD194" s="71">
        <v>34295</v>
      </c>
      <c r="AE194" s="71">
        <v>16718</v>
      </c>
      <c r="AF194" s="80">
        <v>0</v>
      </c>
      <c r="AG194" s="71">
        <v>38831</v>
      </c>
      <c r="AH194" s="71">
        <v>13784</v>
      </c>
      <c r="AI194" s="75"/>
      <c r="AJ194" s="76"/>
      <c r="AK194" s="76"/>
      <c r="AL194" s="76"/>
      <c r="AM194" s="76"/>
      <c r="AN194" s="77" t="s">
        <v>0</v>
      </c>
      <c r="AO194" s="84">
        <v>631</v>
      </c>
      <c r="AP194" s="79">
        <v>7101</v>
      </c>
      <c r="AQ194" s="79">
        <v>13384</v>
      </c>
      <c r="AR194" s="79">
        <v>10500</v>
      </c>
      <c r="AS194" s="1">
        <v>44072</v>
      </c>
      <c r="AT194" s="1">
        <v>126288</v>
      </c>
      <c r="AU194" s="1">
        <v>1760</v>
      </c>
      <c r="AV194" s="1">
        <v>7045</v>
      </c>
      <c r="AW194">
        <v>0</v>
      </c>
      <c r="AX194" s="1">
        <v>20537</v>
      </c>
      <c r="AY194" s="1">
        <v>80500</v>
      </c>
      <c r="AZ194" s="1">
        <v>8107</v>
      </c>
      <c r="BA194" s="1">
        <v>13150</v>
      </c>
      <c r="BB194" s="1">
        <v>29918</v>
      </c>
    </row>
    <row r="195" spans="1:54" ht="15.75" thickBot="1" x14ac:dyDescent="0.3">
      <c r="A195" t="s">
        <v>357</v>
      </c>
      <c r="B195">
        <v>194</v>
      </c>
      <c r="C195" s="1">
        <v>6107</v>
      </c>
      <c r="D195" s="1">
        <v>2514</v>
      </c>
      <c r="E195" s="2">
        <v>877</v>
      </c>
      <c r="F195" s="1">
        <v>6857</v>
      </c>
      <c r="G195" s="1">
        <v>7341</v>
      </c>
      <c r="H195" s="1">
        <v>60650</v>
      </c>
      <c r="I195" s="1">
        <v>21875</v>
      </c>
      <c r="J195" s="1">
        <v>12399</v>
      </c>
      <c r="K195" s="1">
        <v>6715</v>
      </c>
      <c r="L195" s="1">
        <v>31432</v>
      </c>
      <c r="M195" s="2">
        <v>0</v>
      </c>
      <c r="N195" s="2">
        <v>0</v>
      </c>
      <c r="O195" s="1">
        <v>4804</v>
      </c>
      <c r="P195" s="1">
        <v>2668</v>
      </c>
      <c r="Q195" s="1">
        <v>84629</v>
      </c>
      <c r="R195" s="17"/>
      <c r="S195" s="18"/>
      <c r="T195" s="18"/>
      <c r="U195" s="18"/>
      <c r="V195" s="71">
        <v>29425</v>
      </c>
      <c r="W195" s="71">
        <v>3152</v>
      </c>
      <c r="X195" s="80">
        <v>0</v>
      </c>
      <c r="Y195" s="71">
        <v>9924</v>
      </c>
      <c r="Z195" s="71">
        <v>11772</v>
      </c>
      <c r="AA195" s="71">
        <v>33675</v>
      </c>
      <c r="AB195" s="80">
        <v>781</v>
      </c>
      <c r="AC195" s="71">
        <v>3834</v>
      </c>
      <c r="AD195" s="71">
        <v>30291</v>
      </c>
      <c r="AE195" s="71">
        <v>13082</v>
      </c>
      <c r="AF195" s="80">
        <v>609</v>
      </c>
      <c r="AG195" s="71">
        <v>23273</v>
      </c>
      <c r="AH195" s="71">
        <v>120079</v>
      </c>
      <c r="AI195" s="72"/>
      <c r="AJ195" s="83"/>
      <c r="AK195" s="83"/>
      <c r="AL195" s="83"/>
      <c r="AM195" s="83"/>
      <c r="AN195" s="77" t="s">
        <v>0</v>
      </c>
      <c r="AO195" s="84">
        <v>508</v>
      </c>
      <c r="AP195" s="79">
        <v>6284</v>
      </c>
      <c r="AQ195" s="79">
        <v>11786</v>
      </c>
      <c r="AR195" s="79">
        <v>8992</v>
      </c>
      <c r="AS195" s="1">
        <v>178308</v>
      </c>
      <c r="AT195" s="1">
        <v>93740</v>
      </c>
      <c r="AU195" s="1">
        <v>1698</v>
      </c>
      <c r="AV195" s="1">
        <v>5734</v>
      </c>
      <c r="AW195">
        <v>0</v>
      </c>
      <c r="AX195" s="1">
        <v>16977</v>
      </c>
      <c r="AY195" s="1">
        <v>66748</v>
      </c>
      <c r="AZ195" s="1">
        <v>6689</v>
      </c>
      <c r="BA195" s="1">
        <v>9735</v>
      </c>
      <c r="BB195" s="1">
        <v>19587</v>
      </c>
    </row>
    <row r="196" spans="1:54" ht="15.75" thickBot="1" x14ac:dyDescent="0.3">
      <c r="A196" t="s">
        <v>358</v>
      </c>
      <c r="B196">
        <v>195</v>
      </c>
      <c r="C196" s="1">
        <v>5600</v>
      </c>
      <c r="D196" s="1">
        <v>2783</v>
      </c>
      <c r="E196" s="1">
        <v>1088</v>
      </c>
      <c r="F196" s="1">
        <v>8728</v>
      </c>
      <c r="G196" s="1">
        <v>7639</v>
      </c>
      <c r="H196" s="1">
        <v>50114</v>
      </c>
      <c r="I196" s="1">
        <v>23040</v>
      </c>
      <c r="J196" s="1">
        <v>13074</v>
      </c>
      <c r="K196" s="1">
        <v>7239</v>
      </c>
      <c r="L196" s="1">
        <v>33299</v>
      </c>
      <c r="M196" s="2">
        <v>0</v>
      </c>
      <c r="N196" s="2">
        <v>0</v>
      </c>
      <c r="O196" s="1">
        <v>4875</v>
      </c>
      <c r="P196" s="1">
        <v>2681</v>
      </c>
      <c r="Q196" s="1">
        <v>130617</v>
      </c>
      <c r="R196" s="1">
        <v>9252</v>
      </c>
      <c r="S196" s="1"/>
      <c r="T196" s="2"/>
      <c r="U196" s="2"/>
      <c r="V196" s="71">
        <v>31250</v>
      </c>
      <c r="W196" s="71">
        <v>4234</v>
      </c>
      <c r="X196" s="80">
        <v>0</v>
      </c>
      <c r="Y196" s="71">
        <v>10544</v>
      </c>
      <c r="Z196" s="71">
        <v>12491</v>
      </c>
      <c r="AA196" s="71">
        <v>33247</v>
      </c>
      <c r="AB196" s="71">
        <v>1028</v>
      </c>
      <c r="AC196" s="71">
        <v>4059</v>
      </c>
      <c r="AD196" s="71">
        <v>30889</v>
      </c>
      <c r="AE196" s="71">
        <v>11466</v>
      </c>
      <c r="AF196" s="71">
        <v>1958</v>
      </c>
      <c r="AG196" s="71">
        <v>19492</v>
      </c>
      <c r="AH196" s="71">
        <v>139438</v>
      </c>
      <c r="AI196" s="71">
        <v>92647</v>
      </c>
      <c r="AJ196" s="86"/>
      <c r="AK196" s="83"/>
      <c r="AL196" s="83"/>
      <c r="AM196" s="83"/>
      <c r="AN196" s="77" t="s">
        <v>0</v>
      </c>
      <c r="AO196" s="84">
        <v>564</v>
      </c>
      <c r="AP196" s="79">
        <v>6038</v>
      </c>
      <c r="AQ196" s="79">
        <v>12648</v>
      </c>
      <c r="AR196" s="79">
        <v>9678</v>
      </c>
      <c r="AS196" s="1">
        <v>95751</v>
      </c>
      <c r="AT196" s="1">
        <v>88483</v>
      </c>
      <c r="AU196" s="1">
        <v>1449</v>
      </c>
      <c r="AV196" s="1">
        <v>6873</v>
      </c>
      <c r="AW196">
        <v>0</v>
      </c>
      <c r="AX196" s="1">
        <v>19004</v>
      </c>
      <c r="AY196" s="1">
        <v>69436</v>
      </c>
      <c r="AZ196" s="1">
        <v>6922</v>
      </c>
      <c r="BA196" s="1">
        <v>8571</v>
      </c>
      <c r="BB196" s="1">
        <v>17397</v>
      </c>
    </row>
    <row r="197" spans="1:54" ht="15.75" thickBot="1" x14ac:dyDescent="0.3">
      <c r="A197" t="s">
        <v>359</v>
      </c>
      <c r="B197">
        <v>196</v>
      </c>
      <c r="C197" s="1">
        <v>5854</v>
      </c>
      <c r="D197" s="1">
        <v>2649</v>
      </c>
      <c r="E197" s="1">
        <v>1007</v>
      </c>
      <c r="F197" s="1">
        <v>7443</v>
      </c>
      <c r="G197" s="1">
        <v>8421</v>
      </c>
      <c r="H197" s="1">
        <v>32264</v>
      </c>
      <c r="I197" s="1">
        <v>20770</v>
      </c>
      <c r="J197" s="1">
        <v>12041</v>
      </c>
      <c r="K197" s="1">
        <v>6694</v>
      </c>
      <c r="L197" s="1">
        <v>30777</v>
      </c>
      <c r="M197" s="2">
        <v>0</v>
      </c>
      <c r="N197" s="2">
        <v>0</v>
      </c>
      <c r="O197" s="1">
        <v>4998</v>
      </c>
      <c r="P197" s="1">
        <v>2267</v>
      </c>
      <c r="Q197" s="1">
        <v>111579</v>
      </c>
      <c r="R197" s="1">
        <v>27156</v>
      </c>
      <c r="S197" s="17"/>
      <c r="T197" s="18"/>
      <c r="U197" s="18"/>
      <c r="V197" s="71">
        <v>29649</v>
      </c>
      <c r="W197" s="71">
        <v>2739</v>
      </c>
      <c r="X197" s="80">
        <v>0</v>
      </c>
      <c r="Y197" s="71">
        <v>9808</v>
      </c>
      <c r="Z197" s="71">
        <v>11453</v>
      </c>
      <c r="AA197" s="71">
        <v>27936</v>
      </c>
      <c r="AB197" s="80">
        <v>625</v>
      </c>
      <c r="AC197" s="71">
        <v>3809</v>
      </c>
      <c r="AD197" s="71">
        <v>26636</v>
      </c>
      <c r="AE197" s="71">
        <v>10228</v>
      </c>
      <c r="AF197" s="71">
        <v>1986</v>
      </c>
      <c r="AG197" s="71">
        <v>14285</v>
      </c>
      <c r="AH197" s="71">
        <v>133768</v>
      </c>
      <c r="AI197" s="71">
        <v>72206</v>
      </c>
      <c r="AJ197" s="87">
        <v>13020</v>
      </c>
      <c r="AK197" s="76"/>
      <c r="AL197" s="76"/>
      <c r="AM197" s="76"/>
      <c r="AN197" s="77" t="s">
        <v>0</v>
      </c>
      <c r="AO197" s="84">
        <v>741</v>
      </c>
      <c r="AP197" s="79">
        <v>5766</v>
      </c>
      <c r="AQ197" s="79">
        <v>11848</v>
      </c>
      <c r="AR197" s="79">
        <v>9132</v>
      </c>
      <c r="AS197" s="1">
        <v>70957</v>
      </c>
      <c r="AT197" s="1">
        <v>75686</v>
      </c>
      <c r="AU197" s="1">
        <v>1669</v>
      </c>
      <c r="AV197" s="1">
        <v>6095</v>
      </c>
      <c r="AW197">
        <v>0</v>
      </c>
      <c r="AX197" s="1">
        <v>16967</v>
      </c>
      <c r="AY197" s="1">
        <v>62547</v>
      </c>
      <c r="AZ197" s="1">
        <v>6333</v>
      </c>
      <c r="BA197" s="1">
        <v>6628</v>
      </c>
      <c r="BB197" s="1">
        <v>14157</v>
      </c>
    </row>
    <row r="198" spans="1:54" x14ac:dyDescent="0.25">
      <c r="A198" t="s">
        <v>360</v>
      </c>
      <c r="B198" s="89">
        <v>197</v>
      </c>
      <c r="C198" s="1">
        <v>4574</v>
      </c>
      <c r="D198" s="1">
        <v>2728</v>
      </c>
      <c r="E198" s="1">
        <v>1064</v>
      </c>
      <c r="F198" s="1">
        <v>7336</v>
      </c>
      <c r="G198" s="1">
        <v>7077</v>
      </c>
      <c r="H198" s="1">
        <v>23446</v>
      </c>
      <c r="I198" s="1">
        <v>19686</v>
      </c>
      <c r="J198" s="1">
        <v>11977</v>
      </c>
      <c r="K198" s="1">
        <v>6709</v>
      </c>
      <c r="L198" s="1">
        <v>30969</v>
      </c>
      <c r="M198" s="2">
        <v>0</v>
      </c>
      <c r="N198" s="2">
        <v>0</v>
      </c>
      <c r="O198" s="1">
        <v>4911</v>
      </c>
      <c r="P198" s="1">
        <v>2207</v>
      </c>
      <c r="Q198" s="1">
        <v>88506</v>
      </c>
      <c r="R198" s="1">
        <v>19985</v>
      </c>
      <c r="S198" s="1">
        <v>28248</v>
      </c>
      <c r="T198" s="1"/>
      <c r="U198" s="2"/>
      <c r="V198" s="71">
        <v>30567</v>
      </c>
      <c r="W198" s="71">
        <v>4997</v>
      </c>
      <c r="X198" s="80">
        <v>0</v>
      </c>
      <c r="Y198" s="71">
        <v>9617</v>
      </c>
      <c r="Z198" s="71">
        <v>11286</v>
      </c>
      <c r="AA198" s="71">
        <v>25163</v>
      </c>
      <c r="AB198" s="80">
        <v>817</v>
      </c>
      <c r="AC198" s="71">
        <v>3811</v>
      </c>
      <c r="AD198" s="71">
        <v>24180</v>
      </c>
      <c r="AE198" s="71">
        <v>8323</v>
      </c>
      <c r="AF198" s="71">
        <v>5315</v>
      </c>
      <c r="AG198" s="71">
        <v>16504</v>
      </c>
      <c r="AH198" s="71">
        <v>120377</v>
      </c>
      <c r="AI198" s="71">
        <v>50054</v>
      </c>
      <c r="AJ198" s="87">
        <v>12095</v>
      </c>
      <c r="AK198" s="83"/>
      <c r="AL198" s="83"/>
      <c r="AM198" s="83"/>
      <c r="AN198" s="77" t="s">
        <v>0</v>
      </c>
      <c r="AO198" s="84">
        <v>590</v>
      </c>
      <c r="AP198" s="79">
        <v>5783</v>
      </c>
      <c r="AQ198" s="79">
        <v>12003</v>
      </c>
      <c r="AR198" s="79">
        <v>9216</v>
      </c>
      <c r="AS198" s="1">
        <v>47150</v>
      </c>
      <c r="AT198" s="1">
        <v>67712</v>
      </c>
      <c r="AU198" s="1">
        <v>1230</v>
      </c>
      <c r="AV198" s="1">
        <v>6492</v>
      </c>
      <c r="AW198">
        <v>0</v>
      </c>
      <c r="AX198" s="1">
        <v>17572</v>
      </c>
      <c r="AY198" s="1">
        <v>60314</v>
      </c>
      <c r="AZ198" s="1">
        <v>6139</v>
      </c>
      <c r="BA198" s="1">
        <v>9223</v>
      </c>
      <c r="BB198" s="1">
        <v>12975</v>
      </c>
    </row>
    <row r="199" spans="1:54" x14ac:dyDescent="0.25">
      <c r="A199" t="s">
        <v>361</v>
      </c>
      <c r="B199">
        <v>198</v>
      </c>
      <c r="C199" s="1">
        <v>6395</v>
      </c>
      <c r="D199" s="1">
        <v>2556</v>
      </c>
      <c r="E199" s="2">
        <v>773</v>
      </c>
      <c r="F199" s="1">
        <v>7667</v>
      </c>
      <c r="G199" s="1">
        <v>7257</v>
      </c>
      <c r="H199" s="1">
        <v>10070</v>
      </c>
      <c r="I199" s="1">
        <v>17935</v>
      </c>
      <c r="J199" s="1">
        <v>10887</v>
      </c>
      <c r="K199" s="1">
        <v>6209</v>
      </c>
      <c r="L199" s="1">
        <v>28605</v>
      </c>
      <c r="M199" s="2">
        <v>0</v>
      </c>
      <c r="N199" s="2">
        <v>0</v>
      </c>
      <c r="O199" s="1">
        <v>4531</v>
      </c>
      <c r="P199" s="1">
        <v>2006</v>
      </c>
      <c r="Q199" s="1">
        <v>73631</v>
      </c>
      <c r="R199" s="1">
        <v>15197</v>
      </c>
      <c r="S199" s="1">
        <v>97222</v>
      </c>
      <c r="T199" s="1"/>
      <c r="U199" s="1"/>
      <c r="V199" s="71">
        <v>28970</v>
      </c>
      <c r="W199" s="71">
        <v>2765</v>
      </c>
      <c r="X199" s="80">
        <v>0</v>
      </c>
      <c r="Y199" s="71">
        <v>8706</v>
      </c>
      <c r="Z199" s="71">
        <v>10850</v>
      </c>
      <c r="AA199" s="71">
        <v>23188</v>
      </c>
      <c r="AB199" s="80">
        <v>947</v>
      </c>
      <c r="AC199" s="71">
        <v>3663</v>
      </c>
      <c r="AD199" s="71">
        <v>18771</v>
      </c>
      <c r="AE199" s="71">
        <v>6615</v>
      </c>
      <c r="AF199" s="71">
        <v>4525</v>
      </c>
      <c r="AG199" s="71">
        <v>12184</v>
      </c>
      <c r="AH199" s="71">
        <v>100863</v>
      </c>
      <c r="AI199" s="71">
        <v>43738</v>
      </c>
      <c r="AJ199" s="87">
        <v>9149</v>
      </c>
      <c r="AK199" s="77" t="s">
        <v>0</v>
      </c>
      <c r="AL199" s="76"/>
      <c r="AM199" s="88"/>
      <c r="AN199" s="77" t="s">
        <v>0</v>
      </c>
      <c r="AO199" s="84">
        <v>308</v>
      </c>
      <c r="AP199" s="79">
        <v>6063</v>
      </c>
      <c r="AQ199" s="79">
        <v>11410</v>
      </c>
      <c r="AR199" s="79">
        <v>8607</v>
      </c>
      <c r="AS199" s="1">
        <v>28327</v>
      </c>
      <c r="AT199" s="1">
        <v>56766</v>
      </c>
      <c r="AU199" s="1">
        <v>1167</v>
      </c>
      <c r="AV199" s="1">
        <v>5214</v>
      </c>
      <c r="AW199">
        <v>0</v>
      </c>
      <c r="AX199" s="1">
        <v>16390</v>
      </c>
      <c r="AY199" s="1">
        <v>54294</v>
      </c>
      <c r="AZ199" s="1">
        <v>5645</v>
      </c>
      <c r="BA199" s="1">
        <v>6244</v>
      </c>
      <c r="BB199" s="1">
        <v>11473</v>
      </c>
    </row>
    <row r="200" spans="1:54" ht="15.75" thickBot="1" x14ac:dyDescent="0.3">
      <c r="A200" t="s">
        <v>362</v>
      </c>
      <c r="B200">
        <v>199</v>
      </c>
      <c r="C200" s="1">
        <v>4914</v>
      </c>
      <c r="D200" s="1">
        <v>2711</v>
      </c>
      <c r="E200" s="1">
        <v>1029</v>
      </c>
      <c r="F200" s="1">
        <v>6560</v>
      </c>
      <c r="G200" s="1">
        <v>6290</v>
      </c>
      <c r="H200" s="1">
        <v>29106</v>
      </c>
      <c r="I200" s="1">
        <v>18588</v>
      </c>
      <c r="J200" s="1">
        <v>10174</v>
      </c>
      <c r="K200" s="1">
        <v>6235</v>
      </c>
      <c r="L200" s="1">
        <v>29406</v>
      </c>
      <c r="M200" s="2">
        <v>0</v>
      </c>
      <c r="N200" s="2">
        <v>0</v>
      </c>
      <c r="O200" s="1">
        <v>4310</v>
      </c>
      <c r="P200" s="1">
        <v>1879</v>
      </c>
      <c r="Q200" s="1">
        <v>79075</v>
      </c>
      <c r="R200" s="1">
        <v>12815</v>
      </c>
      <c r="S200" s="1">
        <v>103244</v>
      </c>
      <c r="T200" s="1"/>
      <c r="U200" s="1"/>
      <c r="V200" s="71">
        <v>29124</v>
      </c>
      <c r="W200" s="71">
        <v>2698</v>
      </c>
      <c r="X200" s="80">
        <v>0</v>
      </c>
      <c r="Y200" s="71">
        <v>8658</v>
      </c>
      <c r="Z200" s="71">
        <v>10499</v>
      </c>
      <c r="AA200" s="71">
        <v>17029</v>
      </c>
      <c r="AB200" s="80">
        <v>522</v>
      </c>
      <c r="AC200" s="71">
        <v>3671</v>
      </c>
      <c r="AD200" s="71">
        <v>20385</v>
      </c>
      <c r="AE200" s="71">
        <v>7233</v>
      </c>
      <c r="AF200" s="71">
        <v>3443</v>
      </c>
      <c r="AG200" s="71">
        <v>11784</v>
      </c>
      <c r="AH200" s="71">
        <v>104738</v>
      </c>
      <c r="AI200" s="71">
        <v>32277</v>
      </c>
      <c r="AJ200" s="87">
        <v>7973</v>
      </c>
      <c r="AK200" s="77" t="s">
        <v>0</v>
      </c>
      <c r="AL200" s="76"/>
      <c r="AM200" s="88"/>
      <c r="AN200" s="77" t="s">
        <v>0</v>
      </c>
      <c r="AO200" s="84">
        <v>407</v>
      </c>
      <c r="AP200" s="79">
        <v>5773</v>
      </c>
      <c r="AQ200" s="79">
        <v>11513</v>
      </c>
      <c r="AR200" s="79">
        <v>8759</v>
      </c>
      <c r="AS200" s="1">
        <v>33105</v>
      </c>
      <c r="AT200" s="1">
        <v>52701</v>
      </c>
      <c r="AU200" s="1">
        <v>1407</v>
      </c>
      <c r="AV200" s="1">
        <v>6402</v>
      </c>
      <c r="AW200">
        <v>0</v>
      </c>
      <c r="AX200" s="1">
        <v>16387</v>
      </c>
      <c r="AY200" s="1">
        <v>54088</v>
      </c>
      <c r="AZ200" s="1">
        <v>5583</v>
      </c>
      <c r="BA200" s="1">
        <v>5381</v>
      </c>
      <c r="BB200" s="1">
        <v>8611</v>
      </c>
    </row>
    <row r="201" spans="1:54" x14ac:dyDescent="0.25">
      <c r="A201" t="s">
        <v>363</v>
      </c>
      <c r="B201">
        <v>200</v>
      </c>
      <c r="C201" s="1">
        <v>4084</v>
      </c>
      <c r="D201" s="1">
        <v>2666</v>
      </c>
      <c r="E201" s="1">
        <v>1012</v>
      </c>
      <c r="F201" s="1">
        <v>6558</v>
      </c>
      <c r="G201" s="1">
        <v>6621</v>
      </c>
      <c r="H201" s="1">
        <v>24937</v>
      </c>
      <c r="I201" s="1">
        <v>18542</v>
      </c>
      <c r="J201" s="1">
        <v>9538</v>
      </c>
      <c r="K201" s="1">
        <v>6183</v>
      </c>
      <c r="L201" s="1">
        <v>28259</v>
      </c>
      <c r="M201" s="2">
        <v>0</v>
      </c>
      <c r="N201" s="2">
        <v>0</v>
      </c>
      <c r="O201" s="1">
        <v>3990</v>
      </c>
      <c r="P201" s="1">
        <v>1818</v>
      </c>
      <c r="Q201" s="1">
        <v>96261</v>
      </c>
      <c r="R201" s="1">
        <v>11002</v>
      </c>
      <c r="S201" s="1">
        <v>93080</v>
      </c>
      <c r="T201" s="1"/>
      <c r="U201" s="2"/>
      <c r="V201" s="71">
        <v>28517</v>
      </c>
      <c r="W201" s="71">
        <v>2410</v>
      </c>
      <c r="X201" s="80">
        <v>165</v>
      </c>
      <c r="Y201" s="71">
        <v>8615</v>
      </c>
      <c r="Z201" s="71">
        <v>10186</v>
      </c>
      <c r="AA201" s="71">
        <v>23670</v>
      </c>
      <c r="AB201" s="80">
        <v>919</v>
      </c>
      <c r="AC201" s="71">
        <v>3390</v>
      </c>
      <c r="AD201" s="71">
        <v>19769</v>
      </c>
      <c r="AE201" s="71">
        <v>7959</v>
      </c>
      <c r="AF201" s="71">
        <v>2510</v>
      </c>
      <c r="AG201" s="71">
        <v>8980</v>
      </c>
      <c r="AH201" s="71">
        <v>106932</v>
      </c>
      <c r="AI201" s="71">
        <v>24734</v>
      </c>
      <c r="AJ201" s="87">
        <v>7374</v>
      </c>
      <c r="AK201" s="77" t="s">
        <v>0</v>
      </c>
      <c r="AL201" s="83"/>
      <c r="AM201" s="83"/>
      <c r="AN201" s="77" t="s">
        <v>0</v>
      </c>
      <c r="AO201" s="84">
        <v>540</v>
      </c>
      <c r="AP201" s="79">
        <v>5634</v>
      </c>
      <c r="AQ201" s="79">
        <v>11306</v>
      </c>
      <c r="AR201" s="79">
        <v>8491</v>
      </c>
      <c r="AS201" s="1">
        <v>30972</v>
      </c>
      <c r="AT201" s="1">
        <v>54073</v>
      </c>
      <c r="AU201" s="1">
        <v>1652</v>
      </c>
      <c r="AV201" s="1">
        <v>6208</v>
      </c>
      <c r="AW201">
        <v>0</v>
      </c>
      <c r="AX201" s="1">
        <v>15083</v>
      </c>
      <c r="AY201" s="1">
        <v>50955</v>
      </c>
      <c r="AZ201" s="1">
        <v>5332</v>
      </c>
      <c r="BA201" s="1">
        <v>5559</v>
      </c>
      <c r="BB201" s="1">
        <v>10019</v>
      </c>
    </row>
    <row r="202" spans="1:54" x14ac:dyDescent="0.25">
      <c r="A202" t="s">
        <v>364</v>
      </c>
      <c r="B202" s="89">
        <v>201</v>
      </c>
      <c r="C202" s="1">
        <v>4157</v>
      </c>
      <c r="D202" s="1">
        <v>2406</v>
      </c>
      <c r="E202" s="2">
        <v>934</v>
      </c>
      <c r="F202" s="1">
        <v>6178</v>
      </c>
      <c r="G202" s="1">
        <v>6875</v>
      </c>
      <c r="H202" s="1">
        <v>20664</v>
      </c>
      <c r="I202" s="1">
        <v>17599</v>
      </c>
      <c r="J202" s="1">
        <v>8343</v>
      </c>
      <c r="K202" s="1">
        <v>5897</v>
      </c>
      <c r="L202" s="1">
        <v>26244</v>
      </c>
      <c r="M202" s="2">
        <v>0</v>
      </c>
      <c r="N202" s="2">
        <v>0</v>
      </c>
      <c r="O202" s="1">
        <v>1968</v>
      </c>
      <c r="P202" s="1">
        <v>1523</v>
      </c>
      <c r="Q202" s="1">
        <v>83807</v>
      </c>
      <c r="R202" s="1">
        <v>8249</v>
      </c>
      <c r="S202" s="1">
        <v>81360</v>
      </c>
      <c r="T202" s="1"/>
      <c r="U202" s="2"/>
      <c r="V202" s="71">
        <v>27733</v>
      </c>
      <c r="W202" s="71">
        <v>2484</v>
      </c>
      <c r="X202" s="80">
        <v>0</v>
      </c>
      <c r="Y202" s="71">
        <v>7460</v>
      </c>
      <c r="Z202" s="71">
        <v>9320</v>
      </c>
      <c r="AA202" s="71">
        <v>20141</v>
      </c>
      <c r="AB202" s="80">
        <v>571</v>
      </c>
      <c r="AC202" s="71">
        <v>3152</v>
      </c>
      <c r="AD202" s="71">
        <v>16068</v>
      </c>
      <c r="AE202" s="71">
        <v>10205</v>
      </c>
      <c r="AF202" s="71">
        <v>3081</v>
      </c>
      <c r="AG202" s="71">
        <v>8737</v>
      </c>
      <c r="AH202" s="71">
        <v>107988</v>
      </c>
      <c r="AI202" s="71">
        <v>20272</v>
      </c>
      <c r="AJ202" s="87">
        <v>6551</v>
      </c>
      <c r="AK202" s="77" t="s">
        <v>0</v>
      </c>
      <c r="AL202" s="79">
        <v>30053</v>
      </c>
      <c r="AM202" s="76"/>
      <c r="AN202" s="77" t="s">
        <v>0</v>
      </c>
      <c r="AO202" s="84">
        <v>338</v>
      </c>
      <c r="AP202" s="79">
        <v>5215</v>
      </c>
      <c r="AQ202" s="79">
        <v>10204</v>
      </c>
      <c r="AR202" s="79">
        <v>8189</v>
      </c>
      <c r="AS202" s="1">
        <v>24613</v>
      </c>
      <c r="AT202" s="1">
        <v>45049</v>
      </c>
      <c r="AU202" s="1">
        <v>1408</v>
      </c>
      <c r="AV202" s="1">
        <v>5446</v>
      </c>
      <c r="AW202">
        <v>0</v>
      </c>
      <c r="AX202" s="1">
        <v>15237</v>
      </c>
      <c r="AY202" s="1">
        <v>42105</v>
      </c>
      <c r="AZ202" s="1">
        <v>5024</v>
      </c>
      <c r="BA202" s="1">
        <v>7471</v>
      </c>
      <c r="BB202" s="1">
        <v>10737</v>
      </c>
    </row>
    <row r="203" spans="1:54" x14ac:dyDescent="0.25">
      <c r="A203" t="s">
        <v>365</v>
      </c>
      <c r="B203">
        <v>202</v>
      </c>
      <c r="C203" s="1">
        <v>4744</v>
      </c>
      <c r="D203" s="1">
        <v>2569</v>
      </c>
      <c r="E203" s="1">
        <v>1056</v>
      </c>
      <c r="F203" s="1">
        <v>7256</v>
      </c>
      <c r="G203" s="1">
        <v>6483</v>
      </c>
      <c r="H203" s="1">
        <v>19372</v>
      </c>
      <c r="I203" s="1">
        <v>17405</v>
      </c>
      <c r="J203" s="1">
        <v>8500</v>
      </c>
      <c r="K203" s="1">
        <v>5899</v>
      </c>
      <c r="L203" s="1">
        <v>26236</v>
      </c>
      <c r="M203" s="2">
        <v>0</v>
      </c>
      <c r="N203" s="2">
        <v>0</v>
      </c>
      <c r="O203" s="1">
        <v>4834</v>
      </c>
      <c r="P203" s="1">
        <v>1822</v>
      </c>
      <c r="Q203" s="1">
        <v>67638</v>
      </c>
      <c r="R203" s="1">
        <v>8753</v>
      </c>
      <c r="S203" s="1">
        <v>51759</v>
      </c>
      <c r="T203" s="1"/>
      <c r="U203" s="2"/>
      <c r="V203" s="71">
        <v>27730</v>
      </c>
      <c r="W203" s="71">
        <v>3347</v>
      </c>
      <c r="X203" s="80">
        <v>0</v>
      </c>
      <c r="Y203" s="71">
        <v>7352</v>
      </c>
      <c r="Z203" s="71">
        <v>9358</v>
      </c>
      <c r="AA203" s="71">
        <v>19092</v>
      </c>
      <c r="AB203" s="80">
        <v>685</v>
      </c>
      <c r="AC203" s="71">
        <v>2383</v>
      </c>
      <c r="AD203" s="71">
        <v>14898</v>
      </c>
      <c r="AE203" s="71">
        <v>9653</v>
      </c>
      <c r="AF203" s="71">
        <v>2509</v>
      </c>
      <c r="AG203" s="71">
        <v>8664</v>
      </c>
      <c r="AH203" s="71">
        <v>139526</v>
      </c>
      <c r="AI203" s="71">
        <v>18451</v>
      </c>
      <c r="AJ203" s="87">
        <v>6370</v>
      </c>
      <c r="AK203" s="77" t="s">
        <v>0</v>
      </c>
      <c r="AL203" s="79">
        <v>20662</v>
      </c>
      <c r="AM203" s="76"/>
      <c r="AN203" s="77" t="s">
        <v>0</v>
      </c>
      <c r="AO203" s="84">
        <v>256</v>
      </c>
      <c r="AP203" s="79">
        <v>5322</v>
      </c>
      <c r="AQ203" s="79">
        <v>10174</v>
      </c>
      <c r="AR203" s="79">
        <v>8336</v>
      </c>
      <c r="AS203" s="1">
        <v>22761</v>
      </c>
      <c r="AT203" s="1">
        <v>42418</v>
      </c>
      <c r="AU203" s="1">
        <v>1939</v>
      </c>
      <c r="AV203" s="1">
        <v>6287</v>
      </c>
      <c r="AW203">
        <v>0</v>
      </c>
      <c r="AX203" s="1">
        <v>15463</v>
      </c>
      <c r="AY203" s="1">
        <v>42970</v>
      </c>
      <c r="AZ203" s="1">
        <v>5147</v>
      </c>
      <c r="BA203" s="1">
        <v>7751</v>
      </c>
      <c r="BB203" s="1">
        <v>9436</v>
      </c>
    </row>
    <row r="204" spans="1:54" x14ac:dyDescent="0.25">
      <c r="A204" t="s">
        <v>366</v>
      </c>
      <c r="B204">
        <v>203</v>
      </c>
      <c r="C204" s="1">
        <v>5516</v>
      </c>
      <c r="D204" s="1">
        <v>2364</v>
      </c>
      <c r="E204" s="1">
        <v>1076</v>
      </c>
      <c r="F204" s="1">
        <v>6018</v>
      </c>
      <c r="G204" s="1">
        <v>5782</v>
      </c>
      <c r="H204" s="1">
        <v>16989</v>
      </c>
      <c r="I204" s="1">
        <v>13159</v>
      </c>
      <c r="J204" s="1">
        <v>7823</v>
      </c>
      <c r="K204" s="1">
        <v>5737</v>
      </c>
      <c r="L204" s="1">
        <v>23096</v>
      </c>
      <c r="M204" s="2">
        <v>0</v>
      </c>
      <c r="N204" s="2">
        <v>0</v>
      </c>
      <c r="O204" s="1">
        <v>3629</v>
      </c>
      <c r="P204" s="1">
        <v>1662</v>
      </c>
      <c r="Q204" s="1">
        <v>59269</v>
      </c>
      <c r="R204" s="1">
        <v>7603</v>
      </c>
      <c r="S204" s="1">
        <v>51952</v>
      </c>
      <c r="T204" s="1"/>
      <c r="U204" s="2"/>
      <c r="V204" s="71">
        <v>26130</v>
      </c>
      <c r="W204" s="71">
        <v>2753</v>
      </c>
      <c r="X204" s="80">
        <v>0</v>
      </c>
      <c r="Y204" s="71">
        <v>6450</v>
      </c>
      <c r="Z204" s="71">
        <v>8455</v>
      </c>
      <c r="AA204" s="71">
        <v>17065</v>
      </c>
      <c r="AB204" s="80">
        <v>451</v>
      </c>
      <c r="AC204" s="71">
        <v>2548</v>
      </c>
      <c r="AD204" s="71">
        <v>17429</v>
      </c>
      <c r="AE204" s="71">
        <v>8224</v>
      </c>
      <c r="AF204" s="71">
        <v>2189</v>
      </c>
      <c r="AG204" s="71">
        <v>7197</v>
      </c>
      <c r="AH204" s="71">
        <v>141470</v>
      </c>
      <c r="AI204" s="71">
        <v>16232</v>
      </c>
      <c r="AJ204" s="87">
        <v>5709</v>
      </c>
      <c r="AK204" s="77" t="s">
        <v>0</v>
      </c>
      <c r="AL204" s="79">
        <v>15726</v>
      </c>
      <c r="AM204" s="76"/>
      <c r="AN204" s="77" t="s">
        <v>0</v>
      </c>
      <c r="AO204" s="84">
        <v>246</v>
      </c>
      <c r="AP204" s="79">
        <v>4468</v>
      </c>
      <c r="AQ204" s="79">
        <v>9686</v>
      </c>
      <c r="AR204" s="79">
        <v>7810</v>
      </c>
      <c r="AS204" s="1">
        <v>21236</v>
      </c>
      <c r="AT204" s="1">
        <v>37917</v>
      </c>
      <c r="AU204" s="1">
        <v>1504</v>
      </c>
      <c r="AV204" s="1">
        <v>5977</v>
      </c>
      <c r="AW204">
        <v>0</v>
      </c>
      <c r="AX204" s="1">
        <v>13811</v>
      </c>
      <c r="AY204" s="1">
        <v>42643</v>
      </c>
      <c r="AZ204" s="1">
        <v>5213</v>
      </c>
      <c r="BA204" s="1">
        <v>5532</v>
      </c>
      <c r="BB204" s="1">
        <v>8240</v>
      </c>
    </row>
    <row r="205" spans="1:54" x14ac:dyDescent="0.25">
      <c r="A205" t="s">
        <v>367</v>
      </c>
      <c r="B205">
        <v>204</v>
      </c>
      <c r="C205" s="1">
        <v>4294</v>
      </c>
      <c r="D205" s="1">
        <v>2563</v>
      </c>
      <c r="E205" s="1">
        <v>1203</v>
      </c>
      <c r="F205" s="1">
        <v>6877</v>
      </c>
      <c r="G205" s="1">
        <v>7325</v>
      </c>
      <c r="H205" s="1">
        <v>15561</v>
      </c>
      <c r="I205" s="1">
        <v>12817</v>
      </c>
      <c r="J205" s="1">
        <v>8198</v>
      </c>
      <c r="K205" s="1">
        <v>5923</v>
      </c>
      <c r="L205" s="1">
        <v>25543</v>
      </c>
      <c r="M205" s="2">
        <v>0</v>
      </c>
      <c r="N205" s="2">
        <v>0</v>
      </c>
      <c r="O205" s="1">
        <v>5249</v>
      </c>
      <c r="P205" s="1">
        <v>1642</v>
      </c>
      <c r="Q205" s="1">
        <v>62331</v>
      </c>
      <c r="R205" s="1">
        <v>7352</v>
      </c>
      <c r="S205" s="1">
        <v>44843</v>
      </c>
      <c r="T205" s="1"/>
      <c r="U205" s="2"/>
      <c r="V205" s="71">
        <v>25369</v>
      </c>
      <c r="W205" s="71">
        <v>3887</v>
      </c>
      <c r="X205" s="80">
        <v>0</v>
      </c>
      <c r="Y205" s="71">
        <v>6132</v>
      </c>
      <c r="Z205" s="71">
        <v>8143</v>
      </c>
      <c r="AA205" s="71">
        <v>16384</v>
      </c>
      <c r="AB205" s="80">
        <v>132</v>
      </c>
      <c r="AC205" s="71">
        <v>2790</v>
      </c>
      <c r="AD205" s="71">
        <v>18398</v>
      </c>
      <c r="AE205" s="71">
        <v>7380</v>
      </c>
      <c r="AF205" s="71">
        <v>2116</v>
      </c>
      <c r="AG205" s="71">
        <v>5940</v>
      </c>
      <c r="AH205" s="71">
        <v>150126</v>
      </c>
      <c r="AI205" s="71">
        <v>15072</v>
      </c>
      <c r="AJ205" s="87">
        <v>5601</v>
      </c>
      <c r="AK205" s="77" t="s">
        <v>0</v>
      </c>
      <c r="AL205" s="79">
        <v>11421</v>
      </c>
      <c r="AM205" s="76"/>
      <c r="AN205" s="77" t="s">
        <v>0</v>
      </c>
      <c r="AO205" s="84">
        <v>242</v>
      </c>
      <c r="AP205" s="79">
        <v>5279</v>
      </c>
      <c r="AQ205" s="79">
        <v>9903</v>
      </c>
      <c r="AR205" s="79">
        <v>7778</v>
      </c>
      <c r="AS205" s="1">
        <v>19309</v>
      </c>
      <c r="AT205" s="1">
        <v>8504</v>
      </c>
      <c r="AU205" s="1">
        <v>1792</v>
      </c>
      <c r="AV205" s="1">
        <v>5452</v>
      </c>
      <c r="AW205">
        <v>0</v>
      </c>
      <c r="AX205" s="1">
        <v>13719</v>
      </c>
      <c r="AY205" s="1">
        <v>42513</v>
      </c>
      <c r="AZ205" s="1">
        <v>5270</v>
      </c>
      <c r="BA205" s="1">
        <v>5669</v>
      </c>
      <c r="BB205" s="1">
        <v>8060</v>
      </c>
    </row>
    <row r="206" spans="1:54" ht="15.75" thickBot="1" x14ac:dyDescent="0.3">
      <c r="A206" t="s">
        <v>368</v>
      </c>
      <c r="B206" s="89">
        <v>205</v>
      </c>
      <c r="C206" s="1">
        <v>5597</v>
      </c>
      <c r="D206" s="1">
        <v>2502</v>
      </c>
      <c r="E206" s="1">
        <v>1153</v>
      </c>
      <c r="F206" s="1">
        <v>6925</v>
      </c>
      <c r="G206" s="1">
        <v>6046</v>
      </c>
      <c r="H206" s="1">
        <v>14053</v>
      </c>
      <c r="I206" s="1">
        <v>16625</v>
      </c>
      <c r="J206" s="1">
        <v>7790</v>
      </c>
      <c r="K206" s="1">
        <v>5786</v>
      </c>
      <c r="L206" s="1">
        <v>24342</v>
      </c>
      <c r="M206" s="2">
        <v>0</v>
      </c>
      <c r="N206" s="2">
        <v>0</v>
      </c>
      <c r="O206" s="1">
        <v>4637</v>
      </c>
      <c r="P206" s="1">
        <v>1623</v>
      </c>
      <c r="Q206" s="1">
        <v>57882</v>
      </c>
      <c r="R206" s="1">
        <v>6578</v>
      </c>
      <c r="S206" s="1">
        <v>39827</v>
      </c>
      <c r="T206" s="1"/>
      <c r="U206" s="2"/>
      <c r="V206" s="71">
        <v>26041</v>
      </c>
      <c r="W206" s="71">
        <v>2971</v>
      </c>
      <c r="X206" s="80">
        <v>114</v>
      </c>
      <c r="Y206" s="71">
        <v>5815</v>
      </c>
      <c r="Z206" s="71">
        <v>8070</v>
      </c>
      <c r="AA206" s="71">
        <v>16113</v>
      </c>
      <c r="AB206" s="80">
        <v>69</v>
      </c>
      <c r="AC206" s="71">
        <v>2847</v>
      </c>
      <c r="AD206" s="71">
        <v>17519</v>
      </c>
      <c r="AE206" s="71">
        <v>6913</v>
      </c>
      <c r="AF206" s="71">
        <v>2410</v>
      </c>
      <c r="AG206" s="71">
        <v>7035</v>
      </c>
      <c r="AH206" s="71">
        <v>136887</v>
      </c>
      <c r="AI206" s="71">
        <v>14795</v>
      </c>
      <c r="AJ206" s="87">
        <v>5365</v>
      </c>
      <c r="AK206" s="77" t="s">
        <v>0</v>
      </c>
      <c r="AL206" s="79">
        <v>9062</v>
      </c>
      <c r="AM206" s="76"/>
      <c r="AN206" s="77" t="s">
        <v>0</v>
      </c>
      <c r="AO206" s="84">
        <v>280</v>
      </c>
      <c r="AP206" s="79">
        <v>5220</v>
      </c>
      <c r="AQ206" s="79">
        <v>9882</v>
      </c>
      <c r="AR206" s="79">
        <v>7959</v>
      </c>
      <c r="AS206" s="1">
        <v>16214</v>
      </c>
      <c r="AT206" s="2">
        <v>0</v>
      </c>
      <c r="AU206" s="1">
        <v>1897</v>
      </c>
      <c r="AV206" s="1">
        <v>4438</v>
      </c>
      <c r="AW206">
        <v>0</v>
      </c>
      <c r="AX206" s="1">
        <v>13383</v>
      </c>
      <c r="AY206" s="1">
        <v>40624</v>
      </c>
      <c r="AZ206" s="1">
        <v>5061</v>
      </c>
      <c r="BA206" s="1">
        <v>5480</v>
      </c>
      <c r="BB206" s="1">
        <v>7455</v>
      </c>
    </row>
    <row r="207" spans="1:54" x14ac:dyDescent="0.25">
      <c r="A207" t="s">
        <v>369</v>
      </c>
      <c r="B207">
        <v>206</v>
      </c>
      <c r="C207" s="1">
        <v>4086</v>
      </c>
      <c r="D207" s="1">
        <v>2270</v>
      </c>
      <c r="E207" s="1">
        <v>1002</v>
      </c>
      <c r="F207" s="1">
        <v>5948</v>
      </c>
      <c r="G207" s="1">
        <v>5454</v>
      </c>
      <c r="H207" s="1">
        <v>11858</v>
      </c>
      <c r="I207" s="1">
        <v>13524</v>
      </c>
      <c r="J207" s="1">
        <v>6815</v>
      </c>
      <c r="K207" s="1">
        <v>5056</v>
      </c>
      <c r="L207" s="1">
        <v>21445</v>
      </c>
      <c r="M207" s="2">
        <v>0</v>
      </c>
      <c r="N207" s="2">
        <v>0</v>
      </c>
      <c r="O207" s="1">
        <v>3697</v>
      </c>
      <c r="P207" s="1">
        <v>1396</v>
      </c>
      <c r="Q207" s="1">
        <v>50687</v>
      </c>
      <c r="R207" s="1">
        <v>5611</v>
      </c>
      <c r="S207" s="1">
        <v>31083</v>
      </c>
      <c r="T207" s="1"/>
      <c r="U207" s="2"/>
      <c r="V207" s="71">
        <v>23378</v>
      </c>
      <c r="W207" s="71">
        <v>2137</v>
      </c>
      <c r="X207" s="80">
        <v>0</v>
      </c>
      <c r="Y207" s="71">
        <v>4946</v>
      </c>
      <c r="Z207" s="71">
        <v>6922</v>
      </c>
      <c r="AA207" s="71">
        <v>13810</v>
      </c>
      <c r="AB207" s="80">
        <v>440</v>
      </c>
      <c r="AC207" s="71">
        <v>2648</v>
      </c>
      <c r="AD207" s="71">
        <v>13696</v>
      </c>
      <c r="AE207" s="71">
        <v>5980</v>
      </c>
      <c r="AF207" s="71">
        <v>1713</v>
      </c>
      <c r="AG207" s="71">
        <v>6222</v>
      </c>
      <c r="AH207" s="71">
        <v>120360</v>
      </c>
      <c r="AI207" s="71">
        <v>12730</v>
      </c>
      <c r="AJ207" s="87">
        <v>4689</v>
      </c>
      <c r="AK207" s="77" t="s">
        <v>0</v>
      </c>
      <c r="AL207" s="79">
        <v>6837</v>
      </c>
      <c r="AM207" s="83"/>
      <c r="AN207" s="77" t="s">
        <v>0</v>
      </c>
      <c r="AO207" s="84">
        <v>75</v>
      </c>
      <c r="AP207" s="79">
        <v>4452</v>
      </c>
      <c r="AQ207" s="79">
        <v>8813</v>
      </c>
      <c r="AR207" s="79">
        <v>6769</v>
      </c>
      <c r="AS207" s="1">
        <v>13769</v>
      </c>
      <c r="AT207" s="2">
        <v>0</v>
      </c>
      <c r="AU207" s="1">
        <v>1365</v>
      </c>
      <c r="AV207" s="1">
        <v>5424</v>
      </c>
      <c r="AW207">
        <v>0</v>
      </c>
      <c r="AX207" s="1">
        <v>11691</v>
      </c>
      <c r="AY207" s="1">
        <v>35270</v>
      </c>
      <c r="AZ207" s="1">
        <v>4401</v>
      </c>
      <c r="BA207" s="1">
        <v>4055</v>
      </c>
      <c r="BB207" s="1">
        <v>6166</v>
      </c>
    </row>
    <row r="208" spans="1:54" x14ac:dyDescent="0.25">
      <c r="A208" t="s">
        <v>370</v>
      </c>
      <c r="B208">
        <v>207</v>
      </c>
      <c r="C208" s="1">
        <v>5673</v>
      </c>
      <c r="D208" s="1">
        <v>2559</v>
      </c>
      <c r="E208" s="1">
        <v>1077</v>
      </c>
      <c r="F208" s="1">
        <v>6569</v>
      </c>
      <c r="G208" s="1">
        <v>7010</v>
      </c>
      <c r="H208" s="1">
        <v>12443</v>
      </c>
      <c r="I208" s="1">
        <v>13375</v>
      </c>
      <c r="J208" s="1">
        <v>7100</v>
      </c>
      <c r="K208" s="1">
        <v>5486</v>
      </c>
      <c r="L208" s="1">
        <v>23587</v>
      </c>
      <c r="M208" s="2">
        <v>0</v>
      </c>
      <c r="N208" s="2">
        <v>0</v>
      </c>
      <c r="O208" s="1">
        <v>3729</v>
      </c>
      <c r="P208" s="1">
        <v>1509</v>
      </c>
      <c r="Q208" s="1">
        <v>49782</v>
      </c>
      <c r="R208" s="1">
        <v>5784</v>
      </c>
      <c r="S208" s="1">
        <v>26205</v>
      </c>
      <c r="T208" s="1"/>
      <c r="U208" s="2"/>
      <c r="V208" s="71">
        <v>25314</v>
      </c>
      <c r="W208" s="71">
        <v>2923</v>
      </c>
      <c r="X208" s="80">
        <v>0</v>
      </c>
      <c r="Y208" s="71">
        <v>5479</v>
      </c>
      <c r="Z208" s="71">
        <v>7916</v>
      </c>
      <c r="AA208" s="71">
        <v>14529</v>
      </c>
      <c r="AB208" s="80">
        <v>335</v>
      </c>
      <c r="AC208" s="71">
        <v>2990</v>
      </c>
      <c r="AD208" s="71">
        <v>13316</v>
      </c>
      <c r="AE208" s="71">
        <v>6016</v>
      </c>
      <c r="AF208" s="71">
        <v>1783</v>
      </c>
      <c r="AG208" s="71">
        <v>6738</v>
      </c>
      <c r="AH208" s="71">
        <v>105145</v>
      </c>
      <c r="AI208" s="71">
        <v>13435</v>
      </c>
      <c r="AJ208" s="87">
        <v>5074</v>
      </c>
      <c r="AK208" s="77" t="s">
        <v>0</v>
      </c>
      <c r="AL208" s="79">
        <v>6407</v>
      </c>
      <c r="AM208" s="78">
        <v>116335</v>
      </c>
      <c r="AN208" s="77" t="s">
        <v>0</v>
      </c>
      <c r="AO208" s="84">
        <v>0</v>
      </c>
      <c r="AP208" s="79">
        <v>4805</v>
      </c>
      <c r="AQ208" s="79">
        <v>8828</v>
      </c>
      <c r="AR208" s="79">
        <v>6832</v>
      </c>
      <c r="AS208" s="1">
        <v>15006</v>
      </c>
      <c r="AT208" s="2">
        <v>0</v>
      </c>
      <c r="AU208" s="1">
        <v>1950</v>
      </c>
      <c r="AV208" s="1">
        <v>6187</v>
      </c>
      <c r="AW208">
        <v>0</v>
      </c>
      <c r="AX208" s="1">
        <v>13491</v>
      </c>
      <c r="AY208" s="1">
        <v>37130</v>
      </c>
      <c r="AZ208" s="1">
        <v>4706</v>
      </c>
      <c r="BA208" s="1">
        <v>4448</v>
      </c>
      <c r="BB208" s="1">
        <v>6596</v>
      </c>
    </row>
    <row r="209" spans="1:54" x14ac:dyDescent="0.25">
      <c r="A209" t="s">
        <v>371</v>
      </c>
      <c r="B209">
        <v>208</v>
      </c>
      <c r="C209" s="1">
        <v>4728</v>
      </c>
      <c r="D209" s="1">
        <v>2422</v>
      </c>
      <c r="E209" s="1">
        <v>1022</v>
      </c>
      <c r="F209" s="1">
        <v>6010</v>
      </c>
      <c r="G209" s="1">
        <v>5632</v>
      </c>
      <c r="H209" s="1">
        <v>10349</v>
      </c>
      <c r="I209" s="1">
        <v>12877</v>
      </c>
      <c r="J209" s="1">
        <v>6501</v>
      </c>
      <c r="K209" s="1">
        <v>5260</v>
      </c>
      <c r="L209" s="1">
        <v>21749</v>
      </c>
      <c r="M209" s="2">
        <v>0</v>
      </c>
      <c r="N209" s="2">
        <v>0</v>
      </c>
      <c r="O209" s="1">
        <v>3113</v>
      </c>
      <c r="P209" s="1">
        <v>1371</v>
      </c>
      <c r="Q209" s="1">
        <v>42731</v>
      </c>
      <c r="R209" s="1">
        <v>5224</v>
      </c>
      <c r="S209" s="1">
        <v>20221</v>
      </c>
      <c r="T209" s="1"/>
      <c r="U209" s="2"/>
      <c r="V209" s="71">
        <v>23860</v>
      </c>
      <c r="W209" s="71">
        <v>2041</v>
      </c>
      <c r="X209" s="80">
        <v>0</v>
      </c>
      <c r="Y209" s="71">
        <v>4935</v>
      </c>
      <c r="Z209" s="71">
        <v>8420</v>
      </c>
      <c r="AA209" s="71">
        <v>13615</v>
      </c>
      <c r="AB209" s="80">
        <v>352</v>
      </c>
      <c r="AC209" s="71">
        <v>2802</v>
      </c>
      <c r="AD209" s="71">
        <v>13972</v>
      </c>
      <c r="AE209" s="71">
        <v>5167</v>
      </c>
      <c r="AF209" s="71">
        <v>1657</v>
      </c>
      <c r="AG209" s="71">
        <v>6053</v>
      </c>
      <c r="AH209" s="71">
        <v>72852</v>
      </c>
      <c r="AI209" s="71">
        <v>12304</v>
      </c>
      <c r="AJ209" s="87">
        <v>4652</v>
      </c>
      <c r="AK209" s="77" t="s">
        <v>0</v>
      </c>
      <c r="AL209" s="79">
        <v>5290</v>
      </c>
      <c r="AM209" s="78">
        <v>81087</v>
      </c>
      <c r="AN209" s="77" t="s">
        <v>0</v>
      </c>
      <c r="AO209" s="84">
        <v>0</v>
      </c>
      <c r="AP209" s="79">
        <v>4598</v>
      </c>
      <c r="AQ209" s="79">
        <v>9448</v>
      </c>
      <c r="AR209" s="79">
        <v>2613</v>
      </c>
      <c r="AS209" s="1">
        <v>14222</v>
      </c>
      <c r="AT209" s="2">
        <v>0</v>
      </c>
      <c r="AU209" s="1">
        <v>2619</v>
      </c>
      <c r="AV209" s="1">
        <v>5146</v>
      </c>
      <c r="AW209">
        <v>0</v>
      </c>
      <c r="AX209" s="1">
        <v>11525</v>
      </c>
      <c r="AY209" s="1">
        <v>34061</v>
      </c>
      <c r="AZ209" s="1">
        <v>4409</v>
      </c>
      <c r="BA209" s="1">
        <v>4317</v>
      </c>
      <c r="BB209" s="1">
        <v>5677</v>
      </c>
    </row>
    <row r="210" spans="1:54" x14ac:dyDescent="0.25">
      <c r="A210" t="s">
        <v>372</v>
      </c>
      <c r="B210" s="89">
        <v>209</v>
      </c>
      <c r="C210" s="1">
        <v>4936</v>
      </c>
      <c r="D210" s="1">
        <v>2527</v>
      </c>
      <c r="E210" s="1">
        <v>1084</v>
      </c>
      <c r="F210" s="1">
        <v>5510</v>
      </c>
      <c r="G210" s="1">
        <v>6168</v>
      </c>
      <c r="H210" s="1">
        <v>9856</v>
      </c>
      <c r="I210" s="1">
        <v>10843</v>
      </c>
      <c r="J210" s="1">
        <v>6160</v>
      </c>
      <c r="K210" s="1">
        <v>5380</v>
      </c>
      <c r="L210" s="1">
        <v>21997</v>
      </c>
      <c r="M210" s="2">
        <v>0</v>
      </c>
      <c r="N210" s="2">
        <v>0</v>
      </c>
      <c r="O210" s="1">
        <v>3592</v>
      </c>
      <c r="P210" s="1">
        <v>1448</v>
      </c>
      <c r="Q210" s="1">
        <v>40449</v>
      </c>
      <c r="R210" s="1">
        <v>5154</v>
      </c>
      <c r="S210" s="1">
        <v>16245</v>
      </c>
      <c r="T210" s="1"/>
      <c r="U210" s="2"/>
      <c r="V210" s="71">
        <v>24180</v>
      </c>
      <c r="W210" s="71">
        <v>2162</v>
      </c>
      <c r="X210" s="80">
        <v>94</v>
      </c>
      <c r="Y210" s="71">
        <v>4956</v>
      </c>
      <c r="Z210" s="71">
        <v>8083</v>
      </c>
      <c r="AA210" s="71">
        <v>13312</v>
      </c>
      <c r="AB210" s="80">
        <v>685</v>
      </c>
      <c r="AC210" s="71">
        <v>2844</v>
      </c>
      <c r="AD210" s="71">
        <v>12224</v>
      </c>
      <c r="AE210" s="71">
        <v>5394</v>
      </c>
      <c r="AF210" s="71">
        <v>1668</v>
      </c>
      <c r="AG210" s="71">
        <v>4960</v>
      </c>
      <c r="AH210" s="71">
        <v>60260</v>
      </c>
      <c r="AI210" s="71">
        <v>12403</v>
      </c>
      <c r="AJ210" s="87">
        <v>4230</v>
      </c>
      <c r="AK210" s="77" t="s">
        <v>0</v>
      </c>
      <c r="AL210" s="79">
        <v>4795</v>
      </c>
      <c r="AM210" s="78">
        <v>64644</v>
      </c>
      <c r="AN210" s="77" t="s">
        <v>0</v>
      </c>
      <c r="AO210" s="84">
        <v>0</v>
      </c>
      <c r="AP210" s="79">
        <v>3628</v>
      </c>
      <c r="AQ210" s="79">
        <v>8196</v>
      </c>
      <c r="AR210" s="79">
        <v>7637</v>
      </c>
      <c r="AS210" s="1">
        <v>13541</v>
      </c>
      <c r="AT210" s="2">
        <v>0</v>
      </c>
      <c r="AU210" s="1">
        <v>1810</v>
      </c>
      <c r="AV210" s="1">
        <v>4980</v>
      </c>
      <c r="AW210">
        <v>0</v>
      </c>
      <c r="AX210" s="1">
        <v>13144</v>
      </c>
      <c r="AY210" s="1">
        <v>33524</v>
      </c>
      <c r="AZ210" s="1">
        <v>4523</v>
      </c>
      <c r="BA210" s="1">
        <v>3856</v>
      </c>
      <c r="BB210" s="1">
        <v>5495</v>
      </c>
    </row>
    <row r="211" spans="1:54" x14ac:dyDescent="0.25">
      <c r="A211" t="s">
        <v>373</v>
      </c>
      <c r="B211">
        <v>210</v>
      </c>
      <c r="C211" s="1">
        <v>3975</v>
      </c>
      <c r="D211" s="1">
        <v>2355</v>
      </c>
      <c r="E211" s="2">
        <v>884</v>
      </c>
      <c r="F211" s="1">
        <v>6057</v>
      </c>
      <c r="G211" s="1">
        <v>5698</v>
      </c>
      <c r="H211" s="1">
        <v>8292</v>
      </c>
      <c r="I211" s="1">
        <v>10889</v>
      </c>
      <c r="J211" s="1">
        <v>5420</v>
      </c>
      <c r="K211" s="1">
        <v>5218</v>
      </c>
      <c r="L211" s="1">
        <v>19409</v>
      </c>
      <c r="M211" s="2">
        <v>0</v>
      </c>
      <c r="N211" s="2">
        <v>0</v>
      </c>
      <c r="O211" s="1">
        <v>3360</v>
      </c>
      <c r="P211" s="1">
        <v>1341</v>
      </c>
      <c r="Q211" s="1">
        <v>35495</v>
      </c>
      <c r="R211" s="1">
        <v>4675</v>
      </c>
      <c r="S211" s="1">
        <v>14882</v>
      </c>
      <c r="T211" s="1"/>
      <c r="U211" s="2"/>
      <c r="V211" s="71">
        <v>22705</v>
      </c>
      <c r="W211" s="71">
        <v>2104</v>
      </c>
      <c r="X211" s="80">
        <v>0</v>
      </c>
      <c r="Y211" s="71">
        <v>4475</v>
      </c>
      <c r="Z211" s="71">
        <v>7477</v>
      </c>
      <c r="AA211" s="71">
        <v>12264</v>
      </c>
      <c r="AB211" s="80">
        <v>376</v>
      </c>
      <c r="AC211" s="71">
        <v>2466</v>
      </c>
      <c r="AD211" s="71">
        <v>11299</v>
      </c>
      <c r="AE211" s="71">
        <v>5015</v>
      </c>
      <c r="AF211" s="71">
        <v>1550</v>
      </c>
      <c r="AG211" s="71">
        <v>5388</v>
      </c>
      <c r="AH211" s="71">
        <v>45381</v>
      </c>
      <c r="AI211" s="71">
        <v>11398</v>
      </c>
      <c r="AJ211" s="87">
        <v>3645</v>
      </c>
      <c r="AK211" s="77" t="s">
        <v>0</v>
      </c>
      <c r="AL211" s="79">
        <v>3898</v>
      </c>
      <c r="AM211" s="78">
        <v>46510</v>
      </c>
      <c r="AN211" s="77" t="s">
        <v>0</v>
      </c>
      <c r="AO211" s="84">
        <v>0</v>
      </c>
      <c r="AP211" s="79">
        <v>4781</v>
      </c>
      <c r="AQ211" s="79">
        <v>8421</v>
      </c>
      <c r="AR211" s="79">
        <v>8083</v>
      </c>
      <c r="AS211" s="1">
        <v>9955</v>
      </c>
      <c r="AT211" s="2">
        <v>0</v>
      </c>
      <c r="AU211" s="1">
        <v>1797</v>
      </c>
      <c r="AV211" s="1">
        <v>4941</v>
      </c>
      <c r="AW211">
        <v>0</v>
      </c>
      <c r="AX211" s="1">
        <v>11339</v>
      </c>
      <c r="AY211" s="1">
        <v>29313</v>
      </c>
      <c r="AZ211" s="1">
        <v>4230</v>
      </c>
      <c r="BA211" s="1">
        <v>3561</v>
      </c>
      <c r="BB211" s="1">
        <v>5586</v>
      </c>
    </row>
    <row r="212" spans="1:54" x14ac:dyDescent="0.25">
      <c r="A212" t="s">
        <v>374</v>
      </c>
      <c r="B212">
        <v>211</v>
      </c>
      <c r="C212" s="1">
        <v>4941</v>
      </c>
      <c r="D212" s="1">
        <v>2485</v>
      </c>
      <c r="E212" s="1">
        <v>1075</v>
      </c>
      <c r="F212" s="1">
        <v>6071</v>
      </c>
      <c r="G212" s="1">
        <v>6180</v>
      </c>
      <c r="H212" s="1">
        <v>6271</v>
      </c>
      <c r="I212" s="1">
        <v>9705</v>
      </c>
      <c r="J212" s="1">
        <v>5563</v>
      </c>
      <c r="K212" s="1">
        <v>5577</v>
      </c>
      <c r="L212" s="1">
        <v>22650</v>
      </c>
      <c r="M212" s="2">
        <v>0</v>
      </c>
      <c r="N212" s="2">
        <v>0</v>
      </c>
      <c r="O212" s="1">
        <v>3432</v>
      </c>
      <c r="P212" s="1">
        <v>1339</v>
      </c>
      <c r="Q212" s="1">
        <v>34902</v>
      </c>
      <c r="R212" s="1">
        <v>4685</v>
      </c>
      <c r="S212" s="1">
        <v>12992</v>
      </c>
      <c r="T212" s="1"/>
      <c r="U212" s="2"/>
      <c r="V212" s="71">
        <v>23764</v>
      </c>
      <c r="W212" s="71">
        <v>1067</v>
      </c>
      <c r="X212" s="80">
        <v>0</v>
      </c>
      <c r="Y212" s="71">
        <v>4568</v>
      </c>
      <c r="Z212" s="71">
        <v>7508</v>
      </c>
      <c r="AA212" s="71">
        <v>11556</v>
      </c>
      <c r="AB212" s="80">
        <v>616</v>
      </c>
      <c r="AC212" s="71">
        <v>2380</v>
      </c>
      <c r="AD212" s="71">
        <v>13486</v>
      </c>
      <c r="AE212" s="71">
        <v>3958</v>
      </c>
      <c r="AF212" s="71">
        <v>1660</v>
      </c>
      <c r="AG212" s="71">
        <v>5584</v>
      </c>
      <c r="AH212" s="71">
        <v>42824</v>
      </c>
      <c r="AI212" s="71">
        <v>12026</v>
      </c>
      <c r="AJ212" s="87">
        <v>4446</v>
      </c>
      <c r="AK212" s="77" t="s">
        <v>0</v>
      </c>
      <c r="AL212" s="79">
        <v>3421</v>
      </c>
      <c r="AM212" s="78">
        <v>31806</v>
      </c>
      <c r="AN212" s="77" t="s">
        <v>0</v>
      </c>
      <c r="AO212" s="84">
        <v>0</v>
      </c>
      <c r="AP212" s="79">
        <v>3755</v>
      </c>
      <c r="AQ212" s="79">
        <v>8972</v>
      </c>
      <c r="AR212" s="79">
        <v>7716</v>
      </c>
      <c r="AS212" s="1">
        <v>13211</v>
      </c>
      <c r="AT212" s="2">
        <v>0</v>
      </c>
      <c r="AU212" s="1">
        <v>1584</v>
      </c>
      <c r="AV212" s="1">
        <v>5559</v>
      </c>
      <c r="AW212">
        <v>0</v>
      </c>
      <c r="AX212" s="1">
        <v>10858</v>
      </c>
      <c r="AY212" s="1">
        <v>28580</v>
      </c>
      <c r="AZ212" s="1">
        <v>4383</v>
      </c>
      <c r="BA212" s="1">
        <v>3210</v>
      </c>
      <c r="BB212" s="1">
        <v>5483</v>
      </c>
    </row>
    <row r="213" spans="1:54" x14ac:dyDescent="0.25">
      <c r="A213" t="s">
        <v>375</v>
      </c>
      <c r="B213">
        <v>212</v>
      </c>
      <c r="C213" s="1">
        <v>4696</v>
      </c>
      <c r="D213" s="1">
        <v>2396</v>
      </c>
      <c r="E213" s="1">
        <v>1037</v>
      </c>
      <c r="F213" s="1">
        <v>5976</v>
      </c>
      <c r="G213" s="1">
        <v>6092</v>
      </c>
      <c r="H213" s="1">
        <v>5271</v>
      </c>
      <c r="I213" s="1">
        <v>9979</v>
      </c>
      <c r="J213" s="1">
        <v>5295</v>
      </c>
      <c r="K213" s="1">
        <v>5445</v>
      </c>
      <c r="L213" s="1">
        <v>18911</v>
      </c>
      <c r="M213" s="2">
        <v>0</v>
      </c>
      <c r="N213" s="2">
        <v>0</v>
      </c>
      <c r="O213" s="1">
        <v>3390</v>
      </c>
      <c r="P213" s="1">
        <v>1331</v>
      </c>
      <c r="Q213" s="1">
        <v>31594</v>
      </c>
      <c r="R213" s="1">
        <v>4419</v>
      </c>
      <c r="S213" s="1">
        <v>11800</v>
      </c>
      <c r="T213" s="1"/>
      <c r="U213" s="2"/>
      <c r="V213" s="71">
        <v>23405</v>
      </c>
      <c r="W213" s="71">
        <v>1702</v>
      </c>
      <c r="X213" s="80">
        <v>0</v>
      </c>
      <c r="Y213" s="71">
        <v>4332</v>
      </c>
      <c r="Z213" s="71">
        <v>6864</v>
      </c>
      <c r="AA213" s="71">
        <v>11173</v>
      </c>
      <c r="AB213" s="80">
        <v>597</v>
      </c>
      <c r="AC213" s="71">
        <v>2469</v>
      </c>
      <c r="AD213" s="71">
        <v>11154</v>
      </c>
      <c r="AE213" s="71">
        <v>4925</v>
      </c>
      <c r="AF213" s="71">
        <v>1490</v>
      </c>
      <c r="AG213" s="71">
        <v>5309</v>
      </c>
      <c r="AH213" s="71">
        <v>25999</v>
      </c>
      <c r="AI213" s="71">
        <v>11379</v>
      </c>
      <c r="AJ213" s="87">
        <v>4217</v>
      </c>
      <c r="AK213" s="77" t="s">
        <v>0</v>
      </c>
      <c r="AL213" s="79">
        <v>3278</v>
      </c>
      <c r="AM213" s="78">
        <v>31638</v>
      </c>
      <c r="AN213" s="77" t="s">
        <v>0</v>
      </c>
      <c r="AO213" s="84">
        <v>0</v>
      </c>
      <c r="AP213" s="79">
        <v>4762</v>
      </c>
      <c r="AQ213" s="79">
        <v>8664</v>
      </c>
      <c r="AR213" s="79">
        <v>7154</v>
      </c>
      <c r="AS213" s="1">
        <v>11680</v>
      </c>
      <c r="AT213" s="2">
        <v>0</v>
      </c>
      <c r="AU213" s="1">
        <v>1373</v>
      </c>
      <c r="AV213" s="1">
        <v>5543</v>
      </c>
      <c r="AW213">
        <v>0</v>
      </c>
      <c r="AX213" s="1">
        <v>12650</v>
      </c>
      <c r="AY213" s="1">
        <v>28227</v>
      </c>
      <c r="AZ213" s="1">
        <v>4249</v>
      </c>
      <c r="BA213" s="1">
        <v>3089</v>
      </c>
      <c r="BB213" s="1">
        <v>5427</v>
      </c>
    </row>
    <row r="214" spans="1:54" x14ac:dyDescent="0.25">
      <c r="A214" t="s">
        <v>376</v>
      </c>
      <c r="B214" s="89">
        <v>213</v>
      </c>
      <c r="C214" s="1">
        <v>4058</v>
      </c>
      <c r="D214" s="1">
        <v>2320</v>
      </c>
      <c r="E214" s="2">
        <v>736</v>
      </c>
      <c r="F214" s="1">
        <v>5342</v>
      </c>
      <c r="G214" s="1">
        <v>4861</v>
      </c>
      <c r="H214" s="1">
        <v>6245</v>
      </c>
      <c r="I214" s="1">
        <v>11204</v>
      </c>
      <c r="J214" s="1">
        <v>4759</v>
      </c>
      <c r="K214" s="1">
        <v>5113</v>
      </c>
      <c r="L214" s="1">
        <v>15838</v>
      </c>
      <c r="M214" s="2">
        <v>0</v>
      </c>
      <c r="N214" s="2">
        <v>0</v>
      </c>
      <c r="O214" s="1">
        <v>2812</v>
      </c>
      <c r="P214" s="1">
        <v>1193</v>
      </c>
      <c r="Q214" s="1">
        <v>26977</v>
      </c>
      <c r="R214" s="1">
        <v>3873</v>
      </c>
      <c r="S214" s="1">
        <v>9927</v>
      </c>
      <c r="T214" s="1"/>
      <c r="U214" s="2"/>
      <c r="V214" s="71">
        <v>21055</v>
      </c>
      <c r="W214" s="71">
        <v>1566</v>
      </c>
      <c r="X214" s="80">
        <v>0</v>
      </c>
      <c r="Y214" s="71">
        <v>4005</v>
      </c>
      <c r="Z214" s="71">
        <v>6333</v>
      </c>
      <c r="AA214" s="71">
        <v>10726</v>
      </c>
      <c r="AB214" s="80">
        <v>254</v>
      </c>
      <c r="AC214" s="71">
        <v>2395</v>
      </c>
      <c r="AD214" s="71">
        <v>10603</v>
      </c>
      <c r="AE214" s="71">
        <v>4645</v>
      </c>
      <c r="AF214" s="71">
        <v>1346</v>
      </c>
      <c r="AG214" s="71">
        <v>4705</v>
      </c>
      <c r="AH214" s="71">
        <v>29856</v>
      </c>
      <c r="AI214" s="71">
        <v>10845</v>
      </c>
      <c r="AJ214" s="87">
        <v>4271</v>
      </c>
      <c r="AK214" s="77" t="s">
        <v>0</v>
      </c>
      <c r="AL214" s="79">
        <v>2667</v>
      </c>
      <c r="AM214" s="78">
        <v>21110</v>
      </c>
      <c r="AN214" s="77" t="s">
        <v>0</v>
      </c>
      <c r="AO214" s="84">
        <v>0</v>
      </c>
      <c r="AP214" s="79">
        <v>3654</v>
      </c>
      <c r="AQ214" s="79">
        <v>8199</v>
      </c>
      <c r="AR214" s="79">
        <v>6632</v>
      </c>
      <c r="AS214" s="1">
        <v>10592</v>
      </c>
      <c r="AT214" s="2">
        <v>0</v>
      </c>
      <c r="AU214" s="1">
        <v>1266</v>
      </c>
      <c r="AV214" s="1">
        <v>4924</v>
      </c>
      <c r="AW214">
        <v>0</v>
      </c>
      <c r="AX214" s="1">
        <v>9497</v>
      </c>
      <c r="AY214" s="1">
        <v>27175</v>
      </c>
      <c r="AZ214" s="1">
        <v>3940</v>
      </c>
      <c r="BA214" s="1">
        <v>3004</v>
      </c>
      <c r="BB214" s="1">
        <v>5017</v>
      </c>
    </row>
    <row r="215" spans="1:54" x14ac:dyDescent="0.25">
      <c r="A215" t="s">
        <v>377</v>
      </c>
      <c r="B215">
        <v>214</v>
      </c>
      <c r="C215" s="1">
        <v>4108</v>
      </c>
      <c r="D215" s="1">
        <v>2213</v>
      </c>
      <c r="E215" s="1">
        <v>1157</v>
      </c>
      <c r="F215" s="1">
        <v>5426</v>
      </c>
      <c r="G215" s="1">
        <v>4846</v>
      </c>
      <c r="H215" s="1">
        <v>8328</v>
      </c>
      <c r="I215" s="1">
        <v>7155</v>
      </c>
      <c r="J215" s="1">
        <v>5266</v>
      </c>
      <c r="K215" s="1">
        <v>5152</v>
      </c>
      <c r="L215" s="1">
        <v>20922</v>
      </c>
      <c r="M215" s="2">
        <v>0</v>
      </c>
      <c r="N215" s="2">
        <v>0</v>
      </c>
      <c r="O215" s="1">
        <v>2103</v>
      </c>
      <c r="P215" s="1">
        <v>1255</v>
      </c>
      <c r="Q215" s="1">
        <v>27844</v>
      </c>
      <c r="R215" s="1">
        <v>3841</v>
      </c>
      <c r="S215" s="1">
        <v>8775</v>
      </c>
      <c r="T215" s="1"/>
      <c r="U215" s="2"/>
      <c r="V215" s="71">
        <v>20064</v>
      </c>
      <c r="W215" s="71">
        <v>1875</v>
      </c>
      <c r="X215" s="80">
        <v>0</v>
      </c>
      <c r="Y215" s="71">
        <v>7703</v>
      </c>
      <c r="Z215" s="71">
        <v>6238</v>
      </c>
      <c r="AA215" s="71">
        <v>10840</v>
      </c>
      <c r="AB215" s="80">
        <v>623</v>
      </c>
      <c r="AC215" s="71">
        <v>2457</v>
      </c>
      <c r="AD215" s="71">
        <v>9710</v>
      </c>
      <c r="AE215" s="71">
        <v>4637</v>
      </c>
      <c r="AF215" s="71">
        <v>1256</v>
      </c>
      <c r="AG215" s="71">
        <v>4403</v>
      </c>
      <c r="AH215" s="71">
        <v>30009</v>
      </c>
      <c r="AI215" s="71">
        <v>10682</v>
      </c>
      <c r="AJ215" s="87">
        <v>4115</v>
      </c>
      <c r="AK215" s="77" t="s">
        <v>0</v>
      </c>
      <c r="AL215" s="79">
        <v>2381</v>
      </c>
      <c r="AM215" s="78">
        <v>18873</v>
      </c>
      <c r="AN215" s="77" t="s">
        <v>0</v>
      </c>
      <c r="AO215" s="84">
        <v>0</v>
      </c>
      <c r="AP215" s="79">
        <v>4312</v>
      </c>
      <c r="AQ215" s="79">
        <v>8805</v>
      </c>
      <c r="AR215" s="79">
        <v>6911</v>
      </c>
      <c r="AS215" s="1">
        <v>10921</v>
      </c>
      <c r="AT215" s="2">
        <v>0</v>
      </c>
      <c r="AU215" s="1">
        <v>1236</v>
      </c>
      <c r="AV215" s="1">
        <v>5214</v>
      </c>
      <c r="AW215">
        <v>0</v>
      </c>
      <c r="AX215" s="1">
        <v>11560</v>
      </c>
      <c r="AY215" s="1">
        <v>25493</v>
      </c>
      <c r="AZ215" s="1">
        <v>4009</v>
      </c>
      <c r="BA215" s="1">
        <v>3100</v>
      </c>
      <c r="BB215" s="1">
        <v>4921</v>
      </c>
    </row>
    <row r="216" spans="1:54" x14ac:dyDescent="0.25">
      <c r="A216" t="s">
        <v>378</v>
      </c>
      <c r="B216">
        <v>215</v>
      </c>
      <c r="C216" s="1">
        <v>4217</v>
      </c>
      <c r="D216" s="1">
        <v>1954</v>
      </c>
      <c r="E216" s="2">
        <v>809</v>
      </c>
      <c r="F216" s="1">
        <v>5752</v>
      </c>
      <c r="G216" s="1">
        <v>4709</v>
      </c>
      <c r="H216" s="1">
        <v>6013</v>
      </c>
      <c r="I216" s="1">
        <v>11157</v>
      </c>
      <c r="J216" s="1">
        <v>4645</v>
      </c>
      <c r="K216" s="1">
        <v>4872</v>
      </c>
      <c r="L216" s="1">
        <v>19416</v>
      </c>
      <c r="M216" s="2">
        <v>0</v>
      </c>
      <c r="N216" s="2">
        <v>0</v>
      </c>
      <c r="O216" s="1">
        <v>3387</v>
      </c>
      <c r="P216" s="1">
        <v>1191</v>
      </c>
      <c r="Q216" s="1">
        <v>24642</v>
      </c>
      <c r="R216" s="1">
        <v>3560</v>
      </c>
      <c r="S216" s="1">
        <v>7389</v>
      </c>
      <c r="T216" s="1"/>
      <c r="U216" s="2"/>
      <c r="V216" s="71">
        <v>19130</v>
      </c>
      <c r="W216" s="71">
        <v>1598</v>
      </c>
      <c r="X216" s="80">
        <v>0</v>
      </c>
      <c r="Y216" s="71">
        <v>7871</v>
      </c>
      <c r="Z216" s="71">
        <v>6365</v>
      </c>
      <c r="AA216" s="71">
        <v>10246</v>
      </c>
      <c r="AB216" s="80">
        <v>363</v>
      </c>
      <c r="AC216" s="71">
        <v>2340</v>
      </c>
      <c r="AD216" s="71">
        <v>9740</v>
      </c>
      <c r="AE216" s="71">
        <v>3867</v>
      </c>
      <c r="AF216" s="71">
        <v>1492</v>
      </c>
      <c r="AG216" s="71">
        <v>3586</v>
      </c>
      <c r="AH216" s="71">
        <v>28164</v>
      </c>
      <c r="AI216" s="71">
        <v>9895</v>
      </c>
      <c r="AJ216" s="87">
        <v>3546</v>
      </c>
      <c r="AK216" s="77" t="s">
        <v>0</v>
      </c>
      <c r="AL216" s="79">
        <v>2055</v>
      </c>
      <c r="AM216" s="78">
        <v>15553</v>
      </c>
      <c r="AN216" s="77" t="s">
        <v>0</v>
      </c>
      <c r="AO216" s="84">
        <v>0</v>
      </c>
      <c r="AP216" s="79">
        <v>4284</v>
      </c>
      <c r="AQ216" s="79">
        <v>7886</v>
      </c>
      <c r="AR216" s="79">
        <v>6282</v>
      </c>
      <c r="AS216" s="1">
        <v>8715</v>
      </c>
      <c r="AT216" s="2">
        <v>0</v>
      </c>
      <c r="AU216" s="1">
        <v>1155</v>
      </c>
      <c r="AV216" s="1">
        <v>5163</v>
      </c>
      <c r="AW216">
        <v>0</v>
      </c>
      <c r="AX216" s="1">
        <v>10030</v>
      </c>
      <c r="AY216" s="1">
        <v>24672</v>
      </c>
      <c r="AZ216" s="1">
        <v>3796</v>
      </c>
      <c r="BA216" s="1">
        <v>2907</v>
      </c>
      <c r="BB216" s="1">
        <v>4822</v>
      </c>
    </row>
    <row r="217" spans="1:54" x14ac:dyDescent="0.25">
      <c r="A217" t="s">
        <v>379</v>
      </c>
      <c r="B217">
        <v>216</v>
      </c>
      <c r="C217" s="1">
        <v>4347</v>
      </c>
      <c r="D217" s="1">
        <v>2361</v>
      </c>
      <c r="E217" s="2">
        <v>796</v>
      </c>
      <c r="F217" s="1">
        <v>5566</v>
      </c>
      <c r="G217" s="1">
        <v>5035</v>
      </c>
      <c r="H217" s="1">
        <v>5390</v>
      </c>
      <c r="I217" s="1">
        <v>10162</v>
      </c>
      <c r="J217" s="1">
        <v>4607</v>
      </c>
      <c r="K217" s="1">
        <v>4808</v>
      </c>
      <c r="L217" s="1">
        <v>18918</v>
      </c>
      <c r="M217" s="2">
        <v>0</v>
      </c>
      <c r="N217" s="2">
        <v>0</v>
      </c>
      <c r="O217" s="1">
        <v>3014</v>
      </c>
      <c r="P217" s="1">
        <v>1119</v>
      </c>
      <c r="Q217" s="1">
        <v>23303</v>
      </c>
      <c r="R217" s="1">
        <v>3340</v>
      </c>
      <c r="S217" s="1">
        <v>8440</v>
      </c>
      <c r="T217" s="1"/>
      <c r="U217" s="2"/>
      <c r="V217" s="71">
        <v>22787</v>
      </c>
      <c r="W217" s="71">
        <v>1560</v>
      </c>
      <c r="X217" s="80">
        <v>0</v>
      </c>
      <c r="Y217" s="71">
        <v>5503</v>
      </c>
      <c r="Z217" s="71">
        <v>6900</v>
      </c>
      <c r="AA217" s="71">
        <v>10176</v>
      </c>
      <c r="AB217" s="80">
        <v>364</v>
      </c>
      <c r="AC217" s="71">
        <v>2128</v>
      </c>
      <c r="AD217" s="71">
        <v>9530</v>
      </c>
      <c r="AE217" s="71">
        <v>4051</v>
      </c>
      <c r="AF217" s="71">
        <v>1519</v>
      </c>
      <c r="AG217" s="71">
        <v>1922</v>
      </c>
      <c r="AH217" s="71">
        <v>27704</v>
      </c>
      <c r="AI217" s="71">
        <v>9727</v>
      </c>
      <c r="AJ217" s="87">
        <v>3535</v>
      </c>
      <c r="AK217" s="77" t="s">
        <v>0</v>
      </c>
      <c r="AL217" s="79">
        <v>1830</v>
      </c>
      <c r="AM217" s="78">
        <v>12412</v>
      </c>
      <c r="AN217" s="77" t="s">
        <v>0</v>
      </c>
      <c r="AO217" s="84">
        <v>12</v>
      </c>
      <c r="AP217" s="79">
        <v>4725</v>
      </c>
      <c r="AQ217" s="79">
        <v>8119</v>
      </c>
      <c r="AR217" s="79">
        <v>6340</v>
      </c>
      <c r="AS217" s="1">
        <v>9585</v>
      </c>
      <c r="AT217" s="2">
        <v>0</v>
      </c>
      <c r="AU217" s="1">
        <v>1134</v>
      </c>
      <c r="AV217" s="1">
        <v>4889</v>
      </c>
      <c r="AW217">
        <v>0</v>
      </c>
      <c r="AX217" s="1">
        <v>9979</v>
      </c>
      <c r="AY217" s="1">
        <v>25816</v>
      </c>
      <c r="AZ217" s="1">
        <v>3787</v>
      </c>
      <c r="BA217" s="1">
        <v>2872</v>
      </c>
      <c r="BB217" s="1">
        <v>4560</v>
      </c>
    </row>
    <row r="218" spans="1:54" x14ac:dyDescent="0.25">
      <c r="A218" t="s">
        <v>380</v>
      </c>
      <c r="B218" s="89">
        <v>217</v>
      </c>
      <c r="C218" s="1">
        <v>4509</v>
      </c>
      <c r="D218" s="1">
        <v>2235</v>
      </c>
      <c r="E218" s="2">
        <v>755</v>
      </c>
      <c r="F218" s="1">
        <v>5402</v>
      </c>
      <c r="G218" s="1">
        <v>5338</v>
      </c>
      <c r="H218" s="1">
        <v>5347</v>
      </c>
      <c r="I218" s="1">
        <v>9093</v>
      </c>
      <c r="J218" s="1">
        <v>4560</v>
      </c>
      <c r="K218" s="1">
        <v>4755</v>
      </c>
      <c r="L218" s="1">
        <v>19462</v>
      </c>
      <c r="M218" s="2">
        <v>0</v>
      </c>
      <c r="N218" s="2">
        <v>0</v>
      </c>
      <c r="O218" s="1">
        <v>2880</v>
      </c>
      <c r="P218" s="1">
        <v>1195</v>
      </c>
      <c r="Q218" s="1">
        <v>23114</v>
      </c>
      <c r="R218" s="1">
        <v>3128</v>
      </c>
      <c r="S218" s="1">
        <v>7456</v>
      </c>
      <c r="T218" s="1"/>
      <c r="U218" s="2"/>
      <c r="V218" s="71">
        <v>21350</v>
      </c>
      <c r="W218" s="71">
        <v>1371</v>
      </c>
      <c r="X218" s="80">
        <v>0</v>
      </c>
      <c r="Y218" s="71">
        <v>4522</v>
      </c>
      <c r="Z218" s="71">
        <v>6916</v>
      </c>
      <c r="AA218" s="71">
        <v>9950</v>
      </c>
      <c r="AB218" s="80">
        <v>592</v>
      </c>
      <c r="AC218" s="71">
        <v>2358</v>
      </c>
      <c r="AD218" s="71">
        <v>10189</v>
      </c>
      <c r="AE218" s="71">
        <v>4039</v>
      </c>
      <c r="AF218" s="71">
        <v>1448</v>
      </c>
      <c r="AG218" s="71">
        <v>3601</v>
      </c>
      <c r="AH218" s="71">
        <v>26825</v>
      </c>
      <c r="AI218" s="71">
        <v>9483</v>
      </c>
      <c r="AJ218" s="87">
        <v>3756</v>
      </c>
      <c r="AK218" s="77" t="s">
        <v>0</v>
      </c>
      <c r="AL218" s="79">
        <v>1571</v>
      </c>
      <c r="AM218" s="78">
        <v>12545</v>
      </c>
      <c r="AN218" s="77" t="s">
        <v>0</v>
      </c>
      <c r="AO218" s="84">
        <v>7</v>
      </c>
      <c r="AP218" s="79">
        <v>4655</v>
      </c>
      <c r="AQ218" s="79">
        <v>7841</v>
      </c>
      <c r="AR218" s="79">
        <v>6164</v>
      </c>
      <c r="AS218" s="1">
        <v>9463</v>
      </c>
      <c r="AT218" s="2">
        <v>0</v>
      </c>
      <c r="AU218" s="1">
        <v>1129</v>
      </c>
      <c r="AV218" s="1">
        <v>4801</v>
      </c>
      <c r="AW218">
        <v>0</v>
      </c>
      <c r="AX218" s="1">
        <v>9705</v>
      </c>
      <c r="AY218" s="1">
        <v>25454</v>
      </c>
      <c r="AZ218" s="1">
        <v>3743</v>
      </c>
      <c r="BA218" s="1">
        <v>3298</v>
      </c>
      <c r="BB218" s="1">
        <v>4546</v>
      </c>
    </row>
    <row r="219" spans="1:54" x14ac:dyDescent="0.25">
      <c r="A219" t="s">
        <v>381</v>
      </c>
      <c r="B219">
        <v>218</v>
      </c>
      <c r="C219" s="1">
        <v>3778</v>
      </c>
      <c r="D219" s="1">
        <v>1848</v>
      </c>
      <c r="E219" s="2">
        <v>653</v>
      </c>
      <c r="F219" s="1">
        <v>4562</v>
      </c>
      <c r="G219" s="1">
        <v>4949</v>
      </c>
      <c r="H219" s="1">
        <v>5015</v>
      </c>
      <c r="I219" s="1">
        <v>6710</v>
      </c>
      <c r="J219" s="1">
        <v>3578</v>
      </c>
      <c r="K219" s="1">
        <v>4297</v>
      </c>
      <c r="L219" s="1">
        <v>16582</v>
      </c>
      <c r="M219" s="2">
        <v>0</v>
      </c>
      <c r="N219" s="2">
        <v>0</v>
      </c>
      <c r="O219" s="1">
        <v>2514</v>
      </c>
      <c r="P219" s="1">
        <v>1059</v>
      </c>
      <c r="Q219" s="1">
        <v>19314</v>
      </c>
      <c r="R219" s="1">
        <v>2552</v>
      </c>
      <c r="S219" s="1">
        <v>6073</v>
      </c>
      <c r="T219" s="1"/>
      <c r="U219" s="2"/>
      <c r="V219" s="71">
        <v>18795</v>
      </c>
      <c r="W219" s="71">
        <v>1543</v>
      </c>
      <c r="X219" s="80">
        <v>0</v>
      </c>
      <c r="Y219" s="71">
        <v>3799</v>
      </c>
      <c r="Z219" s="71">
        <v>5939</v>
      </c>
      <c r="AA219" s="71">
        <v>8930</v>
      </c>
      <c r="AB219" s="80">
        <v>378</v>
      </c>
      <c r="AC219" s="71">
        <v>1941</v>
      </c>
      <c r="AD219" s="71">
        <v>8649</v>
      </c>
      <c r="AE219" s="71">
        <v>3839</v>
      </c>
      <c r="AF219" s="80">
        <v>844</v>
      </c>
      <c r="AG219" s="71">
        <v>1838</v>
      </c>
      <c r="AH219" s="71">
        <v>23134</v>
      </c>
      <c r="AI219" s="71">
        <v>8274</v>
      </c>
      <c r="AJ219" s="87">
        <v>3281</v>
      </c>
      <c r="AK219" s="77" t="s">
        <v>0</v>
      </c>
      <c r="AL219" s="79">
        <v>1375</v>
      </c>
      <c r="AM219" s="78">
        <v>10061</v>
      </c>
      <c r="AN219" s="77" t="s">
        <v>0</v>
      </c>
      <c r="AO219" s="84">
        <v>46</v>
      </c>
      <c r="AP219" s="79">
        <v>3759</v>
      </c>
      <c r="AQ219" s="79">
        <v>7563</v>
      </c>
      <c r="AR219" s="79">
        <v>5404</v>
      </c>
      <c r="AS219" s="1">
        <v>8112</v>
      </c>
      <c r="AT219" s="2">
        <v>0</v>
      </c>
      <c r="AU219" s="2">
        <v>957</v>
      </c>
      <c r="AV219" s="1">
        <v>4299</v>
      </c>
      <c r="AW219">
        <v>0</v>
      </c>
      <c r="AX219" s="1">
        <v>9721</v>
      </c>
      <c r="AY219" s="1">
        <v>22858</v>
      </c>
      <c r="AZ219" s="1">
        <v>3317</v>
      </c>
      <c r="BA219" s="1">
        <v>2995</v>
      </c>
      <c r="BB219" s="1">
        <v>3890</v>
      </c>
    </row>
    <row r="220" spans="1:54" x14ac:dyDescent="0.25">
      <c r="A220" t="s">
        <v>382</v>
      </c>
      <c r="B220">
        <v>219</v>
      </c>
      <c r="C220" s="1">
        <v>3584</v>
      </c>
      <c r="D220" s="1">
        <v>2152</v>
      </c>
      <c r="E220" s="2">
        <v>719</v>
      </c>
      <c r="F220" s="1">
        <v>5147</v>
      </c>
      <c r="G220" s="1">
        <v>4710</v>
      </c>
      <c r="H220" s="1">
        <v>4804</v>
      </c>
      <c r="I220" s="1">
        <v>8814</v>
      </c>
      <c r="J220" s="1">
        <v>3883</v>
      </c>
      <c r="K220" s="1">
        <v>4615</v>
      </c>
      <c r="L220" s="1">
        <v>17932</v>
      </c>
      <c r="M220" s="2">
        <v>0</v>
      </c>
      <c r="N220" s="2">
        <v>0</v>
      </c>
      <c r="O220" s="1">
        <v>1957</v>
      </c>
      <c r="P220" s="1">
        <v>1144</v>
      </c>
      <c r="Q220" s="1">
        <v>19580</v>
      </c>
      <c r="R220" s="1">
        <v>2469</v>
      </c>
      <c r="S220" s="1">
        <v>7202</v>
      </c>
      <c r="T220" s="1"/>
      <c r="U220" s="2"/>
      <c r="V220" s="71">
        <v>20214</v>
      </c>
      <c r="W220" s="71">
        <v>1635</v>
      </c>
      <c r="X220" s="80">
        <v>0</v>
      </c>
      <c r="Y220" s="71">
        <v>4008</v>
      </c>
      <c r="Z220" s="71">
        <v>6219</v>
      </c>
      <c r="AA220" s="71">
        <v>9334</v>
      </c>
      <c r="AB220" s="80">
        <v>333</v>
      </c>
      <c r="AC220" s="71">
        <v>2251</v>
      </c>
      <c r="AD220" s="71">
        <v>7998</v>
      </c>
      <c r="AE220" s="71">
        <v>3926</v>
      </c>
      <c r="AF220" s="71">
        <v>1030</v>
      </c>
      <c r="AG220" s="71">
        <v>3861</v>
      </c>
      <c r="AH220" s="71">
        <v>24217</v>
      </c>
      <c r="AI220" s="71">
        <v>8866</v>
      </c>
      <c r="AJ220" s="87">
        <v>3503</v>
      </c>
      <c r="AK220" s="77" t="s">
        <v>0</v>
      </c>
      <c r="AL220" s="79">
        <v>1214</v>
      </c>
      <c r="AM220" s="78">
        <v>10026</v>
      </c>
      <c r="AN220" s="77" t="s">
        <v>0</v>
      </c>
      <c r="AO220" s="84">
        <v>0</v>
      </c>
      <c r="AP220" s="79">
        <v>3676</v>
      </c>
      <c r="AQ220" s="79">
        <v>7682</v>
      </c>
      <c r="AR220" s="79">
        <v>5815</v>
      </c>
      <c r="AS220" s="1">
        <v>8970</v>
      </c>
      <c r="AT220" s="2">
        <v>0</v>
      </c>
      <c r="AU220" s="1">
        <v>1126</v>
      </c>
      <c r="AV220" s="1">
        <v>4831</v>
      </c>
      <c r="AW220">
        <v>0</v>
      </c>
      <c r="AX220" s="1">
        <v>9520</v>
      </c>
      <c r="AY220" s="1">
        <v>25539</v>
      </c>
      <c r="AZ220" s="1">
        <v>3674</v>
      </c>
      <c r="BA220" s="1">
        <v>2950</v>
      </c>
      <c r="BB220" s="1">
        <v>4220</v>
      </c>
    </row>
    <row r="221" spans="1:54" x14ac:dyDescent="0.25">
      <c r="A221" t="s">
        <v>383</v>
      </c>
      <c r="B221">
        <v>220</v>
      </c>
      <c r="C221" s="1">
        <v>3725</v>
      </c>
      <c r="D221" s="1">
        <v>1981</v>
      </c>
      <c r="E221" s="2">
        <v>673</v>
      </c>
      <c r="F221" s="1">
        <v>5438</v>
      </c>
      <c r="G221" s="1">
        <v>4175</v>
      </c>
      <c r="H221" s="1">
        <v>4685</v>
      </c>
      <c r="I221" s="1">
        <v>7144</v>
      </c>
      <c r="J221" s="1">
        <v>3594</v>
      </c>
      <c r="K221" s="1">
        <v>4344</v>
      </c>
      <c r="L221" s="1">
        <v>17774</v>
      </c>
      <c r="M221" s="2">
        <v>0</v>
      </c>
      <c r="N221" s="2">
        <v>0</v>
      </c>
      <c r="O221" s="1">
        <v>1138</v>
      </c>
      <c r="P221" s="1">
        <v>1093</v>
      </c>
      <c r="Q221" s="1">
        <v>18427</v>
      </c>
      <c r="R221" s="1">
        <v>2410</v>
      </c>
      <c r="S221" s="1">
        <v>5401</v>
      </c>
      <c r="T221" s="1"/>
      <c r="U221" s="2"/>
      <c r="V221" s="71">
        <v>19219</v>
      </c>
      <c r="W221" s="71">
        <v>1495</v>
      </c>
      <c r="X221" s="80">
        <v>0</v>
      </c>
      <c r="Y221" s="71">
        <v>6665</v>
      </c>
      <c r="Z221" s="71">
        <v>5730</v>
      </c>
      <c r="AA221" s="71">
        <v>8818</v>
      </c>
      <c r="AB221" s="80">
        <v>324</v>
      </c>
      <c r="AC221" s="71">
        <v>2100</v>
      </c>
      <c r="AD221" s="71">
        <v>4850</v>
      </c>
      <c r="AE221" s="71">
        <v>3732</v>
      </c>
      <c r="AF221" s="80">
        <v>879</v>
      </c>
      <c r="AG221" s="71">
        <v>3196</v>
      </c>
      <c r="AH221" s="71">
        <v>22223</v>
      </c>
      <c r="AI221" s="71">
        <v>7738</v>
      </c>
      <c r="AJ221" s="87">
        <v>3354</v>
      </c>
      <c r="AK221" s="77" t="s">
        <v>0</v>
      </c>
      <c r="AL221" s="79">
        <v>1010</v>
      </c>
      <c r="AM221" s="78">
        <v>9808</v>
      </c>
      <c r="AN221" s="77" t="s">
        <v>0</v>
      </c>
      <c r="AO221" s="84">
        <v>0</v>
      </c>
      <c r="AP221" s="79">
        <v>3688</v>
      </c>
      <c r="AQ221" s="79">
        <v>7477</v>
      </c>
      <c r="AR221" s="79">
        <v>5648</v>
      </c>
      <c r="AS221" s="1">
        <v>7490</v>
      </c>
      <c r="AT221" s="2">
        <v>0</v>
      </c>
      <c r="AU221" s="1">
        <v>1031</v>
      </c>
      <c r="AV221" s="1">
        <v>4675</v>
      </c>
      <c r="AW221">
        <v>0</v>
      </c>
      <c r="AX221" s="1">
        <v>8999</v>
      </c>
      <c r="AY221" s="1">
        <v>25495</v>
      </c>
      <c r="AZ221" s="1">
        <v>3452</v>
      </c>
      <c r="BA221" s="1">
        <v>2637</v>
      </c>
      <c r="BB221" s="1">
        <v>3557</v>
      </c>
    </row>
    <row r="222" spans="1:54" x14ac:dyDescent="0.25">
      <c r="A222" t="s">
        <v>384</v>
      </c>
      <c r="B222" s="89">
        <v>221</v>
      </c>
      <c r="C222" s="1">
        <v>4184</v>
      </c>
      <c r="D222" s="1">
        <v>2095</v>
      </c>
      <c r="E222" s="2">
        <v>683</v>
      </c>
      <c r="F222" s="1">
        <v>5325</v>
      </c>
      <c r="G222" s="1">
        <v>4093</v>
      </c>
      <c r="H222" s="1">
        <v>5206</v>
      </c>
      <c r="I222" s="1">
        <v>6109</v>
      </c>
      <c r="J222" s="1">
        <v>3605</v>
      </c>
      <c r="K222" s="1">
        <v>4566</v>
      </c>
      <c r="L222" s="1">
        <v>17418</v>
      </c>
      <c r="M222" s="2">
        <v>0</v>
      </c>
      <c r="N222" s="2">
        <v>0</v>
      </c>
      <c r="O222" s="1">
        <v>1230</v>
      </c>
      <c r="P222" s="1">
        <v>1113</v>
      </c>
      <c r="Q222" s="1">
        <v>17590</v>
      </c>
      <c r="R222" s="1">
        <v>3195</v>
      </c>
      <c r="S222" s="1">
        <v>6221</v>
      </c>
      <c r="T222" s="1"/>
      <c r="U222" s="2"/>
      <c r="V222" s="71">
        <v>19453</v>
      </c>
      <c r="W222" s="71">
        <v>1737</v>
      </c>
      <c r="X222" s="80">
        <v>0</v>
      </c>
      <c r="Y222" s="71">
        <v>5018</v>
      </c>
      <c r="Z222" s="71">
        <v>5403</v>
      </c>
      <c r="AA222" s="71">
        <v>8902</v>
      </c>
      <c r="AB222" s="80">
        <v>522</v>
      </c>
      <c r="AC222" s="71">
        <v>2173</v>
      </c>
      <c r="AD222" s="71">
        <v>11194</v>
      </c>
      <c r="AE222" s="71">
        <v>3563</v>
      </c>
      <c r="AF222" s="71">
        <v>1156</v>
      </c>
      <c r="AG222" s="71">
        <v>2176</v>
      </c>
      <c r="AH222" s="71">
        <v>22008</v>
      </c>
      <c r="AI222" s="71">
        <v>8915</v>
      </c>
      <c r="AJ222" s="87">
        <v>3335</v>
      </c>
      <c r="AK222" s="77" t="s">
        <v>0</v>
      </c>
      <c r="AL222" s="77">
        <v>937</v>
      </c>
      <c r="AM222" s="78">
        <v>9557</v>
      </c>
      <c r="AN222" s="77" t="s">
        <v>0</v>
      </c>
      <c r="AO222" s="84">
        <v>0</v>
      </c>
      <c r="AP222" s="79">
        <v>3584</v>
      </c>
      <c r="AQ222" s="79">
        <v>7897</v>
      </c>
      <c r="AR222" s="79">
        <v>5900</v>
      </c>
      <c r="AS222" s="1">
        <v>8770</v>
      </c>
      <c r="AT222" s="2">
        <v>0</v>
      </c>
      <c r="AU222" s="1">
        <v>1076</v>
      </c>
      <c r="AV222" s="1">
        <v>5036</v>
      </c>
      <c r="AW222">
        <v>0</v>
      </c>
      <c r="AX222" s="1">
        <v>9062</v>
      </c>
      <c r="AY222" s="1">
        <v>25582</v>
      </c>
      <c r="AZ222" s="1">
        <v>3558</v>
      </c>
      <c r="BA222" s="1">
        <v>3228</v>
      </c>
      <c r="BB222" s="1">
        <v>4020</v>
      </c>
    </row>
    <row r="223" spans="1:54" x14ac:dyDescent="0.25">
      <c r="A223" t="s">
        <v>385</v>
      </c>
      <c r="B223">
        <v>222</v>
      </c>
      <c r="C223" s="1">
        <v>3763</v>
      </c>
      <c r="D223" s="1">
        <v>2007</v>
      </c>
      <c r="E223" s="2">
        <v>666</v>
      </c>
      <c r="F223" s="1">
        <v>4971</v>
      </c>
      <c r="G223" s="1">
        <v>3995</v>
      </c>
      <c r="H223" s="1">
        <v>4185</v>
      </c>
      <c r="I223" s="1">
        <v>4675</v>
      </c>
      <c r="J223" s="1">
        <v>3649</v>
      </c>
      <c r="K223" s="1">
        <v>4355</v>
      </c>
      <c r="L223" s="1">
        <v>15105</v>
      </c>
      <c r="M223" s="2">
        <v>0</v>
      </c>
      <c r="N223" s="2">
        <v>0</v>
      </c>
      <c r="O223" s="1">
        <v>1168</v>
      </c>
      <c r="P223" s="1">
        <v>1023</v>
      </c>
      <c r="Q223" s="1">
        <v>17696</v>
      </c>
      <c r="R223" s="1">
        <v>2695</v>
      </c>
      <c r="S223" s="1">
        <v>5641</v>
      </c>
      <c r="T223" s="1"/>
      <c r="U223" s="2"/>
      <c r="V223" s="71">
        <v>19358</v>
      </c>
      <c r="W223" s="71">
        <v>1782</v>
      </c>
      <c r="X223" s="80">
        <v>0</v>
      </c>
      <c r="Y223" s="71">
        <v>3887</v>
      </c>
      <c r="Z223" s="71">
        <v>4902</v>
      </c>
      <c r="AA223" s="71">
        <v>8558</v>
      </c>
      <c r="AB223" s="80">
        <v>358</v>
      </c>
      <c r="AC223" s="71">
        <v>2033</v>
      </c>
      <c r="AD223" s="71">
        <v>8337</v>
      </c>
      <c r="AE223" s="71">
        <v>3409</v>
      </c>
      <c r="AF223" s="80">
        <v>722</v>
      </c>
      <c r="AG223" s="71">
        <v>3235</v>
      </c>
      <c r="AH223" s="71">
        <v>20390</v>
      </c>
      <c r="AI223" s="71">
        <v>8972</v>
      </c>
      <c r="AJ223" s="87">
        <v>3161</v>
      </c>
      <c r="AK223" s="77" t="s">
        <v>0</v>
      </c>
      <c r="AL223" s="77">
        <v>765</v>
      </c>
      <c r="AM223" s="78">
        <v>17978</v>
      </c>
      <c r="AN223" s="77" t="s">
        <v>0</v>
      </c>
      <c r="AO223" s="84">
        <v>0</v>
      </c>
      <c r="AP223" s="79">
        <v>3595</v>
      </c>
      <c r="AQ223" s="79">
        <v>7436</v>
      </c>
      <c r="AR223" s="79">
        <v>5330</v>
      </c>
      <c r="AS223" s="1">
        <v>8254</v>
      </c>
      <c r="AT223" s="2">
        <v>0</v>
      </c>
      <c r="AU223" s="1">
        <v>1108</v>
      </c>
      <c r="AV223" s="1">
        <v>4168</v>
      </c>
      <c r="AW223">
        <v>0</v>
      </c>
      <c r="AX223" s="1">
        <v>8505</v>
      </c>
      <c r="AY223" s="1">
        <v>23381</v>
      </c>
      <c r="AZ223" s="1">
        <v>3267</v>
      </c>
      <c r="BA223" s="1">
        <v>2469</v>
      </c>
      <c r="BB223" s="1">
        <v>4466</v>
      </c>
    </row>
    <row r="224" spans="1:54" x14ac:dyDescent="0.25">
      <c r="A224" t="s">
        <v>386</v>
      </c>
      <c r="B224">
        <v>223</v>
      </c>
      <c r="C224" s="1">
        <v>2843</v>
      </c>
      <c r="D224" s="1">
        <v>2086</v>
      </c>
      <c r="E224" s="2">
        <v>654</v>
      </c>
      <c r="F224" s="1">
        <v>5095</v>
      </c>
      <c r="G224" s="1">
        <v>5029</v>
      </c>
      <c r="H224" s="1">
        <v>4314</v>
      </c>
      <c r="I224" s="1">
        <v>4753</v>
      </c>
      <c r="J224" s="1">
        <v>3189</v>
      </c>
      <c r="K224" s="1">
        <v>4366</v>
      </c>
      <c r="L224" s="1">
        <v>17060</v>
      </c>
      <c r="M224" s="2">
        <v>0</v>
      </c>
      <c r="N224" s="2">
        <v>0</v>
      </c>
      <c r="O224" s="1">
        <v>1146</v>
      </c>
      <c r="P224" s="1">
        <v>1045</v>
      </c>
      <c r="Q224" s="1">
        <v>16957</v>
      </c>
      <c r="R224" s="1">
        <v>2431</v>
      </c>
      <c r="S224" s="1">
        <v>5610</v>
      </c>
      <c r="T224" s="1"/>
      <c r="U224" s="2"/>
      <c r="V224" s="71">
        <v>20780</v>
      </c>
      <c r="W224" s="71">
        <v>1832</v>
      </c>
      <c r="X224" s="80">
        <v>0</v>
      </c>
      <c r="Y224" s="71">
        <v>3785</v>
      </c>
      <c r="Z224" s="71">
        <v>4796</v>
      </c>
      <c r="AA224" s="71">
        <v>8530</v>
      </c>
      <c r="AB224" s="80">
        <v>467</v>
      </c>
      <c r="AC224" s="71">
        <v>2043</v>
      </c>
      <c r="AD224" s="71">
        <v>8736</v>
      </c>
      <c r="AE224" s="71">
        <v>3328</v>
      </c>
      <c r="AF224" s="80">
        <v>714</v>
      </c>
      <c r="AG224" s="71">
        <v>2488</v>
      </c>
      <c r="AH224" s="71">
        <v>19928</v>
      </c>
      <c r="AI224" s="71">
        <v>8493</v>
      </c>
      <c r="AJ224" s="87">
        <v>3132</v>
      </c>
      <c r="AK224" s="77" t="s">
        <v>0</v>
      </c>
      <c r="AL224" s="77">
        <v>709</v>
      </c>
      <c r="AM224" s="78">
        <v>16542</v>
      </c>
      <c r="AN224" s="77" t="s">
        <v>0</v>
      </c>
      <c r="AO224" s="84">
        <v>0</v>
      </c>
      <c r="AP224" s="79">
        <v>3600</v>
      </c>
      <c r="AQ224" s="79">
        <v>7553</v>
      </c>
      <c r="AR224" s="79">
        <v>5586</v>
      </c>
      <c r="AS224" s="1">
        <v>7931</v>
      </c>
      <c r="AT224" s="2">
        <v>0</v>
      </c>
      <c r="AU224" s="1">
        <v>1072</v>
      </c>
      <c r="AV224" s="1">
        <v>4028</v>
      </c>
      <c r="AW224">
        <v>0</v>
      </c>
      <c r="AX224" s="1">
        <v>8294</v>
      </c>
      <c r="AY224" s="1">
        <v>22501</v>
      </c>
      <c r="AZ224" s="1">
        <v>3279</v>
      </c>
      <c r="BA224" s="1">
        <v>2121</v>
      </c>
      <c r="BB224" s="1">
        <v>3923</v>
      </c>
    </row>
    <row r="225" spans="1:54" x14ac:dyDescent="0.25">
      <c r="A225" t="s">
        <v>387</v>
      </c>
      <c r="B225">
        <v>224</v>
      </c>
      <c r="C225" s="1">
        <v>3622</v>
      </c>
      <c r="D225" s="1">
        <v>1970</v>
      </c>
      <c r="E225" s="2">
        <v>647</v>
      </c>
      <c r="F225" s="1">
        <v>4922</v>
      </c>
      <c r="G225" s="1">
        <v>4983</v>
      </c>
      <c r="H225" s="1">
        <v>4455</v>
      </c>
      <c r="I225" s="1">
        <v>4809</v>
      </c>
      <c r="J225" s="1">
        <v>3229</v>
      </c>
      <c r="K225" s="1">
        <v>4358</v>
      </c>
      <c r="L225" s="1">
        <v>16207</v>
      </c>
      <c r="M225" s="2">
        <v>0</v>
      </c>
      <c r="N225" s="2">
        <v>0</v>
      </c>
      <c r="O225" s="1">
        <v>1105</v>
      </c>
      <c r="P225" s="1">
        <v>1005</v>
      </c>
      <c r="Q225" s="1">
        <v>15280</v>
      </c>
      <c r="R225" s="1">
        <v>2688</v>
      </c>
      <c r="S225" s="1">
        <v>5199</v>
      </c>
      <c r="T225" s="1"/>
      <c r="U225" s="2"/>
      <c r="V225" s="71">
        <v>20410</v>
      </c>
      <c r="W225" s="71">
        <v>1846</v>
      </c>
      <c r="X225" s="80">
        <v>0</v>
      </c>
      <c r="Y225" s="71">
        <v>3408</v>
      </c>
      <c r="Z225" s="71">
        <v>4973</v>
      </c>
      <c r="AA225" s="71">
        <v>8298</v>
      </c>
      <c r="AB225" s="80">
        <v>490</v>
      </c>
      <c r="AC225" s="71">
        <v>2036</v>
      </c>
      <c r="AD225" s="71">
        <v>8063</v>
      </c>
      <c r="AE225" s="71">
        <v>3251</v>
      </c>
      <c r="AF225" s="80">
        <v>742</v>
      </c>
      <c r="AG225" s="71">
        <v>1196</v>
      </c>
      <c r="AH225" s="71">
        <v>19181</v>
      </c>
      <c r="AI225" s="71">
        <v>8263</v>
      </c>
      <c r="AJ225" s="87">
        <v>3011</v>
      </c>
      <c r="AK225" s="77" t="s">
        <v>0</v>
      </c>
      <c r="AL225" s="77">
        <v>555</v>
      </c>
      <c r="AM225" s="78">
        <v>12468</v>
      </c>
      <c r="AN225" s="77" t="s">
        <v>0</v>
      </c>
      <c r="AO225" s="84">
        <v>0</v>
      </c>
      <c r="AP225" s="79">
        <v>3606</v>
      </c>
      <c r="AQ225" s="79">
        <v>7376</v>
      </c>
      <c r="AR225" s="79">
        <v>5434</v>
      </c>
      <c r="AS225" s="1">
        <v>7434</v>
      </c>
      <c r="AT225" s="2">
        <v>0</v>
      </c>
      <c r="AU225" s="1">
        <v>1088</v>
      </c>
      <c r="AV225" s="1">
        <v>4962</v>
      </c>
      <c r="AW225">
        <v>0</v>
      </c>
      <c r="AX225" s="1">
        <v>8502</v>
      </c>
      <c r="AY225" s="1">
        <v>21426</v>
      </c>
      <c r="AZ225" s="1">
        <v>3186</v>
      </c>
      <c r="BA225" s="1">
        <v>3830</v>
      </c>
      <c r="BB225" s="1">
        <v>3797</v>
      </c>
    </row>
    <row r="226" spans="1:54" x14ac:dyDescent="0.25">
      <c r="A226" t="s">
        <v>388</v>
      </c>
      <c r="B226" s="89">
        <v>225</v>
      </c>
      <c r="C226" s="1">
        <v>3121</v>
      </c>
      <c r="D226" s="1">
        <v>2094</v>
      </c>
      <c r="E226" s="2">
        <v>615</v>
      </c>
      <c r="F226" s="1">
        <v>4238</v>
      </c>
      <c r="G226" s="1">
        <v>3812</v>
      </c>
      <c r="H226" s="1">
        <v>3685</v>
      </c>
      <c r="I226" s="1">
        <v>4439</v>
      </c>
      <c r="J226" s="1">
        <v>2919</v>
      </c>
      <c r="K226" s="1">
        <v>4143</v>
      </c>
      <c r="L226" s="1">
        <v>14402</v>
      </c>
      <c r="M226" s="2">
        <v>0</v>
      </c>
      <c r="N226" s="2">
        <v>0</v>
      </c>
      <c r="O226" s="1">
        <v>1100</v>
      </c>
      <c r="P226" s="2">
        <v>971</v>
      </c>
      <c r="Q226" s="1">
        <v>14555</v>
      </c>
      <c r="R226" s="1">
        <v>2487</v>
      </c>
      <c r="S226" s="1">
        <v>3574</v>
      </c>
      <c r="T226" s="1"/>
      <c r="U226" s="2"/>
      <c r="V226" s="71">
        <v>19397</v>
      </c>
      <c r="W226" s="71">
        <v>1116</v>
      </c>
      <c r="X226" s="80">
        <v>0</v>
      </c>
      <c r="Y226" s="71">
        <v>5004</v>
      </c>
      <c r="Z226" s="71">
        <v>4842</v>
      </c>
      <c r="AA226" s="71">
        <v>7528</v>
      </c>
      <c r="AB226" s="80">
        <v>298</v>
      </c>
      <c r="AC226" s="71">
        <v>1924</v>
      </c>
      <c r="AD226" s="71">
        <v>6968</v>
      </c>
      <c r="AE226" s="71">
        <v>3008</v>
      </c>
      <c r="AF226" s="80">
        <v>657</v>
      </c>
      <c r="AG226" s="71">
        <v>1029</v>
      </c>
      <c r="AH226" s="71">
        <v>17152</v>
      </c>
      <c r="AI226" s="71">
        <v>7324</v>
      </c>
      <c r="AJ226" s="87">
        <v>2855</v>
      </c>
      <c r="AK226" s="77" t="s">
        <v>0</v>
      </c>
      <c r="AL226" s="77">
        <v>438</v>
      </c>
      <c r="AM226" s="78">
        <v>9029</v>
      </c>
      <c r="AN226" s="77" t="s">
        <v>0</v>
      </c>
      <c r="AO226" s="84">
        <v>0</v>
      </c>
      <c r="AP226" s="79">
        <v>3087</v>
      </c>
      <c r="AQ226" s="79">
        <v>7172</v>
      </c>
      <c r="AR226" s="79">
        <v>5181</v>
      </c>
      <c r="AS226" s="1">
        <v>6926</v>
      </c>
      <c r="AT226" s="2">
        <v>0</v>
      </c>
      <c r="AU226" s="1">
        <v>1021</v>
      </c>
      <c r="AV226" s="1">
        <v>4404</v>
      </c>
      <c r="AW226">
        <v>0</v>
      </c>
      <c r="AX226" s="1">
        <v>7359</v>
      </c>
      <c r="AY226" s="1">
        <v>20732</v>
      </c>
      <c r="AZ226" s="1">
        <v>3037</v>
      </c>
      <c r="BA226" s="1">
        <v>3162</v>
      </c>
      <c r="BB226" s="1">
        <v>3658</v>
      </c>
    </row>
    <row r="227" spans="1:54" x14ac:dyDescent="0.25">
      <c r="A227" t="s">
        <v>389</v>
      </c>
      <c r="B227">
        <v>226</v>
      </c>
      <c r="C227" s="1">
        <v>2573</v>
      </c>
      <c r="D227" s="1">
        <v>2029</v>
      </c>
      <c r="E227" s="2">
        <v>615</v>
      </c>
      <c r="F227" s="1">
        <v>4394</v>
      </c>
      <c r="G227" s="1">
        <v>3850</v>
      </c>
      <c r="H227" s="1">
        <v>2669</v>
      </c>
      <c r="I227" s="1">
        <v>4500</v>
      </c>
      <c r="J227" s="1">
        <v>2924</v>
      </c>
      <c r="K227" s="1">
        <v>4202</v>
      </c>
      <c r="L227" s="1">
        <v>15537</v>
      </c>
      <c r="M227" s="2">
        <v>0</v>
      </c>
      <c r="N227" s="2">
        <v>0</v>
      </c>
      <c r="O227" s="1">
        <v>1103</v>
      </c>
      <c r="P227" s="2">
        <v>978</v>
      </c>
      <c r="Q227" s="1">
        <v>15252</v>
      </c>
      <c r="R227" s="1">
        <v>2264</v>
      </c>
      <c r="S227" s="1">
        <v>3559</v>
      </c>
      <c r="T227" s="1"/>
      <c r="U227" s="2"/>
      <c r="V227" s="71">
        <v>19071</v>
      </c>
      <c r="W227" s="71">
        <v>1359</v>
      </c>
      <c r="X227" s="80">
        <v>0</v>
      </c>
      <c r="Y227" s="71">
        <v>3359</v>
      </c>
      <c r="Z227" s="71">
        <v>4269</v>
      </c>
      <c r="AA227" s="71">
        <v>6285</v>
      </c>
      <c r="AB227" s="80">
        <v>440</v>
      </c>
      <c r="AC227" s="71">
        <v>1880</v>
      </c>
      <c r="AD227" s="71">
        <v>6299</v>
      </c>
      <c r="AE227" s="71">
        <v>1798</v>
      </c>
      <c r="AF227" s="80">
        <v>719</v>
      </c>
      <c r="AG227" s="71">
        <v>1632</v>
      </c>
      <c r="AH227" s="71">
        <v>15111</v>
      </c>
      <c r="AI227" s="71">
        <v>6429</v>
      </c>
      <c r="AJ227" s="87">
        <v>2893</v>
      </c>
      <c r="AK227" s="77" t="s">
        <v>0</v>
      </c>
      <c r="AL227" s="77">
        <v>310</v>
      </c>
      <c r="AM227" s="78">
        <v>9667</v>
      </c>
      <c r="AN227" s="77" t="s">
        <v>0</v>
      </c>
      <c r="AO227" s="84">
        <v>0</v>
      </c>
      <c r="AP227" s="79">
        <v>3144</v>
      </c>
      <c r="AQ227" s="79">
        <v>6933</v>
      </c>
      <c r="AR227" s="79">
        <v>5365</v>
      </c>
      <c r="AS227" s="1">
        <v>6652</v>
      </c>
      <c r="AT227" s="2">
        <v>0</v>
      </c>
      <c r="AU227" s="2">
        <v>849</v>
      </c>
      <c r="AV227" s="1">
        <v>4138</v>
      </c>
      <c r="AW227">
        <v>0</v>
      </c>
      <c r="AX227" s="1">
        <v>8327</v>
      </c>
      <c r="AY227" s="1">
        <v>20824</v>
      </c>
      <c r="AZ227" s="1">
        <v>3041</v>
      </c>
      <c r="BA227" s="1">
        <v>3547</v>
      </c>
      <c r="BB227" s="1">
        <v>2885</v>
      </c>
    </row>
    <row r="228" spans="1:54" x14ac:dyDescent="0.25">
      <c r="A228" t="s">
        <v>390</v>
      </c>
      <c r="B228">
        <v>227</v>
      </c>
      <c r="C228" s="1">
        <v>2749</v>
      </c>
      <c r="D228" s="1">
        <v>1942</v>
      </c>
      <c r="E228" s="2">
        <v>599</v>
      </c>
      <c r="F228" s="1">
        <v>4899</v>
      </c>
      <c r="G228" s="1">
        <v>3852</v>
      </c>
      <c r="H228" s="1">
        <v>2852</v>
      </c>
      <c r="I228" s="1">
        <v>4287</v>
      </c>
      <c r="J228" s="1">
        <v>2623</v>
      </c>
      <c r="K228" s="1">
        <v>3820</v>
      </c>
      <c r="L228" s="1">
        <v>14758</v>
      </c>
      <c r="M228" s="2">
        <v>0</v>
      </c>
      <c r="N228" s="2">
        <v>0</v>
      </c>
      <c r="O228" s="1">
        <v>1534</v>
      </c>
      <c r="P228" s="2">
        <v>870</v>
      </c>
      <c r="Q228" s="1">
        <v>12951</v>
      </c>
      <c r="R228" s="1">
        <v>2005</v>
      </c>
      <c r="S228" s="1">
        <v>3387</v>
      </c>
      <c r="T228" s="1"/>
      <c r="U228" s="2"/>
      <c r="V228" s="71">
        <v>17772</v>
      </c>
      <c r="W228" s="71">
        <v>1761</v>
      </c>
      <c r="X228" s="80">
        <v>0</v>
      </c>
      <c r="Y228" s="71">
        <v>2874</v>
      </c>
      <c r="Z228" s="71">
        <v>4133</v>
      </c>
      <c r="AA228" s="71">
        <v>8507</v>
      </c>
      <c r="AB228" s="80">
        <v>327</v>
      </c>
      <c r="AC228" s="71">
        <v>1743</v>
      </c>
      <c r="AD228" s="71">
        <v>6830</v>
      </c>
      <c r="AE228" s="71">
        <v>1453</v>
      </c>
      <c r="AF228" s="80">
        <v>826</v>
      </c>
      <c r="AG228" s="71">
        <v>3812</v>
      </c>
      <c r="AH228" s="71">
        <v>15628</v>
      </c>
      <c r="AI228" s="71">
        <v>6123</v>
      </c>
      <c r="AJ228" s="87">
        <v>2614</v>
      </c>
      <c r="AK228" s="77" t="s">
        <v>0</v>
      </c>
      <c r="AL228" s="77">
        <v>0</v>
      </c>
      <c r="AM228" s="78">
        <v>7326</v>
      </c>
      <c r="AN228" s="77" t="s">
        <v>0</v>
      </c>
      <c r="AO228" s="84">
        <v>0</v>
      </c>
      <c r="AP228" s="79">
        <v>3221</v>
      </c>
      <c r="AQ228" s="79">
        <v>6962</v>
      </c>
      <c r="AR228" s="79">
        <v>5010</v>
      </c>
      <c r="AS228" s="1">
        <v>6509</v>
      </c>
      <c r="AT228" s="2">
        <v>0</v>
      </c>
      <c r="AU228" s="2">
        <v>918</v>
      </c>
      <c r="AV228" s="1">
        <v>2869</v>
      </c>
      <c r="AW228">
        <v>0</v>
      </c>
      <c r="AX228" s="1">
        <v>7264</v>
      </c>
      <c r="AY228" s="1">
        <v>19486</v>
      </c>
      <c r="AZ228" s="1">
        <v>2846</v>
      </c>
      <c r="BA228" s="1">
        <v>2980</v>
      </c>
      <c r="BB228" s="1">
        <v>3985</v>
      </c>
    </row>
    <row r="229" spans="1:54" x14ac:dyDescent="0.25">
      <c r="A229" t="s">
        <v>391</v>
      </c>
      <c r="B229">
        <v>228</v>
      </c>
      <c r="C229" s="1">
        <v>2796</v>
      </c>
      <c r="D229" s="1">
        <v>1912</v>
      </c>
      <c r="E229" s="2">
        <v>582</v>
      </c>
      <c r="F229" s="1">
        <v>1035</v>
      </c>
      <c r="G229" s="1">
        <v>1411</v>
      </c>
      <c r="H229" s="2">
        <v>932</v>
      </c>
      <c r="I229" s="1">
        <v>1640</v>
      </c>
      <c r="J229" s="1">
        <v>2684</v>
      </c>
      <c r="K229" s="1">
        <v>3751</v>
      </c>
      <c r="L229" s="1">
        <v>15070</v>
      </c>
      <c r="M229" s="2">
        <v>0</v>
      </c>
      <c r="N229" s="2">
        <v>0</v>
      </c>
      <c r="O229" s="1">
        <v>2886</v>
      </c>
      <c r="P229" s="2">
        <v>879</v>
      </c>
      <c r="Q229" s="1">
        <v>13510</v>
      </c>
      <c r="R229" s="1">
        <v>1673</v>
      </c>
      <c r="S229" s="2">
        <v>891</v>
      </c>
      <c r="T229" s="2"/>
      <c r="U229" s="2"/>
      <c r="V229" s="71">
        <v>16196</v>
      </c>
      <c r="W229" s="71">
        <v>1047</v>
      </c>
      <c r="X229" s="80">
        <v>0</v>
      </c>
      <c r="Y229" s="71">
        <v>2781</v>
      </c>
      <c r="Z229" s="71">
        <v>4010</v>
      </c>
      <c r="AA229" s="71">
        <v>8214</v>
      </c>
      <c r="AB229" s="80">
        <v>303</v>
      </c>
      <c r="AC229" s="71">
        <v>1751</v>
      </c>
      <c r="AD229" s="71">
        <v>6204</v>
      </c>
      <c r="AE229" s="71">
        <v>1637</v>
      </c>
      <c r="AF229" s="80">
        <v>563</v>
      </c>
      <c r="AG229" s="71">
        <v>2133</v>
      </c>
      <c r="AH229" s="71">
        <v>15942</v>
      </c>
      <c r="AI229" s="71">
        <v>7099</v>
      </c>
      <c r="AJ229" s="87">
        <v>2548</v>
      </c>
      <c r="AK229" s="77" t="s">
        <v>0</v>
      </c>
      <c r="AL229" s="77">
        <v>0</v>
      </c>
      <c r="AM229" s="78">
        <v>6050</v>
      </c>
      <c r="AN229" s="77" t="s">
        <v>0</v>
      </c>
      <c r="AO229" s="84">
        <v>0</v>
      </c>
      <c r="AP229" s="79">
        <v>1070</v>
      </c>
      <c r="AQ229" s="79">
        <v>1672</v>
      </c>
      <c r="AR229" s="79">
        <v>4852</v>
      </c>
      <c r="AS229" s="1">
        <v>7001</v>
      </c>
      <c r="AT229" s="2">
        <v>0</v>
      </c>
      <c r="AU229" s="2">
        <v>886</v>
      </c>
      <c r="AV229" s="2">
        <v>993</v>
      </c>
      <c r="AW229">
        <v>0</v>
      </c>
      <c r="AX229" s="1">
        <v>7613</v>
      </c>
      <c r="AY229" s="1">
        <v>19552</v>
      </c>
      <c r="AZ229" s="1">
        <v>2838</v>
      </c>
      <c r="BA229" s="1">
        <v>2799</v>
      </c>
      <c r="BB229" s="2">
        <v>808</v>
      </c>
    </row>
    <row r="230" spans="1:54" x14ac:dyDescent="0.25">
      <c r="A230" t="s">
        <v>392</v>
      </c>
      <c r="B230" s="89">
        <v>229</v>
      </c>
      <c r="C230" s="1">
        <v>1816</v>
      </c>
      <c r="D230" s="1">
        <v>1611</v>
      </c>
      <c r="E230" s="2">
        <v>449</v>
      </c>
      <c r="F230" s="1">
        <v>4891</v>
      </c>
      <c r="G230" s="1">
        <v>3476</v>
      </c>
      <c r="H230" s="1">
        <v>1632</v>
      </c>
      <c r="I230" s="1">
        <v>3927</v>
      </c>
      <c r="J230" s="1">
        <v>1707</v>
      </c>
      <c r="K230" s="1">
        <v>2427</v>
      </c>
      <c r="L230" s="1">
        <v>11541</v>
      </c>
      <c r="M230" s="2">
        <v>0</v>
      </c>
      <c r="N230" s="2">
        <v>0</v>
      </c>
      <c r="O230" s="1">
        <v>2102</v>
      </c>
      <c r="P230" s="2">
        <v>585</v>
      </c>
      <c r="Q230" s="1">
        <v>8430</v>
      </c>
      <c r="R230" s="1">
        <v>1192</v>
      </c>
      <c r="S230" s="1">
        <v>2248</v>
      </c>
      <c r="T230" s="1"/>
      <c r="U230" s="2"/>
      <c r="V230" s="71">
        <v>12337</v>
      </c>
      <c r="W230" s="80">
        <v>699</v>
      </c>
      <c r="X230" s="80">
        <v>0</v>
      </c>
      <c r="Y230" s="71">
        <v>2450</v>
      </c>
      <c r="Z230" s="71">
        <v>3265</v>
      </c>
      <c r="AA230" s="71">
        <v>5318</v>
      </c>
      <c r="AB230" s="80">
        <v>212</v>
      </c>
      <c r="AC230" s="71">
        <v>1434</v>
      </c>
      <c r="AD230" s="71">
        <v>5525</v>
      </c>
      <c r="AE230" s="71">
        <v>1374</v>
      </c>
      <c r="AF230" s="80">
        <v>323</v>
      </c>
      <c r="AG230" s="71">
        <v>1149</v>
      </c>
      <c r="AH230" s="71">
        <v>11260</v>
      </c>
      <c r="AI230" s="71">
        <v>4972</v>
      </c>
      <c r="AJ230" s="87">
        <v>1990</v>
      </c>
      <c r="AK230" s="77" t="s">
        <v>0</v>
      </c>
      <c r="AL230" s="77">
        <v>0</v>
      </c>
      <c r="AM230" s="78">
        <v>5730</v>
      </c>
      <c r="AN230" s="77" t="s">
        <v>0</v>
      </c>
      <c r="AO230" s="84">
        <v>0</v>
      </c>
      <c r="AP230" s="79">
        <v>3360</v>
      </c>
      <c r="AQ230" s="79">
        <v>5812</v>
      </c>
      <c r="AR230" s="79">
        <v>3293</v>
      </c>
      <c r="AS230" s="1">
        <v>4877</v>
      </c>
      <c r="AT230" s="2">
        <v>0</v>
      </c>
      <c r="AU230" s="2">
        <v>600</v>
      </c>
      <c r="AV230" s="1">
        <v>3103</v>
      </c>
      <c r="AW230">
        <v>0</v>
      </c>
      <c r="AX230" s="1">
        <v>4488</v>
      </c>
      <c r="AY230" s="1">
        <v>12516</v>
      </c>
      <c r="AZ230" s="1">
        <v>1942</v>
      </c>
      <c r="BA230" s="1">
        <v>1794</v>
      </c>
      <c r="BB230" s="1">
        <v>3590</v>
      </c>
    </row>
    <row r="231" spans="1:54" x14ac:dyDescent="0.25">
      <c r="A231" t="s">
        <v>393</v>
      </c>
      <c r="B231">
        <v>230</v>
      </c>
      <c r="C231" s="1">
        <v>2813</v>
      </c>
      <c r="D231" s="1">
        <v>1916</v>
      </c>
      <c r="E231" s="2">
        <v>579</v>
      </c>
      <c r="F231" s="1">
        <v>6200</v>
      </c>
      <c r="G231" s="1">
        <v>4901</v>
      </c>
      <c r="H231" s="1">
        <v>3043</v>
      </c>
      <c r="I231" s="1">
        <v>4282</v>
      </c>
      <c r="J231" s="1">
        <v>2368</v>
      </c>
      <c r="K231" s="1">
        <v>3362</v>
      </c>
      <c r="L231" s="1">
        <v>14136</v>
      </c>
      <c r="M231" s="2">
        <v>0</v>
      </c>
      <c r="N231" s="2">
        <v>0</v>
      </c>
      <c r="O231" s="2">
        <v>951</v>
      </c>
      <c r="P231" s="2">
        <v>918</v>
      </c>
      <c r="Q231" s="1">
        <v>13255</v>
      </c>
      <c r="R231" s="1">
        <v>1999</v>
      </c>
      <c r="S231" s="1">
        <v>2723</v>
      </c>
      <c r="T231" s="1"/>
      <c r="U231" s="2"/>
      <c r="V231" s="71">
        <v>16825</v>
      </c>
      <c r="W231" s="80">
        <v>301</v>
      </c>
      <c r="X231" s="80">
        <v>0</v>
      </c>
      <c r="Y231" s="71">
        <v>2706</v>
      </c>
      <c r="Z231" s="71">
        <v>3815</v>
      </c>
      <c r="AA231" s="71">
        <v>6526</v>
      </c>
      <c r="AB231" s="80">
        <v>290</v>
      </c>
      <c r="AC231" s="71">
        <v>1711</v>
      </c>
      <c r="AD231" s="71">
        <v>5617</v>
      </c>
      <c r="AE231" s="71">
        <v>1465</v>
      </c>
      <c r="AF231" s="80">
        <v>739</v>
      </c>
      <c r="AG231" s="71">
        <v>1963</v>
      </c>
      <c r="AH231" s="71">
        <v>15163</v>
      </c>
      <c r="AI231" s="71">
        <v>6021</v>
      </c>
      <c r="AJ231" s="87">
        <v>2518</v>
      </c>
      <c r="AK231" s="77" t="s">
        <v>0</v>
      </c>
      <c r="AL231" s="77">
        <v>294</v>
      </c>
      <c r="AM231" s="78">
        <v>5721</v>
      </c>
      <c r="AN231" s="77" t="s">
        <v>0</v>
      </c>
      <c r="AO231" s="84">
        <v>0</v>
      </c>
      <c r="AP231" s="79">
        <v>3314</v>
      </c>
      <c r="AQ231" s="79">
        <v>7553</v>
      </c>
      <c r="AR231" s="79">
        <v>5668</v>
      </c>
      <c r="AS231" s="2">
        <v>405</v>
      </c>
      <c r="AT231" s="2">
        <v>0</v>
      </c>
      <c r="AU231" s="2">
        <v>977</v>
      </c>
      <c r="AV231" s="1">
        <v>2385</v>
      </c>
      <c r="AW231">
        <v>0</v>
      </c>
      <c r="AX231" s="1">
        <v>8209</v>
      </c>
      <c r="AY231" s="1">
        <v>17267</v>
      </c>
      <c r="AZ231" s="1">
        <v>2759</v>
      </c>
      <c r="BA231" s="1">
        <v>2767</v>
      </c>
      <c r="BB231" s="1">
        <v>3424</v>
      </c>
    </row>
    <row r="232" spans="1:54" x14ac:dyDescent="0.25">
      <c r="A232" t="s">
        <v>394</v>
      </c>
      <c r="B232">
        <v>231</v>
      </c>
      <c r="C232" s="1">
        <v>2938</v>
      </c>
      <c r="D232" s="1">
        <v>2113</v>
      </c>
      <c r="E232" s="2">
        <v>596</v>
      </c>
      <c r="F232" s="1">
        <v>5171</v>
      </c>
      <c r="G232" s="1">
        <v>5004</v>
      </c>
      <c r="H232" s="1">
        <v>3396</v>
      </c>
      <c r="I232" s="1">
        <v>4591</v>
      </c>
      <c r="J232" s="1">
        <v>4643</v>
      </c>
      <c r="K232" s="1">
        <v>3997</v>
      </c>
      <c r="L232" s="1">
        <v>14734</v>
      </c>
      <c r="M232" s="2">
        <v>0</v>
      </c>
      <c r="N232" s="2">
        <v>0</v>
      </c>
      <c r="O232" s="1">
        <v>1939</v>
      </c>
      <c r="P232" s="2">
        <v>932</v>
      </c>
      <c r="Q232" s="1">
        <v>13033</v>
      </c>
      <c r="R232" s="1">
        <v>2290</v>
      </c>
      <c r="S232" s="1">
        <v>2883</v>
      </c>
      <c r="T232" s="1"/>
      <c r="U232" s="2"/>
      <c r="V232" s="71">
        <v>16707</v>
      </c>
      <c r="W232" s="71">
        <v>1760</v>
      </c>
      <c r="X232" s="80">
        <v>0</v>
      </c>
      <c r="Y232" s="71">
        <v>3221</v>
      </c>
      <c r="Z232" s="71">
        <v>3894</v>
      </c>
      <c r="AA232" s="71">
        <v>8666</v>
      </c>
      <c r="AB232" s="80">
        <v>621</v>
      </c>
      <c r="AC232" s="71">
        <v>2015</v>
      </c>
      <c r="AD232" s="71">
        <v>23401</v>
      </c>
      <c r="AE232" s="71">
        <v>2057</v>
      </c>
      <c r="AF232" s="80">
        <v>842</v>
      </c>
      <c r="AG232" s="71">
        <v>3266</v>
      </c>
      <c r="AH232" s="71">
        <v>14930</v>
      </c>
      <c r="AI232" s="71">
        <v>5968</v>
      </c>
      <c r="AJ232" s="87">
        <v>2651</v>
      </c>
      <c r="AK232" s="77" t="s">
        <v>0</v>
      </c>
      <c r="AL232" s="77">
        <v>245</v>
      </c>
      <c r="AM232" s="78">
        <v>5547</v>
      </c>
      <c r="AN232" s="77" t="s">
        <v>0</v>
      </c>
      <c r="AO232" s="84">
        <v>0</v>
      </c>
      <c r="AP232" s="79">
        <v>3254</v>
      </c>
      <c r="AQ232" s="79">
        <v>6472</v>
      </c>
      <c r="AR232" s="79">
        <v>5071</v>
      </c>
      <c r="AS232" s="1">
        <v>10305</v>
      </c>
      <c r="AT232" s="2">
        <v>0</v>
      </c>
      <c r="AU232" s="2">
        <v>754</v>
      </c>
      <c r="AV232" s="1">
        <v>6079</v>
      </c>
      <c r="AW232">
        <v>0</v>
      </c>
      <c r="AX232" s="1">
        <v>7243</v>
      </c>
      <c r="AY232" s="1">
        <v>19668</v>
      </c>
      <c r="AZ232" s="1">
        <v>3043</v>
      </c>
      <c r="BA232" s="1">
        <v>2872</v>
      </c>
      <c r="BB232" s="1">
        <v>3323</v>
      </c>
    </row>
    <row r="233" spans="1:54" x14ac:dyDescent="0.25">
      <c r="A233" t="s">
        <v>395</v>
      </c>
      <c r="B233">
        <v>232</v>
      </c>
      <c r="C233" s="1">
        <v>3824</v>
      </c>
      <c r="D233" s="1">
        <v>2043</v>
      </c>
      <c r="E233" s="2">
        <v>570</v>
      </c>
      <c r="F233" s="1">
        <v>3729</v>
      </c>
      <c r="G233" s="1">
        <v>4054</v>
      </c>
      <c r="H233" s="1">
        <v>3873</v>
      </c>
      <c r="I233" s="1">
        <v>4021</v>
      </c>
      <c r="J233" s="1">
        <v>4526</v>
      </c>
      <c r="K233" s="1">
        <v>3797</v>
      </c>
      <c r="L233" s="1">
        <v>14135</v>
      </c>
      <c r="M233" s="2">
        <v>0</v>
      </c>
      <c r="N233" s="2">
        <v>0</v>
      </c>
      <c r="O233" s="1">
        <v>2763</v>
      </c>
      <c r="P233" s="2">
        <v>822</v>
      </c>
      <c r="Q233" s="1">
        <v>11259</v>
      </c>
      <c r="R233" s="1">
        <v>2335</v>
      </c>
      <c r="S233" s="1">
        <v>2678</v>
      </c>
      <c r="T233" s="1"/>
      <c r="U233" s="2"/>
      <c r="V233" s="71">
        <v>15480</v>
      </c>
      <c r="W233" s="71">
        <v>2858</v>
      </c>
      <c r="X233" s="80">
        <v>0</v>
      </c>
      <c r="Y233" s="71">
        <v>6736</v>
      </c>
      <c r="Z233" s="71">
        <v>3838</v>
      </c>
      <c r="AA233" s="71">
        <v>5211</v>
      </c>
      <c r="AB233" s="80">
        <v>413</v>
      </c>
      <c r="AC233" s="71">
        <v>1752</v>
      </c>
      <c r="AD233" s="71">
        <v>21498</v>
      </c>
      <c r="AE233" s="71">
        <v>1666</v>
      </c>
      <c r="AF233" s="80">
        <v>812</v>
      </c>
      <c r="AG233" s="71">
        <v>3081</v>
      </c>
      <c r="AH233" s="71">
        <v>14024</v>
      </c>
      <c r="AI233" s="71">
        <v>5706</v>
      </c>
      <c r="AJ233" s="87">
        <v>2427</v>
      </c>
      <c r="AK233" s="77" t="s">
        <v>0</v>
      </c>
      <c r="AL233" s="77">
        <v>239</v>
      </c>
      <c r="AM233" s="78">
        <v>4736</v>
      </c>
      <c r="AN233" s="77" t="s">
        <v>0</v>
      </c>
      <c r="AO233" s="84">
        <v>0</v>
      </c>
      <c r="AP233" s="79">
        <v>3048</v>
      </c>
      <c r="AQ233" s="79">
        <v>5691</v>
      </c>
      <c r="AR233" s="79">
        <v>5064</v>
      </c>
      <c r="AS233" s="1">
        <v>7343</v>
      </c>
      <c r="AT233" s="2">
        <v>0</v>
      </c>
      <c r="AU233" s="2">
        <v>779</v>
      </c>
      <c r="AV233" s="1">
        <v>5149</v>
      </c>
      <c r="AW233">
        <v>0</v>
      </c>
      <c r="AX233" s="1">
        <v>6742</v>
      </c>
      <c r="AY233" s="1">
        <v>18325</v>
      </c>
      <c r="AZ233" s="1">
        <v>2811</v>
      </c>
      <c r="BA233" s="1">
        <v>2377</v>
      </c>
      <c r="BB233" s="1">
        <v>3497</v>
      </c>
    </row>
    <row r="234" spans="1:54" x14ac:dyDescent="0.25">
      <c r="A234" t="s">
        <v>396</v>
      </c>
      <c r="B234" s="89">
        <v>233</v>
      </c>
      <c r="C234" s="1">
        <v>3232</v>
      </c>
      <c r="D234" s="1">
        <v>2125</v>
      </c>
      <c r="E234" s="2">
        <v>602</v>
      </c>
      <c r="F234" s="1">
        <v>3759</v>
      </c>
      <c r="G234" s="1">
        <v>4732</v>
      </c>
      <c r="H234" s="1">
        <v>3836</v>
      </c>
      <c r="I234" s="1">
        <v>4651</v>
      </c>
      <c r="J234" s="1">
        <v>4231</v>
      </c>
      <c r="K234" s="1">
        <v>4393</v>
      </c>
      <c r="L234" s="1">
        <v>13620</v>
      </c>
      <c r="M234" s="2">
        <v>0</v>
      </c>
      <c r="N234" s="2">
        <v>0</v>
      </c>
      <c r="O234" s="1">
        <v>3130</v>
      </c>
      <c r="P234" s="2">
        <v>827</v>
      </c>
      <c r="Q234" s="1">
        <v>12088</v>
      </c>
      <c r="R234" s="1">
        <v>2432</v>
      </c>
      <c r="S234" s="1">
        <v>2734</v>
      </c>
      <c r="T234" s="1"/>
      <c r="U234" s="2"/>
      <c r="V234" s="71">
        <v>16181</v>
      </c>
      <c r="W234" s="71">
        <v>2460</v>
      </c>
      <c r="X234" s="80">
        <v>0</v>
      </c>
      <c r="Y234" s="71">
        <v>5487</v>
      </c>
      <c r="Z234" s="71">
        <v>4310</v>
      </c>
      <c r="AA234" s="71">
        <v>9458</v>
      </c>
      <c r="AB234" s="80">
        <v>306</v>
      </c>
      <c r="AC234" s="71">
        <v>1646</v>
      </c>
      <c r="AD234" s="71">
        <v>21478</v>
      </c>
      <c r="AE234" s="71">
        <v>2127</v>
      </c>
      <c r="AF234" s="80">
        <v>721</v>
      </c>
      <c r="AG234" s="71">
        <v>2372</v>
      </c>
      <c r="AH234" s="71">
        <v>14699</v>
      </c>
      <c r="AI234" s="71">
        <v>5998</v>
      </c>
      <c r="AJ234" s="87">
        <v>2189</v>
      </c>
      <c r="AK234" s="77" t="s">
        <v>0</v>
      </c>
      <c r="AL234" s="77">
        <v>158</v>
      </c>
      <c r="AM234" s="78">
        <v>5224</v>
      </c>
      <c r="AN234" s="77" t="s">
        <v>0</v>
      </c>
      <c r="AO234" s="84">
        <v>0</v>
      </c>
      <c r="AP234" s="79">
        <v>3432</v>
      </c>
      <c r="AQ234" s="79">
        <v>6648</v>
      </c>
      <c r="AR234" s="79">
        <v>5004</v>
      </c>
      <c r="AS234" s="1">
        <v>5641</v>
      </c>
      <c r="AT234" s="2">
        <v>0</v>
      </c>
      <c r="AU234" s="2">
        <v>872</v>
      </c>
      <c r="AV234" s="1">
        <v>4126</v>
      </c>
      <c r="AW234">
        <v>0</v>
      </c>
      <c r="AX234" s="1">
        <v>6870</v>
      </c>
      <c r="AY234" s="1">
        <v>18559</v>
      </c>
      <c r="AZ234" s="1">
        <v>2877</v>
      </c>
      <c r="BA234" s="1">
        <v>2566</v>
      </c>
      <c r="BB234" s="1">
        <v>3435</v>
      </c>
    </row>
    <row r="235" spans="1:54" x14ac:dyDescent="0.25">
      <c r="A235" t="s">
        <v>397</v>
      </c>
      <c r="B235">
        <v>234</v>
      </c>
      <c r="C235" s="1">
        <v>2826</v>
      </c>
      <c r="D235" s="1">
        <v>2046</v>
      </c>
      <c r="E235" s="2">
        <v>561</v>
      </c>
      <c r="F235" s="1">
        <v>5871</v>
      </c>
      <c r="G235" s="1">
        <v>3692</v>
      </c>
      <c r="H235" s="1">
        <v>3223</v>
      </c>
      <c r="I235" s="1">
        <v>3626</v>
      </c>
      <c r="J235" s="1">
        <v>3869</v>
      </c>
      <c r="K235" s="1">
        <v>4227</v>
      </c>
      <c r="L235" s="1">
        <v>14465</v>
      </c>
      <c r="M235" s="2">
        <v>0</v>
      </c>
      <c r="N235" s="2">
        <v>0</v>
      </c>
      <c r="O235" s="2">
        <v>0</v>
      </c>
      <c r="P235" s="2">
        <v>763</v>
      </c>
      <c r="Q235" s="1">
        <v>11099</v>
      </c>
      <c r="R235" s="1">
        <v>2128</v>
      </c>
      <c r="S235" s="1">
        <v>2740</v>
      </c>
      <c r="T235" s="1"/>
      <c r="U235" s="2"/>
      <c r="V235" s="71">
        <v>15116</v>
      </c>
      <c r="W235" s="71">
        <v>1886</v>
      </c>
      <c r="X235" s="80">
        <v>0</v>
      </c>
      <c r="Y235" s="71">
        <v>4439</v>
      </c>
      <c r="Z235" s="71">
        <v>3848</v>
      </c>
      <c r="AA235" s="71">
        <v>7953</v>
      </c>
      <c r="AB235" s="80">
        <v>406</v>
      </c>
      <c r="AC235" s="71">
        <v>1742</v>
      </c>
      <c r="AD235" s="71">
        <v>19654</v>
      </c>
      <c r="AE235" s="71">
        <v>2650</v>
      </c>
      <c r="AF235" s="80">
        <v>739</v>
      </c>
      <c r="AG235" s="71">
        <v>1628</v>
      </c>
      <c r="AH235" s="71">
        <v>13467</v>
      </c>
      <c r="AI235" s="71">
        <v>5735</v>
      </c>
      <c r="AJ235" s="87">
        <v>1997</v>
      </c>
      <c r="AK235" s="77" t="s">
        <v>0</v>
      </c>
      <c r="AL235" s="77">
        <v>83</v>
      </c>
      <c r="AM235" s="78">
        <v>4614</v>
      </c>
      <c r="AN235" s="77" t="s">
        <v>0</v>
      </c>
      <c r="AO235" s="84">
        <v>0</v>
      </c>
      <c r="AP235" s="79">
        <v>3177</v>
      </c>
      <c r="AQ235" s="79">
        <v>6606</v>
      </c>
      <c r="AR235" s="79">
        <v>4681</v>
      </c>
      <c r="AS235" s="1">
        <v>6637</v>
      </c>
      <c r="AT235" s="2">
        <v>0</v>
      </c>
      <c r="AU235" s="2">
        <v>838</v>
      </c>
      <c r="AV235" s="1">
        <v>2591</v>
      </c>
      <c r="AW235">
        <v>0</v>
      </c>
      <c r="AX235" s="1">
        <v>6637</v>
      </c>
      <c r="AY235" s="1">
        <v>17439</v>
      </c>
      <c r="AZ235" s="1">
        <v>2596</v>
      </c>
      <c r="BA235" s="1">
        <v>2268</v>
      </c>
      <c r="BB235" s="1">
        <v>2880</v>
      </c>
    </row>
    <row r="236" spans="1:54" x14ac:dyDescent="0.25">
      <c r="A236" t="s">
        <v>398</v>
      </c>
      <c r="B236">
        <v>235</v>
      </c>
      <c r="C236" s="1">
        <v>3046</v>
      </c>
      <c r="D236" s="1">
        <v>1224</v>
      </c>
      <c r="E236" s="2">
        <v>334</v>
      </c>
      <c r="F236" s="1">
        <v>4830</v>
      </c>
      <c r="G236" s="1">
        <v>4051</v>
      </c>
      <c r="H236" s="1">
        <v>2948</v>
      </c>
      <c r="I236" s="1">
        <v>3892</v>
      </c>
      <c r="J236" s="1">
        <v>3791</v>
      </c>
      <c r="K236" s="1">
        <v>4306</v>
      </c>
      <c r="L236" s="1">
        <v>8452</v>
      </c>
      <c r="M236" s="2">
        <v>0</v>
      </c>
      <c r="N236" s="2">
        <v>0</v>
      </c>
      <c r="O236" s="2">
        <v>0</v>
      </c>
      <c r="P236" s="2">
        <v>835</v>
      </c>
      <c r="Q236" s="1">
        <v>11112</v>
      </c>
      <c r="R236" s="1">
        <v>2175</v>
      </c>
      <c r="S236" s="1">
        <v>3197</v>
      </c>
      <c r="T236" s="1"/>
      <c r="U236" s="2"/>
      <c r="V236" s="71">
        <v>15862</v>
      </c>
      <c r="W236" s="71">
        <v>2897</v>
      </c>
      <c r="X236" s="80">
        <v>0</v>
      </c>
      <c r="Y236" s="71">
        <v>3313</v>
      </c>
      <c r="Z236" s="71">
        <v>3882</v>
      </c>
      <c r="AA236" s="71">
        <v>7307</v>
      </c>
      <c r="AB236" s="80">
        <v>383</v>
      </c>
      <c r="AC236" s="71">
        <v>1845</v>
      </c>
      <c r="AD236" s="71">
        <v>19543</v>
      </c>
      <c r="AE236" s="71">
        <v>3199</v>
      </c>
      <c r="AF236" s="80">
        <v>728</v>
      </c>
      <c r="AG236" s="71">
        <v>1935</v>
      </c>
      <c r="AH236" s="71">
        <v>13549</v>
      </c>
      <c r="AI236" s="71">
        <v>6017</v>
      </c>
      <c r="AJ236" s="87">
        <v>2124</v>
      </c>
      <c r="AK236" s="77" t="s">
        <v>0</v>
      </c>
      <c r="AL236" s="77">
        <v>105</v>
      </c>
      <c r="AM236" s="78">
        <v>4391</v>
      </c>
      <c r="AN236" s="77" t="s">
        <v>0</v>
      </c>
      <c r="AO236" s="84">
        <v>0</v>
      </c>
      <c r="AP236" s="79">
        <v>2601</v>
      </c>
      <c r="AQ236" s="79">
        <v>6434</v>
      </c>
      <c r="AR236" s="79">
        <v>4883</v>
      </c>
      <c r="AS236" s="1">
        <v>5354</v>
      </c>
      <c r="AT236" s="2">
        <v>0</v>
      </c>
      <c r="AU236" s="2">
        <v>895</v>
      </c>
      <c r="AV236" s="1">
        <v>2867</v>
      </c>
      <c r="AW236">
        <v>0</v>
      </c>
      <c r="AX236" s="1">
        <v>6966</v>
      </c>
      <c r="AY236" s="1">
        <v>17098</v>
      </c>
      <c r="AZ236" s="1">
        <v>2847</v>
      </c>
      <c r="BA236" s="1">
        <v>2980</v>
      </c>
      <c r="BB236" s="1">
        <v>3319</v>
      </c>
    </row>
    <row r="237" spans="1:54" x14ac:dyDescent="0.25">
      <c r="A237" t="s">
        <v>399</v>
      </c>
      <c r="B237">
        <v>236</v>
      </c>
      <c r="C237" s="1">
        <v>3181</v>
      </c>
      <c r="D237" s="1">
        <v>1500</v>
      </c>
      <c r="E237" s="2">
        <v>437</v>
      </c>
      <c r="F237" s="1">
        <v>3743</v>
      </c>
      <c r="G237" s="1">
        <v>3830</v>
      </c>
      <c r="H237" s="1">
        <v>2764</v>
      </c>
      <c r="I237" s="1">
        <v>3823</v>
      </c>
      <c r="J237" s="1">
        <v>3447</v>
      </c>
      <c r="K237" s="1">
        <v>4369</v>
      </c>
      <c r="L237" s="1">
        <v>9077</v>
      </c>
      <c r="M237" s="2">
        <v>0</v>
      </c>
      <c r="N237" s="2">
        <v>0</v>
      </c>
      <c r="O237" s="2">
        <v>0</v>
      </c>
      <c r="P237" s="2">
        <v>868</v>
      </c>
      <c r="Q237" s="1">
        <v>10676</v>
      </c>
      <c r="R237" s="1">
        <v>2219</v>
      </c>
      <c r="S237" s="1">
        <v>3115</v>
      </c>
      <c r="T237" s="1"/>
      <c r="U237" s="2"/>
      <c r="V237" s="71">
        <v>15568</v>
      </c>
      <c r="W237" s="71">
        <v>2514</v>
      </c>
      <c r="X237" s="80">
        <v>0</v>
      </c>
      <c r="Y237" s="71">
        <v>4284</v>
      </c>
      <c r="Z237" s="71">
        <v>3474</v>
      </c>
      <c r="AA237" s="71">
        <v>7250</v>
      </c>
      <c r="AB237" s="80">
        <v>349</v>
      </c>
      <c r="AC237" s="71">
        <v>1759</v>
      </c>
      <c r="AD237" s="71">
        <v>19622</v>
      </c>
      <c r="AE237" s="71">
        <v>3545</v>
      </c>
      <c r="AF237" s="80">
        <v>672</v>
      </c>
      <c r="AG237" s="71">
        <v>2160</v>
      </c>
      <c r="AH237" s="71">
        <v>13747</v>
      </c>
      <c r="AI237" s="71">
        <v>7969</v>
      </c>
      <c r="AJ237" s="87">
        <v>2093</v>
      </c>
      <c r="AK237" s="77" t="s">
        <v>0</v>
      </c>
      <c r="AL237" s="77">
        <v>84</v>
      </c>
      <c r="AM237" s="78">
        <v>4158</v>
      </c>
      <c r="AN237" s="77" t="s">
        <v>0</v>
      </c>
      <c r="AO237" s="84">
        <v>0</v>
      </c>
      <c r="AP237" s="79">
        <v>2065</v>
      </c>
      <c r="AQ237" s="79">
        <v>6201</v>
      </c>
      <c r="AR237" s="79">
        <v>4966</v>
      </c>
      <c r="AS237" s="1">
        <v>6385</v>
      </c>
      <c r="AT237" s="2">
        <v>0</v>
      </c>
      <c r="AU237" s="2">
        <v>895</v>
      </c>
      <c r="AV237" s="1">
        <v>4103</v>
      </c>
      <c r="AW237">
        <v>0</v>
      </c>
      <c r="AX237" s="1">
        <v>6754</v>
      </c>
      <c r="AY237" s="1">
        <v>16014</v>
      </c>
      <c r="AZ237" s="1">
        <v>2830</v>
      </c>
      <c r="BA237" s="1">
        <v>2590</v>
      </c>
      <c r="BB237" s="1">
        <v>3166</v>
      </c>
    </row>
    <row r="238" spans="1:54" x14ac:dyDescent="0.25">
      <c r="A238" t="s">
        <v>400</v>
      </c>
      <c r="B238" s="89">
        <v>237</v>
      </c>
      <c r="C238" s="1">
        <v>3085</v>
      </c>
      <c r="D238" s="1">
        <v>1721</v>
      </c>
      <c r="E238" s="2">
        <v>447</v>
      </c>
      <c r="F238" s="1">
        <v>4357</v>
      </c>
      <c r="G238" s="1">
        <v>3598</v>
      </c>
      <c r="H238" s="1">
        <v>2135</v>
      </c>
      <c r="I238" s="1">
        <v>3742</v>
      </c>
      <c r="J238" s="1">
        <v>3053</v>
      </c>
      <c r="K238" s="1">
        <v>4153</v>
      </c>
      <c r="L238" s="1">
        <v>9858</v>
      </c>
      <c r="M238" s="2">
        <v>0</v>
      </c>
      <c r="N238" s="2">
        <v>0</v>
      </c>
      <c r="O238" s="2">
        <v>0</v>
      </c>
      <c r="P238" s="2">
        <v>860</v>
      </c>
      <c r="Q238" s="1">
        <v>10373</v>
      </c>
      <c r="R238" s="1">
        <v>1968</v>
      </c>
      <c r="S238" s="1">
        <v>3207</v>
      </c>
      <c r="T238" s="1"/>
      <c r="U238" s="2"/>
      <c r="V238" s="71">
        <v>15229</v>
      </c>
      <c r="W238" s="71">
        <v>1964</v>
      </c>
      <c r="X238" s="80">
        <v>0</v>
      </c>
      <c r="Y238" s="71">
        <v>2708</v>
      </c>
      <c r="Z238" s="71">
        <v>3182</v>
      </c>
      <c r="AA238" s="71">
        <v>7565</v>
      </c>
      <c r="AB238" s="80">
        <v>317</v>
      </c>
      <c r="AC238" s="71">
        <v>1670</v>
      </c>
      <c r="AD238" s="71">
        <v>17879</v>
      </c>
      <c r="AE238" s="71">
        <v>3209</v>
      </c>
      <c r="AF238" s="80">
        <v>640</v>
      </c>
      <c r="AG238" s="71">
        <v>1763</v>
      </c>
      <c r="AH238" s="71">
        <v>13500</v>
      </c>
      <c r="AI238" s="71">
        <v>7109</v>
      </c>
      <c r="AJ238" s="87">
        <v>2130</v>
      </c>
      <c r="AK238" s="77" t="s">
        <v>0</v>
      </c>
      <c r="AL238" s="77">
        <v>83</v>
      </c>
      <c r="AM238" s="78">
        <v>3419</v>
      </c>
      <c r="AN238" s="77" t="s">
        <v>0</v>
      </c>
      <c r="AO238" s="84">
        <v>0</v>
      </c>
      <c r="AP238" s="79">
        <v>2209</v>
      </c>
      <c r="AQ238" s="79">
        <v>5676</v>
      </c>
      <c r="AR238" s="79">
        <v>4594</v>
      </c>
      <c r="AS238" s="1">
        <v>4996</v>
      </c>
      <c r="AT238" s="2">
        <v>0</v>
      </c>
      <c r="AU238" s="1">
        <v>1092</v>
      </c>
      <c r="AV238" s="1">
        <v>3069</v>
      </c>
      <c r="AW238">
        <v>0</v>
      </c>
      <c r="AX238" s="1">
        <v>6334</v>
      </c>
      <c r="AY238" s="1">
        <v>14365</v>
      </c>
      <c r="AZ238" s="1">
        <v>2698</v>
      </c>
      <c r="BA238" s="1">
        <v>3241</v>
      </c>
      <c r="BB238" s="1">
        <v>2956</v>
      </c>
    </row>
    <row r="239" spans="1:54" x14ac:dyDescent="0.25">
      <c r="A239" t="s">
        <v>401</v>
      </c>
      <c r="B239">
        <v>238</v>
      </c>
      <c r="C239" s="1">
        <v>2963</v>
      </c>
      <c r="D239" s="1">
        <v>2084</v>
      </c>
      <c r="E239" s="2">
        <v>561</v>
      </c>
      <c r="F239" s="1">
        <v>5448</v>
      </c>
      <c r="G239" s="1">
        <v>3387</v>
      </c>
      <c r="H239" s="1">
        <v>3061</v>
      </c>
      <c r="I239" s="1">
        <v>3870</v>
      </c>
      <c r="J239" s="1">
        <v>2884</v>
      </c>
      <c r="K239" s="1">
        <v>4204</v>
      </c>
      <c r="L239" s="1">
        <v>14721</v>
      </c>
      <c r="M239" s="2">
        <v>0</v>
      </c>
      <c r="N239" s="2">
        <v>0</v>
      </c>
      <c r="O239" s="2">
        <v>0</v>
      </c>
      <c r="P239" s="2">
        <v>804</v>
      </c>
      <c r="Q239" s="1">
        <v>10014</v>
      </c>
      <c r="R239" s="1">
        <v>1980</v>
      </c>
      <c r="S239" s="1">
        <v>3404</v>
      </c>
      <c r="T239" s="1"/>
      <c r="U239" s="2"/>
      <c r="V239" s="71">
        <v>15054</v>
      </c>
      <c r="W239" s="71">
        <v>1777</v>
      </c>
      <c r="X239" s="80">
        <v>0</v>
      </c>
      <c r="Y239" s="71">
        <v>3800</v>
      </c>
      <c r="Z239" s="71">
        <v>3468</v>
      </c>
      <c r="AA239" s="71">
        <v>7226</v>
      </c>
      <c r="AB239" s="80">
        <v>335</v>
      </c>
      <c r="AC239" s="71">
        <v>1683</v>
      </c>
      <c r="AD239" s="71">
        <v>17139</v>
      </c>
      <c r="AE239" s="71">
        <v>2470</v>
      </c>
      <c r="AF239" s="80">
        <v>581</v>
      </c>
      <c r="AG239" s="71">
        <v>1027</v>
      </c>
      <c r="AH239" s="71">
        <v>12856</v>
      </c>
      <c r="AI239" s="71">
        <v>6494</v>
      </c>
      <c r="AJ239" s="87">
        <v>2124</v>
      </c>
      <c r="AK239" s="77" t="s">
        <v>0</v>
      </c>
      <c r="AL239" s="77">
        <v>318</v>
      </c>
      <c r="AM239" s="78">
        <v>3815</v>
      </c>
      <c r="AN239" s="77" t="s">
        <v>0</v>
      </c>
      <c r="AO239" s="84">
        <v>0</v>
      </c>
      <c r="AP239" s="79">
        <v>2809</v>
      </c>
      <c r="AQ239" s="79">
        <v>6681</v>
      </c>
      <c r="AR239" s="79">
        <v>4968</v>
      </c>
      <c r="AS239" s="1">
        <v>5809</v>
      </c>
      <c r="AT239" s="2">
        <v>0</v>
      </c>
      <c r="AU239" s="2">
        <v>970</v>
      </c>
      <c r="AV239" s="1">
        <v>3914</v>
      </c>
      <c r="AW239">
        <v>0</v>
      </c>
      <c r="AX239" s="1">
        <v>6458</v>
      </c>
      <c r="AY239" s="1">
        <v>14848</v>
      </c>
      <c r="AZ239" s="1">
        <v>2714</v>
      </c>
      <c r="BA239" s="1">
        <v>3105</v>
      </c>
      <c r="BB239" s="1">
        <v>2931</v>
      </c>
    </row>
    <row r="240" spans="1:54" x14ac:dyDescent="0.25">
      <c r="A240" t="s">
        <v>402</v>
      </c>
      <c r="B240">
        <v>239</v>
      </c>
      <c r="C240" s="1">
        <v>3798</v>
      </c>
      <c r="D240" s="1">
        <v>1915</v>
      </c>
      <c r="E240" s="2">
        <v>658</v>
      </c>
      <c r="F240" s="1">
        <v>6433</v>
      </c>
      <c r="G240" s="1">
        <v>4542</v>
      </c>
      <c r="H240" s="1">
        <v>4132</v>
      </c>
      <c r="I240" s="1">
        <v>5142</v>
      </c>
      <c r="J240" s="1">
        <v>3628</v>
      </c>
      <c r="K240" s="1">
        <v>5472</v>
      </c>
      <c r="L240" s="1">
        <v>16768</v>
      </c>
      <c r="M240" s="2">
        <v>0</v>
      </c>
      <c r="N240" s="2">
        <v>0</v>
      </c>
      <c r="O240" s="2">
        <v>0</v>
      </c>
      <c r="P240" s="2">
        <v>980</v>
      </c>
      <c r="Q240" s="1">
        <v>12811</v>
      </c>
      <c r="R240" s="1">
        <v>2312</v>
      </c>
      <c r="S240" s="1">
        <v>5361</v>
      </c>
      <c r="T240" s="1"/>
      <c r="U240" s="2"/>
      <c r="V240" s="71">
        <v>19806</v>
      </c>
      <c r="W240" s="71">
        <v>4302</v>
      </c>
      <c r="X240" s="80">
        <v>0</v>
      </c>
      <c r="Y240" s="71">
        <v>5007</v>
      </c>
      <c r="Z240" s="71">
        <v>4294</v>
      </c>
      <c r="AA240" s="71">
        <v>10045</v>
      </c>
      <c r="AB240" s="80">
        <v>492</v>
      </c>
      <c r="AC240" s="71">
        <v>2222</v>
      </c>
      <c r="AD240" s="71">
        <v>20249</v>
      </c>
      <c r="AE240" s="71">
        <v>3934</v>
      </c>
      <c r="AF240" s="80">
        <v>773</v>
      </c>
      <c r="AG240" s="71">
        <v>3050</v>
      </c>
      <c r="AH240" s="71">
        <v>16259</v>
      </c>
      <c r="AI240" s="71">
        <v>8453</v>
      </c>
      <c r="AJ240" s="87">
        <v>2624</v>
      </c>
      <c r="AK240" s="77" t="s">
        <v>0</v>
      </c>
      <c r="AL240" s="77">
        <v>66</v>
      </c>
      <c r="AM240" s="78">
        <v>3141</v>
      </c>
      <c r="AN240" s="77" t="s">
        <v>0</v>
      </c>
      <c r="AO240" s="84">
        <v>0</v>
      </c>
      <c r="AP240" s="79">
        <v>4342</v>
      </c>
      <c r="AQ240" s="79">
        <v>8376</v>
      </c>
      <c r="AR240" s="79">
        <v>6130</v>
      </c>
      <c r="AS240" s="1">
        <v>7337</v>
      </c>
      <c r="AT240" s="2">
        <v>0</v>
      </c>
      <c r="AU240" s="1">
        <v>1238</v>
      </c>
      <c r="AV240" s="1">
        <v>7670</v>
      </c>
      <c r="AW240">
        <v>0</v>
      </c>
      <c r="AX240" s="1">
        <v>8056</v>
      </c>
      <c r="AY240" s="1">
        <v>27844</v>
      </c>
      <c r="AZ240" s="1">
        <v>3522</v>
      </c>
      <c r="BA240" s="1">
        <v>3985</v>
      </c>
      <c r="BB240" s="1">
        <v>3955</v>
      </c>
    </row>
    <row r="241" spans="1:54" x14ac:dyDescent="0.25">
      <c r="A241" t="s">
        <v>403</v>
      </c>
      <c r="B241">
        <v>240</v>
      </c>
      <c r="C241" s="1">
        <v>2732</v>
      </c>
      <c r="D241" s="1">
        <v>2172</v>
      </c>
      <c r="E241" s="2">
        <v>530</v>
      </c>
      <c r="F241" s="1">
        <v>2810</v>
      </c>
      <c r="G241" s="1">
        <v>4153</v>
      </c>
      <c r="H241" s="1">
        <v>3666</v>
      </c>
      <c r="I241" s="1">
        <v>3989</v>
      </c>
      <c r="J241" s="1">
        <v>2879</v>
      </c>
      <c r="K241" s="1">
        <v>4073</v>
      </c>
      <c r="L241" s="1">
        <v>13719</v>
      </c>
      <c r="M241" s="2">
        <v>0</v>
      </c>
      <c r="N241" s="2">
        <v>0</v>
      </c>
      <c r="O241" s="2">
        <v>0</v>
      </c>
      <c r="P241" s="2">
        <v>788</v>
      </c>
      <c r="Q241" s="1">
        <v>9459</v>
      </c>
      <c r="R241" s="1">
        <v>1830</v>
      </c>
      <c r="S241" s="1">
        <v>4250</v>
      </c>
      <c r="T241" s="1"/>
      <c r="U241" s="2"/>
      <c r="V241" s="71">
        <v>14536</v>
      </c>
      <c r="W241" s="71">
        <v>2505</v>
      </c>
      <c r="X241" s="80">
        <v>0</v>
      </c>
      <c r="Y241" s="71">
        <v>3131</v>
      </c>
      <c r="Z241" s="71">
        <v>3291</v>
      </c>
      <c r="AA241" s="71">
        <v>6347</v>
      </c>
      <c r="AB241" s="80">
        <v>385</v>
      </c>
      <c r="AC241" s="71">
        <v>1663</v>
      </c>
      <c r="AD241" s="71">
        <v>17684</v>
      </c>
      <c r="AE241" s="71">
        <v>3000</v>
      </c>
      <c r="AF241" s="80">
        <v>371</v>
      </c>
      <c r="AG241" s="71">
        <v>2163</v>
      </c>
      <c r="AH241" s="71">
        <v>12325</v>
      </c>
      <c r="AI241" s="71">
        <v>5838</v>
      </c>
      <c r="AJ241" s="87">
        <v>1974</v>
      </c>
      <c r="AK241" s="77" t="s">
        <v>0</v>
      </c>
      <c r="AL241" s="77">
        <v>3</v>
      </c>
      <c r="AM241" s="78">
        <v>3257</v>
      </c>
      <c r="AN241" s="77" t="s">
        <v>0</v>
      </c>
      <c r="AO241" s="84">
        <v>0</v>
      </c>
      <c r="AP241" s="79">
        <v>2962</v>
      </c>
      <c r="AQ241" s="79">
        <v>6884</v>
      </c>
      <c r="AR241" s="79">
        <v>4473</v>
      </c>
      <c r="AS241" s="1">
        <v>4705</v>
      </c>
      <c r="AT241" s="2">
        <v>0</v>
      </c>
      <c r="AU241" s="2">
        <v>841</v>
      </c>
      <c r="AV241" s="1">
        <v>4833</v>
      </c>
      <c r="AW241">
        <v>0</v>
      </c>
      <c r="AX241" s="1">
        <v>6043</v>
      </c>
      <c r="AY241" s="1">
        <v>21255</v>
      </c>
      <c r="AZ241" s="1">
        <v>2577</v>
      </c>
      <c r="BA241" s="1">
        <v>2791</v>
      </c>
      <c r="BB241" s="1">
        <v>3023</v>
      </c>
    </row>
    <row r="242" spans="1:54" x14ac:dyDescent="0.25">
      <c r="A242" t="s">
        <v>404</v>
      </c>
      <c r="B242" s="89">
        <v>241</v>
      </c>
      <c r="C242" s="1">
        <v>2746</v>
      </c>
      <c r="D242" s="1">
        <v>1893</v>
      </c>
      <c r="E242" s="2">
        <v>586</v>
      </c>
      <c r="F242" s="1">
        <v>1887</v>
      </c>
      <c r="G242" s="1">
        <v>3674</v>
      </c>
      <c r="H242" s="1">
        <v>3392</v>
      </c>
      <c r="I242" s="1">
        <v>4018</v>
      </c>
      <c r="J242" s="1">
        <v>2806</v>
      </c>
      <c r="K242" s="1">
        <v>4078</v>
      </c>
      <c r="L242" s="1">
        <v>12083</v>
      </c>
      <c r="M242" s="2">
        <v>0</v>
      </c>
      <c r="N242" s="2">
        <v>0</v>
      </c>
      <c r="O242" s="2">
        <v>770</v>
      </c>
      <c r="P242" s="2">
        <v>762</v>
      </c>
      <c r="Q242" s="1">
        <v>9397</v>
      </c>
      <c r="R242" s="1">
        <v>1851</v>
      </c>
      <c r="S242" s="1">
        <v>3115</v>
      </c>
      <c r="T242" s="1"/>
      <c r="U242" s="2"/>
      <c r="V242" s="71">
        <v>14483</v>
      </c>
      <c r="W242" s="71">
        <v>2162</v>
      </c>
      <c r="X242" s="80">
        <v>0</v>
      </c>
      <c r="Y242" s="71">
        <v>3968</v>
      </c>
      <c r="Z242" s="71">
        <v>3046</v>
      </c>
      <c r="AA242" s="71">
        <v>4059</v>
      </c>
      <c r="AB242" s="80">
        <v>557</v>
      </c>
      <c r="AC242" s="71">
        <v>1638</v>
      </c>
      <c r="AD242" s="71">
        <v>16596</v>
      </c>
      <c r="AE242" s="71">
        <v>2431</v>
      </c>
      <c r="AF242" s="80">
        <v>343</v>
      </c>
      <c r="AG242" s="71">
        <v>2193</v>
      </c>
      <c r="AH242" s="71">
        <v>11112</v>
      </c>
      <c r="AI242" s="71">
        <v>5690</v>
      </c>
      <c r="AJ242" s="87">
        <v>1970</v>
      </c>
      <c r="AK242" s="77" t="s">
        <v>0</v>
      </c>
      <c r="AL242" s="77">
        <v>7</v>
      </c>
      <c r="AM242" s="78">
        <v>3632</v>
      </c>
      <c r="AN242" s="77" t="s">
        <v>0</v>
      </c>
      <c r="AO242" s="84">
        <v>0</v>
      </c>
      <c r="AP242" s="79">
        <v>2755</v>
      </c>
      <c r="AQ242" s="79">
        <v>6227</v>
      </c>
      <c r="AR242" s="79">
        <v>4594</v>
      </c>
      <c r="AS242" s="1">
        <v>5997</v>
      </c>
      <c r="AT242" s="2">
        <v>0</v>
      </c>
      <c r="AU242" s="2">
        <v>827</v>
      </c>
      <c r="AV242" s="1">
        <v>4165</v>
      </c>
      <c r="AW242">
        <v>0</v>
      </c>
      <c r="AX242" s="1">
        <v>6013</v>
      </c>
      <c r="AY242" s="1">
        <v>20047</v>
      </c>
      <c r="AZ242" s="1">
        <v>2580</v>
      </c>
      <c r="BA242" s="1">
        <v>2745</v>
      </c>
      <c r="BB242" s="1">
        <v>2891</v>
      </c>
    </row>
    <row r="243" spans="1:54" x14ac:dyDescent="0.25">
      <c r="A243" t="s">
        <v>405</v>
      </c>
      <c r="B243">
        <v>242</v>
      </c>
      <c r="C243" s="1">
        <v>2348</v>
      </c>
      <c r="D243" s="1">
        <v>1647</v>
      </c>
      <c r="E243" s="1">
        <v>1188</v>
      </c>
      <c r="F243" s="1">
        <v>4517</v>
      </c>
      <c r="G243" s="1">
        <v>3848</v>
      </c>
      <c r="H243" s="1">
        <v>2829</v>
      </c>
      <c r="I243" s="1">
        <v>3670</v>
      </c>
      <c r="J243" s="1">
        <v>2554</v>
      </c>
      <c r="K243" s="1">
        <v>3698</v>
      </c>
      <c r="L243" s="1">
        <v>12355</v>
      </c>
      <c r="M243" s="2">
        <v>0</v>
      </c>
      <c r="N243" s="2">
        <v>0</v>
      </c>
      <c r="O243" s="2">
        <v>734</v>
      </c>
      <c r="P243" s="2">
        <v>752</v>
      </c>
      <c r="Q243" s="1">
        <v>8395</v>
      </c>
      <c r="R243" s="1">
        <v>1872</v>
      </c>
      <c r="S243" s="1">
        <v>3131</v>
      </c>
      <c r="T243" s="1"/>
      <c r="U243" s="2"/>
      <c r="V243" s="71">
        <v>13105</v>
      </c>
      <c r="W243" s="71">
        <v>1541</v>
      </c>
      <c r="X243" s="80">
        <v>0</v>
      </c>
      <c r="Y243" s="71">
        <v>3258</v>
      </c>
      <c r="Z243" s="71">
        <v>2958</v>
      </c>
      <c r="AA243" s="71">
        <v>6103</v>
      </c>
      <c r="AB243" s="80">
        <v>353</v>
      </c>
      <c r="AC243" s="71">
        <v>1597</v>
      </c>
      <c r="AD243" s="71">
        <v>15801</v>
      </c>
      <c r="AE243" s="71">
        <v>2962</v>
      </c>
      <c r="AF243" s="80">
        <v>285</v>
      </c>
      <c r="AG243" s="71">
        <v>1886</v>
      </c>
      <c r="AH243" s="71">
        <v>11201</v>
      </c>
      <c r="AI243" s="71">
        <v>5546</v>
      </c>
      <c r="AJ243" s="87">
        <v>1732</v>
      </c>
      <c r="AK243" s="77" t="s">
        <v>0</v>
      </c>
      <c r="AL243" s="77">
        <v>1</v>
      </c>
      <c r="AM243" s="78">
        <v>2523</v>
      </c>
      <c r="AN243" s="77" t="s">
        <v>0</v>
      </c>
      <c r="AO243" s="84">
        <v>0</v>
      </c>
      <c r="AP243" s="79">
        <v>2354</v>
      </c>
      <c r="AQ243" s="79">
        <v>5300</v>
      </c>
      <c r="AR243" s="79">
        <v>4287</v>
      </c>
      <c r="AS243" s="1">
        <v>5038</v>
      </c>
      <c r="AT243" s="2">
        <v>0</v>
      </c>
      <c r="AU243" s="2">
        <v>760</v>
      </c>
      <c r="AV243" s="1">
        <v>4347</v>
      </c>
      <c r="AW243">
        <v>0</v>
      </c>
      <c r="AX243" s="1">
        <v>5298</v>
      </c>
      <c r="AY243" s="1">
        <v>17346</v>
      </c>
      <c r="AZ243" s="1">
        <v>2327</v>
      </c>
      <c r="BA243" s="1">
        <v>2412</v>
      </c>
      <c r="BB243" s="1">
        <v>2679</v>
      </c>
    </row>
    <row r="244" spans="1:54" x14ac:dyDescent="0.25">
      <c r="A244" t="s">
        <v>406</v>
      </c>
      <c r="B244">
        <v>243</v>
      </c>
      <c r="C244" s="1">
        <v>2833</v>
      </c>
      <c r="D244" s="1">
        <v>1581</v>
      </c>
      <c r="E244" s="1">
        <v>1330</v>
      </c>
      <c r="F244" s="1">
        <v>5587</v>
      </c>
      <c r="G244" s="1">
        <v>4194</v>
      </c>
      <c r="H244" s="1">
        <v>2705</v>
      </c>
      <c r="I244" s="1">
        <v>3798</v>
      </c>
      <c r="J244" s="1">
        <v>2907</v>
      </c>
      <c r="K244" s="1">
        <v>3985</v>
      </c>
      <c r="L244" s="1">
        <v>4272</v>
      </c>
      <c r="M244" s="2">
        <v>0</v>
      </c>
      <c r="N244" s="2">
        <v>0</v>
      </c>
      <c r="O244" s="2">
        <v>788</v>
      </c>
      <c r="P244" s="2">
        <v>933</v>
      </c>
      <c r="Q244" s="1">
        <v>8742</v>
      </c>
      <c r="R244" s="1">
        <v>1901</v>
      </c>
      <c r="S244" s="1">
        <v>3048</v>
      </c>
      <c r="T244" s="1"/>
      <c r="U244" s="2"/>
      <c r="V244" s="71">
        <v>14496</v>
      </c>
      <c r="W244" s="71">
        <v>2014</v>
      </c>
      <c r="X244" s="80">
        <v>0</v>
      </c>
      <c r="Y244" s="71">
        <v>3640</v>
      </c>
      <c r="Z244" s="71">
        <v>3464</v>
      </c>
      <c r="AA244" s="71">
        <v>8232</v>
      </c>
      <c r="AB244" s="80">
        <v>382</v>
      </c>
      <c r="AC244" s="71">
        <v>1714</v>
      </c>
      <c r="AD244" s="71">
        <v>16144</v>
      </c>
      <c r="AE244" s="71">
        <v>2793</v>
      </c>
      <c r="AF244" s="80">
        <v>332</v>
      </c>
      <c r="AG244" s="71">
        <v>2137</v>
      </c>
      <c r="AH244" s="71">
        <v>11904</v>
      </c>
      <c r="AI244" s="71">
        <v>5907</v>
      </c>
      <c r="AJ244" s="87">
        <v>1749</v>
      </c>
      <c r="AK244" s="77" t="s">
        <v>0</v>
      </c>
      <c r="AL244" s="77">
        <v>0</v>
      </c>
      <c r="AM244" s="78">
        <v>3352</v>
      </c>
      <c r="AN244" s="77" t="s">
        <v>0</v>
      </c>
      <c r="AO244" s="84">
        <v>0</v>
      </c>
      <c r="AP244" s="79">
        <v>2229</v>
      </c>
      <c r="AQ244" s="79">
        <v>5543</v>
      </c>
      <c r="AR244" s="79">
        <v>4749</v>
      </c>
      <c r="AS244" s="1">
        <v>4421</v>
      </c>
      <c r="AT244" s="2">
        <v>0</v>
      </c>
      <c r="AU244" s="2">
        <v>877</v>
      </c>
      <c r="AV244" s="1">
        <v>4321</v>
      </c>
      <c r="AW244">
        <v>0</v>
      </c>
      <c r="AX244" s="1">
        <v>5964</v>
      </c>
      <c r="AY244" s="1">
        <v>17985</v>
      </c>
      <c r="AZ244" s="1">
        <v>2593</v>
      </c>
      <c r="BA244" s="1">
        <v>2610</v>
      </c>
      <c r="BB244" s="1">
        <v>2804</v>
      </c>
    </row>
    <row r="245" spans="1:54" x14ac:dyDescent="0.25">
      <c r="A245" t="s">
        <v>407</v>
      </c>
      <c r="B245">
        <v>244</v>
      </c>
      <c r="C245" s="1">
        <v>2900</v>
      </c>
      <c r="D245" s="1">
        <v>1538</v>
      </c>
      <c r="E245" s="2">
        <v>965</v>
      </c>
      <c r="F245" s="1">
        <v>4663</v>
      </c>
      <c r="G245" s="1">
        <v>3911</v>
      </c>
      <c r="H245" s="1">
        <v>1937</v>
      </c>
      <c r="I245" s="1">
        <v>4539</v>
      </c>
      <c r="J245" s="1">
        <v>2540</v>
      </c>
      <c r="K245" s="1">
        <v>3644</v>
      </c>
      <c r="L245" s="1">
        <v>4541</v>
      </c>
      <c r="M245" s="2">
        <v>0</v>
      </c>
      <c r="N245" s="2">
        <v>0</v>
      </c>
      <c r="O245" s="2">
        <v>804</v>
      </c>
      <c r="P245" s="2">
        <v>818</v>
      </c>
      <c r="Q245" s="1">
        <v>7702</v>
      </c>
      <c r="R245" s="1">
        <v>1638</v>
      </c>
      <c r="S245" s="1">
        <v>4358</v>
      </c>
      <c r="T245" s="1"/>
      <c r="U245" s="2"/>
      <c r="V245" s="71">
        <v>12631</v>
      </c>
      <c r="W245" s="71">
        <v>1833</v>
      </c>
      <c r="X245" s="80">
        <v>0</v>
      </c>
      <c r="Y245" s="71">
        <v>2452</v>
      </c>
      <c r="Z245" s="71">
        <v>2991</v>
      </c>
      <c r="AA245" s="71">
        <v>6107</v>
      </c>
      <c r="AB245" s="80">
        <v>396</v>
      </c>
      <c r="AC245" s="71">
        <v>1535</v>
      </c>
      <c r="AD245" s="71">
        <v>14320</v>
      </c>
      <c r="AE245" s="71">
        <v>1956</v>
      </c>
      <c r="AF245" s="80">
        <v>264</v>
      </c>
      <c r="AG245" s="71">
        <v>1791</v>
      </c>
      <c r="AH245" s="71">
        <v>9129</v>
      </c>
      <c r="AI245" s="71">
        <v>5349</v>
      </c>
      <c r="AJ245" s="87">
        <v>1644</v>
      </c>
      <c r="AK245" s="77" t="s">
        <v>0</v>
      </c>
      <c r="AL245" s="77">
        <v>0</v>
      </c>
      <c r="AM245" s="78">
        <v>3030</v>
      </c>
      <c r="AN245" s="77" t="s">
        <v>0</v>
      </c>
      <c r="AO245" s="84">
        <v>0</v>
      </c>
      <c r="AP245" s="79">
        <v>1889</v>
      </c>
      <c r="AQ245" s="79">
        <v>4711</v>
      </c>
      <c r="AR245" s="79">
        <v>4728</v>
      </c>
      <c r="AS245" s="1">
        <v>4133</v>
      </c>
      <c r="AT245" s="2">
        <v>0</v>
      </c>
      <c r="AU245" s="2">
        <v>821</v>
      </c>
      <c r="AV245" s="1">
        <v>3370</v>
      </c>
      <c r="AW245">
        <v>0</v>
      </c>
      <c r="AX245" s="1">
        <v>5782</v>
      </c>
      <c r="AY245" s="1">
        <v>16523</v>
      </c>
      <c r="AZ245" s="1">
        <v>2635</v>
      </c>
      <c r="BA245" s="1">
        <v>2326</v>
      </c>
      <c r="BB245" s="1">
        <v>2507</v>
      </c>
    </row>
    <row r="246" spans="1:54" x14ac:dyDescent="0.25">
      <c r="A246" t="s">
        <v>408</v>
      </c>
      <c r="B246" s="89">
        <v>245</v>
      </c>
      <c r="C246" s="1">
        <v>2848</v>
      </c>
      <c r="D246" s="1">
        <v>2125</v>
      </c>
      <c r="E246" s="2">
        <v>534</v>
      </c>
      <c r="F246" s="1">
        <v>4862</v>
      </c>
      <c r="G246" s="1">
        <v>4314</v>
      </c>
      <c r="H246" s="1">
        <v>2703</v>
      </c>
      <c r="I246" s="1">
        <v>4778</v>
      </c>
      <c r="J246" s="1">
        <v>2541</v>
      </c>
      <c r="K246" s="1">
        <v>3864</v>
      </c>
      <c r="L246" s="1">
        <v>16947</v>
      </c>
      <c r="M246" s="2">
        <v>0</v>
      </c>
      <c r="N246" s="2">
        <v>0</v>
      </c>
      <c r="O246" s="2">
        <v>732</v>
      </c>
      <c r="P246" s="2">
        <v>824</v>
      </c>
      <c r="Q246" s="1">
        <v>8165</v>
      </c>
      <c r="R246" s="1">
        <v>1799</v>
      </c>
      <c r="S246" s="1">
        <v>2941</v>
      </c>
      <c r="T246" s="1"/>
      <c r="U246" s="2"/>
      <c r="V246" s="71">
        <v>14450</v>
      </c>
      <c r="W246" s="71">
        <v>2179</v>
      </c>
      <c r="X246" s="80">
        <v>0</v>
      </c>
      <c r="Y246" s="71">
        <v>2475</v>
      </c>
      <c r="Z246" s="71">
        <v>2997</v>
      </c>
      <c r="AA246" s="71">
        <v>6507</v>
      </c>
      <c r="AB246" s="80">
        <v>480</v>
      </c>
      <c r="AC246" s="71">
        <v>1619</v>
      </c>
      <c r="AD246" s="71">
        <v>14577</v>
      </c>
      <c r="AE246" s="71">
        <v>2700</v>
      </c>
      <c r="AF246" s="80">
        <v>233</v>
      </c>
      <c r="AG246" s="71">
        <v>1818</v>
      </c>
      <c r="AH246" s="71">
        <v>11012</v>
      </c>
      <c r="AI246" s="71">
        <v>5310</v>
      </c>
      <c r="AJ246" s="87">
        <v>2117</v>
      </c>
      <c r="AK246" s="77" t="s">
        <v>0</v>
      </c>
      <c r="AL246" s="77">
        <v>15</v>
      </c>
      <c r="AM246" s="78">
        <v>3240</v>
      </c>
      <c r="AN246" s="77" t="s">
        <v>0</v>
      </c>
      <c r="AO246" s="84">
        <v>0</v>
      </c>
      <c r="AP246" s="79">
        <v>2134</v>
      </c>
      <c r="AQ246" s="79">
        <v>5547</v>
      </c>
      <c r="AR246" s="79">
        <v>4574</v>
      </c>
      <c r="AS246" s="1">
        <v>5731</v>
      </c>
      <c r="AT246" s="2">
        <v>0</v>
      </c>
      <c r="AU246" s="2">
        <v>845</v>
      </c>
      <c r="AV246" s="1">
        <v>3431</v>
      </c>
      <c r="AW246">
        <v>0</v>
      </c>
      <c r="AX246" s="1">
        <v>5991</v>
      </c>
      <c r="AY246" s="1">
        <v>16832</v>
      </c>
      <c r="AZ246" s="1">
        <v>2570</v>
      </c>
      <c r="BA246" s="1">
        <v>2384</v>
      </c>
      <c r="BB246" s="1">
        <v>2838</v>
      </c>
    </row>
    <row r="247" spans="1:54" x14ac:dyDescent="0.25">
      <c r="A247" t="s">
        <v>409</v>
      </c>
      <c r="B247">
        <v>246</v>
      </c>
      <c r="C247" s="1">
        <v>2779</v>
      </c>
      <c r="D247" s="1">
        <v>1913</v>
      </c>
      <c r="E247" s="2">
        <v>529</v>
      </c>
      <c r="F247" s="1">
        <v>4352</v>
      </c>
      <c r="G247" s="1">
        <v>3859</v>
      </c>
      <c r="H247" s="1">
        <v>2640</v>
      </c>
      <c r="I247" s="1">
        <v>3586</v>
      </c>
      <c r="J247" s="1">
        <v>2264</v>
      </c>
      <c r="K247" s="1">
        <v>3271</v>
      </c>
      <c r="L247" s="1">
        <v>13380</v>
      </c>
      <c r="M247" s="2">
        <v>0</v>
      </c>
      <c r="N247" s="2">
        <v>0</v>
      </c>
      <c r="O247" s="2">
        <v>746</v>
      </c>
      <c r="P247" s="2">
        <v>813</v>
      </c>
      <c r="Q247" s="1">
        <v>6687</v>
      </c>
      <c r="R247" s="1">
        <v>1721</v>
      </c>
      <c r="S247" s="1">
        <v>2244</v>
      </c>
      <c r="T247" s="1"/>
      <c r="U247" s="2"/>
      <c r="V247" s="71">
        <v>13533</v>
      </c>
      <c r="W247" s="71">
        <v>1390</v>
      </c>
      <c r="X247" s="80">
        <v>0</v>
      </c>
      <c r="Y247" s="71">
        <v>2344</v>
      </c>
      <c r="Z247" s="71">
        <v>2814</v>
      </c>
      <c r="AA247" s="71">
        <v>8885</v>
      </c>
      <c r="AB247" s="80">
        <v>280</v>
      </c>
      <c r="AC247" s="71">
        <v>1654</v>
      </c>
      <c r="AD247" s="71">
        <v>13688</v>
      </c>
      <c r="AE247" s="71">
        <v>2951</v>
      </c>
      <c r="AF247" s="80">
        <v>209</v>
      </c>
      <c r="AG247" s="71">
        <v>1715</v>
      </c>
      <c r="AH247" s="71">
        <v>9823</v>
      </c>
      <c r="AI247" s="71">
        <v>5410</v>
      </c>
      <c r="AJ247" s="87">
        <v>2136</v>
      </c>
      <c r="AK247" s="77" t="s">
        <v>0</v>
      </c>
      <c r="AL247" s="77">
        <v>0</v>
      </c>
      <c r="AM247" s="78">
        <v>1881</v>
      </c>
      <c r="AN247" s="77" t="s">
        <v>0</v>
      </c>
      <c r="AO247" s="84">
        <v>0</v>
      </c>
      <c r="AP247" s="79">
        <v>2154</v>
      </c>
      <c r="AQ247" s="79">
        <v>4648</v>
      </c>
      <c r="AR247" s="79">
        <v>4153</v>
      </c>
      <c r="AS247" s="1">
        <v>4828</v>
      </c>
      <c r="AT247" s="2">
        <v>0</v>
      </c>
      <c r="AU247" s="2">
        <v>798</v>
      </c>
      <c r="AV247" s="1">
        <v>4068</v>
      </c>
      <c r="AW247">
        <v>0</v>
      </c>
      <c r="AX247" s="1">
        <v>5407</v>
      </c>
      <c r="AY247" s="1">
        <v>16059</v>
      </c>
      <c r="AZ247" s="1">
        <v>2386</v>
      </c>
      <c r="BA247" s="1">
        <v>2303</v>
      </c>
      <c r="BB247" s="1">
        <v>2571</v>
      </c>
    </row>
    <row r="248" spans="1:54" x14ac:dyDescent="0.25">
      <c r="A248" t="s">
        <v>410</v>
      </c>
      <c r="B248">
        <v>247</v>
      </c>
      <c r="C248" s="2">
        <v>123</v>
      </c>
      <c r="D248" s="1">
        <v>1652</v>
      </c>
      <c r="E248" s="2">
        <v>517</v>
      </c>
      <c r="F248" s="1">
        <v>3969</v>
      </c>
      <c r="G248" s="1">
        <v>3022</v>
      </c>
      <c r="H248" s="1">
        <v>2037</v>
      </c>
      <c r="I248" s="1">
        <v>4159</v>
      </c>
      <c r="J248" s="1">
        <v>2668</v>
      </c>
      <c r="K248" s="1">
        <v>3541</v>
      </c>
      <c r="L248" s="1">
        <v>12890</v>
      </c>
      <c r="M248" s="2">
        <v>0</v>
      </c>
      <c r="N248" s="2">
        <v>0</v>
      </c>
      <c r="O248" s="2">
        <v>721</v>
      </c>
      <c r="P248" s="2">
        <v>775</v>
      </c>
      <c r="Q248" s="1">
        <v>7351</v>
      </c>
      <c r="R248" s="1">
        <v>1730</v>
      </c>
      <c r="S248" s="1">
        <v>3093</v>
      </c>
      <c r="T248" s="1"/>
      <c r="U248" s="2"/>
      <c r="V248" s="71">
        <v>13701</v>
      </c>
      <c r="W248" s="71">
        <v>2413</v>
      </c>
      <c r="X248" s="80">
        <v>0</v>
      </c>
      <c r="Y248" s="71">
        <v>2331</v>
      </c>
      <c r="Z248" s="71">
        <v>2965</v>
      </c>
      <c r="AA248" s="71">
        <v>8054</v>
      </c>
      <c r="AB248" s="80">
        <v>225</v>
      </c>
      <c r="AC248" s="71">
        <v>1578</v>
      </c>
      <c r="AD248" s="71">
        <v>12110</v>
      </c>
      <c r="AE248" s="71">
        <v>2762</v>
      </c>
      <c r="AF248" s="80">
        <v>213</v>
      </c>
      <c r="AG248" s="71">
        <v>1233</v>
      </c>
      <c r="AH248" s="71">
        <v>11999</v>
      </c>
      <c r="AI248" s="71">
        <v>5497</v>
      </c>
      <c r="AJ248" s="87">
        <v>2007</v>
      </c>
      <c r="AK248" s="77" t="s">
        <v>0</v>
      </c>
      <c r="AL248" s="77">
        <v>16</v>
      </c>
      <c r="AM248" s="78">
        <v>1650</v>
      </c>
      <c r="AN248" s="77" t="s">
        <v>0</v>
      </c>
      <c r="AO248" s="84">
        <v>0</v>
      </c>
      <c r="AP248" s="79">
        <v>2271</v>
      </c>
      <c r="AQ248" s="79">
        <v>5694</v>
      </c>
      <c r="AR248" s="79">
        <v>4223</v>
      </c>
      <c r="AS248" s="1">
        <v>4695</v>
      </c>
      <c r="AT248" s="2">
        <v>0</v>
      </c>
      <c r="AU248" s="2">
        <v>108</v>
      </c>
      <c r="AV248" s="1">
        <v>4033</v>
      </c>
      <c r="AW248">
        <v>0</v>
      </c>
      <c r="AX248" s="1">
        <v>5437</v>
      </c>
      <c r="AY248" s="1">
        <v>15097</v>
      </c>
      <c r="AZ248" s="1">
        <v>2585</v>
      </c>
      <c r="BA248" s="1">
        <v>2355</v>
      </c>
      <c r="BB248" s="1">
        <v>2566</v>
      </c>
    </row>
    <row r="249" spans="1:54" x14ac:dyDescent="0.25">
      <c r="A249" t="s">
        <v>411</v>
      </c>
      <c r="B249">
        <v>248</v>
      </c>
      <c r="C249" s="2">
        <v>0</v>
      </c>
      <c r="D249" s="1">
        <v>2040</v>
      </c>
      <c r="E249" s="2">
        <v>605</v>
      </c>
      <c r="F249" s="1">
        <v>4023</v>
      </c>
      <c r="G249" s="1">
        <v>3316</v>
      </c>
      <c r="H249" s="1">
        <v>2672</v>
      </c>
      <c r="I249" s="1">
        <v>4549</v>
      </c>
      <c r="J249" s="1">
        <v>2490</v>
      </c>
      <c r="K249" s="1">
        <v>3532</v>
      </c>
      <c r="L249" s="1">
        <v>12522</v>
      </c>
      <c r="M249" s="2">
        <v>0</v>
      </c>
      <c r="N249" s="2">
        <v>0</v>
      </c>
      <c r="O249" s="2">
        <v>718</v>
      </c>
      <c r="P249" s="2">
        <v>830</v>
      </c>
      <c r="Q249" s="1">
        <v>7425</v>
      </c>
      <c r="R249" s="1">
        <v>1943</v>
      </c>
      <c r="S249" s="1">
        <v>3754</v>
      </c>
      <c r="T249" s="1"/>
      <c r="U249" s="2"/>
      <c r="V249" s="71">
        <v>14028</v>
      </c>
      <c r="W249" s="71">
        <v>1342</v>
      </c>
      <c r="X249" s="80">
        <v>0</v>
      </c>
      <c r="Y249" s="71">
        <v>2503</v>
      </c>
      <c r="Z249" s="71">
        <v>3050</v>
      </c>
      <c r="AA249" s="71">
        <v>4411</v>
      </c>
      <c r="AB249" s="80">
        <v>104</v>
      </c>
      <c r="AC249" s="71">
        <v>1454</v>
      </c>
      <c r="AD249" s="71">
        <v>14854</v>
      </c>
      <c r="AE249" s="71">
        <v>1569</v>
      </c>
      <c r="AF249" s="80">
        <v>136</v>
      </c>
      <c r="AG249" s="80">
        <v>928</v>
      </c>
      <c r="AH249" s="71">
        <v>11467</v>
      </c>
      <c r="AI249" s="71">
        <v>5208</v>
      </c>
      <c r="AJ249" s="87">
        <v>2022</v>
      </c>
      <c r="AK249" s="77" t="s">
        <v>0</v>
      </c>
      <c r="AL249" s="77">
        <v>0</v>
      </c>
      <c r="AM249" s="78">
        <v>3806</v>
      </c>
      <c r="AN249" s="77" t="s">
        <v>0</v>
      </c>
      <c r="AO249" s="84">
        <v>0</v>
      </c>
      <c r="AP249" s="79">
        <v>2345</v>
      </c>
      <c r="AQ249" s="79">
        <v>4444</v>
      </c>
      <c r="AR249" s="79">
        <v>4422</v>
      </c>
      <c r="AS249" s="1">
        <v>5624</v>
      </c>
      <c r="AT249" s="2">
        <v>0</v>
      </c>
      <c r="AU249" s="2">
        <v>0</v>
      </c>
      <c r="AV249" s="1">
        <v>4080</v>
      </c>
      <c r="AW249">
        <v>0</v>
      </c>
      <c r="AX249" s="1">
        <v>5201</v>
      </c>
      <c r="AY249" s="1">
        <v>15039</v>
      </c>
      <c r="AZ249" s="1">
        <v>2588</v>
      </c>
      <c r="BA249" s="1">
        <v>2394</v>
      </c>
      <c r="BB249" s="1">
        <v>2681</v>
      </c>
    </row>
    <row r="250" spans="1:54" x14ac:dyDescent="0.25">
      <c r="A250" t="s">
        <v>412</v>
      </c>
      <c r="B250" s="89">
        <v>249</v>
      </c>
      <c r="C250" s="2">
        <v>0</v>
      </c>
      <c r="D250" s="1">
        <v>1822</v>
      </c>
      <c r="E250" s="2">
        <v>553</v>
      </c>
      <c r="F250" s="1">
        <v>4063</v>
      </c>
      <c r="G250" s="1">
        <v>3498</v>
      </c>
      <c r="H250" s="1">
        <v>2212</v>
      </c>
      <c r="I250" s="1">
        <v>4210</v>
      </c>
      <c r="J250" s="1">
        <v>2356</v>
      </c>
      <c r="K250" s="1">
        <v>3487</v>
      </c>
      <c r="L250" s="1">
        <v>12088</v>
      </c>
      <c r="M250" s="2">
        <v>0</v>
      </c>
      <c r="N250" s="2">
        <v>0</v>
      </c>
      <c r="O250" s="1">
        <v>1968</v>
      </c>
      <c r="P250" s="2">
        <v>701</v>
      </c>
      <c r="Q250" s="1">
        <v>7338</v>
      </c>
      <c r="R250" s="1">
        <v>1809</v>
      </c>
      <c r="S250" s="1">
        <v>3432</v>
      </c>
      <c r="T250" s="1"/>
      <c r="U250" s="2"/>
      <c r="V250" s="71">
        <v>13466</v>
      </c>
      <c r="W250" s="71">
        <v>1549</v>
      </c>
      <c r="X250" s="80">
        <v>0</v>
      </c>
      <c r="Y250" s="71">
        <v>3090</v>
      </c>
      <c r="Z250" s="71">
        <v>2909</v>
      </c>
      <c r="AA250" s="71">
        <v>1718</v>
      </c>
      <c r="AB250" s="80">
        <v>423</v>
      </c>
      <c r="AC250" s="71">
        <v>1447</v>
      </c>
      <c r="AD250" s="71">
        <v>14641</v>
      </c>
      <c r="AE250" s="71">
        <v>1551</v>
      </c>
      <c r="AF250" s="80">
        <v>171</v>
      </c>
      <c r="AG250" s="80">
        <v>777</v>
      </c>
      <c r="AH250" s="71">
        <v>9785</v>
      </c>
      <c r="AI250" s="71">
        <v>4700</v>
      </c>
      <c r="AJ250" s="87">
        <v>1879</v>
      </c>
      <c r="AK250" s="77" t="s">
        <v>0</v>
      </c>
      <c r="AL250" s="77">
        <v>6</v>
      </c>
      <c r="AM250" s="78">
        <v>2627</v>
      </c>
      <c r="AN250" s="77" t="s">
        <v>0</v>
      </c>
      <c r="AO250" s="84">
        <v>0</v>
      </c>
      <c r="AP250" s="79">
        <v>2446</v>
      </c>
      <c r="AQ250" s="79">
        <v>5302</v>
      </c>
      <c r="AR250" s="79">
        <v>4182</v>
      </c>
      <c r="AS250" s="1">
        <v>4438</v>
      </c>
      <c r="AT250" s="2">
        <v>0</v>
      </c>
      <c r="AU250" s="2">
        <v>0</v>
      </c>
      <c r="AV250" s="1">
        <v>3889</v>
      </c>
      <c r="AW250">
        <v>0</v>
      </c>
      <c r="AX250" s="1">
        <v>5230</v>
      </c>
      <c r="AY250" s="1">
        <v>14445</v>
      </c>
      <c r="AZ250" s="1">
        <v>2489</v>
      </c>
      <c r="BA250" s="1">
        <v>2404</v>
      </c>
      <c r="BB250" s="1">
        <v>2503</v>
      </c>
    </row>
    <row r="251" spans="1:54" x14ac:dyDescent="0.25">
      <c r="A251" t="s">
        <v>413</v>
      </c>
      <c r="B251">
        <v>250</v>
      </c>
      <c r="C251" s="2">
        <v>0</v>
      </c>
      <c r="D251" s="1">
        <v>1979</v>
      </c>
      <c r="E251" s="2">
        <v>560</v>
      </c>
      <c r="F251" s="1">
        <v>4429</v>
      </c>
      <c r="G251" s="1">
        <v>3790</v>
      </c>
      <c r="H251" s="1">
        <v>2356</v>
      </c>
      <c r="I251" s="1">
        <v>5227</v>
      </c>
      <c r="J251" s="1">
        <v>2281</v>
      </c>
      <c r="K251" s="1">
        <v>3607</v>
      </c>
      <c r="L251" s="1">
        <v>12764</v>
      </c>
      <c r="M251" s="2">
        <v>0</v>
      </c>
      <c r="N251" s="2">
        <v>0</v>
      </c>
      <c r="O251" s="1">
        <v>2503</v>
      </c>
      <c r="P251" s="2">
        <v>775</v>
      </c>
      <c r="Q251" s="1">
        <v>7217</v>
      </c>
      <c r="R251" s="1">
        <v>1874</v>
      </c>
      <c r="S251" s="1">
        <v>3462</v>
      </c>
      <c r="T251" s="1"/>
      <c r="U251" s="2"/>
      <c r="V251" s="71">
        <v>13543</v>
      </c>
      <c r="W251" s="71">
        <v>1557</v>
      </c>
      <c r="X251" s="80">
        <v>0</v>
      </c>
      <c r="Y251" s="71">
        <v>4478</v>
      </c>
      <c r="Z251" s="71">
        <v>2672</v>
      </c>
      <c r="AA251" s="71">
        <v>9214</v>
      </c>
      <c r="AB251" s="80">
        <v>271</v>
      </c>
      <c r="AC251" s="71">
        <v>1430</v>
      </c>
      <c r="AD251" s="71">
        <v>11303</v>
      </c>
      <c r="AE251" s="71">
        <v>1354</v>
      </c>
      <c r="AF251" s="80">
        <v>221</v>
      </c>
      <c r="AG251" s="71">
        <v>1355</v>
      </c>
      <c r="AH251" s="71">
        <v>9377</v>
      </c>
      <c r="AI251" s="71">
        <v>4747</v>
      </c>
      <c r="AJ251" s="87">
        <v>1917</v>
      </c>
      <c r="AK251" s="77" t="s">
        <v>0</v>
      </c>
      <c r="AL251" s="77">
        <v>0</v>
      </c>
      <c r="AM251" s="78">
        <v>3167</v>
      </c>
      <c r="AN251" s="77" t="s">
        <v>0</v>
      </c>
      <c r="AO251" s="84">
        <v>0</v>
      </c>
      <c r="AP251" s="79">
        <v>2710</v>
      </c>
      <c r="AQ251" s="79">
        <v>2803</v>
      </c>
      <c r="AR251" s="79">
        <v>4418</v>
      </c>
      <c r="AS251" s="1">
        <v>4700</v>
      </c>
      <c r="AT251" s="2">
        <v>0</v>
      </c>
      <c r="AU251" s="2">
        <v>0</v>
      </c>
      <c r="AV251" s="1">
        <v>3660</v>
      </c>
      <c r="AW251">
        <v>0</v>
      </c>
      <c r="AX251" s="1">
        <v>5990</v>
      </c>
      <c r="AY251" s="1">
        <v>13387</v>
      </c>
      <c r="AZ251" s="1">
        <v>2530</v>
      </c>
      <c r="BA251" s="1">
        <v>2450</v>
      </c>
      <c r="BB251" s="1">
        <v>2529</v>
      </c>
    </row>
    <row r="252" spans="1:54" x14ac:dyDescent="0.25">
      <c r="A252" t="s">
        <v>414</v>
      </c>
      <c r="B252">
        <v>251</v>
      </c>
      <c r="C252" s="1">
        <v>2235</v>
      </c>
      <c r="D252" s="1">
        <v>1738</v>
      </c>
      <c r="E252" s="2">
        <v>493</v>
      </c>
      <c r="F252" s="1">
        <v>4334</v>
      </c>
      <c r="G252" s="1">
        <v>3432</v>
      </c>
      <c r="H252" s="1">
        <v>2414</v>
      </c>
      <c r="I252" s="1">
        <v>5592</v>
      </c>
      <c r="J252" s="1">
        <v>2307</v>
      </c>
      <c r="K252" s="1">
        <v>3346</v>
      </c>
      <c r="L252" s="1">
        <v>11596</v>
      </c>
      <c r="M252" s="2">
        <v>0</v>
      </c>
      <c r="N252" s="2">
        <v>0</v>
      </c>
      <c r="O252" s="1">
        <v>2297</v>
      </c>
      <c r="P252" s="2">
        <v>655</v>
      </c>
      <c r="Q252" s="1">
        <v>6358</v>
      </c>
      <c r="R252" s="1">
        <v>1697</v>
      </c>
      <c r="S252" s="1">
        <v>2801</v>
      </c>
      <c r="T252" s="1"/>
      <c r="U252" s="2"/>
      <c r="V252" s="71">
        <v>12312</v>
      </c>
      <c r="W252" s="71">
        <v>1565</v>
      </c>
      <c r="X252" s="80">
        <v>0</v>
      </c>
      <c r="Y252" s="71">
        <v>3065</v>
      </c>
      <c r="Z252" s="71">
        <v>2407</v>
      </c>
      <c r="AA252" s="71">
        <v>7591</v>
      </c>
      <c r="AB252" s="80">
        <v>251</v>
      </c>
      <c r="AC252" s="71">
        <v>1321</v>
      </c>
      <c r="AD252" s="71">
        <v>12012</v>
      </c>
      <c r="AE252" s="71">
        <v>1179</v>
      </c>
      <c r="AF252" s="80">
        <v>175</v>
      </c>
      <c r="AG252" s="80">
        <v>696</v>
      </c>
      <c r="AH252" s="71">
        <v>10236</v>
      </c>
      <c r="AI252" s="71">
        <v>4101</v>
      </c>
      <c r="AJ252" s="87">
        <v>1797</v>
      </c>
      <c r="AK252" s="77" t="s">
        <v>0</v>
      </c>
      <c r="AL252" s="77">
        <v>0</v>
      </c>
      <c r="AM252" s="78">
        <v>3081</v>
      </c>
      <c r="AN252" s="77" t="s">
        <v>0</v>
      </c>
      <c r="AO252" s="84">
        <v>0</v>
      </c>
      <c r="AP252" s="79">
        <v>2556</v>
      </c>
      <c r="AQ252" s="79">
        <v>3094</v>
      </c>
      <c r="AR252" s="79">
        <v>4147</v>
      </c>
      <c r="AS252" s="1">
        <v>4449</v>
      </c>
      <c r="AT252" s="2">
        <v>0</v>
      </c>
      <c r="AU252" s="2">
        <v>659</v>
      </c>
      <c r="AV252" s="1">
        <v>3502</v>
      </c>
      <c r="AW252">
        <v>0</v>
      </c>
      <c r="AX252" s="1">
        <v>5286</v>
      </c>
      <c r="AY252" s="1">
        <v>12063</v>
      </c>
      <c r="AZ252" s="1">
        <v>2347</v>
      </c>
      <c r="BA252" s="1">
        <v>2466</v>
      </c>
      <c r="BB252" s="1">
        <v>2489</v>
      </c>
    </row>
    <row r="253" spans="1:54" x14ac:dyDescent="0.25">
      <c r="A253" t="s">
        <v>415</v>
      </c>
      <c r="B253">
        <v>252</v>
      </c>
      <c r="C253" s="1">
        <v>2224</v>
      </c>
      <c r="D253" s="1">
        <v>1917</v>
      </c>
      <c r="E253" s="2">
        <v>429</v>
      </c>
      <c r="F253" s="1">
        <v>3720</v>
      </c>
      <c r="G253" s="1">
        <v>3228</v>
      </c>
      <c r="H253" s="1">
        <v>2155</v>
      </c>
      <c r="I253" s="1">
        <v>5122</v>
      </c>
      <c r="J253" s="1">
        <v>1977</v>
      </c>
      <c r="K253" s="1">
        <v>3083</v>
      </c>
      <c r="L253" s="1">
        <v>11781</v>
      </c>
      <c r="M253" s="2">
        <v>0</v>
      </c>
      <c r="N253" s="2">
        <v>0</v>
      </c>
      <c r="O253" s="1">
        <v>1668</v>
      </c>
      <c r="P253" s="2">
        <v>585</v>
      </c>
      <c r="Q253" s="1">
        <v>5765</v>
      </c>
      <c r="R253" s="1">
        <v>1422</v>
      </c>
      <c r="S253" s="1">
        <v>2473</v>
      </c>
      <c r="T253" s="1"/>
      <c r="U253" s="2"/>
      <c r="V253" s="71">
        <v>11455</v>
      </c>
      <c r="W253" s="71">
        <v>1511</v>
      </c>
      <c r="X253" s="80">
        <v>0</v>
      </c>
      <c r="Y253" s="71">
        <v>2517</v>
      </c>
      <c r="Z253" s="71">
        <v>2274</v>
      </c>
      <c r="AA253" s="71">
        <v>6305</v>
      </c>
      <c r="AB253" s="80">
        <v>228</v>
      </c>
      <c r="AC253" s="71">
        <v>1235</v>
      </c>
      <c r="AD253" s="71">
        <v>12473</v>
      </c>
      <c r="AE253" s="71">
        <v>1096</v>
      </c>
      <c r="AF253" s="80">
        <v>143</v>
      </c>
      <c r="AG253" s="80">
        <v>663</v>
      </c>
      <c r="AH253" s="71">
        <v>5749</v>
      </c>
      <c r="AI253" s="71">
        <v>4683</v>
      </c>
      <c r="AJ253" s="87">
        <v>1572</v>
      </c>
      <c r="AK253" s="77" t="s">
        <v>0</v>
      </c>
      <c r="AL253" s="77">
        <v>0</v>
      </c>
      <c r="AM253" s="78">
        <v>2776</v>
      </c>
      <c r="AN253" s="77" t="s">
        <v>0</v>
      </c>
      <c r="AO253" s="84">
        <v>0</v>
      </c>
      <c r="AP253" s="79">
        <v>2534</v>
      </c>
      <c r="AQ253" s="79">
        <v>7687</v>
      </c>
      <c r="AR253" s="79">
        <v>3738</v>
      </c>
      <c r="AS253" s="1">
        <v>4348</v>
      </c>
      <c r="AT253" s="2">
        <v>0</v>
      </c>
      <c r="AU253" s="2">
        <v>646</v>
      </c>
      <c r="AV253" s="1">
        <v>3086</v>
      </c>
      <c r="AW253">
        <v>0</v>
      </c>
      <c r="AX253" s="1">
        <v>4496</v>
      </c>
      <c r="AY253" s="1">
        <v>10593</v>
      </c>
      <c r="AZ253" s="1">
        <v>2140</v>
      </c>
      <c r="BA253" s="1">
        <v>2177</v>
      </c>
      <c r="BB253" s="1">
        <v>2468</v>
      </c>
    </row>
    <row r="254" spans="1:54" x14ac:dyDescent="0.25">
      <c r="A254" t="s">
        <v>416</v>
      </c>
      <c r="B254" s="89">
        <v>253</v>
      </c>
      <c r="C254" s="1">
        <v>3052</v>
      </c>
      <c r="D254" s="1">
        <v>1881</v>
      </c>
      <c r="E254" s="2">
        <v>530</v>
      </c>
      <c r="F254" s="1">
        <v>3862</v>
      </c>
      <c r="G254" s="1">
        <v>3170</v>
      </c>
      <c r="H254" s="1">
        <v>2291</v>
      </c>
      <c r="I254" s="1">
        <v>4955</v>
      </c>
      <c r="J254" s="1">
        <v>2133</v>
      </c>
      <c r="K254" s="1">
        <v>3348</v>
      </c>
      <c r="L254" s="1">
        <v>11627</v>
      </c>
      <c r="M254" s="2">
        <v>0</v>
      </c>
      <c r="N254" s="2">
        <v>0</v>
      </c>
      <c r="O254" s="1">
        <v>1625</v>
      </c>
      <c r="P254" s="2">
        <v>772</v>
      </c>
      <c r="Q254" s="1">
        <v>6322</v>
      </c>
      <c r="R254" s="1">
        <v>1477</v>
      </c>
      <c r="S254" s="1">
        <v>2413</v>
      </c>
      <c r="T254" s="1"/>
      <c r="U254" s="2"/>
      <c r="V254" s="71">
        <v>12448</v>
      </c>
      <c r="W254" s="71">
        <v>1599</v>
      </c>
      <c r="X254" s="80">
        <v>0</v>
      </c>
      <c r="Y254" s="71">
        <v>2318</v>
      </c>
      <c r="Z254" s="71">
        <v>2563</v>
      </c>
      <c r="AA254" s="71">
        <v>6962</v>
      </c>
      <c r="AB254" s="80">
        <v>274</v>
      </c>
      <c r="AC254" s="71">
        <v>1415</v>
      </c>
      <c r="AD254" s="71">
        <v>12093</v>
      </c>
      <c r="AE254" s="71">
        <v>1295</v>
      </c>
      <c r="AF254" s="80">
        <v>146</v>
      </c>
      <c r="AG254" s="80">
        <v>740</v>
      </c>
      <c r="AH254" s="71">
        <v>83151</v>
      </c>
      <c r="AI254" s="71">
        <v>5123</v>
      </c>
      <c r="AJ254" s="87">
        <v>1830</v>
      </c>
      <c r="AK254" s="77" t="s">
        <v>0</v>
      </c>
      <c r="AL254" s="77">
        <v>0</v>
      </c>
      <c r="AM254" s="78">
        <v>3777</v>
      </c>
      <c r="AN254" s="77" t="s">
        <v>0</v>
      </c>
      <c r="AO254" s="84">
        <v>0</v>
      </c>
      <c r="AP254" s="79">
        <v>2461</v>
      </c>
      <c r="AQ254" s="79">
        <v>6323</v>
      </c>
      <c r="AR254" s="79">
        <v>4107</v>
      </c>
      <c r="AS254" s="1">
        <v>4471</v>
      </c>
      <c r="AT254" s="2">
        <v>0</v>
      </c>
      <c r="AU254" s="2">
        <v>521</v>
      </c>
      <c r="AV254" s="1">
        <v>3228</v>
      </c>
      <c r="AW254">
        <v>0</v>
      </c>
      <c r="AX254" s="1">
        <v>4921</v>
      </c>
      <c r="AY254" s="1">
        <v>11925</v>
      </c>
      <c r="AZ254" s="1">
        <v>2405</v>
      </c>
      <c r="BA254" s="1">
        <v>2662</v>
      </c>
      <c r="BB254" s="1">
        <v>2360</v>
      </c>
    </row>
    <row r="255" spans="1:54" x14ac:dyDescent="0.25">
      <c r="A255" t="s">
        <v>417</v>
      </c>
      <c r="B255">
        <v>254</v>
      </c>
      <c r="C255" s="1">
        <v>2075</v>
      </c>
      <c r="D255" s="1">
        <v>1684</v>
      </c>
      <c r="E255" s="2">
        <v>392</v>
      </c>
      <c r="F255" s="1">
        <v>3560</v>
      </c>
      <c r="G255" s="1">
        <v>3248</v>
      </c>
      <c r="H255" s="1">
        <v>1862</v>
      </c>
      <c r="I255" s="1">
        <v>4174</v>
      </c>
      <c r="J255" s="1">
        <v>1749</v>
      </c>
      <c r="K255" s="1">
        <v>3297</v>
      </c>
      <c r="L255" s="1">
        <v>11388</v>
      </c>
      <c r="M255" s="2">
        <v>0</v>
      </c>
      <c r="N255" s="2">
        <v>0</v>
      </c>
      <c r="O255" s="2">
        <v>528</v>
      </c>
      <c r="P255" s="2">
        <v>563</v>
      </c>
      <c r="Q255" s="1">
        <v>5247</v>
      </c>
      <c r="R255" s="1">
        <v>1375</v>
      </c>
      <c r="S255" s="1">
        <v>2243</v>
      </c>
      <c r="T255" s="1"/>
      <c r="U255" s="2"/>
      <c r="V255" s="71">
        <v>11702</v>
      </c>
      <c r="W255" s="71">
        <v>1167</v>
      </c>
      <c r="X255" s="80">
        <v>0</v>
      </c>
      <c r="Y255" s="71">
        <v>2001</v>
      </c>
      <c r="Z255" s="71">
        <v>2293</v>
      </c>
      <c r="AA255" s="71">
        <v>5470</v>
      </c>
      <c r="AB255" s="80">
        <v>201</v>
      </c>
      <c r="AC255" s="71">
        <v>1405</v>
      </c>
      <c r="AD255" s="71">
        <v>10566</v>
      </c>
      <c r="AE255" s="71">
        <v>1015</v>
      </c>
      <c r="AF255" s="80">
        <v>119</v>
      </c>
      <c r="AG255" s="71">
        <v>1077</v>
      </c>
      <c r="AH255" s="71">
        <v>73597</v>
      </c>
      <c r="AI255" s="71">
        <v>4296</v>
      </c>
      <c r="AJ255" s="87">
        <v>1635</v>
      </c>
      <c r="AK255" s="77" t="s">
        <v>0</v>
      </c>
      <c r="AL255" s="77">
        <v>0</v>
      </c>
      <c r="AM255" s="78">
        <v>3407</v>
      </c>
      <c r="AN255" s="77" t="s">
        <v>0</v>
      </c>
      <c r="AO255" s="84">
        <v>0</v>
      </c>
      <c r="AP255" s="79">
        <v>2384</v>
      </c>
      <c r="AQ255" s="79">
        <v>5325</v>
      </c>
      <c r="AR255" s="79">
        <v>3883</v>
      </c>
      <c r="AS255" s="1">
        <v>4047</v>
      </c>
      <c r="AT255" s="2">
        <v>0</v>
      </c>
      <c r="AU255" s="2">
        <v>579</v>
      </c>
      <c r="AV255" s="1">
        <v>3327</v>
      </c>
      <c r="AW255">
        <v>0</v>
      </c>
      <c r="AX255" s="1">
        <v>4736</v>
      </c>
      <c r="AY255" s="1">
        <v>10273</v>
      </c>
      <c r="AZ255" s="1">
        <v>2172</v>
      </c>
      <c r="BA255" s="1">
        <v>2256</v>
      </c>
      <c r="BB255" s="1">
        <v>2097</v>
      </c>
    </row>
    <row r="256" spans="1:54" x14ac:dyDescent="0.25">
      <c r="A256" t="s">
        <v>418</v>
      </c>
      <c r="B256">
        <v>255</v>
      </c>
      <c r="C256" s="1">
        <v>2220</v>
      </c>
      <c r="D256" s="1">
        <v>1811</v>
      </c>
      <c r="E256" s="2">
        <v>444</v>
      </c>
      <c r="F256" s="1">
        <v>3521</v>
      </c>
      <c r="G256" s="1">
        <v>3436</v>
      </c>
      <c r="H256" s="1">
        <v>2484</v>
      </c>
      <c r="I256" s="1">
        <v>4584</v>
      </c>
      <c r="J256" s="1">
        <v>2035</v>
      </c>
      <c r="K256" s="1">
        <v>3504</v>
      </c>
      <c r="L256" s="1">
        <v>11151</v>
      </c>
      <c r="M256" s="2">
        <v>0</v>
      </c>
      <c r="N256" s="2">
        <v>0</v>
      </c>
      <c r="O256" s="2">
        <v>540</v>
      </c>
      <c r="P256" s="2">
        <v>696</v>
      </c>
      <c r="Q256" s="1">
        <v>4696</v>
      </c>
      <c r="R256" s="1">
        <v>1398</v>
      </c>
      <c r="S256" s="1">
        <v>2226</v>
      </c>
      <c r="T256" s="1"/>
      <c r="U256" s="2"/>
      <c r="V256" s="71">
        <v>12092</v>
      </c>
      <c r="W256" s="71">
        <v>1041</v>
      </c>
      <c r="X256" s="80">
        <v>0</v>
      </c>
      <c r="Y256" s="71">
        <v>2191</v>
      </c>
      <c r="Z256" s="71">
        <v>2291</v>
      </c>
      <c r="AA256" s="71">
        <v>5030</v>
      </c>
      <c r="AB256" s="80">
        <v>214</v>
      </c>
      <c r="AC256" s="71">
        <v>1469</v>
      </c>
      <c r="AD256" s="71">
        <v>12373</v>
      </c>
      <c r="AE256" s="71">
        <v>1166</v>
      </c>
      <c r="AF256" s="80">
        <v>209</v>
      </c>
      <c r="AG256" s="71">
        <v>1189</v>
      </c>
      <c r="AH256" s="71">
        <v>54605</v>
      </c>
      <c r="AI256" s="71">
        <v>5154</v>
      </c>
      <c r="AJ256" s="87">
        <v>1745</v>
      </c>
      <c r="AK256" s="77" t="s">
        <v>0</v>
      </c>
      <c r="AL256" s="77">
        <v>113</v>
      </c>
      <c r="AM256" s="78">
        <v>3977</v>
      </c>
      <c r="AN256" s="77" t="s">
        <v>0</v>
      </c>
      <c r="AO256" s="84">
        <v>0</v>
      </c>
      <c r="AP256" s="79">
        <v>2425</v>
      </c>
      <c r="AQ256" s="79">
        <v>5607</v>
      </c>
      <c r="AR256" s="79">
        <v>4139</v>
      </c>
      <c r="AS256" s="1">
        <v>4144</v>
      </c>
      <c r="AT256" s="2">
        <v>0</v>
      </c>
      <c r="AU256" s="2">
        <v>789</v>
      </c>
      <c r="AV256" s="1">
        <v>3786</v>
      </c>
      <c r="AW256">
        <v>0</v>
      </c>
      <c r="AX256" s="1">
        <v>4741</v>
      </c>
      <c r="AY256" s="1">
        <v>10829</v>
      </c>
      <c r="AZ256" s="1">
        <v>2355</v>
      </c>
      <c r="BA256" s="1">
        <v>1993</v>
      </c>
      <c r="BB256" s="1">
        <v>2255</v>
      </c>
    </row>
    <row r="257" spans="1:54" x14ac:dyDescent="0.25">
      <c r="A257" t="s">
        <v>419</v>
      </c>
      <c r="B257">
        <v>256</v>
      </c>
      <c r="C257" s="1">
        <v>2282</v>
      </c>
      <c r="D257" s="1">
        <v>1636</v>
      </c>
      <c r="E257" s="2">
        <v>434</v>
      </c>
      <c r="F257" s="1">
        <v>3486</v>
      </c>
      <c r="G257" s="1">
        <v>3210</v>
      </c>
      <c r="H257" s="1">
        <v>2107</v>
      </c>
      <c r="I257" s="1">
        <v>4369</v>
      </c>
      <c r="J257" s="1">
        <v>1945</v>
      </c>
      <c r="K257" s="1">
        <v>3168</v>
      </c>
      <c r="L257" s="1">
        <v>11511</v>
      </c>
      <c r="M257" s="2">
        <v>0</v>
      </c>
      <c r="N257" s="2">
        <v>0</v>
      </c>
      <c r="O257" s="2">
        <v>558</v>
      </c>
      <c r="P257" s="2">
        <v>650</v>
      </c>
      <c r="Q257" s="1">
        <v>4910</v>
      </c>
      <c r="R257" s="1">
        <v>1321</v>
      </c>
      <c r="S257" s="1">
        <v>2314</v>
      </c>
      <c r="T257" s="1"/>
      <c r="U257" s="2"/>
      <c r="V257" s="71">
        <v>11593</v>
      </c>
      <c r="W257" s="71">
        <v>1160</v>
      </c>
      <c r="X257" s="80">
        <v>0</v>
      </c>
      <c r="Y257" s="71">
        <v>1904</v>
      </c>
      <c r="Z257" s="71">
        <v>2200</v>
      </c>
      <c r="AA257" s="71">
        <v>3228</v>
      </c>
      <c r="AB257" s="80">
        <v>74</v>
      </c>
      <c r="AC257" s="71">
        <v>1351</v>
      </c>
      <c r="AD257" s="71">
        <v>10668</v>
      </c>
      <c r="AE257" s="71">
        <v>1091</v>
      </c>
      <c r="AF257" s="80">
        <v>114</v>
      </c>
      <c r="AG257" s="80">
        <v>691</v>
      </c>
      <c r="AH257" s="71">
        <v>59306</v>
      </c>
      <c r="AI257" s="71">
        <v>4524</v>
      </c>
      <c r="AJ257" s="87">
        <v>1433</v>
      </c>
      <c r="AK257" s="77" t="s">
        <v>0</v>
      </c>
      <c r="AL257" s="77">
        <v>0</v>
      </c>
      <c r="AM257" s="78">
        <v>4312</v>
      </c>
      <c r="AN257" s="77" t="s">
        <v>0</v>
      </c>
      <c r="AO257" s="84">
        <v>0</v>
      </c>
      <c r="AP257" s="79">
        <v>2323</v>
      </c>
      <c r="AQ257" s="79">
        <v>5140</v>
      </c>
      <c r="AR257" s="79">
        <v>3889</v>
      </c>
      <c r="AS257" s="1">
        <v>2943</v>
      </c>
      <c r="AT257" s="2">
        <v>0</v>
      </c>
      <c r="AU257" s="2">
        <v>770</v>
      </c>
      <c r="AV257" s="1">
        <v>3330</v>
      </c>
      <c r="AW257">
        <v>0</v>
      </c>
      <c r="AX257" s="1">
        <v>4355</v>
      </c>
      <c r="AY257" s="1">
        <v>8888</v>
      </c>
      <c r="AZ257" s="1">
        <v>2142</v>
      </c>
      <c r="BA257" s="1">
        <v>1901</v>
      </c>
      <c r="BB257" s="1">
        <v>2143</v>
      </c>
    </row>
    <row r="258" spans="1:54" x14ac:dyDescent="0.25">
      <c r="A258" t="s">
        <v>420</v>
      </c>
      <c r="B258" s="89">
        <v>257</v>
      </c>
      <c r="C258" s="1">
        <v>2296</v>
      </c>
      <c r="D258" s="1">
        <v>1160</v>
      </c>
      <c r="E258" s="2">
        <v>129</v>
      </c>
      <c r="F258" s="1">
        <v>3458</v>
      </c>
      <c r="G258" s="1">
        <v>3610</v>
      </c>
      <c r="H258" s="1">
        <v>1977</v>
      </c>
      <c r="I258" s="1">
        <v>4569</v>
      </c>
      <c r="J258" s="1">
        <v>1963</v>
      </c>
      <c r="K258" s="1">
        <v>3317</v>
      </c>
      <c r="L258" s="2">
        <v>131</v>
      </c>
      <c r="M258" s="2">
        <v>0</v>
      </c>
      <c r="N258" s="2">
        <v>0</v>
      </c>
      <c r="O258" s="2">
        <v>551</v>
      </c>
      <c r="P258" s="2">
        <v>652</v>
      </c>
      <c r="Q258" s="1">
        <v>5497</v>
      </c>
      <c r="R258" s="1">
        <v>1483</v>
      </c>
      <c r="S258" s="1">
        <v>2450</v>
      </c>
      <c r="T258" s="1"/>
      <c r="U258" s="2"/>
      <c r="V258" s="71">
        <v>11467</v>
      </c>
      <c r="W258" s="71">
        <v>1248</v>
      </c>
      <c r="X258" s="80">
        <v>0</v>
      </c>
      <c r="Y258" s="71">
        <v>1764</v>
      </c>
      <c r="Z258" s="71">
        <v>2453</v>
      </c>
      <c r="AA258" s="71">
        <v>6599</v>
      </c>
      <c r="AB258" s="80">
        <v>13</v>
      </c>
      <c r="AC258" s="71">
        <v>1275</v>
      </c>
      <c r="AD258" s="71">
        <v>10513</v>
      </c>
      <c r="AE258" s="80">
        <v>997</v>
      </c>
      <c r="AF258" s="80">
        <v>130</v>
      </c>
      <c r="AG258" s="80">
        <v>802</v>
      </c>
      <c r="AH258" s="71">
        <v>43418</v>
      </c>
      <c r="AI258" s="71">
        <v>4610</v>
      </c>
      <c r="AJ258" s="87">
        <v>1354</v>
      </c>
      <c r="AK258" s="77" t="s">
        <v>0</v>
      </c>
      <c r="AL258" s="77">
        <v>0</v>
      </c>
      <c r="AM258" s="78">
        <v>4244</v>
      </c>
      <c r="AN258" s="77" t="s">
        <v>0</v>
      </c>
      <c r="AO258" s="84">
        <v>0</v>
      </c>
      <c r="AP258" s="79">
        <v>2397</v>
      </c>
      <c r="AQ258" s="79">
        <v>5630</v>
      </c>
      <c r="AR258" s="79">
        <v>3842</v>
      </c>
      <c r="AS258" s="1">
        <v>2436</v>
      </c>
      <c r="AT258" s="2">
        <v>0</v>
      </c>
      <c r="AU258" s="2">
        <v>751</v>
      </c>
      <c r="AV258" s="1">
        <v>3162</v>
      </c>
      <c r="AW258">
        <v>0</v>
      </c>
      <c r="AX258" s="1">
        <v>5246</v>
      </c>
      <c r="AY258" s="1">
        <v>8807</v>
      </c>
      <c r="AZ258" s="1">
        <v>2142</v>
      </c>
      <c r="BA258" s="1">
        <v>2142</v>
      </c>
      <c r="BB258" s="1">
        <v>2110</v>
      </c>
    </row>
    <row r="259" spans="1:54" x14ac:dyDescent="0.25">
      <c r="A259" t="s">
        <v>421</v>
      </c>
      <c r="B259">
        <v>258</v>
      </c>
      <c r="C259" s="1">
        <v>2077</v>
      </c>
      <c r="D259" s="1">
        <v>1681</v>
      </c>
      <c r="E259" s="2">
        <v>105</v>
      </c>
      <c r="F259" s="1">
        <v>3407</v>
      </c>
      <c r="G259" s="1">
        <v>3595</v>
      </c>
      <c r="H259" s="1">
        <v>1608</v>
      </c>
      <c r="I259" s="1">
        <v>3547</v>
      </c>
      <c r="J259" s="1">
        <v>1860</v>
      </c>
      <c r="K259" s="1">
        <v>3273</v>
      </c>
      <c r="L259" s="1">
        <v>5059</v>
      </c>
      <c r="M259" s="2">
        <v>0</v>
      </c>
      <c r="N259" s="2">
        <v>0</v>
      </c>
      <c r="O259" s="2">
        <v>575</v>
      </c>
      <c r="P259" s="2">
        <v>644</v>
      </c>
      <c r="Q259" s="1">
        <v>5478</v>
      </c>
      <c r="R259" s="1">
        <v>1283</v>
      </c>
      <c r="S259" s="1">
        <v>2077</v>
      </c>
      <c r="T259" s="1"/>
      <c r="U259" s="2"/>
      <c r="V259" s="71">
        <v>10674</v>
      </c>
      <c r="W259" s="71">
        <v>1200</v>
      </c>
      <c r="X259" s="80">
        <v>0</v>
      </c>
      <c r="Y259" s="71">
        <v>1887</v>
      </c>
      <c r="Z259" s="71">
        <v>2362</v>
      </c>
      <c r="AA259" s="71">
        <v>7103</v>
      </c>
      <c r="AB259" s="80">
        <v>345</v>
      </c>
      <c r="AC259" s="71">
        <v>1323</v>
      </c>
      <c r="AD259" s="71">
        <v>11315</v>
      </c>
      <c r="AE259" s="80">
        <v>998</v>
      </c>
      <c r="AF259" s="80">
        <v>57</v>
      </c>
      <c r="AG259" s="71">
        <v>1562</v>
      </c>
      <c r="AH259" s="71">
        <v>34997</v>
      </c>
      <c r="AI259" s="71">
        <v>4359</v>
      </c>
      <c r="AJ259" s="87">
        <v>1336</v>
      </c>
      <c r="AK259" s="77" t="s">
        <v>0</v>
      </c>
      <c r="AL259" s="77">
        <v>0</v>
      </c>
      <c r="AM259" s="78">
        <v>4435</v>
      </c>
      <c r="AN259" s="77" t="s">
        <v>0</v>
      </c>
      <c r="AO259" s="84">
        <v>0</v>
      </c>
      <c r="AP259" s="79">
        <v>3028</v>
      </c>
      <c r="AQ259" s="79">
        <v>5218</v>
      </c>
      <c r="AR259" s="79">
        <v>3689</v>
      </c>
      <c r="AS259" s="1">
        <v>1584</v>
      </c>
      <c r="AT259" s="2">
        <v>0</v>
      </c>
      <c r="AU259" s="2">
        <v>721</v>
      </c>
      <c r="AV259" s="1">
        <v>2777</v>
      </c>
      <c r="AW259">
        <v>0</v>
      </c>
      <c r="AX259" s="1">
        <v>4274</v>
      </c>
      <c r="AY259" s="1">
        <v>7144</v>
      </c>
      <c r="AZ259" s="1">
        <v>2129</v>
      </c>
      <c r="BA259" s="1">
        <v>2058</v>
      </c>
      <c r="BB259" s="1">
        <v>1940</v>
      </c>
    </row>
    <row r="260" spans="1:54" x14ac:dyDescent="0.25">
      <c r="A260" t="s">
        <v>422</v>
      </c>
      <c r="B260">
        <v>259</v>
      </c>
      <c r="C260" s="1">
        <v>2474</v>
      </c>
      <c r="D260" s="1">
        <v>1867</v>
      </c>
      <c r="E260" s="2">
        <v>734</v>
      </c>
      <c r="F260" s="1">
        <v>3997</v>
      </c>
      <c r="G260" s="1">
        <v>3453</v>
      </c>
      <c r="H260" s="1">
        <v>1196</v>
      </c>
      <c r="I260" s="1">
        <v>2694</v>
      </c>
      <c r="J260" s="1">
        <v>1721</v>
      </c>
      <c r="K260" s="1">
        <v>3197</v>
      </c>
      <c r="L260" s="1">
        <v>15409</v>
      </c>
      <c r="M260" s="2">
        <v>0</v>
      </c>
      <c r="N260" s="2">
        <v>0</v>
      </c>
      <c r="O260" s="2">
        <v>589</v>
      </c>
      <c r="P260" s="2">
        <v>643</v>
      </c>
      <c r="Q260" s="1">
        <v>5402</v>
      </c>
      <c r="R260" s="1">
        <v>1008</v>
      </c>
      <c r="S260" s="1">
        <v>2102</v>
      </c>
      <c r="T260" s="1"/>
      <c r="U260" s="2"/>
      <c r="V260" s="71">
        <v>11259</v>
      </c>
      <c r="W260" s="71">
        <v>1073</v>
      </c>
      <c r="X260" s="80">
        <v>0</v>
      </c>
      <c r="Y260" s="71">
        <v>1973</v>
      </c>
      <c r="Z260" s="71">
        <v>2281</v>
      </c>
      <c r="AA260" s="71">
        <v>5244</v>
      </c>
      <c r="AB260" s="80">
        <v>118</v>
      </c>
      <c r="AC260" s="71">
        <v>1391</v>
      </c>
      <c r="AD260" s="71">
        <v>11118</v>
      </c>
      <c r="AE260" s="71">
        <v>1207</v>
      </c>
      <c r="AF260" s="80">
        <v>32</v>
      </c>
      <c r="AG260" s="71">
        <v>1450</v>
      </c>
      <c r="AH260" s="71">
        <v>31060</v>
      </c>
      <c r="AI260" s="71">
        <v>4418</v>
      </c>
      <c r="AJ260" s="87">
        <v>1374</v>
      </c>
      <c r="AK260" s="77" t="s">
        <v>0</v>
      </c>
      <c r="AL260" s="77">
        <v>0</v>
      </c>
      <c r="AM260" s="78">
        <v>4967</v>
      </c>
      <c r="AN260" s="77" t="s">
        <v>0</v>
      </c>
      <c r="AO260" s="84">
        <v>0</v>
      </c>
      <c r="AP260" s="79">
        <v>1413</v>
      </c>
      <c r="AQ260" s="79">
        <v>5253</v>
      </c>
      <c r="AR260" s="79">
        <v>3815</v>
      </c>
      <c r="AS260" s="1">
        <v>1925</v>
      </c>
      <c r="AT260" s="2">
        <v>0</v>
      </c>
      <c r="AU260" s="2">
        <v>846</v>
      </c>
      <c r="AV260" s="1">
        <v>3348</v>
      </c>
      <c r="AW260">
        <v>0</v>
      </c>
      <c r="AX260" s="1">
        <v>4547</v>
      </c>
      <c r="AY260" s="1">
        <v>6818</v>
      </c>
      <c r="AZ260" s="1">
        <v>2233</v>
      </c>
      <c r="BA260" s="1">
        <v>1807</v>
      </c>
      <c r="BB260" s="1">
        <v>1943</v>
      </c>
    </row>
    <row r="261" spans="1:54" x14ac:dyDescent="0.25">
      <c r="A261" t="s">
        <v>423</v>
      </c>
      <c r="B261">
        <v>260</v>
      </c>
      <c r="C261" s="1">
        <v>2314</v>
      </c>
      <c r="D261" s="1">
        <v>1669</v>
      </c>
      <c r="E261" s="2">
        <v>740</v>
      </c>
      <c r="F261" s="1">
        <v>3788</v>
      </c>
      <c r="G261" s="1">
        <v>2975</v>
      </c>
      <c r="H261" s="1">
        <v>1077</v>
      </c>
      <c r="I261" s="1">
        <v>2644</v>
      </c>
      <c r="J261" s="1">
        <v>1795</v>
      </c>
      <c r="K261" s="1">
        <v>3183</v>
      </c>
      <c r="L261" s="1">
        <v>11303</v>
      </c>
      <c r="M261" s="2">
        <v>0</v>
      </c>
      <c r="N261" s="2">
        <v>0</v>
      </c>
      <c r="O261" s="2">
        <v>514</v>
      </c>
      <c r="P261" s="2">
        <v>653</v>
      </c>
      <c r="Q261" s="1">
        <v>4939</v>
      </c>
      <c r="R261" s="1">
        <v>1339</v>
      </c>
      <c r="S261" s="1">
        <v>2123</v>
      </c>
      <c r="T261" s="1"/>
      <c r="U261" s="2"/>
      <c r="V261" s="71">
        <v>12020</v>
      </c>
      <c r="W261" s="71">
        <v>1277</v>
      </c>
      <c r="X261" s="80">
        <v>0</v>
      </c>
      <c r="Y261" s="71">
        <v>3316</v>
      </c>
      <c r="Z261" s="71">
        <v>2530</v>
      </c>
      <c r="AA261" s="71">
        <v>5337</v>
      </c>
      <c r="AB261" s="80">
        <v>273</v>
      </c>
      <c r="AC261" s="71">
        <v>1376</v>
      </c>
      <c r="AD261" s="71">
        <v>10669</v>
      </c>
      <c r="AE261" s="71">
        <v>1117</v>
      </c>
      <c r="AF261" s="80">
        <v>11</v>
      </c>
      <c r="AG261" s="71">
        <v>1253</v>
      </c>
      <c r="AH261" s="71">
        <v>27152</v>
      </c>
      <c r="AI261" s="71">
        <v>4639</v>
      </c>
      <c r="AJ261" s="87">
        <v>1294</v>
      </c>
      <c r="AK261" s="77" t="s">
        <v>0</v>
      </c>
      <c r="AL261" s="77">
        <v>0</v>
      </c>
      <c r="AM261" s="78">
        <v>4728</v>
      </c>
      <c r="AN261" s="77" t="s">
        <v>0</v>
      </c>
      <c r="AO261" s="84">
        <v>0</v>
      </c>
      <c r="AP261" s="79">
        <v>1627</v>
      </c>
      <c r="AQ261" s="79">
        <v>5114</v>
      </c>
      <c r="AR261" s="79">
        <v>3843</v>
      </c>
      <c r="AS261" s="2">
        <v>0</v>
      </c>
      <c r="AT261" s="2">
        <v>0</v>
      </c>
      <c r="AU261" s="2">
        <v>752</v>
      </c>
      <c r="AV261" s="1">
        <v>3235</v>
      </c>
      <c r="AW261">
        <v>0</v>
      </c>
      <c r="AX261" s="1">
        <v>4664</v>
      </c>
      <c r="AY261" s="1">
        <v>10373</v>
      </c>
      <c r="AZ261" s="1">
        <v>2171</v>
      </c>
      <c r="BA261" s="1">
        <v>2035</v>
      </c>
      <c r="BB261" s="1">
        <v>1793</v>
      </c>
    </row>
    <row r="262" spans="1:54" x14ac:dyDescent="0.25">
      <c r="A262" t="s">
        <v>424</v>
      </c>
      <c r="B262" s="89">
        <v>261</v>
      </c>
      <c r="C262" s="1">
        <v>2013</v>
      </c>
      <c r="D262" s="1">
        <v>1717</v>
      </c>
      <c r="E262" s="2">
        <v>406</v>
      </c>
      <c r="F262" s="1">
        <v>3646</v>
      </c>
      <c r="G262" s="1">
        <v>3183</v>
      </c>
      <c r="H262" s="1">
        <v>1142</v>
      </c>
      <c r="I262" s="1">
        <v>2777</v>
      </c>
      <c r="J262" s="1">
        <v>1462</v>
      </c>
      <c r="K262" s="1">
        <v>3148</v>
      </c>
      <c r="L262" s="1">
        <v>11228</v>
      </c>
      <c r="M262" s="2">
        <v>0</v>
      </c>
      <c r="N262" s="2">
        <v>0</v>
      </c>
      <c r="O262" s="2">
        <v>975</v>
      </c>
      <c r="P262" s="2">
        <v>577</v>
      </c>
      <c r="Q262" s="1">
        <v>4171</v>
      </c>
      <c r="R262" s="1">
        <v>1305</v>
      </c>
      <c r="S262" s="1">
        <v>2019</v>
      </c>
      <c r="T262" s="1"/>
      <c r="U262" s="2"/>
      <c r="V262" s="71">
        <v>10919</v>
      </c>
      <c r="W262" s="71">
        <v>1209</v>
      </c>
      <c r="X262" s="80">
        <v>0</v>
      </c>
      <c r="Y262" s="71">
        <v>3978</v>
      </c>
      <c r="Z262" s="71">
        <v>2237</v>
      </c>
      <c r="AA262" s="71">
        <v>5998</v>
      </c>
      <c r="AB262" s="80">
        <v>446</v>
      </c>
      <c r="AC262" s="71">
        <v>1386</v>
      </c>
      <c r="AD262" s="71">
        <v>9971</v>
      </c>
      <c r="AE262" s="71">
        <v>1179</v>
      </c>
      <c r="AF262" s="80">
        <v>10</v>
      </c>
      <c r="AG262" s="71">
        <v>1455</v>
      </c>
      <c r="AH262" s="80">
        <v>0</v>
      </c>
      <c r="AI262" s="71">
        <v>4365</v>
      </c>
      <c r="AJ262" s="87">
        <v>1026</v>
      </c>
      <c r="AK262" s="77" t="s">
        <v>0</v>
      </c>
      <c r="AL262" s="77">
        <v>0</v>
      </c>
      <c r="AM262" s="78">
        <v>4158</v>
      </c>
      <c r="AN262" s="77" t="s">
        <v>0</v>
      </c>
      <c r="AO262" s="84">
        <v>0</v>
      </c>
      <c r="AP262" s="79">
        <v>2913</v>
      </c>
      <c r="AQ262" s="79">
        <v>4491</v>
      </c>
      <c r="AR262" s="79">
        <v>3635</v>
      </c>
      <c r="AS262" s="1">
        <v>4951</v>
      </c>
      <c r="AT262" s="2">
        <v>0</v>
      </c>
      <c r="AU262" s="2">
        <v>709</v>
      </c>
      <c r="AV262" s="1">
        <v>3244</v>
      </c>
      <c r="AW262">
        <v>0</v>
      </c>
      <c r="AX262" s="1">
        <v>4276</v>
      </c>
      <c r="AY262" s="1">
        <v>11474</v>
      </c>
      <c r="AZ262" s="1">
        <v>2017</v>
      </c>
      <c r="BA262" s="1">
        <v>2245</v>
      </c>
      <c r="BB262" s="1">
        <v>1827</v>
      </c>
    </row>
    <row r="263" spans="1:54" x14ac:dyDescent="0.25">
      <c r="A263" t="s">
        <v>425</v>
      </c>
      <c r="B263">
        <v>262</v>
      </c>
      <c r="C263" s="1">
        <v>2536</v>
      </c>
      <c r="D263" s="1">
        <v>1834</v>
      </c>
      <c r="E263" s="2">
        <v>561</v>
      </c>
      <c r="F263" s="1">
        <v>3697</v>
      </c>
      <c r="G263" s="1">
        <v>2871</v>
      </c>
      <c r="H263" s="2">
        <v>801</v>
      </c>
      <c r="I263" s="1">
        <v>3262</v>
      </c>
      <c r="J263" s="1">
        <v>1632</v>
      </c>
      <c r="K263" s="1">
        <v>3369</v>
      </c>
      <c r="L263" s="1">
        <v>11430</v>
      </c>
      <c r="M263" s="2">
        <v>0</v>
      </c>
      <c r="N263" s="2">
        <v>0</v>
      </c>
      <c r="O263" s="1">
        <v>1879</v>
      </c>
      <c r="P263" s="2">
        <v>625</v>
      </c>
      <c r="Q263" s="1">
        <v>5089</v>
      </c>
      <c r="R263" s="1">
        <v>1420</v>
      </c>
      <c r="S263" s="1">
        <v>2192</v>
      </c>
      <c r="T263" s="1"/>
      <c r="U263" s="2"/>
      <c r="V263" s="71">
        <v>11180</v>
      </c>
      <c r="W263" s="71">
        <v>1254</v>
      </c>
      <c r="X263" s="80">
        <v>0</v>
      </c>
      <c r="Y263" s="71">
        <v>2260</v>
      </c>
      <c r="Z263" s="71">
        <v>2498</v>
      </c>
      <c r="AA263" s="71">
        <v>5286</v>
      </c>
      <c r="AB263" s="80">
        <v>324</v>
      </c>
      <c r="AC263" s="71">
        <v>1353</v>
      </c>
      <c r="AD263" s="71">
        <v>9522</v>
      </c>
      <c r="AE263" s="71">
        <v>1074</v>
      </c>
      <c r="AF263" s="80">
        <v>6</v>
      </c>
      <c r="AG263" s="71">
        <v>1170</v>
      </c>
      <c r="AH263" s="71">
        <v>22123</v>
      </c>
      <c r="AI263" s="71">
        <v>4526</v>
      </c>
      <c r="AJ263" s="87">
        <v>1259</v>
      </c>
      <c r="AK263" s="77" t="s">
        <v>0</v>
      </c>
      <c r="AL263" s="77">
        <v>0</v>
      </c>
      <c r="AM263" s="78">
        <v>3711</v>
      </c>
      <c r="AN263" s="77" t="s">
        <v>0</v>
      </c>
      <c r="AO263" s="84">
        <v>0</v>
      </c>
      <c r="AP263" s="79">
        <v>2440</v>
      </c>
      <c r="AQ263" s="79">
        <v>4814</v>
      </c>
      <c r="AR263" s="79">
        <v>3968</v>
      </c>
      <c r="AS263" s="1">
        <v>5336</v>
      </c>
      <c r="AT263" s="2">
        <v>0</v>
      </c>
      <c r="AU263" s="2">
        <v>810</v>
      </c>
      <c r="AV263" s="1">
        <v>3779</v>
      </c>
      <c r="AW263">
        <v>0</v>
      </c>
      <c r="AX263" s="1">
        <v>4104</v>
      </c>
      <c r="AY263" s="1">
        <v>11495</v>
      </c>
      <c r="AZ263" s="1">
        <v>2130</v>
      </c>
      <c r="BA263" s="1">
        <v>2348</v>
      </c>
      <c r="BB263" s="1">
        <v>2009</v>
      </c>
    </row>
    <row r="264" spans="1:54" ht="15.75" thickBot="1" x14ac:dyDescent="0.3">
      <c r="A264" t="s">
        <v>426</v>
      </c>
      <c r="B264">
        <v>263</v>
      </c>
      <c r="C264" s="1">
        <v>2135</v>
      </c>
      <c r="D264" s="1">
        <v>1789</v>
      </c>
      <c r="E264" s="2">
        <v>482</v>
      </c>
      <c r="F264" s="1">
        <v>3263</v>
      </c>
      <c r="G264" s="1">
        <v>2868</v>
      </c>
      <c r="H264" s="1">
        <v>1181</v>
      </c>
      <c r="I264" s="1">
        <v>2619</v>
      </c>
      <c r="J264" s="1">
        <v>1910</v>
      </c>
      <c r="K264" s="1">
        <v>2982</v>
      </c>
      <c r="L264" s="1">
        <v>10652</v>
      </c>
      <c r="M264" s="2">
        <v>0</v>
      </c>
      <c r="N264" s="2">
        <v>0</v>
      </c>
      <c r="O264" s="1">
        <v>2009</v>
      </c>
      <c r="P264" s="2">
        <v>581</v>
      </c>
      <c r="Q264" s="1">
        <v>4670</v>
      </c>
      <c r="R264" s="1">
        <v>1091</v>
      </c>
      <c r="S264" s="1">
        <v>1983</v>
      </c>
      <c r="T264" s="1"/>
      <c r="U264" s="2"/>
      <c r="V264" s="71">
        <v>10853</v>
      </c>
      <c r="W264" s="71">
        <v>1175</v>
      </c>
      <c r="X264" s="80">
        <v>0</v>
      </c>
      <c r="Y264" s="71">
        <v>3344</v>
      </c>
      <c r="Z264" s="71">
        <v>1991</v>
      </c>
      <c r="AA264" s="71">
        <v>5541</v>
      </c>
      <c r="AB264" s="80">
        <v>222</v>
      </c>
      <c r="AC264" s="71">
        <v>1306</v>
      </c>
      <c r="AD264" s="71">
        <v>9792</v>
      </c>
      <c r="AE264" s="71">
        <v>1277</v>
      </c>
      <c r="AF264" s="80">
        <v>0</v>
      </c>
      <c r="AG264" s="80">
        <v>871</v>
      </c>
      <c r="AH264" s="80">
        <v>0</v>
      </c>
      <c r="AI264" s="71">
        <v>4385</v>
      </c>
      <c r="AJ264" s="87">
        <v>1152</v>
      </c>
      <c r="AK264" s="77" t="s">
        <v>0</v>
      </c>
      <c r="AL264" s="77">
        <v>0</v>
      </c>
      <c r="AM264" s="78">
        <v>3299</v>
      </c>
      <c r="AN264" s="77" t="s">
        <v>0</v>
      </c>
      <c r="AO264" s="84">
        <v>0</v>
      </c>
      <c r="AP264" s="79">
        <v>2012</v>
      </c>
      <c r="AQ264" s="79">
        <v>4680</v>
      </c>
      <c r="AR264" s="79">
        <v>3719</v>
      </c>
      <c r="AS264" s="1">
        <v>4489</v>
      </c>
      <c r="AT264" s="2">
        <v>0</v>
      </c>
      <c r="AU264" s="2">
        <v>690</v>
      </c>
      <c r="AV264" s="1">
        <v>3133</v>
      </c>
      <c r="AW264">
        <v>0</v>
      </c>
      <c r="AX264" s="1">
        <v>4263</v>
      </c>
      <c r="AY264" s="1">
        <v>10792</v>
      </c>
      <c r="AZ264" s="1">
        <v>2039</v>
      </c>
      <c r="BA264" s="1">
        <v>2040</v>
      </c>
      <c r="BB264" s="1">
        <v>1916</v>
      </c>
    </row>
    <row r="265" spans="1:54" x14ac:dyDescent="0.25">
      <c r="A265" t="s">
        <v>427</v>
      </c>
      <c r="B265">
        <v>264</v>
      </c>
      <c r="C265" s="1">
        <v>2047</v>
      </c>
      <c r="D265" s="1">
        <v>1756</v>
      </c>
      <c r="E265" s="2">
        <v>560</v>
      </c>
      <c r="F265" s="1">
        <v>3541</v>
      </c>
      <c r="G265" s="1">
        <v>3020</v>
      </c>
      <c r="H265" s="1">
        <v>2248</v>
      </c>
      <c r="I265" s="1">
        <v>2140</v>
      </c>
      <c r="J265" s="1">
        <v>2006</v>
      </c>
      <c r="K265" s="1">
        <v>2928</v>
      </c>
      <c r="L265" s="1">
        <v>9954</v>
      </c>
      <c r="M265" s="2">
        <v>0</v>
      </c>
      <c r="N265" s="2">
        <v>0</v>
      </c>
      <c r="O265" s="1">
        <v>1324</v>
      </c>
      <c r="P265" s="2">
        <v>590</v>
      </c>
      <c r="Q265" s="1">
        <v>4747</v>
      </c>
      <c r="R265" s="1">
        <v>1232</v>
      </c>
      <c r="S265" s="1">
        <v>2177</v>
      </c>
      <c r="T265" s="17"/>
      <c r="U265" s="18"/>
      <c r="V265" s="71">
        <v>10876</v>
      </c>
      <c r="W265" s="71">
        <v>1409</v>
      </c>
      <c r="X265" s="80">
        <v>0</v>
      </c>
      <c r="Y265" s="71">
        <v>2721</v>
      </c>
      <c r="Z265" s="71">
        <v>2288</v>
      </c>
      <c r="AA265" s="71">
        <v>4161</v>
      </c>
      <c r="AB265" s="80">
        <v>283</v>
      </c>
      <c r="AC265" s="71">
        <v>1277</v>
      </c>
      <c r="AD265" s="71">
        <v>10144</v>
      </c>
      <c r="AE265" s="71">
        <v>1061</v>
      </c>
      <c r="AF265" s="80">
        <v>0</v>
      </c>
      <c r="AG265" s="71">
        <v>1178</v>
      </c>
      <c r="AH265" s="80">
        <v>0</v>
      </c>
      <c r="AI265" s="71">
        <v>4263</v>
      </c>
      <c r="AJ265" s="87">
        <v>1275</v>
      </c>
      <c r="AK265" s="77" t="s">
        <v>0</v>
      </c>
      <c r="AL265" s="77">
        <v>0</v>
      </c>
      <c r="AM265" s="78">
        <v>3581</v>
      </c>
      <c r="AN265" s="77" t="s">
        <v>0</v>
      </c>
      <c r="AO265" s="84">
        <v>0</v>
      </c>
      <c r="AP265" s="79">
        <v>1633</v>
      </c>
      <c r="AQ265" s="79">
        <v>4968</v>
      </c>
      <c r="AR265" s="79">
        <v>3771</v>
      </c>
      <c r="AS265" s="1">
        <v>4536</v>
      </c>
      <c r="AT265" s="2">
        <v>0</v>
      </c>
      <c r="AU265" s="2">
        <v>668</v>
      </c>
      <c r="AV265" s="1">
        <v>3129</v>
      </c>
      <c r="AW265">
        <v>0</v>
      </c>
      <c r="AX265" s="1">
        <v>4470</v>
      </c>
      <c r="AY265" s="1">
        <v>11800</v>
      </c>
      <c r="AZ265" s="1">
        <v>2140</v>
      </c>
      <c r="BA265" s="1">
        <v>2086</v>
      </c>
      <c r="BB265" s="1">
        <v>2112</v>
      </c>
    </row>
    <row r="266" spans="1:54" x14ac:dyDescent="0.25">
      <c r="A266" t="s">
        <v>428</v>
      </c>
      <c r="B266" s="89">
        <v>265</v>
      </c>
      <c r="C266" s="1">
        <v>2424</v>
      </c>
      <c r="D266" s="1">
        <v>1858</v>
      </c>
      <c r="E266" s="2">
        <v>555</v>
      </c>
      <c r="F266" s="1">
        <v>3306</v>
      </c>
      <c r="G266" s="1">
        <v>2442</v>
      </c>
      <c r="H266" s="1">
        <v>1642</v>
      </c>
      <c r="I266" s="1">
        <v>3259</v>
      </c>
      <c r="J266" s="1">
        <v>1994</v>
      </c>
      <c r="K266" s="1">
        <v>2970</v>
      </c>
      <c r="L266" s="1">
        <v>10269</v>
      </c>
      <c r="M266" s="2">
        <v>0</v>
      </c>
      <c r="N266" s="2">
        <v>0</v>
      </c>
      <c r="O266" s="1">
        <v>1344</v>
      </c>
      <c r="P266" s="2">
        <v>584</v>
      </c>
      <c r="Q266" s="1">
        <v>4992</v>
      </c>
      <c r="R266" s="1">
        <v>1420</v>
      </c>
      <c r="S266" s="1">
        <v>3293</v>
      </c>
      <c r="T266" s="1">
        <v>4064</v>
      </c>
      <c r="U266" s="1"/>
      <c r="V266" s="71">
        <v>10954</v>
      </c>
      <c r="W266" s="71">
        <v>1396</v>
      </c>
      <c r="X266" s="80">
        <v>0</v>
      </c>
      <c r="Y266" s="71">
        <v>2804</v>
      </c>
      <c r="Z266" s="71">
        <v>2432</v>
      </c>
      <c r="AA266" s="71">
        <v>3074</v>
      </c>
      <c r="AB266" s="80">
        <v>363</v>
      </c>
      <c r="AC266" s="71">
        <v>1171</v>
      </c>
      <c r="AD266" s="71">
        <v>9927</v>
      </c>
      <c r="AE266" s="71">
        <v>1890</v>
      </c>
      <c r="AF266" s="80">
        <v>0</v>
      </c>
      <c r="AG266" s="71">
        <v>1344</v>
      </c>
      <c r="AH266" s="80">
        <v>0</v>
      </c>
      <c r="AI266" s="71">
        <v>4260</v>
      </c>
      <c r="AJ266" s="87">
        <v>1603</v>
      </c>
      <c r="AK266" s="77" t="s">
        <v>0</v>
      </c>
      <c r="AL266" s="77">
        <v>0</v>
      </c>
      <c r="AM266" s="78">
        <v>3558</v>
      </c>
      <c r="AN266" s="77" t="s">
        <v>0</v>
      </c>
      <c r="AO266" s="84">
        <v>0</v>
      </c>
      <c r="AP266" s="79">
        <v>2274</v>
      </c>
      <c r="AQ266" s="79">
        <v>4662</v>
      </c>
      <c r="AR266" s="79">
        <v>3672</v>
      </c>
      <c r="AS266" s="1">
        <v>3861</v>
      </c>
      <c r="AT266" s="2">
        <v>0</v>
      </c>
      <c r="AU266" s="2">
        <v>738</v>
      </c>
      <c r="AV266" s="1">
        <v>3577</v>
      </c>
      <c r="AW266">
        <v>0</v>
      </c>
      <c r="AX266" s="1">
        <v>4530</v>
      </c>
      <c r="AY266" s="1">
        <v>11290</v>
      </c>
      <c r="AZ266" s="1">
        <v>2105</v>
      </c>
      <c r="BA266" s="1">
        <v>2056</v>
      </c>
      <c r="BB266" s="1">
        <v>1800</v>
      </c>
    </row>
    <row r="267" spans="1:54" x14ac:dyDescent="0.25">
      <c r="A267" t="s">
        <v>429</v>
      </c>
      <c r="B267">
        <v>266</v>
      </c>
      <c r="C267" s="1">
        <v>2171</v>
      </c>
      <c r="D267" s="1">
        <v>1643</v>
      </c>
      <c r="E267" s="2">
        <v>436</v>
      </c>
      <c r="F267" s="1">
        <v>3680</v>
      </c>
      <c r="G267" s="1">
        <v>2525</v>
      </c>
      <c r="H267" s="1">
        <v>1953</v>
      </c>
      <c r="I267" s="1">
        <v>3534</v>
      </c>
      <c r="J267" s="1">
        <v>1814</v>
      </c>
      <c r="K267" s="1">
        <v>2658</v>
      </c>
      <c r="L267" s="1">
        <v>9475</v>
      </c>
      <c r="M267" s="2">
        <v>0</v>
      </c>
      <c r="N267" s="2">
        <v>0</v>
      </c>
      <c r="O267" s="1">
        <v>1345</v>
      </c>
      <c r="P267" s="2">
        <v>502</v>
      </c>
      <c r="Q267" s="1">
        <v>4287</v>
      </c>
      <c r="R267" s="1">
        <v>1163</v>
      </c>
      <c r="S267" s="1">
        <v>2816</v>
      </c>
      <c r="T267" s="1">
        <v>3620</v>
      </c>
      <c r="U267" s="1"/>
      <c r="V267" s="71">
        <v>10010</v>
      </c>
      <c r="W267" s="71">
        <v>1283</v>
      </c>
      <c r="X267" s="80">
        <v>0</v>
      </c>
      <c r="Y267" s="71">
        <v>2417</v>
      </c>
      <c r="Z267" s="71">
        <v>2186</v>
      </c>
      <c r="AA267" s="71">
        <v>5365</v>
      </c>
      <c r="AB267" s="80">
        <v>394</v>
      </c>
      <c r="AC267" s="71">
        <v>1158</v>
      </c>
      <c r="AD267" s="71">
        <v>7553</v>
      </c>
      <c r="AE267" s="71">
        <v>1208</v>
      </c>
      <c r="AF267" s="80">
        <v>0</v>
      </c>
      <c r="AG267" s="71">
        <v>1548</v>
      </c>
      <c r="AH267" s="80">
        <v>0</v>
      </c>
      <c r="AI267" s="71">
        <v>4015</v>
      </c>
      <c r="AJ267" s="87">
        <v>1485</v>
      </c>
      <c r="AK267" s="77" t="s">
        <v>0</v>
      </c>
      <c r="AL267" s="77">
        <v>0</v>
      </c>
      <c r="AM267" s="78">
        <v>3243</v>
      </c>
      <c r="AN267" s="77" t="s">
        <v>0</v>
      </c>
      <c r="AO267" s="84">
        <v>0</v>
      </c>
      <c r="AP267" s="79">
        <v>1840</v>
      </c>
      <c r="AQ267" s="79">
        <v>4507</v>
      </c>
      <c r="AR267" s="79">
        <v>3241</v>
      </c>
      <c r="AS267" s="1">
        <v>3467</v>
      </c>
      <c r="AT267" s="2">
        <v>0</v>
      </c>
      <c r="AU267" s="2">
        <v>601</v>
      </c>
      <c r="AV267" s="1">
        <v>3651</v>
      </c>
      <c r="AW267">
        <v>0</v>
      </c>
      <c r="AX267" s="1">
        <v>3869</v>
      </c>
      <c r="AY267" s="1">
        <v>9336</v>
      </c>
      <c r="AZ267" s="1">
        <v>1893</v>
      </c>
      <c r="BA267" s="1">
        <v>1838</v>
      </c>
      <c r="BB267" s="1">
        <v>2028</v>
      </c>
    </row>
    <row r="268" spans="1:54" x14ac:dyDescent="0.25">
      <c r="A268" t="s">
        <v>430</v>
      </c>
      <c r="B268">
        <v>267</v>
      </c>
      <c r="C268" s="1">
        <v>2464</v>
      </c>
      <c r="D268" s="1">
        <v>1709</v>
      </c>
      <c r="E268" s="2">
        <v>449</v>
      </c>
      <c r="F268" s="1">
        <v>3832</v>
      </c>
      <c r="G268" s="1">
        <v>3310</v>
      </c>
      <c r="H268" s="1">
        <v>2091</v>
      </c>
      <c r="I268" s="1">
        <v>3731</v>
      </c>
      <c r="J268" s="1">
        <v>1876</v>
      </c>
      <c r="K268" s="1">
        <v>2948</v>
      </c>
      <c r="L268" s="1">
        <v>9969</v>
      </c>
      <c r="M268" s="2">
        <v>0</v>
      </c>
      <c r="N268" s="2">
        <v>0</v>
      </c>
      <c r="O268" s="1">
        <v>1027</v>
      </c>
      <c r="P268" s="2">
        <v>561</v>
      </c>
      <c r="Q268" s="1">
        <v>4690</v>
      </c>
      <c r="R268" s="1">
        <v>1440</v>
      </c>
      <c r="S268" s="1">
        <v>2913</v>
      </c>
      <c r="T268" s="1">
        <v>3970</v>
      </c>
      <c r="U268" s="1"/>
      <c r="V268" s="71">
        <v>10998</v>
      </c>
      <c r="W268" s="71">
        <v>1087</v>
      </c>
      <c r="X268" s="80">
        <v>0</v>
      </c>
      <c r="Y268" s="71">
        <v>1801</v>
      </c>
      <c r="Z268" s="71">
        <v>2399</v>
      </c>
      <c r="AA268" s="71">
        <v>3896</v>
      </c>
      <c r="AB268" s="80">
        <v>209</v>
      </c>
      <c r="AC268" s="71">
        <v>1198</v>
      </c>
      <c r="AD268" s="71">
        <v>9806</v>
      </c>
      <c r="AE268" s="71">
        <v>2019</v>
      </c>
      <c r="AF268" s="80">
        <v>22</v>
      </c>
      <c r="AG268" s="71">
        <v>1454</v>
      </c>
      <c r="AH268" s="80">
        <v>0</v>
      </c>
      <c r="AI268" s="71">
        <v>4113</v>
      </c>
      <c r="AJ268" s="87">
        <v>1615</v>
      </c>
      <c r="AK268" s="77" t="s">
        <v>0</v>
      </c>
      <c r="AL268" s="77">
        <v>0</v>
      </c>
      <c r="AM268" s="78">
        <v>3819</v>
      </c>
      <c r="AN268" s="77" t="s">
        <v>0</v>
      </c>
      <c r="AO268" s="84">
        <v>0</v>
      </c>
      <c r="AP268" s="79">
        <v>1513</v>
      </c>
      <c r="AQ268" s="79">
        <v>4484</v>
      </c>
      <c r="AR268" s="79">
        <v>3494</v>
      </c>
      <c r="AS268" s="1">
        <v>4016</v>
      </c>
      <c r="AT268" s="2">
        <v>0</v>
      </c>
      <c r="AU268" s="2">
        <v>712</v>
      </c>
      <c r="AV268" s="1">
        <v>3673</v>
      </c>
      <c r="AW268">
        <v>0</v>
      </c>
      <c r="AX268" s="1">
        <v>4129</v>
      </c>
      <c r="AY268" s="1">
        <v>8440</v>
      </c>
      <c r="AZ268" s="1">
        <v>2111</v>
      </c>
      <c r="BA268" s="1">
        <v>2019</v>
      </c>
      <c r="BB268" s="1">
        <v>2187</v>
      </c>
    </row>
    <row r="269" spans="1:54" x14ac:dyDescent="0.25">
      <c r="A269" t="s">
        <v>431</v>
      </c>
      <c r="B269">
        <v>268</v>
      </c>
      <c r="C269" s="1">
        <v>2437</v>
      </c>
      <c r="D269" s="1">
        <v>1641</v>
      </c>
      <c r="E269" s="2">
        <v>699</v>
      </c>
      <c r="F269" s="1">
        <v>3722</v>
      </c>
      <c r="G269" s="1">
        <v>3239</v>
      </c>
      <c r="H269" s="1">
        <v>1678</v>
      </c>
      <c r="I269" s="1">
        <v>3370</v>
      </c>
      <c r="J269" s="1">
        <v>1816</v>
      </c>
      <c r="K269" s="1">
        <v>2923</v>
      </c>
      <c r="L269" s="1">
        <v>9602</v>
      </c>
      <c r="M269" s="2">
        <v>0</v>
      </c>
      <c r="N269" s="2">
        <v>0</v>
      </c>
      <c r="O269" s="2">
        <v>549</v>
      </c>
      <c r="P269" s="2">
        <v>515</v>
      </c>
      <c r="Q269" s="1">
        <v>4484</v>
      </c>
      <c r="R269" s="1">
        <v>1335</v>
      </c>
      <c r="S269" s="1">
        <v>3361</v>
      </c>
      <c r="T269" s="1">
        <v>4009</v>
      </c>
      <c r="U269" s="1"/>
      <c r="V269" s="71">
        <v>10454</v>
      </c>
      <c r="W269" s="71">
        <v>1081</v>
      </c>
      <c r="X269" s="80">
        <v>0</v>
      </c>
      <c r="Y269" s="71">
        <v>1634</v>
      </c>
      <c r="Z269" s="71">
        <v>2219</v>
      </c>
      <c r="AA269" s="71">
        <v>4490</v>
      </c>
      <c r="AB269" s="80">
        <v>229</v>
      </c>
      <c r="AC269" s="71">
        <v>1232</v>
      </c>
      <c r="AD269" s="71">
        <v>9409</v>
      </c>
      <c r="AE269" s="71">
        <v>2227</v>
      </c>
      <c r="AF269" s="80">
        <v>0</v>
      </c>
      <c r="AG269" s="80">
        <v>648</v>
      </c>
      <c r="AH269" s="80">
        <v>0</v>
      </c>
      <c r="AI269" s="71">
        <v>3923</v>
      </c>
      <c r="AJ269" s="87">
        <v>1516</v>
      </c>
      <c r="AK269" s="77" t="s">
        <v>0</v>
      </c>
      <c r="AL269" s="77">
        <v>0</v>
      </c>
      <c r="AM269" s="78">
        <v>4258</v>
      </c>
      <c r="AN269" s="77" t="s">
        <v>0</v>
      </c>
      <c r="AO269" s="84">
        <v>0</v>
      </c>
      <c r="AP269" s="79">
        <v>2259</v>
      </c>
      <c r="AQ269" s="79">
        <v>4476</v>
      </c>
      <c r="AR269" s="79">
        <v>3521</v>
      </c>
      <c r="AS269" s="1">
        <v>3364</v>
      </c>
      <c r="AT269" s="2">
        <v>0</v>
      </c>
      <c r="AU269" s="2">
        <v>619</v>
      </c>
      <c r="AV269" s="1">
        <v>3064</v>
      </c>
      <c r="AW269">
        <v>0</v>
      </c>
      <c r="AX269" s="1">
        <v>3960</v>
      </c>
      <c r="AY269" s="1">
        <v>11751</v>
      </c>
      <c r="AZ269" s="1">
        <v>2040</v>
      </c>
      <c r="BA269" s="1">
        <v>1960</v>
      </c>
      <c r="BB269" s="1">
        <v>2062</v>
      </c>
    </row>
    <row r="270" spans="1:54" x14ac:dyDescent="0.25">
      <c r="A270" t="s">
        <v>432</v>
      </c>
      <c r="B270" s="89">
        <v>269</v>
      </c>
      <c r="C270" s="1">
        <v>2508</v>
      </c>
      <c r="D270" s="1">
        <v>1820</v>
      </c>
      <c r="E270" s="2">
        <v>0</v>
      </c>
      <c r="F270" s="1">
        <v>3774</v>
      </c>
      <c r="G270" s="1">
        <v>3100</v>
      </c>
      <c r="H270" s="1">
        <v>1502</v>
      </c>
      <c r="I270" s="1">
        <v>3078</v>
      </c>
      <c r="J270" s="1">
        <v>1901</v>
      </c>
      <c r="K270" s="1">
        <v>2941</v>
      </c>
      <c r="L270" s="1">
        <v>10217</v>
      </c>
      <c r="M270" s="2">
        <v>0</v>
      </c>
      <c r="N270" s="2">
        <v>0</v>
      </c>
      <c r="O270" s="2">
        <v>594</v>
      </c>
      <c r="P270" s="2">
        <v>0</v>
      </c>
      <c r="Q270" s="1">
        <v>4438</v>
      </c>
      <c r="R270" s="1">
        <v>1384</v>
      </c>
      <c r="S270" s="1">
        <v>3214</v>
      </c>
      <c r="T270" s="1">
        <v>4084</v>
      </c>
      <c r="U270" s="1"/>
      <c r="V270" s="71">
        <v>11035</v>
      </c>
      <c r="W270" s="71">
        <v>1160</v>
      </c>
      <c r="X270" s="80">
        <v>0</v>
      </c>
      <c r="Y270" s="71">
        <v>2022</v>
      </c>
      <c r="Z270" s="71">
        <v>2196</v>
      </c>
      <c r="AA270" s="71">
        <v>4717</v>
      </c>
      <c r="AB270" s="80">
        <v>26</v>
      </c>
      <c r="AC270" s="71">
        <v>1338</v>
      </c>
      <c r="AD270" s="71">
        <v>9267</v>
      </c>
      <c r="AE270" s="71">
        <v>2749</v>
      </c>
      <c r="AF270" s="80">
        <v>0</v>
      </c>
      <c r="AG270" s="71">
        <v>1037</v>
      </c>
      <c r="AH270" s="80">
        <v>0</v>
      </c>
      <c r="AI270" s="71">
        <v>3992</v>
      </c>
      <c r="AJ270" s="87">
        <v>1489</v>
      </c>
      <c r="AK270" s="77" t="s">
        <v>0</v>
      </c>
      <c r="AL270" s="77">
        <v>516</v>
      </c>
      <c r="AM270" s="78">
        <v>4231</v>
      </c>
      <c r="AN270" s="77" t="s">
        <v>0</v>
      </c>
      <c r="AO270" s="84">
        <v>0</v>
      </c>
      <c r="AP270" s="79">
        <v>2653</v>
      </c>
      <c r="AQ270" s="79">
        <v>4726</v>
      </c>
      <c r="AR270" s="79">
        <v>3724</v>
      </c>
      <c r="AS270" s="1">
        <v>3547</v>
      </c>
      <c r="AT270" s="2">
        <v>0</v>
      </c>
      <c r="AU270" s="2">
        <v>663</v>
      </c>
      <c r="AV270" s="1">
        <v>3578</v>
      </c>
      <c r="AW270">
        <v>0</v>
      </c>
      <c r="AX270" s="1">
        <v>3835</v>
      </c>
      <c r="AY270" s="1">
        <v>14297</v>
      </c>
      <c r="AZ270" s="1">
        <v>2094</v>
      </c>
      <c r="BA270" s="1">
        <v>2029</v>
      </c>
      <c r="BB270" s="1">
        <v>2100</v>
      </c>
    </row>
    <row r="271" spans="1:54" x14ac:dyDescent="0.25">
      <c r="A271" t="s">
        <v>433</v>
      </c>
      <c r="B271">
        <v>270</v>
      </c>
      <c r="C271" s="1">
        <v>2409</v>
      </c>
      <c r="D271" s="1">
        <v>1586</v>
      </c>
      <c r="E271" s="2">
        <v>0</v>
      </c>
      <c r="F271" s="1">
        <v>3519</v>
      </c>
      <c r="G271" s="1">
        <v>2939</v>
      </c>
      <c r="H271" s="1">
        <v>1410</v>
      </c>
      <c r="I271" s="1">
        <v>2616</v>
      </c>
      <c r="J271" s="1">
        <v>1757</v>
      </c>
      <c r="K271" s="1">
        <v>2714</v>
      </c>
      <c r="L271" s="1">
        <v>7198</v>
      </c>
      <c r="M271" s="2">
        <v>0</v>
      </c>
      <c r="N271" s="2">
        <v>0</v>
      </c>
      <c r="O271" s="2">
        <v>763</v>
      </c>
      <c r="P271" s="2">
        <v>0</v>
      </c>
      <c r="Q271" s="1">
        <v>3440</v>
      </c>
      <c r="R271" s="1">
        <v>1281</v>
      </c>
      <c r="S271" s="1">
        <v>3471</v>
      </c>
      <c r="T271" s="1">
        <v>3939</v>
      </c>
      <c r="U271" s="1"/>
      <c r="V271" s="71">
        <v>10430</v>
      </c>
      <c r="W271" s="80">
        <v>856</v>
      </c>
      <c r="X271" s="80">
        <v>0</v>
      </c>
      <c r="Y271" s="71">
        <v>1729</v>
      </c>
      <c r="Z271" s="71">
        <v>2226</v>
      </c>
      <c r="AA271" s="71">
        <v>4429</v>
      </c>
      <c r="AB271" s="80">
        <v>0</v>
      </c>
      <c r="AC271" s="71">
        <v>1213</v>
      </c>
      <c r="AD271" s="71">
        <v>8585</v>
      </c>
      <c r="AE271" s="71">
        <v>3081</v>
      </c>
      <c r="AF271" s="80">
        <v>0</v>
      </c>
      <c r="AG271" s="71">
        <v>1957</v>
      </c>
      <c r="AH271" s="80">
        <v>0</v>
      </c>
      <c r="AI271" s="71">
        <v>3934</v>
      </c>
      <c r="AJ271" s="87">
        <v>1393</v>
      </c>
      <c r="AK271" s="77" t="s">
        <v>0</v>
      </c>
      <c r="AL271" s="77">
        <v>131</v>
      </c>
      <c r="AM271" s="78">
        <v>3692</v>
      </c>
      <c r="AN271" s="77" t="s">
        <v>0</v>
      </c>
      <c r="AO271" s="84">
        <v>0</v>
      </c>
      <c r="AP271" s="79">
        <v>2082</v>
      </c>
      <c r="AQ271" s="79">
        <v>4555</v>
      </c>
      <c r="AR271" s="79">
        <v>3443</v>
      </c>
      <c r="AS271" s="1">
        <v>3442</v>
      </c>
      <c r="AT271" s="2">
        <v>0</v>
      </c>
      <c r="AU271" s="2">
        <v>618</v>
      </c>
      <c r="AV271" s="1">
        <v>3359</v>
      </c>
      <c r="AW271">
        <v>0</v>
      </c>
      <c r="AX271" s="1">
        <v>3604</v>
      </c>
      <c r="AY271" s="1">
        <v>12403</v>
      </c>
      <c r="AZ271" s="1">
        <v>1987</v>
      </c>
      <c r="BA271" s="1">
        <v>2367</v>
      </c>
      <c r="BB271" s="1">
        <v>2061</v>
      </c>
    </row>
    <row r="272" spans="1:54" x14ac:dyDescent="0.25">
      <c r="A272" t="s">
        <v>434</v>
      </c>
      <c r="B272">
        <v>271</v>
      </c>
      <c r="C272" s="1">
        <v>2407</v>
      </c>
      <c r="D272" s="1">
        <v>1663</v>
      </c>
      <c r="E272" s="2">
        <v>0</v>
      </c>
      <c r="F272" s="1">
        <v>3809</v>
      </c>
      <c r="G272" s="1">
        <v>2675</v>
      </c>
      <c r="H272" s="1">
        <v>1405</v>
      </c>
      <c r="I272" s="1">
        <v>3146</v>
      </c>
      <c r="J272" s="1">
        <v>1791</v>
      </c>
      <c r="K272" s="1">
        <v>2935</v>
      </c>
      <c r="L272" s="1">
        <v>10636</v>
      </c>
      <c r="M272" s="2">
        <v>0</v>
      </c>
      <c r="N272" s="2">
        <v>0</v>
      </c>
      <c r="O272" s="2">
        <v>477</v>
      </c>
      <c r="P272" s="2">
        <v>243</v>
      </c>
      <c r="Q272" s="1">
        <v>3831</v>
      </c>
      <c r="R272" s="1">
        <v>1175</v>
      </c>
      <c r="S272" s="1">
        <v>3869</v>
      </c>
      <c r="T272" s="1">
        <v>3919</v>
      </c>
      <c r="U272" s="1"/>
      <c r="V272" s="71">
        <v>10570</v>
      </c>
      <c r="W272" s="71">
        <v>1354</v>
      </c>
      <c r="X272" s="80">
        <v>0</v>
      </c>
      <c r="Y272" s="71">
        <v>1729</v>
      </c>
      <c r="Z272" s="71">
        <v>2187</v>
      </c>
      <c r="AA272" s="71">
        <v>4085</v>
      </c>
      <c r="AB272" s="80">
        <v>263</v>
      </c>
      <c r="AC272" s="71">
        <v>1224</v>
      </c>
      <c r="AD272" s="71">
        <v>6769</v>
      </c>
      <c r="AE272" s="71">
        <v>2755</v>
      </c>
      <c r="AF272" s="80">
        <v>0</v>
      </c>
      <c r="AG272" s="71">
        <v>1453</v>
      </c>
      <c r="AH272" s="80">
        <v>0</v>
      </c>
      <c r="AI272" s="71">
        <v>3923</v>
      </c>
      <c r="AJ272" s="87">
        <v>1384</v>
      </c>
      <c r="AK272" s="77" t="s">
        <v>0</v>
      </c>
      <c r="AL272" s="77">
        <v>292</v>
      </c>
      <c r="AM272" s="78">
        <v>3573</v>
      </c>
      <c r="AN272" s="77" t="s">
        <v>0</v>
      </c>
      <c r="AO272" s="84">
        <v>0</v>
      </c>
      <c r="AP272" s="79">
        <v>2294</v>
      </c>
      <c r="AQ272" s="79">
        <v>5046</v>
      </c>
      <c r="AR272" s="79">
        <v>3549</v>
      </c>
      <c r="AS272" s="1">
        <v>3496</v>
      </c>
      <c r="AT272" s="2">
        <v>0</v>
      </c>
      <c r="AU272" s="2">
        <v>616</v>
      </c>
      <c r="AV272" s="1">
        <v>3270</v>
      </c>
      <c r="AW272">
        <v>0</v>
      </c>
      <c r="AX272" s="1">
        <v>3533</v>
      </c>
      <c r="AY272" s="1">
        <v>12822</v>
      </c>
      <c r="AZ272" s="1">
        <v>2028</v>
      </c>
      <c r="BA272" s="1">
        <v>2179</v>
      </c>
      <c r="BB272" s="1">
        <v>2061</v>
      </c>
    </row>
    <row r="273" spans="1:55" x14ac:dyDescent="0.25">
      <c r="A273" t="s">
        <v>435</v>
      </c>
      <c r="B273">
        <v>272</v>
      </c>
      <c r="C273" s="1">
        <v>2463</v>
      </c>
      <c r="D273" s="1">
        <v>1700</v>
      </c>
      <c r="E273" s="1">
        <v>2586</v>
      </c>
      <c r="F273" s="1">
        <v>3512</v>
      </c>
      <c r="G273" s="1">
        <v>2662</v>
      </c>
      <c r="H273" s="1">
        <v>1475</v>
      </c>
      <c r="I273" s="1">
        <v>2937</v>
      </c>
      <c r="J273" s="1">
        <v>1796</v>
      </c>
      <c r="K273" s="1">
        <v>2985</v>
      </c>
      <c r="L273" s="1">
        <v>10137</v>
      </c>
      <c r="M273" s="2">
        <v>0</v>
      </c>
      <c r="N273" s="2">
        <v>0</v>
      </c>
      <c r="O273" s="2">
        <v>704</v>
      </c>
      <c r="P273" s="1">
        <v>1146</v>
      </c>
      <c r="Q273" s="1">
        <v>4241</v>
      </c>
      <c r="R273" s="1">
        <v>1319</v>
      </c>
      <c r="S273" s="1">
        <v>3458</v>
      </c>
      <c r="T273" s="1">
        <v>4049</v>
      </c>
      <c r="U273" s="1"/>
      <c r="V273" s="71">
        <v>10747</v>
      </c>
      <c r="W273" s="71">
        <v>1640</v>
      </c>
      <c r="X273" s="80">
        <v>0</v>
      </c>
      <c r="Y273" s="71">
        <v>1710</v>
      </c>
      <c r="Z273" s="71">
        <v>2179</v>
      </c>
      <c r="AA273" s="71">
        <v>3755</v>
      </c>
      <c r="AB273" s="80">
        <v>661</v>
      </c>
      <c r="AC273" s="71">
        <v>1245</v>
      </c>
      <c r="AD273" s="71">
        <v>1266</v>
      </c>
      <c r="AE273" s="71">
        <v>2397</v>
      </c>
      <c r="AF273" s="80">
        <v>0</v>
      </c>
      <c r="AG273" s="71">
        <v>1412</v>
      </c>
      <c r="AH273" s="80">
        <v>0</v>
      </c>
      <c r="AI273" s="71">
        <v>3606</v>
      </c>
      <c r="AJ273" s="87">
        <v>1366</v>
      </c>
      <c r="AK273" s="77" t="s">
        <v>0</v>
      </c>
      <c r="AL273" s="77">
        <v>0</v>
      </c>
      <c r="AM273" s="78">
        <v>3756</v>
      </c>
      <c r="AN273" s="77" t="s">
        <v>0</v>
      </c>
      <c r="AO273" s="84">
        <v>0</v>
      </c>
      <c r="AP273" s="79">
        <v>2283</v>
      </c>
      <c r="AQ273" s="79">
        <v>4813</v>
      </c>
      <c r="AR273" s="79">
        <v>3495</v>
      </c>
      <c r="AS273" s="1">
        <v>2513</v>
      </c>
      <c r="AT273" s="2">
        <v>0</v>
      </c>
      <c r="AU273" s="2">
        <v>619</v>
      </c>
      <c r="AV273" s="1">
        <v>2961</v>
      </c>
      <c r="AW273">
        <v>0</v>
      </c>
      <c r="AX273" s="1">
        <v>4135</v>
      </c>
      <c r="AY273" s="1">
        <v>13174</v>
      </c>
      <c r="AZ273" s="1">
        <v>2106</v>
      </c>
      <c r="BA273" s="1">
        <v>2077</v>
      </c>
      <c r="BB273" s="1">
        <v>1906</v>
      </c>
    </row>
    <row r="274" spans="1:55" x14ac:dyDescent="0.25">
      <c r="A274" t="s">
        <v>436</v>
      </c>
      <c r="B274" s="89">
        <v>273</v>
      </c>
      <c r="C274" s="1">
        <v>2290</v>
      </c>
      <c r="D274" s="1">
        <v>1575</v>
      </c>
      <c r="E274" s="2">
        <v>517</v>
      </c>
      <c r="F274" s="1">
        <v>3280</v>
      </c>
      <c r="G274" s="1">
        <v>2649</v>
      </c>
      <c r="H274" s="1">
        <v>1423</v>
      </c>
      <c r="I274" s="1">
        <v>2746</v>
      </c>
      <c r="J274" s="1">
        <v>1630</v>
      </c>
      <c r="K274" s="1">
        <v>2880</v>
      </c>
      <c r="L274" s="1">
        <v>9571</v>
      </c>
      <c r="M274" s="2">
        <v>0</v>
      </c>
      <c r="N274" s="2">
        <v>0</v>
      </c>
      <c r="O274" s="2">
        <v>417</v>
      </c>
      <c r="P274" s="2">
        <v>590</v>
      </c>
      <c r="Q274" s="1">
        <v>4057</v>
      </c>
      <c r="R274" s="1">
        <v>1240</v>
      </c>
      <c r="S274" s="1">
        <v>2802</v>
      </c>
      <c r="T274" s="1">
        <v>3971</v>
      </c>
      <c r="U274" s="1"/>
      <c r="V274" s="71">
        <v>10202</v>
      </c>
      <c r="W274" s="71">
        <v>1658</v>
      </c>
      <c r="X274" s="80">
        <v>0</v>
      </c>
      <c r="Y274" s="71">
        <v>3094</v>
      </c>
      <c r="Z274" s="71">
        <v>1900</v>
      </c>
      <c r="AA274" s="71">
        <v>3607</v>
      </c>
      <c r="AB274" s="80">
        <v>292</v>
      </c>
      <c r="AC274" s="71">
        <v>1134</v>
      </c>
      <c r="AD274" s="71">
        <v>6884</v>
      </c>
      <c r="AE274" s="71">
        <v>1932</v>
      </c>
      <c r="AF274" s="80">
        <v>0</v>
      </c>
      <c r="AG274" s="71">
        <v>1311</v>
      </c>
      <c r="AH274" s="80">
        <v>0</v>
      </c>
      <c r="AI274" s="71">
        <v>3613</v>
      </c>
      <c r="AJ274" s="87">
        <v>1224</v>
      </c>
      <c r="AK274" s="77" t="s">
        <v>0</v>
      </c>
      <c r="AL274" s="77">
        <v>10</v>
      </c>
      <c r="AM274" s="78">
        <v>3624</v>
      </c>
      <c r="AN274" s="77" t="s">
        <v>0</v>
      </c>
      <c r="AO274" s="84">
        <v>0</v>
      </c>
      <c r="AP274" s="79">
        <v>2220</v>
      </c>
      <c r="AQ274" s="79">
        <v>4538</v>
      </c>
      <c r="AR274" s="79">
        <v>3319</v>
      </c>
      <c r="AS274" s="1">
        <v>1769</v>
      </c>
      <c r="AT274" s="2">
        <v>0</v>
      </c>
      <c r="AU274" s="2">
        <v>566</v>
      </c>
      <c r="AV274" s="1">
        <v>2203</v>
      </c>
      <c r="AW274">
        <v>0</v>
      </c>
      <c r="AX274" s="1">
        <v>2344</v>
      </c>
      <c r="AY274" s="1">
        <v>12095</v>
      </c>
      <c r="AZ274" s="1">
        <v>1959</v>
      </c>
      <c r="BA274" s="1">
        <v>2065</v>
      </c>
      <c r="BB274" s="1">
        <v>1944</v>
      </c>
    </row>
    <row r="275" spans="1:55" x14ac:dyDescent="0.25">
      <c r="A275" t="s">
        <v>437</v>
      </c>
      <c r="B275">
        <v>274</v>
      </c>
      <c r="C275" s="1">
        <v>2348</v>
      </c>
      <c r="D275" s="1">
        <v>1600</v>
      </c>
      <c r="E275" s="2">
        <v>601</v>
      </c>
      <c r="F275" s="1">
        <v>3544</v>
      </c>
      <c r="G275" s="1">
        <v>2688</v>
      </c>
      <c r="H275" s="1">
        <v>1454</v>
      </c>
      <c r="I275" s="1">
        <v>3164</v>
      </c>
      <c r="J275" s="1">
        <v>1602</v>
      </c>
      <c r="K275" s="1">
        <v>2938</v>
      </c>
      <c r="L275" s="1">
        <v>8216</v>
      </c>
      <c r="M275" s="2">
        <v>0</v>
      </c>
      <c r="N275" s="2">
        <v>0</v>
      </c>
      <c r="O275" s="2">
        <v>425</v>
      </c>
      <c r="P275" s="2">
        <v>571</v>
      </c>
      <c r="Q275" s="1">
        <v>3800</v>
      </c>
      <c r="R275" s="1">
        <v>1237</v>
      </c>
      <c r="S275" s="1">
        <v>3180</v>
      </c>
      <c r="T275" s="1">
        <v>4035</v>
      </c>
      <c r="U275" s="1"/>
      <c r="V275" s="71">
        <v>10331</v>
      </c>
      <c r="W275" s="71">
        <v>1110</v>
      </c>
      <c r="X275" s="80">
        <v>0</v>
      </c>
      <c r="Y275" s="71">
        <v>3230</v>
      </c>
      <c r="Z275" s="71">
        <v>1861</v>
      </c>
      <c r="AA275" s="71">
        <v>3264</v>
      </c>
      <c r="AB275" s="80">
        <v>175</v>
      </c>
      <c r="AC275" s="71">
        <v>1164</v>
      </c>
      <c r="AD275" s="71">
        <v>11277</v>
      </c>
      <c r="AE275" s="71">
        <v>1721</v>
      </c>
      <c r="AF275" s="80">
        <v>0</v>
      </c>
      <c r="AG275" s="71">
        <v>1237</v>
      </c>
      <c r="AH275" s="80">
        <v>0</v>
      </c>
      <c r="AI275" s="71">
        <v>4006</v>
      </c>
      <c r="AJ275" s="87">
        <v>1191</v>
      </c>
      <c r="AK275" s="77" t="s">
        <v>0</v>
      </c>
      <c r="AL275" s="77">
        <v>48</v>
      </c>
      <c r="AM275" s="78">
        <v>3422</v>
      </c>
      <c r="AN275" s="77" t="s">
        <v>0</v>
      </c>
      <c r="AO275" s="84">
        <v>0</v>
      </c>
      <c r="AP275" s="79">
        <v>2156</v>
      </c>
      <c r="AQ275" s="79">
        <v>3315</v>
      </c>
      <c r="AR275" s="79">
        <v>3290</v>
      </c>
      <c r="AS275" s="1">
        <v>2357</v>
      </c>
      <c r="AT275" s="2">
        <v>0</v>
      </c>
      <c r="AU275" s="2">
        <v>651</v>
      </c>
      <c r="AV275" s="1">
        <v>3328</v>
      </c>
      <c r="AW275">
        <v>0</v>
      </c>
      <c r="AX275" s="1">
        <v>3054</v>
      </c>
      <c r="AY275" s="1">
        <v>11967</v>
      </c>
      <c r="AZ275" s="1">
        <v>1996</v>
      </c>
      <c r="BA275" s="1">
        <v>2001</v>
      </c>
      <c r="BB275" s="1">
        <v>1830</v>
      </c>
    </row>
    <row r="276" spans="1:55" ht="16.5" thickBot="1" x14ac:dyDescent="0.3">
      <c r="P276" s="12"/>
      <c r="Q276" s="12"/>
      <c r="R276" s="12"/>
      <c r="S276" s="13"/>
      <c r="T276" s="13"/>
      <c r="U276" s="14"/>
      <c r="V276" s="14"/>
      <c r="W276" s="14"/>
      <c r="X276" s="15"/>
      <c r="AD276" s="2"/>
      <c r="AJ276" s="59"/>
      <c r="AK276" s="60"/>
      <c r="AL276" s="59"/>
      <c r="AR276" s="61"/>
      <c r="AT276" s="60"/>
      <c r="AU276" s="60"/>
      <c r="AV276" s="60"/>
      <c r="BA276" s="60"/>
      <c r="BB276" s="60"/>
      <c r="BC276" s="60"/>
    </row>
    <row r="277" spans="1:55" ht="16.5" thickBot="1" x14ac:dyDescent="0.3">
      <c r="AD277" s="13"/>
      <c r="AM277" s="59"/>
      <c r="AN277" s="60"/>
      <c r="AO277" s="60"/>
      <c r="AU277" s="61"/>
      <c r="AW277" s="60"/>
      <c r="AX277" s="60"/>
      <c r="AY277" s="60"/>
      <c r="AZ277" s="60"/>
      <c r="BA277" s="60"/>
      <c r="BB277" s="60"/>
      <c r="BC277" s="60"/>
    </row>
    <row r="278" spans="1:55" ht="15.75" x14ac:dyDescent="0.25">
      <c r="AU278" s="61"/>
      <c r="AW278" s="60"/>
      <c r="AX278" s="60"/>
      <c r="AY278" s="60"/>
      <c r="AZ278" s="60"/>
      <c r="BA278" s="60"/>
      <c r="BB278" s="60"/>
      <c r="BC278" s="60"/>
    </row>
    <row r="279" spans="1:55" ht="15.75" x14ac:dyDescent="0.25">
      <c r="AU279" s="61"/>
      <c r="AW279" s="60"/>
      <c r="AX279" s="60"/>
      <c r="AY279" s="60"/>
      <c r="AZ279" s="60"/>
      <c r="BA279" s="60"/>
      <c r="BB279" s="60"/>
      <c r="BC279" s="60"/>
    </row>
    <row r="280" spans="1:55" ht="15.75" x14ac:dyDescent="0.25">
      <c r="AU280" s="61"/>
      <c r="AW280" s="60"/>
      <c r="AX280" s="60"/>
      <c r="AY280" s="60"/>
      <c r="AZ280" s="60"/>
      <c r="BA280" s="60"/>
      <c r="BB280" s="60"/>
      <c r="BC280" s="60"/>
    </row>
    <row r="281" spans="1:55" ht="15.75" x14ac:dyDescent="0.25">
      <c r="AU281" s="61"/>
      <c r="AW281" s="60"/>
      <c r="AX281" s="60"/>
      <c r="AY281" s="60"/>
      <c r="AZ281" s="60"/>
      <c r="BA281" s="60"/>
      <c r="BB281" s="60"/>
      <c r="BC281" s="60"/>
    </row>
    <row r="282" spans="1:55" ht="15.75" x14ac:dyDescent="0.25">
      <c r="AU282" s="61"/>
      <c r="AW282" s="60"/>
      <c r="AX282" s="60"/>
      <c r="AY282" s="60"/>
      <c r="AZ282" s="60"/>
      <c r="BA282" s="60"/>
      <c r="BB282" s="60"/>
      <c r="BC282" s="60"/>
    </row>
    <row r="283" spans="1:55" ht="15.75" x14ac:dyDescent="0.25">
      <c r="AU283" s="61"/>
      <c r="AW283" s="60"/>
      <c r="AX283" s="60"/>
      <c r="AY283" s="60"/>
      <c r="AZ283" s="60"/>
      <c r="BA283" s="60"/>
      <c r="BB283" s="60"/>
      <c r="BC283" s="60"/>
    </row>
    <row r="284" spans="1:55" ht="15.75" x14ac:dyDescent="0.25">
      <c r="AU284" s="61"/>
      <c r="AW284" s="60"/>
      <c r="AX284" s="60"/>
      <c r="AY284" s="60"/>
      <c r="AZ284" s="60"/>
      <c r="BA284" s="60"/>
      <c r="BB284" s="60"/>
      <c r="BC284" s="60"/>
    </row>
    <row r="285" spans="1:55" ht="15.75" x14ac:dyDescent="0.25">
      <c r="AU285" s="61"/>
      <c r="AW285" s="60"/>
      <c r="AX285" s="60"/>
      <c r="AY285" s="60"/>
      <c r="AZ285" s="60"/>
      <c r="BA285" s="60"/>
      <c r="BB285" s="60"/>
      <c r="BC285" s="60"/>
    </row>
    <row r="286" spans="1:55" ht="15.75" x14ac:dyDescent="0.25">
      <c r="AU286" s="61"/>
      <c r="AW286" s="60"/>
      <c r="AX286" s="60"/>
      <c r="AY286" s="60"/>
      <c r="AZ286" s="60"/>
      <c r="BA286" s="60"/>
      <c r="BB286" s="60"/>
      <c r="BC286" s="60"/>
    </row>
    <row r="287" spans="1:55" ht="15.75" x14ac:dyDescent="0.25">
      <c r="AU287" s="61"/>
      <c r="AW287" s="60"/>
      <c r="AX287" s="60"/>
      <c r="AY287" s="60"/>
      <c r="AZ287" s="60"/>
      <c r="BA287" s="60"/>
      <c r="BB287" s="60"/>
      <c r="BC287" s="60"/>
    </row>
    <row r="288" spans="1:55" ht="15.75" x14ac:dyDescent="0.25">
      <c r="AU288" s="61"/>
      <c r="AW28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28" workbookViewId="0">
      <selection activeCell="G53" sqref="G53"/>
    </sheetView>
  </sheetViews>
  <sheetFormatPr defaultRowHeight="15" x14ac:dyDescent="0.25"/>
  <cols>
    <col min="1" max="1" width="16.7109375" customWidth="1"/>
    <col min="2" max="2" width="9.140625" style="96"/>
    <col min="3" max="3" width="15" customWidth="1"/>
  </cols>
  <sheetData>
    <row r="1" spans="1:3" x14ac:dyDescent="0.25">
      <c r="A1" s="29" t="s">
        <v>499</v>
      </c>
      <c r="B1" s="95">
        <v>0.74</v>
      </c>
      <c r="C1" s="93">
        <v>186781</v>
      </c>
    </row>
    <row r="2" spans="1:3" x14ac:dyDescent="0.25">
      <c r="A2" s="29" t="s">
        <v>500</v>
      </c>
      <c r="B2" s="95">
        <v>0.74</v>
      </c>
      <c r="C2" s="93">
        <v>197016</v>
      </c>
    </row>
    <row r="3" spans="1:3" x14ac:dyDescent="0.25">
      <c r="A3" s="29" t="s">
        <v>501</v>
      </c>
      <c r="B3" s="95">
        <v>0.73</v>
      </c>
      <c r="C3" s="93">
        <v>195602</v>
      </c>
    </row>
    <row r="4" spans="1:3" x14ac:dyDescent="0.25">
      <c r="A4" s="29" t="s">
        <v>502</v>
      </c>
      <c r="B4" s="95">
        <v>0.74</v>
      </c>
      <c r="C4" s="93">
        <v>219422</v>
      </c>
    </row>
    <row r="5" spans="1:3" x14ac:dyDescent="0.25">
      <c r="A5" s="29" t="s">
        <v>503</v>
      </c>
      <c r="B5" s="95">
        <v>0.74</v>
      </c>
      <c r="C5" s="93">
        <v>223391</v>
      </c>
    </row>
    <row r="6" spans="1:3" x14ac:dyDescent="0.25">
      <c r="A6" s="29" t="s">
        <v>504</v>
      </c>
      <c r="B6" s="95">
        <v>0.74</v>
      </c>
      <c r="C6" s="93">
        <v>243670</v>
      </c>
    </row>
    <row r="7" spans="1:3" x14ac:dyDescent="0.25">
      <c r="A7" s="29" t="s">
        <v>505</v>
      </c>
      <c r="B7" s="95">
        <v>0.74</v>
      </c>
      <c r="C7" s="93">
        <v>227547</v>
      </c>
    </row>
    <row r="8" spans="1:3" x14ac:dyDescent="0.25">
      <c r="A8" s="29" t="s">
        <v>506</v>
      </c>
      <c r="B8" s="95">
        <v>0.74</v>
      </c>
      <c r="C8" s="93">
        <v>233629</v>
      </c>
    </row>
    <row r="9" spans="1:3" x14ac:dyDescent="0.25">
      <c r="A9" s="29" t="s">
        <v>507</v>
      </c>
      <c r="B9" s="95">
        <v>0.74</v>
      </c>
      <c r="C9" s="93">
        <v>233680</v>
      </c>
    </row>
    <row r="10" spans="1:3" x14ac:dyDescent="0.25">
      <c r="A10" s="29" t="s">
        <v>508</v>
      </c>
      <c r="B10" s="95">
        <v>0.74</v>
      </c>
      <c r="C10" s="93">
        <v>233042</v>
      </c>
    </row>
    <row r="11" spans="1:3" x14ac:dyDescent="0.25">
      <c r="A11" s="29" t="s">
        <v>509</v>
      </c>
      <c r="B11" s="95">
        <v>0.74</v>
      </c>
      <c r="C11" s="93">
        <v>241937</v>
      </c>
    </row>
    <row r="12" spans="1:3" x14ac:dyDescent="0.25">
      <c r="A12" s="29" t="s">
        <v>510</v>
      </c>
      <c r="B12" s="95">
        <v>0.74</v>
      </c>
      <c r="C12" s="93">
        <v>239401</v>
      </c>
    </row>
    <row r="13" spans="1:3" x14ac:dyDescent="0.25">
      <c r="A13" s="29" t="s">
        <v>511</v>
      </c>
      <c r="B13" s="95">
        <v>0.74</v>
      </c>
      <c r="C13" s="93">
        <v>238477</v>
      </c>
    </row>
    <row r="14" spans="1:3" x14ac:dyDescent="0.25">
      <c r="A14" s="29" t="s">
        <v>512</v>
      </c>
      <c r="B14" s="95">
        <v>0.74</v>
      </c>
      <c r="C14" s="93">
        <v>242210</v>
      </c>
    </row>
    <row r="15" spans="1:3" x14ac:dyDescent="0.25">
      <c r="A15" s="29" t="s">
        <v>513</v>
      </c>
      <c r="B15" s="95">
        <v>0.74</v>
      </c>
      <c r="C15" s="93">
        <v>247844</v>
      </c>
    </row>
    <row r="16" spans="1:3" x14ac:dyDescent="0.25">
      <c r="A16" s="29" t="s">
        <v>514</v>
      </c>
      <c r="B16" s="95">
        <v>0.74</v>
      </c>
      <c r="C16" s="93">
        <v>248815</v>
      </c>
    </row>
    <row r="17" spans="1:3" x14ac:dyDescent="0.25">
      <c r="A17" s="29" t="s">
        <v>515</v>
      </c>
      <c r="B17" s="95">
        <v>0.74</v>
      </c>
      <c r="C17" s="93">
        <v>248994</v>
      </c>
    </row>
    <row r="18" spans="1:3" x14ac:dyDescent="0.25">
      <c r="A18" s="29" t="s">
        <v>516</v>
      </c>
      <c r="B18" s="95">
        <v>0.74</v>
      </c>
      <c r="C18" s="93" t="s">
        <v>15</v>
      </c>
    </row>
    <row r="19" spans="1:3" x14ac:dyDescent="0.25">
      <c r="A19" s="29" t="s">
        <v>517</v>
      </c>
      <c r="B19" s="95">
        <v>0.74</v>
      </c>
      <c r="C19" s="93">
        <v>218795</v>
      </c>
    </row>
    <row r="20" spans="1:3" x14ac:dyDescent="0.25">
      <c r="A20" s="29" t="s">
        <v>518</v>
      </c>
      <c r="B20" s="95">
        <v>0.74</v>
      </c>
      <c r="C20" s="93">
        <v>221267</v>
      </c>
    </row>
    <row r="21" spans="1:3" x14ac:dyDescent="0.25">
      <c r="A21" s="29" t="s">
        <v>519</v>
      </c>
      <c r="B21" s="95">
        <v>0.74</v>
      </c>
      <c r="C21" s="93">
        <v>223776</v>
      </c>
    </row>
    <row r="22" spans="1:3" x14ac:dyDescent="0.25">
      <c r="A22" s="29" t="s">
        <v>520</v>
      </c>
      <c r="B22" s="95">
        <v>0.74</v>
      </c>
      <c r="C22" s="93">
        <v>227979</v>
      </c>
    </row>
    <row r="23" spans="1:3" x14ac:dyDescent="0.25">
      <c r="A23" s="29" t="s">
        <v>521</v>
      </c>
      <c r="B23" s="95">
        <v>0.74</v>
      </c>
      <c r="C23" s="93" t="s">
        <v>16</v>
      </c>
    </row>
    <row r="24" spans="1:3" x14ac:dyDescent="0.25">
      <c r="A24" s="29" t="s">
        <v>522</v>
      </c>
      <c r="B24" s="95">
        <v>0.74</v>
      </c>
      <c r="C24" s="93">
        <v>231172</v>
      </c>
    </row>
    <row r="25" spans="1:3" x14ac:dyDescent="0.25">
      <c r="A25" s="29" t="s">
        <v>523</v>
      </c>
      <c r="B25" s="95">
        <v>0.74</v>
      </c>
      <c r="C25" s="93">
        <v>232662</v>
      </c>
    </row>
    <row r="26" spans="1:3" x14ac:dyDescent="0.25">
      <c r="A26" s="29" t="s">
        <v>524</v>
      </c>
      <c r="B26" s="95">
        <v>0.74</v>
      </c>
      <c r="C26" s="93">
        <v>233164</v>
      </c>
    </row>
    <row r="27" spans="1:3" x14ac:dyDescent="0.25">
      <c r="A27" s="29" t="s">
        <v>525</v>
      </c>
      <c r="B27" s="95">
        <v>0.74</v>
      </c>
      <c r="C27" s="93">
        <v>235489</v>
      </c>
    </row>
    <row r="28" spans="1:3" x14ac:dyDescent="0.25">
      <c r="A28" s="29" t="s">
        <v>526</v>
      </c>
      <c r="B28" s="95">
        <v>0.74</v>
      </c>
      <c r="C28" s="93">
        <v>245802</v>
      </c>
    </row>
    <row r="29" spans="1:3" x14ac:dyDescent="0.25">
      <c r="A29" s="29" t="s">
        <v>527</v>
      </c>
      <c r="B29" s="95">
        <v>0.74</v>
      </c>
      <c r="C29" s="93">
        <v>247248</v>
      </c>
    </row>
    <row r="30" spans="1:3" x14ac:dyDescent="0.25">
      <c r="A30" s="29" t="s">
        <v>528</v>
      </c>
      <c r="B30" s="95">
        <v>0.74</v>
      </c>
      <c r="C30" s="93">
        <v>246594</v>
      </c>
    </row>
    <row r="31" spans="1:3" x14ac:dyDescent="0.25">
      <c r="A31" s="29" t="s">
        <v>529</v>
      </c>
      <c r="B31" s="95">
        <v>0.74</v>
      </c>
      <c r="C31" s="93">
        <v>244607</v>
      </c>
    </row>
    <row r="32" spans="1:3" x14ac:dyDescent="0.25">
      <c r="A32" s="29" t="s">
        <v>530</v>
      </c>
      <c r="B32" s="95">
        <v>0.74</v>
      </c>
      <c r="C32" s="93">
        <v>248018</v>
      </c>
    </row>
    <row r="33" spans="1:3" x14ac:dyDescent="0.25">
      <c r="A33" s="29" t="s">
        <v>531</v>
      </c>
      <c r="B33" s="95">
        <v>0.74</v>
      </c>
      <c r="C33" s="93">
        <v>249364</v>
      </c>
    </row>
    <row r="34" spans="1:3" x14ac:dyDescent="0.25">
      <c r="A34" s="29" t="s">
        <v>532</v>
      </c>
      <c r="B34" s="95">
        <v>0.74</v>
      </c>
      <c r="C34" s="93">
        <v>248793</v>
      </c>
    </row>
    <row r="35" spans="1:3" x14ac:dyDescent="0.25">
      <c r="A35" s="29" t="s">
        <v>533</v>
      </c>
      <c r="B35" s="95">
        <v>0.74</v>
      </c>
      <c r="C35" s="93">
        <v>250262</v>
      </c>
    </row>
    <row r="36" spans="1:3" x14ac:dyDescent="0.25">
      <c r="A36" s="29" t="s">
        <v>534</v>
      </c>
      <c r="B36" s="95">
        <v>0.74</v>
      </c>
      <c r="C36" s="93">
        <v>251872</v>
      </c>
    </row>
    <row r="37" spans="1:3" x14ac:dyDescent="0.25">
      <c r="A37" s="92" t="s">
        <v>535</v>
      </c>
      <c r="B37" s="97">
        <v>0.28454074000000001</v>
      </c>
      <c r="C37" s="21">
        <v>255208</v>
      </c>
    </row>
    <row r="38" spans="1:3" x14ac:dyDescent="0.25">
      <c r="A38" s="29" t="s">
        <v>536</v>
      </c>
      <c r="B38" s="98">
        <v>1</v>
      </c>
      <c r="C38" s="93">
        <v>195059</v>
      </c>
    </row>
    <row r="39" spans="1:3" x14ac:dyDescent="0.25">
      <c r="A39" s="29" t="s">
        <v>537</v>
      </c>
      <c r="B39" s="95">
        <v>0.75</v>
      </c>
      <c r="C39" s="93">
        <v>223382</v>
      </c>
    </row>
    <row r="40" spans="1:3" x14ac:dyDescent="0.25">
      <c r="A40" s="29" t="s">
        <v>538</v>
      </c>
      <c r="B40" s="95">
        <v>0.73166665230000005</v>
      </c>
      <c r="C40" s="93">
        <v>216340</v>
      </c>
    </row>
    <row r="41" spans="1:3" x14ac:dyDescent="0.25">
      <c r="A41" s="29" t="s">
        <v>539</v>
      </c>
      <c r="B41" s="95">
        <v>0.73166665230000005</v>
      </c>
      <c r="C41" s="93">
        <v>216354</v>
      </c>
    </row>
    <row r="42" spans="1:3" x14ac:dyDescent="0.25">
      <c r="A42" s="29" t="s">
        <v>540</v>
      </c>
      <c r="B42" s="95">
        <v>0.73166665230000005</v>
      </c>
      <c r="C42" s="93">
        <v>228854</v>
      </c>
    </row>
    <row r="43" spans="1:3" x14ac:dyDescent="0.25">
      <c r="A43" s="29" t="s">
        <v>541</v>
      </c>
      <c r="B43" s="95">
        <v>0.7633333336</v>
      </c>
      <c r="C43" s="93">
        <v>248012</v>
      </c>
    </row>
    <row r="44" spans="1:3" x14ac:dyDescent="0.25">
      <c r="A44" s="29" t="s">
        <v>542</v>
      </c>
      <c r="B44" s="95">
        <v>0.74</v>
      </c>
      <c r="C44" s="93">
        <v>242231</v>
      </c>
    </row>
    <row r="45" spans="1:3" x14ac:dyDescent="0.25">
      <c r="A45" s="29" t="s">
        <v>543</v>
      </c>
      <c r="B45" s="95">
        <v>0.745</v>
      </c>
      <c r="C45" s="93">
        <v>187697</v>
      </c>
    </row>
    <row r="46" spans="1:3" x14ac:dyDescent="0.25">
      <c r="A46" s="29" t="s">
        <v>544</v>
      </c>
      <c r="B46" s="95">
        <v>0.74</v>
      </c>
      <c r="C46" s="93">
        <v>218027</v>
      </c>
    </row>
    <row r="47" spans="1:3" x14ac:dyDescent="0.25">
      <c r="A47" s="29" t="s">
        <v>545</v>
      </c>
      <c r="B47" s="99">
        <v>0.74</v>
      </c>
      <c r="C47" s="94">
        <v>227056</v>
      </c>
    </row>
    <row r="48" spans="1:3" x14ac:dyDescent="0.25">
      <c r="A48" s="29" t="s">
        <v>546</v>
      </c>
      <c r="B48" s="95">
        <v>0.74</v>
      </c>
      <c r="C48" s="93">
        <v>231859</v>
      </c>
    </row>
    <row r="49" spans="1:3" x14ac:dyDescent="0.25">
      <c r="A49" s="29" t="s">
        <v>547</v>
      </c>
      <c r="B49" s="95">
        <v>0.74</v>
      </c>
      <c r="C49" s="93">
        <v>240272</v>
      </c>
    </row>
    <row r="50" spans="1:3" x14ac:dyDescent="0.25">
      <c r="A50" s="29" t="s">
        <v>548</v>
      </c>
      <c r="B50" s="95">
        <v>0.74</v>
      </c>
      <c r="C50" s="93">
        <v>242034</v>
      </c>
    </row>
    <row r="51" spans="1:3" x14ac:dyDescent="0.25">
      <c r="A51" s="29" t="s">
        <v>549</v>
      </c>
      <c r="B51" s="95">
        <v>0.74</v>
      </c>
      <c r="C51" s="93">
        <v>243092</v>
      </c>
    </row>
    <row r="52" spans="1:3" x14ac:dyDescent="0.25">
      <c r="A52" s="29" t="s">
        <v>550</v>
      </c>
      <c r="B52" s="95">
        <v>0.74</v>
      </c>
      <c r="C52" s="93">
        <v>244721</v>
      </c>
    </row>
    <row r="166" spans="7:7" x14ac:dyDescent="0.25">
      <c r="G166">
        <f>SUM(G103:G165)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78"/>
  <sheetViews>
    <sheetView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ColWidth="8.85546875" defaultRowHeight="15" x14ac:dyDescent="0.25"/>
  <cols>
    <col min="1" max="1" width="9.140625" bestFit="1" customWidth="1"/>
    <col min="2" max="3" width="17.140625" customWidth="1"/>
    <col min="4" max="4" width="33.42578125" bestFit="1" customWidth="1"/>
    <col min="5" max="6" width="28.140625" bestFit="1" customWidth="1"/>
    <col min="7" max="35" width="17.140625" customWidth="1"/>
    <col min="36" max="37" width="17.42578125" bestFit="1" customWidth="1"/>
    <col min="38" max="38" width="22.85546875" bestFit="1" customWidth="1"/>
    <col min="39" max="41" width="17.140625" customWidth="1"/>
    <col min="42" max="42" width="21.85546875" bestFit="1" customWidth="1"/>
    <col min="43" max="43" width="17.140625" customWidth="1"/>
    <col min="44" max="44" width="21.85546875" bestFit="1" customWidth="1"/>
    <col min="45" max="45" width="32.42578125" bestFit="1" customWidth="1"/>
    <col min="46" max="46" width="16.42578125" bestFit="1" customWidth="1"/>
    <col min="47" max="47" width="27.140625" bestFit="1" customWidth="1"/>
    <col min="48" max="48" width="32.42578125" bestFit="1" customWidth="1"/>
    <col min="49" max="50" width="16.42578125" bestFit="1" customWidth="1"/>
    <col min="51" max="52" width="32.42578125" bestFit="1" customWidth="1"/>
    <col min="53" max="53" width="17.140625" customWidth="1"/>
    <col min="54" max="54" width="17.42578125" bestFit="1" customWidth="1"/>
    <col min="55" max="55" width="16.42578125" bestFit="1" customWidth="1"/>
    <col min="56" max="56" width="27.140625" bestFit="1" customWidth="1"/>
    <col min="57" max="57" width="16.42578125" bestFit="1" customWidth="1"/>
    <col min="58" max="58" width="27.140625" bestFit="1" customWidth="1"/>
    <col min="59" max="60" width="21.85546875" bestFit="1" customWidth="1"/>
    <col min="61" max="61" width="16.42578125" bestFit="1" customWidth="1"/>
    <col min="62" max="62" width="32.42578125" bestFit="1" customWidth="1"/>
    <col min="63" max="63" width="27.140625" bestFit="1" customWidth="1"/>
    <col min="64" max="64" width="21.85546875" bestFit="1" customWidth="1"/>
    <col min="65" max="65" width="32.42578125" bestFit="1" customWidth="1"/>
    <col min="66" max="66" width="22.7109375" bestFit="1" customWidth="1"/>
    <col min="67" max="67" width="21.85546875" bestFit="1" customWidth="1"/>
    <col min="68" max="68" width="16.42578125" bestFit="1" customWidth="1"/>
    <col min="69" max="69" width="21.85546875" bestFit="1" customWidth="1"/>
    <col min="70" max="86" width="17.140625" customWidth="1"/>
    <col min="87" max="87" width="21.85546875" bestFit="1" customWidth="1"/>
    <col min="88" max="91" width="17.140625" customWidth="1"/>
    <col min="92" max="92" width="21.85546875" bestFit="1" customWidth="1"/>
    <col min="93" max="93" width="17.140625" customWidth="1"/>
    <col min="94" max="96" width="21.85546875" bestFit="1" customWidth="1"/>
    <col min="97" max="97" width="16.42578125" bestFit="1" customWidth="1"/>
    <col min="98" max="107" width="17.140625" customWidth="1"/>
    <col min="108" max="109" width="21.85546875" bestFit="1" customWidth="1"/>
    <col min="110" max="118" width="17.140625" customWidth="1"/>
    <col min="119" max="120" width="21.85546875" bestFit="1" customWidth="1"/>
    <col min="121" max="132" width="17.140625" customWidth="1"/>
    <col min="133" max="134" width="16.42578125" bestFit="1" customWidth="1"/>
    <col min="135" max="135" width="17.140625" customWidth="1"/>
  </cols>
  <sheetData>
    <row r="1" spans="1:134" x14ac:dyDescent="0.25">
      <c r="B1" s="24">
        <v>160465</v>
      </c>
      <c r="C1" s="24" t="s">
        <v>17</v>
      </c>
      <c r="D1" s="24" t="s">
        <v>18</v>
      </c>
      <c r="E1" s="24" t="s">
        <v>19</v>
      </c>
      <c r="F1" s="24" t="s">
        <v>20</v>
      </c>
      <c r="G1" s="24">
        <v>147730</v>
      </c>
      <c r="H1" s="24">
        <v>136730</v>
      </c>
      <c r="I1" s="24">
        <v>141853</v>
      </c>
      <c r="J1" s="24">
        <v>141811</v>
      </c>
      <c r="K1" s="24">
        <v>151336</v>
      </c>
      <c r="L1" s="24">
        <v>143938</v>
      </c>
      <c r="M1" s="24">
        <v>148624</v>
      </c>
      <c r="N1" s="24" t="s">
        <v>21</v>
      </c>
      <c r="O1" s="24" t="s">
        <v>22</v>
      </c>
      <c r="P1" s="24" t="s">
        <v>23</v>
      </c>
      <c r="Q1" s="24">
        <v>147844</v>
      </c>
      <c r="R1" s="24" t="s">
        <v>24</v>
      </c>
      <c r="S1" s="24" t="s">
        <v>25</v>
      </c>
      <c r="T1" s="24" t="s">
        <v>26</v>
      </c>
      <c r="U1" s="24">
        <v>156802</v>
      </c>
      <c r="V1" s="24">
        <v>154916</v>
      </c>
      <c r="W1" s="24" t="s">
        <v>27</v>
      </c>
      <c r="X1" s="24">
        <v>156581</v>
      </c>
      <c r="Y1" s="24">
        <v>167600</v>
      </c>
      <c r="Z1" s="24" t="s">
        <v>28</v>
      </c>
      <c r="AA1" s="24">
        <v>160485</v>
      </c>
      <c r="AB1" s="24">
        <v>146903</v>
      </c>
      <c r="AC1" s="24" t="s">
        <v>29</v>
      </c>
      <c r="AD1" s="24">
        <v>147761</v>
      </c>
      <c r="AE1" s="24" t="s">
        <v>30</v>
      </c>
      <c r="AF1" s="24" t="s">
        <v>31</v>
      </c>
      <c r="AG1" s="24">
        <v>151735</v>
      </c>
      <c r="AH1" s="24">
        <v>149306</v>
      </c>
      <c r="AI1" s="24" t="s">
        <v>32</v>
      </c>
      <c r="AJ1" s="24" t="s">
        <v>33</v>
      </c>
      <c r="AK1" s="24" t="s">
        <v>34</v>
      </c>
      <c r="AL1" s="24" t="s">
        <v>35</v>
      </c>
      <c r="AM1" s="24" t="s">
        <v>36</v>
      </c>
      <c r="AN1" s="24" t="s">
        <v>37</v>
      </c>
      <c r="AO1" s="24">
        <v>139825</v>
      </c>
      <c r="AP1" s="24" t="s">
        <v>38</v>
      </c>
      <c r="AQ1" s="24" t="s">
        <v>39</v>
      </c>
      <c r="AR1" s="24" t="s">
        <v>40</v>
      </c>
      <c r="AS1" s="24" t="s">
        <v>41</v>
      </c>
      <c r="AT1" s="24" t="s">
        <v>42</v>
      </c>
      <c r="AU1" s="24" t="s">
        <v>43</v>
      </c>
      <c r="AV1" s="24" t="s">
        <v>44</v>
      </c>
      <c r="AW1" s="24" t="s">
        <v>45</v>
      </c>
      <c r="AX1" s="24" t="s">
        <v>46</v>
      </c>
      <c r="AY1" s="24" t="s">
        <v>47</v>
      </c>
      <c r="AZ1" s="24" t="s">
        <v>48</v>
      </c>
      <c r="BA1" s="24" t="s">
        <v>49</v>
      </c>
      <c r="BB1" s="24" t="s">
        <v>50</v>
      </c>
      <c r="BC1" s="24" t="s">
        <v>51</v>
      </c>
      <c r="BD1" s="24" t="s">
        <v>52</v>
      </c>
      <c r="BE1" s="24" t="s">
        <v>53</v>
      </c>
      <c r="BF1" s="24" t="s">
        <v>54</v>
      </c>
      <c r="BG1" s="24" t="s">
        <v>55</v>
      </c>
      <c r="BH1" s="24" t="s">
        <v>56</v>
      </c>
      <c r="BI1" s="24" t="s">
        <v>57</v>
      </c>
      <c r="BJ1" s="24" t="s">
        <v>58</v>
      </c>
      <c r="BK1" s="24" t="s">
        <v>59</v>
      </c>
      <c r="BL1" s="24" t="s">
        <v>60</v>
      </c>
      <c r="BM1" s="24" t="s">
        <v>61</v>
      </c>
      <c r="BN1" s="24" t="s">
        <v>62</v>
      </c>
      <c r="BO1" s="25" t="s">
        <v>63</v>
      </c>
      <c r="BP1" s="24" t="s">
        <v>64</v>
      </c>
      <c r="BQ1" s="24" t="s">
        <v>65</v>
      </c>
      <c r="BR1" s="24" t="s">
        <v>66</v>
      </c>
      <c r="BS1" s="24">
        <v>160827</v>
      </c>
      <c r="BT1" s="25" t="s">
        <v>67</v>
      </c>
      <c r="BU1" s="24">
        <v>141913</v>
      </c>
      <c r="BV1" s="24" t="s">
        <v>68</v>
      </c>
      <c r="BW1" s="24">
        <v>153276</v>
      </c>
      <c r="BX1" s="24">
        <v>149037</v>
      </c>
      <c r="BY1" s="24">
        <v>154277</v>
      </c>
      <c r="BZ1" s="24">
        <v>150895</v>
      </c>
      <c r="CA1" s="24" t="s">
        <v>69</v>
      </c>
      <c r="CB1" s="24" t="s">
        <v>70</v>
      </c>
      <c r="CC1" s="24" t="s">
        <v>71</v>
      </c>
      <c r="CD1" s="24" t="s">
        <v>72</v>
      </c>
      <c r="CE1" s="24" t="s">
        <v>73</v>
      </c>
      <c r="CF1" s="24" t="s">
        <v>74</v>
      </c>
      <c r="CG1" s="24">
        <v>165822</v>
      </c>
      <c r="CH1" s="24" t="s">
        <v>75</v>
      </c>
      <c r="CI1" s="24" t="s">
        <v>76</v>
      </c>
      <c r="CJ1" s="24" t="s">
        <v>77</v>
      </c>
      <c r="CK1" s="24">
        <v>143937</v>
      </c>
      <c r="CL1" s="24">
        <v>150386</v>
      </c>
      <c r="CM1" s="24" t="s">
        <v>78</v>
      </c>
      <c r="CN1" s="24" t="s">
        <v>79</v>
      </c>
      <c r="CO1" s="24">
        <v>156989</v>
      </c>
      <c r="CP1" s="25" t="s">
        <v>80</v>
      </c>
      <c r="CQ1" s="24" t="s">
        <v>81</v>
      </c>
      <c r="CR1" s="25" t="s">
        <v>82</v>
      </c>
      <c r="CS1" s="25" t="s">
        <v>83</v>
      </c>
      <c r="CT1" s="24">
        <v>182952</v>
      </c>
      <c r="CU1" s="24" t="s">
        <v>84</v>
      </c>
      <c r="CV1" s="24">
        <v>154133</v>
      </c>
      <c r="CW1" s="24">
        <v>149914</v>
      </c>
      <c r="CX1" s="24">
        <v>161980</v>
      </c>
      <c r="CY1" s="24" t="s">
        <v>85</v>
      </c>
      <c r="CZ1" s="24">
        <v>151749</v>
      </c>
      <c r="DA1" s="24" t="s">
        <v>86</v>
      </c>
      <c r="DB1" s="24" t="s">
        <v>87</v>
      </c>
      <c r="DC1" s="24">
        <v>175963</v>
      </c>
      <c r="DD1" s="24" t="s">
        <v>88</v>
      </c>
      <c r="DE1" s="24" t="s">
        <v>89</v>
      </c>
      <c r="DF1" s="25" t="s">
        <v>90</v>
      </c>
      <c r="DG1" s="24">
        <v>151284</v>
      </c>
      <c r="DH1" s="24" t="s">
        <v>91</v>
      </c>
      <c r="DI1" s="24">
        <v>145954</v>
      </c>
      <c r="DJ1" s="24">
        <v>148252</v>
      </c>
      <c r="DK1" s="24">
        <v>148493</v>
      </c>
      <c r="DL1" s="24" t="s">
        <v>92</v>
      </c>
      <c r="DM1" s="24">
        <v>161164</v>
      </c>
      <c r="DN1" s="24">
        <v>151029</v>
      </c>
      <c r="DO1" s="24" t="s">
        <v>93</v>
      </c>
      <c r="DP1" s="25" t="s">
        <v>94</v>
      </c>
      <c r="DQ1" s="25" t="s">
        <v>95</v>
      </c>
      <c r="DR1" s="24" t="s">
        <v>96</v>
      </c>
      <c r="DS1" s="24" t="s">
        <v>97</v>
      </c>
      <c r="DT1" s="24">
        <v>152439</v>
      </c>
      <c r="DU1" s="24" t="s">
        <v>98</v>
      </c>
      <c r="DV1" s="24" t="s">
        <v>99</v>
      </c>
      <c r="DW1" s="24" t="s">
        <v>100</v>
      </c>
      <c r="DX1" s="24">
        <v>221890</v>
      </c>
      <c r="DY1" s="24" t="s">
        <v>101</v>
      </c>
      <c r="DZ1" s="24" t="s">
        <v>102</v>
      </c>
      <c r="EA1" s="24" t="s">
        <v>103</v>
      </c>
      <c r="EB1" s="24" t="s">
        <v>104</v>
      </c>
      <c r="EC1" s="24" t="s">
        <v>105</v>
      </c>
      <c r="ED1" s="24" t="s">
        <v>106</v>
      </c>
    </row>
    <row r="2" spans="1:134" x14ac:dyDescent="0.25">
      <c r="A2" t="s">
        <v>164</v>
      </c>
    </row>
    <row r="3" spans="1:134" x14ac:dyDescent="0.25">
      <c r="A3" t="s">
        <v>165</v>
      </c>
    </row>
    <row r="4" spans="1:134" x14ac:dyDescent="0.25">
      <c r="A4" t="s">
        <v>166</v>
      </c>
    </row>
    <row r="5" spans="1:134" x14ac:dyDescent="0.25">
      <c r="A5" t="s">
        <v>167</v>
      </c>
    </row>
    <row r="6" spans="1:134" x14ac:dyDescent="0.25">
      <c r="A6" t="s">
        <v>168</v>
      </c>
    </row>
    <row r="7" spans="1:134" x14ac:dyDescent="0.25">
      <c r="A7" t="s">
        <v>169</v>
      </c>
    </row>
    <row r="8" spans="1:134" x14ac:dyDescent="0.25">
      <c r="A8" t="s">
        <v>170</v>
      </c>
    </row>
    <row r="9" spans="1:134" x14ac:dyDescent="0.25">
      <c r="A9" t="s">
        <v>171</v>
      </c>
    </row>
    <row r="10" spans="1:134" x14ac:dyDescent="0.25">
      <c r="A10" t="s">
        <v>172</v>
      </c>
    </row>
    <row r="11" spans="1:134" x14ac:dyDescent="0.25">
      <c r="A11" t="s">
        <v>173</v>
      </c>
    </row>
    <row r="12" spans="1:134" x14ac:dyDescent="0.25">
      <c r="A12" t="s">
        <v>174</v>
      </c>
    </row>
    <row r="13" spans="1:134" x14ac:dyDescent="0.25">
      <c r="A13" t="s">
        <v>175</v>
      </c>
    </row>
    <row r="14" spans="1:134" x14ac:dyDescent="0.25">
      <c r="A14" t="s">
        <v>176</v>
      </c>
    </row>
    <row r="15" spans="1:134" x14ac:dyDescent="0.25">
      <c r="A15" t="s">
        <v>177</v>
      </c>
    </row>
    <row r="16" spans="1:134" x14ac:dyDescent="0.25">
      <c r="A16" t="s">
        <v>178</v>
      </c>
    </row>
    <row r="17" spans="1:1" x14ac:dyDescent="0.25">
      <c r="A17" t="s">
        <v>179</v>
      </c>
    </row>
    <row r="18" spans="1:1" x14ac:dyDescent="0.25">
      <c r="A18" t="s">
        <v>180</v>
      </c>
    </row>
    <row r="19" spans="1:1" x14ac:dyDescent="0.25">
      <c r="A19" t="s">
        <v>181</v>
      </c>
    </row>
    <row r="20" spans="1:1" x14ac:dyDescent="0.25">
      <c r="A20" t="s">
        <v>182</v>
      </c>
    </row>
    <row r="21" spans="1:1" x14ac:dyDescent="0.25">
      <c r="A21" t="s">
        <v>183</v>
      </c>
    </row>
    <row r="22" spans="1:1" x14ac:dyDescent="0.25">
      <c r="A22" t="s">
        <v>184</v>
      </c>
    </row>
    <row r="23" spans="1:1" x14ac:dyDescent="0.25">
      <c r="A23" t="s">
        <v>185</v>
      </c>
    </row>
    <row r="24" spans="1:1" x14ac:dyDescent="0.25">
      <c r="A24" t="s">
        <v>186</v>
      </c>
    </row>
    <row r="25" spans="1:1" x14ac:dyDescent="0.25">
      <c r="A25" t="s">
        <v>187</v>
      </c>
    </row>
    <row r="26" spans="1:1" x14ac:dyDescent="0.25">
      <c r="A26" t="s">
        <v>188</v>
      </c>
    </row>
    <row r="27" spans="1:1" x14ac:dyDescent="0.25">
      <c r="A27" t="s">
        <v>189</v>
      </c>
    </row>
    <row r="28" spans="1:1" x14ac:dyDescent="0.25">
      <c r="A28" t="s">
        <v>190</v>
      </c>
    </row>
    <row r="29" spans="1:1" x14ac:dyDescent="0.25">
      <c r="A29" t="s">
        <v>191</v>
      </c>
    </row>
    <row r="30" spans="1:1" x14ac:dyDescent="0.25">
      <c r="A30" t="s">
        <v>192</v>
      </c>
    </row>
    <row r="31" spans="1:1" x14ac:dyDescent="0.25">
      <c r="A31" t="s">
        <v>193</v>
      </c>
    </row>
    <row r="32" spans="1:1" x14ac:dyDescent="0.25">
      <c r="A32" t="s">
        <v>194</v>
      </c>
    </row>
    <row r="33" spans="1:11" x14ac:dyDescent="0.25">
      <c r="A33" t="s">
        <v>195</v>
      </c>
    </row>
    <row r="34" spans="1:11" ht="15.75" thickBot="1" x14ac:dyDescent="0.3">
      <c r="A34" t="s">
        <v>196</v>
      </c>
    </row>
    <row r="35" spans="1:11" x14ac:dyDescent="0.25">
      <c r="A35" t="s">
        <v>197</v>
      </c>
      <c r="B35" s="17"/>
      <c r="C35" s="18"/>
      <c r="D35" s="18"/>
      <c r="E35" s="18"/>
      <c r="F35" s="18"/>
      <c r="G35" s="18"/>
      <c r="H35" s="18"/>
      <c r="I35" s="64"/>
      <c r="J35" s="67"/>
    </row>
    <row r="36" spans="1:11" ht="15.75" x14ac:dyDescent="0.25">
      <c r="A36" t="s">
        <v>198</v>
      </c>
      <c r="B36" s="59">
        <v>20546</v>
      </c>
    </row>
    <row r="37" spans="1:11" ht="15.75" x14ac:dyDescent="0.25">
      <c r="A37" t="s">
        <v>199</v>
      </c>
      <c r="B37" s="59">
        <v>21066</v>
      </c>
      <c r="D37" s="59"/>
      <c r="E37" s="60"/>
      <c r="F37" s="60"/>
      <c r="G37" s="60"/>
      <c r="H37" s="60"/>
      <c r="I37" s="60"/>
      <c r="J37" s="60"/>
    </row>
    <row r="38" spans="1:11" ht="15.75" x14ac:dyDescent="0.25">
      <c r="A38" t="s">
        <v>200</v>
      </c>
      <c r="B38" s="59">
        <v>14990</v>
      </c>
      <c r="D38" s="59"/>
      <c r="E38" s="60"/>
      <c r="F38" s="60"/>
      <c r="G38" s="60"/>
      <c r="H38" s="60"/>
      <c r="I38" s="60"/>
      <c r="J38" s="60"/>
    </row>
    <row r="39" spans="1:11" ht="15.75" x14ac:dyDescent="0.25">
      <c r="A39" t="s">
        <v>201</v>
      </c>
      <c r="B39" s="59">
        <v>8842</v>
      </c>
      <c r="D39" s="59"/>
      <c r="E39" s="60"/>
      <c r="F39" s="60"/>
      <c r="G39" s="60"/>
      <c r="H39" s="60"/>
      <c r="I39" s="60"/>
      <c r="J39" s="60"/>
    </row>
    <row r="40" spans="1:11" ht="15.75" x14ac:dyDescent="0.25">
      <c r="A40" t="s">
        <v>202</v>
      </c>
      <c r="B40" s="59">
        <v>12207</v>
      </c>
      <c r="D40" s="59"/>
      <c r="E40" s="60"/>
      <c r="F40" s="60"/>
      <c r="G40" s="60"/>
      <c r="H40" s="60"/>
      <c r="I40" s="60"/>
      <c r="J40" s="60"/>
    </row>
    <row r="41" spans="1:11" ht="15.75" x14ac:dyDescent="0.25">
      <c r="A41" t="s">
        <v>203</v>
      </c>
      <c r="B41" s="59">
        <v>9314</v>
      </c>
      <c r="C41" s="59">
        <v>157868</v>
      </c>
    </row>
    <row r="42" spans="1:11" ht="15.75" x14ac:dyDescent="0.25">
      <c r="A42" t="s">
        <v>204</v>
      </c>
      <c r="B42" s="59">
        <v>7996</v>
      </c>
      <c r="C42" s="59">
        <v>72180</v>
      </c>
      <c r="E42" s="59"/>
      <c r="F42" s="60"/>
      <c r="G42" s="60"/>
      <c r="H42" s="60"/>
      <c r="I42" s="60"/>
      <c r="J42" s="60"/>
      <c r="K42" s="60"/>
    </row>
    <row r="43" spans="1:11" ht="15.75" x14ac:dyDescent="0.25">
      <c r="A43" t="s">
        <v>205</v>
      </c>
      <c r="B43" s="59">
        <v>7855</v>
      </c>
      <c r="C43" s="59">
        <v>122886</v>
      </c>
      <c r="E43" s="59"/>
      <c r="F43" s="60"/>
      <c r="G43" s="60"/>
      <c r="H43" s="60"/>
      <c r="I43" s="60"/>
      <c r="J43" s="60"/>
      <c r="K43" s="60"/>
    </row>
    <row r="44" spans="1:11" ht="15.75" x14ac:dyDescent="0.25">
      <c r="A44" t="s">
        <v>206</v>
      </c>
      <c r="B44" s="59">
        <v>6386</v>
      </c>
      <c r="C44" s="59">
        <v>40676</v>
      </c>
      <c r="E44" s="59"/>
      <c r="F44" s="60"/>
      <c r="G44" s="60"/>
      <c r="H44" s="60"/>
      <c r="I44" s="60"/>
      <c r="J44" s="60"/>
      <c r="K44" s="60"/>
    </row>
    <row r="45" spans="1:11" ht="15.75" x14ac:dyDescent="0.25">
      <c r="A45" t="s">
        <v>207</v>
      </c>
      <c r="B45" s="59">
        <v>4249</v>
      </c>
      <c r="C45" s="59">
        <v>71865</v>
      </c>
      <c r="E45" s="59"/>
      <c r="F45" s="60"/>
      <c r="G45" s="60"/>
      <c r="H45" s="60"/>
      <c r="I45" s="60"/>
      <c r="J45" s="60"/>
      <c r="K45" s="60"/>
    </row>
    <row r="46" spans="1:11" ht="15.75" x14ac:dyDescent="0.25">
      <c r="A46" t="s">
        <v>208</v>
      </c>
      <c r="B46" s="59">
        <v>3211</v>
      </c>
      <c r="C46" s="59">
        <v>57792</v>
      </c>
      <c r="E46" s="59"/>
      <c r="F46" s="60"/>
      <c r="G46" s="60"/>
      <c r="H46" s="60"/>
      <c r="I46" s="60"/>
      <c r="J46" s="60"/>
      <c r="K46" s="60"/>
    </row>
    <row r="47" spans="1:11" ht="15.75" x14ac:dyDescent="0.25">
      <c r="A47" t="s">
        <v>209</v>
      </c>
      <c r="B47" s="59">
        <v>3395</v>
      </c>
      <c r="C47" s="59">
        <v>51848</v>
      </c>
      <c r="E47" s="59"/>
      <c r="F47" s="60"/>
      <c r="G47" s="60"/>
      <c r="H47" s="60"/>
      <c r="I47" s="60"/>
      <c r="J47" s="60"/>
      <c r="K47" s="60"/>
    </row>
    <row r="48" spans="1:11" ht="15.75" x14ac:dyDescent="0.25">
      <c r="A48" t="s">
        <v>210</v>
      </c>
      <c r="B48" s="59">
        <v>4733</v>
      </c>
      <c r="C48" s="59">
        <v>42068</v>
      </c>
      <c r="E48" s="59"/>
      <c r="F48" s="60"/>
      <c r="G48" s="60"/>
      <c r="H48" s="60"/>
      <c r="I48" s="60"/>
      <c r="J48" s="60"/>
      <c r="K48" s="60"/>
    </row>
    <row r="49" spans="1:11" ht="15.75" x14ac:dyDescent="0.25">
      <c r="A49" t="s">
        <v>211</v>
      </c>
      <c r="B49" s="59">
        <v>3833</v>
      </c>
      <c r="C49" s="59">
        <v>38443</v>
      </c>
      <c r="E49" s="59"/>
      <c r="F49" s="60"/>
      <c r="G49" s="60"/>
      <c r="H49" s="60"/>
      <c r="I49" s="60"/>
      <c r="J49" s="60"/>
      <c r="K49" s="60"/>
    </row>
    <row r="50" spans="1:11" ht="15.75" x14ac:dyDescent="0.25">
      <c r="A50" t="s">
        <v>212</v>
      </c>
      <c r="B50" s="59">
        <v>3176</v>
      </c>
      <c r="C50" s="59">
        <v>33414</v>
      </c>
      <c r="E50" s="59"/>
      <c r="F50" s="60"/>
      <c r="G50" s="60"/>
      <c r="H50" s="60"/>
      <c r="I50" s="60"/>
      <c r="J50" s="60"/>
      <c r="K50" s="60"/>
    </row>
    <row r="51" spans="1:11" ht="15.75" x14ac:dyDescent="0.25">
      <c r="A51" t="s">
        <v>213</v>
      </c>
      <c r="B51" s="59">
        <v>3000</v>
      </c>
      <c r="C51" s="59">
        <v>27087</v>
      </c>
      <c r="E51" s="59"/>
      <c r="F51" s="60"/>
      <c r="G51" s="60"/>
      <c r="H51" s="60"/>
      <c r="I51" s="60"/>
      <c r="J51" s="60"/>
      <c r="K51" s="60"/>
    </row>
    <row r="52" spans="1:11" ht="15.75" x14ac:dyDescent="0.25">
      <c r="A52" t="s">
        <v>214</v>
      </c>
      <c r="B52" s="59">
        <v>4431</v>
      </c>
      <c r="C52" s="59">
        <v>26729</v>
      </c>
      <c r="E52" s="59"/>
      <c r="F52" s="60"/>
      <c r="G52" s="60"/>
      <c r="H52" s="60"/>
      <c r="I52" s="60"/>
      <c r="J52" s="60"/>
      <c r="K52" s="60"/>
    </row>
    <row r="53" spans="1:11" ht="15.75" x14ac:dyDescent="0.25">
      <c r="A53" t="s">
        <v>215</v>
      </c>
      <c r="B53" s="59">
        <v>4754</v>
      </c>
      <c r="C53" s="59">
        <v>22329</v>
      </c>
      <c r="E53" s="59"/>
      <c r="F53" s="60"/>
      <c r="G53" s="60"/>
      <c r="H53" s="60"/>
      <c r="I53" s="60"/>
      <c r="J53" s="60"/>
      <c r="K53" s="60"/>
    </row>
    <row r="54" spans="1:11" ht="15.75" x14ac:dyDescent="0.25">
      <c r="A54" t="s">
        <v>216</v>
      </c>
      <c r="B54" s="59">
        <v>4626</v>
      </c>
      <c r="C54" s="59">
        <v>19243</v>
      </c>
      <c r="E54" s="59"/>
      <c r="F54" s="60"/>
      <c r="G54" s="60"/>
      <c r="H54" s="60"/>
      <c r="I54" s="60"/>
      <c r="J54" s="60"/>
      <c r="K54" s="60"/>
    </row>
    <row r="55" spans="1:11" ht="15.75" x14ac:dyDescent="0.25">
      <c r="A55" t="s">
        <v>217</v>
      </c>
      <c r="B55" s="59">
        <v>3744</v>
      </c>
      <c r="C55" s="59">
        <v>17772</v>
      </c>
      <c r="E55" s="59"/>
      <c r="F55" s="60"/>
      <c r="G55" s="60"/>
      <c r="H55" s="60"/>
      <c r="I55" s="60"/>
      <c r="J55" s="60"/>
      <c r="K55" s="60"/>
    </row>
    <row r="56" spans="1:11" ht="15.75" x14ac:dyDescent="0.25">
      <c r="A56" t="s">
        <v>218</v>
      </c>
      <c r="B56" s="59">
        <v>3608</v>
      </c>
      <c r="C56" s="59">
        <v>16830</v>
      </c>
      <c r="E56" s="59"/>
      <c r="F56" s="60"/>
      <c r="G56" s="60"/>
      <c r="H56" s="60"/>
      <c r="I56" s="60"/>
      <c r="J56" s="60"/>
      <c r="K56" s="60"/>
    </row>
    <row r="57" spans="1:11" ht="15.75" x14ac:dyDescent="0.25">
      <c r="A57" t="s">
        <v>219</v>
      </c>
      <c r="B57" s="59">
        <v>3814</v>
      </c>
      <c r="C57" s="59">
        <v>13620</v>
      </c>
      <c r="E57" s="59"/>
      <c r="F57" s="60"/>
      <c r="G57" s="60"/>
      <c r="H57" s="60"/>
      <c r="I57" s="60"/>
      <c r="J57" s="60"/>
      <c r="K57" s="60"/>
    </row>
    <row r="58" spans="1:11" ht="15.75" x14ac:dyDescent="0.25">
      <c r="A58" t="s">
        <v>220</v>
      </c>
      <c r="B58" s="59">
        <v>3747</v>
      </c>
      <c r="C58" s="59">
        <v>13064</v>
      </c>
      <c r="E58" s="59"/>
      <c r="F58" s="60"/>
      <c r="G58" s="60"/>
      <c r="H58" s="60"/>
      <c r="I58" s="60"/>
      <c r="J58" s="60"/>
      <c r="K58" s="60"/>
    </row>
    <row r="59" spans="1:11" ht="15.75" x14ac:dyDescent="0.25">
      <c r="A59" t="s">
        <v>221</v>
      </c>
      <c r="B59" s="59">
        <v>3709</v>
      </c>
      <c r="C59" s="59">
        <v>16629</v>
      </c>
      <c r="E59" s="59"/>
      <c r="F59" s="60"/>
      <c r="G59" s="60"/>
      <c r="H59" s="60"/>
      <c r="I59" s="60"/>
      <c r="J59" s="60"/>
      <c r="K59" s="60"/>
    </row>
    <row r="60" spans="1:11" ht="15.75" x14ac:dyDescent="0.25">
      <c r="A60" t="s">
        <v>222</v>
      </c>
      <c r="B60" s="59">
        <v>3396</v>
      </c>
      <c r="C60" s="59">
        <v>16143</v>
      </c>
      <c r="E60" s="59"/>
      <c r="F60" s="60"/>
      <c r="G60" s="60"/>
      <c r="H60" s="60"/>
      <c r="I60" s="60"/>
      <c r="J60" s="60"/>
      <c r="K60" s="60"/>
    </row>
    <row r="61" spans="1:11" ht="15.75" x14ac:dyDescent="0.25">
      <c r="A61" t="s">
        <v>223</v>
      </c>
      <c r="B61" s="59">
        <v>2347</v>
      </c>
      <c r="C61" s="59">
        <v>14088</v>
      </c>
      <c r="E61" s="59"/>
      <c r="F61" s="60"/>
      <c r="G61" s="60"/>
      <c r="H61" s="60"/>
      <c r="I61" s="60"/>
      <c r="J61" s="60"/>
      <c r="K61" s="60"/>
    </row>
    <row r="62" spans="1:11" ht="15.75" x14ac:dyDescent="0.25">
      <c r="A62" t="s">
        <v>224</v>
      </c>
      <c r="B62" s="59">
        <v>1985</v>
      </c>
      <c r="C62" s="59">
        <v>11631</v>
      </c>
      <c r="E62" s="59"/>
      <c r="F62" s="60"/>
      <c r="G62" s="60"/>
      <c r="H62" s="60"/>
      <c r="I62" s="60"/>
      <c r="J62" s="60"/>
      <c r="K62" s="60"/>
    </row>
    <row r="63" spans="1:11" ht="15.75" x14ac:dyDescent="0.25">
      <c r="A63" t="s">
        <v>225</v>
      </c>
      <c r="B63" s="59">
        <v>2640</v>
      </c>
      <c r="C63" s="59">
        <v>8721</v>
      </c>
      <c r="E63" s="59"/>
      <c r="F63" s="60"/>
      <c r="G63" s="60"/>
      <c r="H63" s="60"/>
      <c r="I63" s="60"/>
      <c r="J63" s="60"/>
      <c r="K63" s="60"/>
    </row>
    <row r="64" spans="1:11" ht="15.75" x14ac:dyDescent="0.25">
      <c r="A64" t="s">
        <v>226</v>
      </c>
      <c r="B64" s="59">
        <v>2640</v>
      </c>
      <c r="C64" s="59">
        <v>7037</v>
      </c>
      <c r="E64" s="59"/>
      <c r="F64" s="60"/>
      <c r="G64" s="60"/>
      <c r="H64" s="60"/>
      <c r="I64" s="60"/>
      <c r="J64" s="60"/>
      <c r="K64" s="60"/>
    </row>
    <row r="65" spans="1:11" ht="15.75" x14ac:dyDescent="0.25">
      <c r="A65" t="s">
        <v>227</v>
      </c>
      <c r="B65" s="59">
        <v>2443</v>
      </c>
      <c r="C65" s="59">
        <v>8710</v>
      </c>
      <c r="E65" s="59"/>
      <c r="F65" s="60"/>
      <c r="G65" s="60"/>
      <c r="H65" s="60"/>
      <c r="I65" s="60"/>
      <c r="J65" s="60"/>
      <c r="K65" s="60"/>
    </row>
    <row r="66" spans="1:11" ht="15.75" x14ac:dyDescent="0.25">
      <c r="A66" t="s">
        <v>228</v>
      </c>
      <c r="B66" s="59">
        <v>2164</v>
      </c>
      <c r="C66" s="59">
        <v>5802</v>
      </c>
      <c r="E66" s="59"/>
      <c r="F66" s="60"/>
      <c r="G66" s="60"/>
      <c r="H66" s="60"/>
      <c r="I66" s="60"/>
      <c r="J66" s="60"/>
      <c r="K66" s="60"/>
    </row>
    <row r="67" spans="1:11" ht="15.75" x14ac:dyDescent="0.25">
      <c r="A67" t="s">
        <v>229</v>
      </c>
      <c r="B67" s="59">
        <v>1492</v>
      </c>
      <c r="C67" s="59">
        <v>7110</v>
      </c>
      <c r="E67" s="59"/>
      <c r="F67" s="60"/>
      <c r="G67" s="60"/>
      <c r="H67" s="60"/>
      <c r="I67" s="60"/>
      <c r="J67" s="60"/>
      <c r="K67" s="60"/>
    </row>
    <row r="68" spans="1:11" ht="15.75" x14ac:dyDescent="0.25">
      <c r="A68" t="s">
        <v>230</v>
      </c>
      <c r="B68" s="59">
        <v>2015</v>
      </c>
      <c r="C68" s="59">
        <v>3890</v>
      </c>
      <c r="E68" s="59"/>
      <c r="F68" s="60"/>
      <c r="G68" s="60"/>
      <c r="H68" s="60"/>
      <c r="I68" s="60"/>
      <c r="J68" s="60"/>
      <c r="K68" s="60"/>
    </row>
    <row r="69" spans="1:11" ht="15.75" x14ac:dyDescent="0.25">
      <c r="A69" t="s">
        <v>231</v>
      </c>
      <c r="B69" s="59">
        <v>1442</v>
      </c>
      <c r="C69" s="59">
        <v>3521</v>
      </c>
      <c r="E69" s="59"/>
      <c r="F69" s="60"/>
      <c r="G69" s="60"/>
      <c r="H69" s="60"/>
      <c r="I69" s="60"/>
      <c r="J69" s="60"/>
      <c r="K69" s="60"/>
    </row>
    <row r="70" spans="1:11" ht="15.75" x14ac:dyDescent="0.25">
      <c r="A70" t="s">
        <v>232</v>
      </c>
      <c r="B70" s="59">
        <v>1270</v>
      </c>
      <c r="C70" s="59">
        <v>2928</v>
      </c>
      <c r="E70" s="59"/>
      <c r="F70" s="60"/>
      <c r="G70" s="60"/>
      <c r="H70" s="60"/>
      <c r="I70" s="60"/>
      <c r="J70" s="60"/>
      <c r="K70" s="60"/>
    </row>
    <row r="71" spans="1:11" ht="15.75" x14ac:dyDescent="0.25">
      <c r="A71" t="s">
        <v>233</v>
      </c>
      <c r="B71" s="59">
        <v>1357</v>
      </c>
      <c r="C71" s="59">
        <v>2881</v>
      </c>
      <c r="E71" s="59"/>
      <c r="F71" s="60"/>
      <c r="G71" s="60"/>
      <c r="H71" s="60"/>
      <c r="I71" s="60"/>
      <c r="J71" s="60"/>
      <c r="K71" s="60"/>
    </row>
    <row r="72" spans="1:11" ht="15.75" x14ac:dyDescent="0.25">
      <c r="A72" t="s">
        <v>234</v>
      </c>
      <c r="B72" s="60">
        <v>905</v>
      </c>
      <c r="C72" s="59">
        <v>2804</v>
      </c>
      <c r="E72" s="59"/>
      <c r="F72" s="60"/>
      <c r="G72" s="60"/>
      <c r="H72" s="60"/>
      <c r="I72" s="60"/>
      <c r="J72" s="60"/>
      <c r="K72" s="60"/>
    </row>
    <row r="73" spans="1:11" ht="15.75" x14ac:dyDescent="0.25">
      <c r="A73" t="s">
        <v>235</v>
      </c>
      <c r="B73" s="60">
        <v>651</v>
      </c>
      <c r="C73" s="59">
        <v>2817</v>
      </c>
      <c r="E73" s="59"/>
      <c r="F73" s="60"/>
      <c r="G73" s="60"/>
      <c r="H73" s="60"/>
      <c r="I73" s="60"/>
      <c r="J73" s="60"/>
      <c r="K73" s="60"/>
    </row>
    <row r="74" spans="1:11" ht="15.75" x14ac:dyDescent="0.25">
      <c r="A74" t="s">
        <v>236</v>
      </c>
      <c r="B74" s="60">
        <v>732</v>
      </c>
      <c r="C74" s="59">
        <v>2879</v>
      </c>
      <c r="E74" s="59"/>
      <c r="F74" s="60"/>
      <c r="G74" s="60"/>
      <c r="H74" s="60"/>
      <c r="I74" s="60"/>
      <c r="J74" s="60"/>
      <c r="K74" s="60"/>
    </row>
    <row r="75" spans="1:11" ht="15.75" x14ac:dyDescent="0.25">
      <c r="A75" t="s">
        <v>237</v>
      </c>
      <c r="B75" s="60">
        <v>479</v>
      </c>
      <c r="C75" s="59">
        <v>2618</v>
      </c>
      <c r="E75" s="59"/>
      <c r="F75" s="60"/>
      <c r="G75" s="60"/>
      <c r="H75" s="60"/>
      <c r="I75" s="60"/>
      <c r="J75" s="60"/>
      <c r="K75" s="60"/>
    </row>
    <row r="76" spans="1:11" ht="15.75" x14ac:dyDescent="0.25">
      <c r="A76" t="s">
        <v>238</v>
      </c>
      <c r="B76" s="59">
        <v>1653</v>
      </c>
      <c r="C76" s="59">
        <v>2729</v>
      </c>
      <c r="E76" s="59"/>
      <c r="F76" s="60"/>
      <c r="G76" s="60"/>
      <c r="H76" s="60"/>
      <c r="I76" s="60"/>
      <c r="J76" s="60"/>
      <c r="K76" s="60"/>
    </row>
    <row r="77" spans="1:11" ht="15.75" x14ac:dyDescent="0.25">
      <c r="A77" t="s">
        <v>239</v>
      </c>
      <c r="B77" s="59">
        <v>1666</v>
      </c>
      <c r="C77" s="59">
        <v>2650</v>
      </c>
      <c r="E77" s="59"/>
      <c r="F77" s="60"/>
      <c r="G77" s="60"/>
      <c r="H77" s="60"/>
      <c r="I77" s="60"/>
      <c r="J77" s="60"/>
      <c r="K77" s="60"/>
    </row>
    <row r="78" spans="1:11" ht="15.75" x14ac:dyDescent="0.25">
      <c r="A78" t="s">
        <v>240</v>
      </c>
      <c r="B78" s="59">
        <v>1224</v>
      </c>
      <c r="C78" s="59">
        <v>6162</v>
      </c>
      <c r="E78" s="59"/>
      <c r="F78" s="60"/>
      <c r="G78" s="60"/>
      <c r="H78" s="60"/>
      <c r="I78" s="60"/>
      <c r="J78" s="60"/>
      <c r="K78" s="60"/>
    </row>
    <row r="79" spans="1:11" ht="15.75" x14ac:dyDescent="0.25">
      <c r="A79" t="s">
        <v>241</v>
      </c>
      <c r="B79" s="59">
        <v>1505</v>
      </c>
      <c r="C79" s="59">
        <v>7614</v>
      </c>
      <c r="E79" s="59"/>
      <c r="F79" s="60"/>
      <c r="G79" s="60"/>
      <c r="H79" s="60"/>
      <c r="I79" s="60"/>
      <c r="J79" s="60"/>
      <c r="K79" s="60"/>
    </row>
    <row r="80" spans="1:11" ht="15.75" x14ac:dyDescent="0.25">
      <c r="A80" t="s">
        <v>242</v>
      </c>
      <c r="B80" s="59">
        <v>1075</v>
      </c>
      <c r="C80" s="59">
        <v>3089</v>
      </c>
      <c r="E80" s="59"/>
      <c r="F80" s="60"/>
      <c r="G80" s="60"/>
      <c r="H80" s="60"/>
      <c r="I80" s="60"/>
      <c r="J80" s="60"/>
      <c r="K80" s="60"/>
    </row>
    <row r="81" spans="1:11" ht="15.75" x14ac:dyDescent="0.25">
      <c r="A81" t="s">
        <v>243</v>
      </c>
      <c r="B81" s="59">
        <v>1097</v>
      </c>
      <c r="C81" s="59">
        <v>2633</v>
      </c>
      <c r="E81" s="59"/>
      <c r="F81" s="60"/>
      <c r="G81" s="60"/>
      <c r="H81" s="60"/>
      <c r="I81" s="60"/>
      <c r="J81" s="60"/>
      <c r="K81" s="60"/>
    </row>
    <row r="82" spans="1:11" ht="15.75" x14ac:dyDescent="0.25">
      <c r="A82" t="s">
        <v>244</v>
      </c>
      <c r="B82" s="59">
        <v>1014</v>
      </c>
      <c r="C82" s="59">
        <v>2634</v>
      </c>
      <c r="E82" s="59"/>
      <c r="F82" s="60"/>
      <c r="G82" s="60"/>
      <c r="H82" s="60"/>
      <c r="I82" s="60"/>
      <c r="J82" s="60"/>
      <c r="K82" s="60"/>
    </row>
    <row r="83" spans="1:11" ht="15.75" x14ac:dyDescent="0.25">
      <c r="A83" t="s">
        <v>245</v>
      </c>
      <c r="B83" s="59">
        <v>1061</v>
      </c>
      <c r="C83" s="59">
        <v>5058</v>
      </c>
      <c r="E83" s="59"/>
      <c r="F83" s="60"/>
      <c r="G83" s="60"/>
      <c r="H83" s="60"/>
      <c r="I83" s="60"/>
      <c r="J83" s="60"/>
      <c r="K83" s="60"/>
    </row>
    <row r="84" spans="1:11" ht="15.75" x14ac:dyDescent="0.25">
      <c r="A84" t="s">
        <v>246</v>
      </c>
      <c r="B84" s="60">
        <v>998</v>
      </c>
      <c r="C84" s="59">
        <v>5311</v>
      </c>
      <c r="E84" s="59"/>
      <c r="F84" s="60"/>
      <c r="G84" s="60"/>
      <c r="H84" s="60"/>
      <c r="I84" s="60"/>
      <c r="J84" s="60"/>
      <c r="K84" s="60"/>
    </row>
    <row r="85" spans="1:11" ht="15.75" x14ac:dyDescent="0.25">
      <c r="A85" t="s">
        <v>247</v>
      </c>
      <c r="B85" s="59">
        <v>1035</v>
      </c>
      <c r="C85" s="59">
        <v>2597</v>
      </c>
      <c r="E85" s="59"/>
      <c r="F85" s="60"/>
      <c r="G85" s="60"/>
      <c r="H85" s="60"/>
      <c r="I85" s="60"/>
      <c r="J85" s="60"/>
      <c r="K85" s="60"/>
    </row>
    <row r="86" spans="1:11" ht="15.75" x14ac:dyDescent="0.25">
      <c r="A86" t="s">
        <v>248</v>
      </c>
      <c r="B86" s="59">
        <v>1011</v>
      </c>
      <c r="C86" s="59">
        <v>2422</v>
      </c>
      <c r="E86" s="59"/>
      <c r="F86" s="60"/>
      <c r="G86" s="60"/>
      <c r="H86" s="60"/>
      <c r="I86" s="60"/>
      <c r="J86" s="60"/>
      <c r="K86" s="60"/>
    </row>
    <row r="87" spans="1:11" ht="15.75" x14ac:dyDescent="0.25">
      <c r="A87" t="s">
        <v>249</v>
      </c>
      <c r="B87" s="60">
        <v>860</v>
      </c>
      <c r="C87" s="59">
        <v>2370</v>
      </c>
      <c r="E87" s="59"/>
      <c r="F87" s="60"/>
      <c r="G87" s="60"/>
      <c r="H87" s="60"/>
      <c r="I87" s="60"/>
      <c r="J87" s="60"/>
      <c r="K87" s="60"/>
    </row>
    <row r="88" spans="1:11" ht="15.75" x14ac:dyDescent="0.25">
      <c r="A88" t="s">
        <v>250</v>
      </c>
      <c r="B88" s="59">
        <v>1898</v>
      </c>
      <c r="C88" s="59">
        <v>2689</v>
      </c>
      <c r="E88" s="59"/>
      <c r="F88" s="60"/>
      <c r="G88" s="60"/>
      <c r="H88" s="60"/>
      <c r="I88" s="60"/>
      <c r="J88" s="60"/>
      <c r="K88" s="60"/>
    </row>
    <row r="89" spans="1:11" ht="15.75" x14ac:dyDescent="0.25">
      <c r="A89" t="s">
        <v>251</v>
      </c>
      <c r="B89" s="60">
        <v>949</v>
      </c>
      <c r="C89" s="59">
        <v>2389</v>
      </c>
      <c r="E89" s="59"/>
      <c r="F89" s="60"/>
      <c r="G89" s="60"/>
      <c r="H89" s="60"/>
      <c r="I89" s="60"/>
      <c r="J89" s="60"/>
      <c r="K89" s="60"/>
    </row>
    <row r="90" spans="1:11" ht="15.75" x14ac:dyDescent="0.25">
      <c r="A90" t="s">
        <v>252</v>
      </c>
      <c r="B90" s="60">
        <v>829</v>
      </c>
      <c r="C90" s="59">
        <v>2700</v>
      </c>
      <c r="E90" s="59"/>
      <c r="F90" s="60"/>
      <c r="G90" s="60"/>
      <c r="H90" s="60"/>
      <c r="I90" s="60"/>
      <c r="J90" s="60"/>
      <c r="K90" s="60"/>
    </row>
    <row r="91" spans="1:11" ht="15.75" x14ac:dyDescent="0.25">
      <c r="A91" t="s">
        <v>253</v>
      </c>
      <c r="B91" s="59">
        <v>1330</v>
      </c>
      <c r="C91" s="59">
        <v>3802</v>
      </c>
      <c r="E91" s="59"/>
      <c r="F91" s="60"/>
      <c r="G91" s="60"/>
      <c r="H91" s="60"/>
      <c r="I91" s="60"/>
      <c r="J91" s="60"/>
      <c r="K91" s="60"/>
    </row>
    <row r="92" spans="1:11" ht="15.75" x14ac:dyDescent="0.25">
      <c r="A92" t="s">
        <v>254</v>
      </c>
      <c r="B92" s="59">
        <v>1067</v>
      </c>
      <c r="C92" s="59">
        <v>2451</v>
      </c>
      <c r="E92" s="59"/>
      <c r="F92" s="60"/>
      <c r="G92" s="60"/>
      <c r="H92" s="60"/>
      <c r="I92" s="60"/>
      <c r="J92" s="60"/>
      <c r="K92" s="60"/>
    </row>
    <row r="93" spans="1:11" ht="15.75" x14ac:dyDescent="0.25">
      <c r="A93" t="s">
        <v>255</v>
      </c>
      <c r="B93" s="59">
        <v>1068</v>
      </c>
      <c r="C93" s="59">
        <v>2192</v>
      </c>
      <c r="E93" s="59"/>
      <c r="F93" s="60"/>
      <c r="G93" s="60"/>
      <c r="H93" s="60"/>
      <c r="I93" s="60"/>
      <c r="J93" s="60"/>
      <c r="K93" s="60"/>
    </row>
    <row r="94" spans="1:11" ht="15.75" x14ac:dyDescent="0.25">
      <c r="A94" t="s">
        <v>256</v>
      </c>
      <c r="B94" s="59">
        <v>1922</v>
      </c>
      <c r="C94" s="59">
        <v>4280</v>
      </c>
      <c r="E94" s="59"/>
      <c r="F94" s="60"/>
      <c r="G94" s="60"/>
      <c r="H94" s="60"/>
      <c r="I94" s="60"/>
      <c r="J94" s="60"/>
      <c r="K94" s="60"/>
    </row>
    <row r="95" spans="1:11" ht="15.75" x14ac:dyDescent="0.25">
      <c r="A95" t="s">
        <v>257</v>
      </c>
      <c r="B95" s="59">
        <v>2270</v>
      </c>
      <c r="C95" s="59">
        <v>2800</v>
      </c>
      <c r="E95" s="59"/>
      <c r="F95" s="60"/>
      <c r="G95" s="60"/>
      <c r="H95" s="60"/>
      <c r="I95" s="60"/>
      <c r="J95" s="60"/>
      <c r="K95" s="60"/>
    </row>
    <row r="96" spans="1:11" ht="15.75" x14ac:dyDescent="0.25">
      <c r="A96" t="s">
        <v>258</v>
      </c>
      <c r="B96" s="59">
        <v>1472</v>
      </c>
      <c r="C96" s="59">
        <v>2602</v>
      </c>
      <c r="E96" s="59"/>
      <c r="F96" s="60"/>
      <c r="G96" s="60"/>
      <c r="H96" s="60"/>
      <c r="I96" s="60"/>
      <c r="J96" s="60"/>
      <c r="K96" s="60"/>
    </row>
    <row r="97" spans="1:11" ht="15.75" x14ac:dyDescent="0.25">
      <c r="A97" t="s">
        <v>259</v>
      </c>
      <c r="B97" s="60">
        <v>692</v>
      </c>
      <c r="C97" s="59">
        <v>2706</v>
      </c>
      <c r="E97" s="59"/>
      <c r="F97" s="60"/>
      <c r="G97" s="60"/>
      <c r="H97" s="60"/>
      <c r="I97" s="60"/>
      <c r="J97" s="60"/>
      <c r="K97" s="60"/>
    </row>
    <row r="98" spans="1:11" ht="15.75" x14ac:dyDescent="0.25">
      <c r="A98" t="s">
        <v>260</v>
      </c>
      <c r="B98" s="59">
        <v>1382</v>
      </c>
      <c r="C98" s="59">
        <v>2731</v>
      </c>
      <c r="E98" s="59"/>
      <c r="F98" s="60"/>
      <c r="G98" s="60"/>
      <c r="H98" s="60"/>
      <c r="I98" s="60"/>
      <c r="J98" s="60"/>
      <c r="K98" s="60"/>
    </row>
    <row r="99" spans="1:11" ht="15.75" x14ac:dyDescent="0.25">
      <c r="A99" t="s">
        <v>261</v>
      </c>
      <c r="B99" s="59">
        <v>1050</v>
      </c>
      <c r="C99" s="59">
        <v>2246</v>
      </c>
      <c r="E99" s="59"/>
      <c r="F99" s="60"/>
      <c r="G99" s="60"/>
      <c r="H99" s="60"/>
      <c r="I99" s="60"/>
      <c r="J99" s="60"/>
      <c r="K99" s="60"/>
    </row>
    <row r="100" spans="1:11" ht="15.75" x14ac:dyDescent="0.25">
      <c r="A100" t="s">
        <v>262</v>
      </c>
      <c r="B100" s="60">
        <v>950</v>
      </c>
      <c r="C100" s="59">
        <v>2707</v>
      </c>
      <c r="E100" s="59"/>
      <c r="F100" s="60"/>
      <c r="G100" s="60"/>
      <c r="H100" s="60"/>
      <c r="I100" s="60"/>
      <c r="J100" s="60"/>
      <c r="K100" s="60"/>
    </row>
    <row r="101" spans="1:11" ht="15.75" x14ac:dyDescent="0.25">
      <c r="A101" t="s">
        <v>263</v>
      </c>
      <c r="B101" s="59">
        <v>1866</v>
      </c>
      <c r="C101" s="59">
        <v>3625</v>
      </c>
      <c r="E101" s="59"/>
      <c r="F101" s="60"/>
      <c r="G101" s="60"/>
      <c r="H101" s="60"/>
      <c r="I101" s="60"/>
      <c r="J101" s="60"/>
      <c r="K101" s="60"/>
    </row>
    <row r="102" spans="1:11" ht="15.75" x14ac:dyDescent="0.25">
      <c r="A102" t="s">
        <v>264</v>
      </c>
      <c r="B102" s="59">
        <v>1559</v>
      </c>
      <c r="C102" s="59">
        <v>2217</v>
      </c>
      <c r="E102" s="59"/>
      <c r="F102" s="60"/>
      <c r="G102" s="60"/>
      <c r="H102" s="60"/>
      <c r="I102" s="60"/>
      <c r="J102" s="60"/>
      <c r="K102" s="60"/>
    </row>
    <row r="103" spans="1:11" ht="15.75" x14ac:dyDescent="0.25">
      <c r="A103" t="s">
        <v>265</v>
      </c>
      <c r="B103" s="59">
        <v>1464</v>
      </c>
      <c r="C103" s="59">
        <v>1928</v>
      </c>
      <c r="E103" s="59"/>
      <c r="F103" s="60"/>
      <c r="G103" s="60"/>
      <c r="H103" s="60"/>
      <c r="I103" s="60"/>
      <c r="J103" s="60"/>
      <c r="K103" s="60"/>
    </row>
    <row r="104" spans="1:11" ht="15.75" x14ac:dyDescent="0.25">
      <c r="A104" t="s">
        <v>266</v>
      </c>
      <c r="B104" s="59">
        <v>1856</v>
      </c>
      <c r="C104" s="59">
        <v>1888</v>
      </c>
      <c r="E104" s="59"/>
      <c r="F104" s="60"/>
      <c r="G104" s="60"/>
      <c r="H104" s="60"/>
      <c r="I104" s="60"/>
      <c r="J104" s="60"/>
      <c r="K104" s="60"/>
    </row>
    <row r="105" spans="1:11" ht="15.75" x14ac:dyDescent="0.25">
      <c r="A105" t="s">
        <v>267</v>
      </c>
      <c r="B105" s="59">
        <v>1524</v>
      </c>
      <c r="C105" s="59">
        <v>1627</v>
      </c>
      <c r="E105" s="59"/>
      <c r="F105" s="60"/>
      <c r="G105" s="60"/>
      <c r="H105" s="60"/>
      <c r="I105" s="60"/>
      <c r="J105" s="60"/>
      <c r="K105" s="60"/>
    </row>
    <row r="106" spans="1:11" ht="15.75" x14ac:dyDescent="0.25">
      <c r="A106" t="s">
        <v>268</v>
      </c>
      <c r="B106" s="59">
        <v>1312</v>
      </c>
      <c r="C106" s="59">
        <v>1728</v>
      </c>
      <c r="E106" s="59"/>
      <c r="F106" s="60"/>
      <c r="G106" s="60"/>
      <c r="H106" s="60"/>
      <c r="I106" s="60"/>
      <c r="J106" s="60"/>
      <c r="K106" s="60"/>
    </row>
    <row r="107" spans="1:11" ht="15.75" x14ac:dyDescent="0.25">
      <c r="A107" t="s">
        <v>269</v>
      </c>
      <c r="B107" s="60">
        <v>581</v>
      </c>
      <c r="C107" s="59">
        <v>2008</v>
      </c>
      <c r="E107" s="59"/>
      <c r="F107" s="60"/>
      <c r="G107" s="60"/>
      <c r="H107" s="60"/>
      <c r="I107" s="60"/>
      <c r="J107" s="60"/>
      <c r="K107" s="60"/>
    </row>
    <row r="108" spans="1:11" ht="15.75" x14ac:dyDescent="0.25">
      <c r="A108" t="s">
        <v>270</v>
      </c>
      <c r="B108" s="60">
        <v>441</v>
      </c>
      <c r="C108" s="59">
        <v>1841</v>
      </c>
      <c r="E108" s="59"/>
      <c r="F108" s="60"/>
      <c r="G108" s="60"/>
      <c r="H108" s="60"/>
      <c r="I108" s="60"/>
      <c r="J108" s="60"/>
      <c r="K108" s="60"/>
    </row>
    <row r="109" spans="1:11" ht="15.75" x14ac:dyDescent="0.25">
      <c r="A109" t="s">
        <v>271</v>
      </c>
      <c r="B109" s="60">
        <v>432</v>
      </c>
      <c r="C109" s="59">
        <v>1936</v>
      </c>
      <c r="E109" s="59"/>
      <c r="F109" s="60"/>
      <c r="G109" s="60"/>
      <c r="H109" s="60"/>
      <c r="I109" s="60"/>
      <c r="J109" s="60"/>
      <c r="K109" s="60"/>
    </row>
    <row r="110" spans="1:11" ht="15.75" x14ac:dyDescent="0.25">
      <c r="A110" t="s">
        <v>272</v>
      </c>
      <c r="B110" s="60">
        <v>322</v>
      </c>
      <c r="C110" s="59">
        <v>1911</v>
      </c>
      <c r="E110" s="59"/>
      <c r="F110" s="60"/>
      <c r="G110" s="60"/>
      <c r="H110" s="60"/>
      <c r="I110" s="60"/>
      <c r="J110" s="60"/>
      <c r="K110" s="60"/>
    </row>
    <row r="111" spans="1:11" ht="15.75" x14ac:dyDescent="0.25">
      <c r="A111" t="s">
        <v>273</v>
      </c>
      <c r="B111" s="60">
        <v>470</v>
      </c>
      <c r="C111" s="59">
        <v>1624</v>
      </c>
      <c r="E111" s="59"/>
      <c r="F111" s="60"/>
      <c r="G111" s="60"/>
      <c r="H111" s="60"/>
      <c r="I111" s="60"/>
      <c r="J111" s="60"/>
      <c r="K111" s="60"/>
    </row>
    <row r="112" spans="1:11" ht="15.75" x14ac:dyDescent="0.25">
      <c r="A112" t="s">
        <v>274</v>
      </c>
      <c r="B112" s="60">
        <v>685</v>
      </c>
      <c r="C112" s="59">
        <v>1610</v>
      </c>
      <c r="E112" s="59"/>
      <c r="F112" s="60"/>
      <c r="G112" s="60"/>
      <c r="H112" s="60"/>
      <c r="I112" s="60"/>
      <c r="J112" s="60"/>
      <c r="K112" s="60"/>
    </row>
    <row r="113" spans="1:11" ht="15.75" x14ac:dyDescent="0.25">
      <c r="A113" t="s">
        <v>275</v>
      </c>
      <c r="B113" s="60">
        <v>845</v>
      </c>
      <c r="C113" s="59">
        <v>1930</v>
      </c>
      <c r="E113" s="59"/>
      <c r="F113" s="60"/>
      <c r="G113" s="60"/>
      <c r="H113" s="60"/>
      <c r="I113" s="60"/>
      <c r="J113" s="60"/>
      <c r="K113" s="60"/>
    </row>
    <row r="114" spans="1:11" ht="15.75" x14ac:dyDescent="0.25">
      <c r="A114" t="s">
        <v>276</v>
      </c>
      <c r="B114" s="60">
        <v>459</v>
      </c>
      <c r="C114" s="59">
        <v>1740</v>
      </c>
      <c r="E114" s="59"/>
      <c r="F114" s="60"/>
      <c r="G114" s="60"/>
      <c r="H114" s="60"/>
      <c r="I114" s="60"/>
      <c r="J114" s="60"/>
      <c r="K114" s="60"/>
    </row>
    <row r="115" spans="1:11" ht="15.75" x14ac:dyDescent="0.25">
      <c r="A115" t="s">
        <v>277</v>
      </c>
      <c r="B115" s="60">
        <v>624</v>
      </c>
      <c r="C115" s="59">
        <v>1603</v>
      </c>
      <c r="E115" s="59"/>
      <c r="F115" s="60"/>
      <c r="G115" s="60"/>
      <c r="H115" s="60"/>
      <c r="I115" s="60"/>
      <c r="J115" s="60"/>
      <c r="K115" s="60"/>
    </row>
    <row r="116" spans="1:11" ht="15.75" x14ac:dyDescent="0.25">
      <c r="A116" t="s">
        <v>278</v>
      </c>
      <c r="B116" s="60">
        <v>960</v>
      </c>
      <c r="C116" s="59">
        <v>1658</v>
      </c>
      <c r="E116" s="59"/>
      <c r="F116" s="60"/>
      <c r="G116" s="60"/>
      <c r="H116" s="60"/>
      <c r="I116" s="60"/>
      <c r="J116" s="60"/>
      <c r="K116" s="60"/>
    </row>
    <row r="117" spans="1:11" ht="15.75" x14ac:dyDescent="0.25">
      <c r="A117" t="s">
        <v>279</v>
      </c>
      <c r="B117" s="60">
        <v>583</v>
      </c>
      <c r="C117" s="59">
        <v>1677</v>
      </c>
      <c r="E117" s="59"/>
      <c r="F117" s="60"/>
      <c r="G117" s="60"/>
      <c r="H117" s="60"/>
      <c r="I117" s="60"/>
      <c r="J117" s="60"/>
      <c r="K117" s="60"/>
    </row>
    <row r="118" spans="1:11" ht="15.75" x14ac:dyDescent="0.25">
      <c r="A118" t="s">
        <v>280</v>
      </c>
      <c r="B118" s="60">
        <v>382</v>
      </c>
      <c r="C118" s="59">
        <v>1507</v>
      </c>
      <c r="E118" s="59"/>
      <c r="F118" s="60"/>
      <c r="G118" s="60"/>
      <c r="H118" s="60"/>
      <c r="I118" s="60"/>
      <c r="J118" s="60"/>
      <c r="K118" s="60"/>
    </row>
    <row r="119" spans="1:11" ht="15.75" x14ac:dyDescent="0.25">
      <c r="A119" t="s">
        <v>281</v>
      </c>
      <c r="B119" s="60">
        <v>347</v>
      </c>
      <c r="C119" s="59">
        <v>1533</v>
      </c>
      <c r="E119" s="59"/>
      <c r="F119" s="60"/>
      <c r="G119" s="60"/>
      <c r="H119" s="60"/>
      <c r="I119" s="60"/>
      <c r="J119" s="60"/>
      <c r="K119" s="60"/>
    </row>
    <row r="120" spans="1:11" ht="15.75" x14ac:dyDescent="0.25">
      <c r="A120" t="s">
        <v>282</v>
      </c>
      <c r="B120" s="60">
        <v>48</v>
      </c>
      <c r="C120" s="59">
        <v>1606</v>
      </c>
      <c r="E120" s="59"/>
      <c r="F120" s="60"/>
      <c r="G120" s="60"/>
      <c r="H120" s="60"/>
      <c r="I120" s="60"/>
      <c r="J120" s="60"/>
      <c r="K120" s="60"/>
    </row>
    <row r="121" spans="1:11" ht="15.75" x14ac:dyDescent="0.25">
      <c r="A121" t="s">
        <v>283</v>
      </c>
      <c r="B121" s="60">
        <v>77</v>
      </c>
      <c r="C121" s="59">
        <v>1608</v>
      </c>
      <c r="E121" s="59"/>
      <c r="F121" s="60"/>
      <c r="G121" s="60"/>
      <c r="H121" s="60"/>
      <c r="I121" s="60"/>
      <c r="J121" s="60"/>
      <c r="K121" s="60"/>
    </row>
    <row r="122" spans="1:11" ht="15.75" x14ac:dyDescent="0.25">
      <c r="A122" t="s">
        <v>284</v>
      </c>
      <c r="B122" s="60">
        <v>101</v>
      </c>
      <c r="C122" s="59">
        <v>1238</v>
      </c>
      <c r="E122" s="59"/>
      <c r="F122" s="60"/>
      <c r="G122" s="60"/>
      <c r="H122" s="60"/>
      <c r="I122" s="60"/>
      <c r="J122" s="60"/>
      <c r="K122" s="60"/>
    </row>
    <row r="123" spans="1:11" ht="15.75" x14ac:dyDescent="0.25">
      <c r="A123" t="s">
        <v>285</v>
      </c>
      <c r="B123" s="60">
        <v>55</v>
      </c>
      <c r="C123" s="60">
        <v>0</v>
      </c>
      <c r="E123" s="59"/>
      <c r="F123" s="60"/>
      <c r="G123" s="60"/>
      <c r="H123" s="60"/>
      <c r="I123" s="60"/>
      <c r="J123" s="60"/>
      <c r="K123" s="60"/>
    </row>
    <row r="124" spans="1:11" ht="15.75" x14ac:dyDescent="0.25">
      <c r="A124" t="s">
        <v>286</v>
      </c>
      <c r="B124" s="60">
        <v>360</v>
      </c>
      <c r="C124" s="60">
        <v>0</v>
      </c>
      <c r="E124" s="60"/>
      <c r="F124" s="60"/>
      <c r="G124" s="60"/>
      <c r="H124" s="60"/>
      <c r="I124" s="60"/>
      <c r="J124" s="60"/>
      <c r="K124" s="60"/>
    </row>
    <row r="125" spans="1:11" ht="15.75" x14ac:dyDescent="0.25">
      <c r="A125" t="s">
        <v>287</v>
      </c>
      <c r="B125" s="60">
        <v>209</v>
      </c>
      <c r="C125" s="60">
        <v>108</v>
      </c>
      <c r="E125" s="60"/>
      <c r="F125" s="60"/>
      <c r="G125" s="60"/>
      <c r="H125" s="60"/>
      <c r="I125" s="60"/>
      <c r="J125" s="60"/>
      <c r="K125" s="60"/>
    </row>
    <row r="126" spans="1:11" ht="15.75" x14ac:dyDescent="0.25">
      <c r="A126" t="s">
        <v>288</v>
      </c>
      <c r="B126" s="59">
        <v>1029</v>
      </c>
      <c r="C126" s="60">
        <v>194</v>
      </c>
      <c r="E126" s="60"/>
      <c r="F126" s="60"/>
      <c r="G126" s="60"/>
      <c r="H126" s="60"/>
      <c r="I126" s="60"/>
      <c r="J126" s="60"/>
      <c r="K126" s="60"/>
    </row>
    <row r="127" spans="1:11" ht="15.75" x14ac:dyDescent="0.25">
      <c r="A127" t="s">
        <v>289</v>
      </c>
      <c r="B127" s="60">
        <v>471</v>
      </c>
      <c r="C127" s="60">
        <v>90</v>
      </c>
      <c r="E127" s="60"/>
      <c r="F127" s="60"/>
      <c r="G127" s="60"/>
      <c r="H127" s="60"/>
      <c r="I127" s="60"/>
      <c r="J127" s="60"/>
      <c r="K127" s="60"/>
    </row>
    <row r="128" spans="1:11" ht="15.75" x14ac:dyDescent="0.25">
      <c r="A128" t="s">
        <v>290</v>
      </c>
      <c r="B128" s="60">
        <v>521</v>
      </c>
      <c r="C128" s="60">
        <v>520</v>
      </c>
      <c r="E128" s="60"/>
      <c r="F128" s="60"/>
      <c r="G128" s="60"/>
      <c r="H128" s="60"/>
      <c r="I128" s="60"/>
      <c r="J128" s="60"/>
      <c r="K128" s="60"/>
    </row>
    <row r="129" spans="1:11" ht="15.75" x14ac:dyDescent="0.25">
      <c r="A129" t="s">
        <v>291</v>
      </c>
      <c r="B129" s="60">
        <v>774</v>
      </c>
      <c r="C129" s="60">
        <v>447</v>
      </c>
      <c r="E129" s="60"/>
      <c r="F129" s="60"/>
      <c r="G129" s="60"/>
      <c r="H129" s="60"/>
      <c r="I129" s="60"/>
      <c r="J129" s="60"/>
      <c r="K129" s="60"/>
    </row>
    <row r="130" spans="1:11" ht="15.75" x14ac:dyDescent="0.25">
      <c r="A130" t="s">
        <v>292</v>
      </c>
      <c r="B130" s="60">
        <v>611</v>
      </c>
      <c r="C130" s="60">
        <v>629</v>
      </c>
      <c r="E130" s="60"/>
      <c r="F130" s="60"/>
      <c r="G130" s="60"/>
      <c r="H130" s="60"/>
      <c r="I130" s="60"/>
      <c r="J130" s="60"/>
      <c r="K130" s="60"/>
    </row>
    <row r="131" spans="1:11" ht="15.75" x14ac:dyDescent="0.25">
      <c r="A131" t="s">
        <v>293</v>
      </c>
      <c r="B131" s="60">
        <v>752</v>
      </c>
      <c r="C131" s="60">
        <v>796</v>
      </c>
      <c r="E131" s="60"/>
      <c r="F131" s="60"/>
      <c r="G131" s="60"/>
      <c r="H131" s="60"/>
      <c r="I131" s="60"/>
      <c r="J131" s="60"/>
      <c r="K131" s="60"/>
    </row>
    <row r="132" spans="1:11" ht="15.75" x14ac:dyDescent="0.25">
      <c r="A132" t="s">
        <v>294</v>
      </c>
      <c r="B132" s="60">
        <v>450</v>
      </c>
      <c r="C132" s="60">
        <v>619</v>
      </c>
      <c r="E132" s="60"/>
      <c r="F132" s="60"/>
      <c r="G132" s="60"/>
      <c r="H132" s="60"/>
      <c r="I132" s="60"/>
      <c r="J132" s="60"/>
      <c r="K132" s="60"/>
    </row>
    <row r="133" spans="1:11" ht="15.75" x14ac:dyDescent="0.25">
      <c r="A133" t="s">
        <v>295</v>
      </c>
      <c r="B133" s="60">
        <v>396</v>
      </c>
      <c r="C133" s="60">
        <v>734</v>
      </c>
      <c r="E133" s="60"/>
      <c r="F133" s="60"/>
      <c r="G133" s="60"/>
      <c r="H133" s="60"/>
      <c r="I133" s="60"/>
      <c r="J133" s="60"/>
      <c r="K133" s="60"/>
    </row>
    <row r="134" spans="1:11" ht="15.75" x14ac:dyDescent="0.25">
      <c r="A134" t="s">
        <v>296</v>
      </c>
      <c r="B134" s="60">
        <v>191</v>
      </c>
      <c r="C134" s="60">
        <v>705</v>
      </c>
      <c r="E134" s="60"/>
      <c r="F134" s="60"/>
      <c r="G134" s="60"/>
      <c r="H134" s="60"/>
      <c r="I134" s="60"/>
      <c r="J134" s="60"/>
      <c r="K134" s="60"/>
    </row>
    <row r="135" spans="1:11" ht="15.75" x14ac:dyDescent="0.25">
      <c r="A135" t="s">
        <v>297</v>
      </c>
      <c r="B135" s="60">
        <v>789</v>
      </c>
      <c r="C135" s="60">
        <v>632</v>
      </c>
      <c r="E135" s="60"/>
      <c r="F135" s="60"/>
      <c r="G135" s="60"/>
      <c r="H135" s="60"/>
      <c r="I135" s="60"/>
      <c r="J135" s="60"/>
      <c r="K135" s="60"/>
    </row>
    <row r="136" spans="1:11" ht="15.75" x14ac:dyDescent="0.25">
      <c r="A136" t="s">
        <v>298</v>
      </c>
      <c r="B136" s="60">
        <v>709</v>
      </c>
      <c r="C136" s="60">
        <v>637</v>
      </c>
      <c r="E136" s="60"/>
      <c r="F136" s="60"/>
      <c r="G136" s="60"/>
      <c r="H136" s="60"/>
      <c r="I136" s="60"/>
      <c r="J136" s="60"/>
      <c r="K136" s="60"/>
    </row>
    <row r="137" spans="1:11" ht="15.75" x14ac:dyDescent="0.25">
      <c r="A137" t="s">
        <v>299</v>
      </c>
      <c r="B137" s="60">
        <v>615</v>
      </c>
      <c r="C137" s="60">
        <v>467</v>
      </c>
      <c r="E137" s="60"/>
      <c r="F137" s="60"/>
      <c r="G137" s="60"/>
      <c r="H137" s="60"/>
      <c r="I137" s="60"/>
      <c r="J137" s="60"/>
      <c r="K137" s="60"/>
    </row>
    <row r="138" spans="1:11" ht="15.75" x14ac:dyDescent="0.25">
      <c r="A138" t="s">
        <v>300</v>
      </c>
      <c r="B138" s="60">
        <v>214</v>
      </c>
      <c r="C138" s="60">
        <v>746</v>
      </c>
      <c r="E138" s="60"/>
      <c r="F138" s="60"/>
      <c r="G138" s="60"/>
      <c r="H138" s="60"/>
      <c r="I138" s="60"/>
      <c r="J138" s="60"/>
      <c r="K138" s="60"/>
    </row>
    <row r="139" spans="1:11" ht="15.75" x14ac:dyDescent="0.25">
      <c r="A139" t="s">
        <v>301</v>
      </c>
      <c r="B139" s="60">
        <v>66</v>
      </c>
      <c r="C139" s="60">
        <v>733</v>
      </c>
      <c r="E139" s="60"/>
      <c r="F139" s="60"/>
      <c r="G139" s="60"/>
      <c r="H139" s="60"/>
      <c r="I139" s="60"/>
      <c r="J139" s="60"/>
      <c r="K139" s="60"/>
    </row>
    <row r="140" spans="1:11" ht="15.75" x14ac:dyDescent="0.25">
      <c r="A140" t="s">
        <v>302</v>
      </c>
      <c r="B140" s="60">
        <v>471</v>
      </c>
      <c r="C140" s="60">
        <v>804</v>
      </c>
      <c r="E140" s="60"/>
      <c r="F140" s="60"/>
      <c r="G140" s="60"/>
      <c r="H140" s="60"/>
      <c r="I140" s="60"/>
      <c r="J140" s="60"/>
      <c r="K140" s="60"/>
    </row>
    <row r="141" spans="1:11" ht="15.75" x14ac:dyDescent="0.25">
      <c r="A141" t="s">
        <v>303</v>
      </c>
      <c r="B141" s="60">
        <v>498</v>
      </c>
      <c r="C141" s="60">
        <v>808</v>
      </c>
      <c r="E141" s="60"/>
      <c r="F141" s="60"/>
      <c r="G141" s="60"/>
      <c r="H141" s="60"/>
      <c r="I141" s="60"/>
      <c r="J141" s="60"/>
      <c r="K141" s="60"/>
    </row>
    <row r="142" spans="1:11" ht="15.75" x14ac:dyDescent="0.25">
      <c r="A142" t="s">
        <v>304</v>
      </c>
      <c r="B142" s="60">
        <v>549</v>
      </c>
      <c r="C142" s="60">
        <v>739</v>
      </c>
      <c r="E142" s="60"/>
      <c r="F142" s="60"/>
      <c r="G142" s="60"/>
      <c r="H142" s="60"/>
      <c r="I142" s="60"/>
      <c r="J142" s="60"/>
      <c r="K142" s="60"/>
    </row>
    <row r="143" spans="1:11" ht="15.75" x14ac:dyDescent="0.25">
      <c r="A143" t="s">
        <v>305</v>
      </c>
      <c r="B143" s="60">
        <v>608</v>
      </c>
      <c r="C143" s="60">
        <v>778</v>
      </c>
      <c r="E143" s="60"/>
      <c r="F143" s="60"/>
      <c r="G143" s="60"/>
      <c r="H143" s="60"/>
      <c r="I143" s="60"/>
      <c r="J143" s="60"/>
      <c r="K143" s="60"/>
    </row>
    <row r="144" spans="1:11" ht="15.75" x14ac:dyDescent="0.25">
      <c r="A144" t="s">
        <v>306</v>
      </c>
      <c r="B144" s="60">
        <v>517</v>
      </c>
      <c r="C144" s="60">
        <v>617</v>
      </c>
      <c r="E144" s="60"/>
      <c r="F144" s="60"/>
      <c r="G144" s="60"/>
      <c r="H144" s="60"/>
      <c r="I144" s="60"/>
      <c r="J144" s="60"/>
      <c r="K144" s="60"/>
    </row>
    <row r="145" spans="1:11" ht="15.75" x14ac:dyDescent="0.25">
      <c r="A145" t="s">
        <v>307</v>
      </c>
      <c r="B145" s="60">
        <v>551</v>
      </c>
      <c r="C145" s="60">
        <v>652</v>
      </c>
      <c r="E145" s="60"/>
      <c r="F145" s="60"/>
      <c r="G145" s="60"/>
      <c r="H145" s="60"/>
      <c r="I145" s="60"/>
      <c r="J145" s="60"/>
      <c r="K145" s="60"/>
    </row>
    <row r="146" spans="1:11" ht="15.75" x14ac:dyDescent="0.25">
      <c r="A146" t="s">
        <v>308</v>
      </c>
      <c r="B146" s="60">
        <v>509</v>
      </c>
      <c r="C146" s="60">
        <v>707</v>
      </c>
      <c r="E146" s="60"/>
      <c r="F146" s="60"/>
      <c r="G146" s="60"/>
      <c r="H146" s="60"/>
      <c r="I146" s="60"/>
      <c r="J146" s="60"/>
      <c r="K146" s="60"/>
    </row>
    <row r="147" spans="1:11" ht="15.75" x14ac:dyDescent="0.25">
      <c r="A147" t="s">
        <v>309</v>
      </c>
      <c r="B147" s="60">
        <v>161</v>
      </c>
      <c r="C147" s="60">
        <v>648</v>
      </c>
      <c r="E147" s="60"/>
      <c r="F147" s="60"/>
      <c r="G147" s="60"/>
      <c r="H147" s="60"/>
      <c r="I147" s="60"/>
      <c r="J147" s="60"/>
      <c r="K147" s="60"/>
    </row>
    <row r="148" spans="1:11" ht="15.75" x14ac:dyDescent="0.25">
      <c r="A148" t="s">
        <v>310</v>
      </c>
      <c r="B148" s="60">
        <v>165</v>
      </c>
      <c r="C148" s="60">
        <v>743</v>
      </c>
      <c r="E148" s="60"/>
      <c r="F148" s="60"/>
      <c r="G148" s="60"/>
      <c r="H148" s="60"/>
      <c r="I148" s="60"/>
      <c r="J148" s="60"/>
      <c r="K148" s="60"/>
    </row>
    <row r="149" spans="1:11" ht="15.75" x14ac:dyDescent="0.25">
      <c r="A149" t="s">
        <v>311</v>
      </c>
      <c r="B149" s="60">
        <v>186</v>
      </c>
      <c r="C149" s="60">
        <v>675</v>
      </c>
      <c r="E149" s="60"/>
      <c r="F149" s="60"/>
      <c r="G149" s="60"/>
      <c r="H149" s="60"/>
      <c r="I149" s="60"/>
      <c r="J149" s="60"/>
      <c r="K149" s="60"/>
    </row>
    <row r="150" spans="1:11" ht="15.75" x14ac:dyDescent="0.25">
      <c r="A150" t="s">
        <v>312</v>
      </c>
      <c r="B150" s="60">
        <v>177</v>
      </c>
      <c r="C150" s="60">
        <v>655</v>
      </c>
      <c r="E150" s="60"/>
      <c r="F150" s="60"/>
      <c r="G150" s="60"/>
      <c r="H150" s="60"/>
      <c r="I150" s="60"/>
      <c r="J150" s="60"/>
      <c r="K150" s="60"/>
    </row>
    <row r="151" spans="1:11" ht="15.75" x14ac:dyDescent="0.25">
      <c r="A151" t="s">
        <v>313</v>
      </c>
      <c r="B151" s="60">
        <v>273</v>
      </c>
      <c r="C151" s="60">
        <v>646</v>
      </c>
      <c r="E151" s="60"/>
      <c r="F151" s="60"/>
      <c r="G151" s="60"/>
      <c r="H151" s="60"/>
      <c r="I151" s="60"/>
      <c r="J151" s="60"/>
      <c r="K151" s="60"/>
    </row>
    <row r="152" spans="1:11" ht="15.75" x14ac:dyDescent="0.25">
      <c r="A152" t="s">
        <v>314</v>
      </c>
      <c r="B152" s="60">
        <v>368</v>
      </c>
      <c r="C152" s="60">
        <v>744</v>
      </c>
      <c r="E152" s="60"/>
      <c r="F152" s="60"/>
      <c r="G152" s="60"/>
      <c r="H152" s="60"/>
      <c r="I152" s="60"/>
      <c r="J152" s="60"/>
      <c r="K152" s="60"/>
    </row>
    <row r="153" spans="1:11" ht="15.75" x14ac:dyDescent="0.25">
      <c r="A153" t="s">
        <v>315</v>
      </c>
      <c r="B153" s="60">
        <v>401</v>
      </c>
      <c r="C153" s="60">
        <v>750</v>
      </c>
      <c r="E153" s="60"/>
      <c r="F153" s="60"/>
      <c r="G153" s="60"/>
      <c r="H153" s="60"/>
      <c r="I153" s="60"/>
      <c r="J153" s="60"/>
      <c r="K153" s="60"/>
    </row>
    <row r="154" spans="1:11" ht="15.75" x14ac:dyDescent="0.25">
      <c r="A154" t="s">
        <v>316</v>
      </c>
      <c r="B154" s="60">
        <v>337</v>
      </c>
      <c r="C154" s="60">
        <v>710</v>
      </c>
      <c r="E154" s="60"/>
      <c r="F154" s="60"/>
      <c r="G154" s="60"/>
      <c r="H154" s="60"/>
      <c r="I154" s="60"/>
      <c r="J154" s="60"/>
      <c r="K154" s="60"/>
    </row>
    <row r="155" spans="1:11" ht="15.75" x14ac:dyDescent="0.25">
      <c r="A155" t="s">
        <v>317</v>
      </c>
      <c r="B155" s="60">
        <v>273</v>
      </c>
      <c r="C155" s="60">
        <v>649</v>
      </c>
      <c r="E155" s="60"/>
      <c r="F155" s="60"/>
      <c r="G155" s="60"/>
      <c r="H155" s="60"/>
      <c r="I155" s="60"/>
      <c r="J155" s="60"/>
      <c r="K155" s="60"/>
    </row>
    <row r="156" spans="1:11" ht="15.75" x14ac:dyDescent="0.25">
      <c r="A156" t="s">
        <v>318</v>
      </c>
      <c r="B156" s="60">
        <v>487</v>
      </c>
      <c r="C156" s="60">
        <v>671</v>
      </c>
      <c r="E156" s="60"/>
      <c r="F156" s="60"/>
      <c r="G156" s="60"/>
      <c r="H156" s="60"/>
      <c r="I156" s="60"/>
      <c r="J156" s="60"/>
      <c r="K156" s="60"/>
    </row>
    <row r="157" spans="1:11" ht="15.75" x14ac:dyDescent="0.25">
      <c r="A157" t="s">
        <v>319</v>
      </c>
      <c r="B157" s="60">
        <v>795</v>
      </c>
      <c r="C157" s="59">
        <v>1038</v>
      </c>
      <c r="E157" s="60"/>
      <c r="F157" s="60"/>
      <c r="G157" s="60"/>
      <c r="H157" s="60"/>
      <c r="I157" s="60"/>
      <c r="J157" s="60"/>
      <c r="K157" s="60"/>
    </row>
    <row r="158" spans="1:11" ht="15.75" x14ac:dyDescent="0.25">
      <c r="A158" t="s">
        <v>320</v>
      </c>
      <c r="B158" s="60">
        <v>234</v>
      </c>
      <c r="C158" s="59">
        <v>16080</v>
      </c>
      <c r="E158" s="59"/>
      <c r="F158" s="60"/>
      <c r="G158" s="60"/>
      <c r="H158" s="60"/>
      <c r="I158" s="60"/>
      <c r="J158" s="60"/>
      <c r="K158" s="60"/>
    </row>
    <row r="159" spans="1:11" ht="15.75" x14ac:dyDescent="0.25">
      <c r="A159" t="s">
        <v>321</v>
      </c>
      <c r="B159" s="60">
        <v>442</v>
      </c>
      <c r="C159" s="60" t="s">
        <v>0</v>
      </c>
      <c r="E159" s="59"/>
      <c r="F159" s="60"/>
      <c r="G159" s="60"/>
      <c r="H159" s="60"/>
      <c r="I159" s="60"/>
      <c r="J159" s="60"/>
      <c r="K159" s="60"/>
    </row>
    <row r="160" spans="1:11" ht="15.75" x14ac:dyDescent="0.25">
      <c r="A160" t="s">
        <v>322</v>
      </c>
      <c r="B160" s="60">
        <v>660</v>
      </c>
      <c r="C160" s="60" t="s">
        <v>0</v>
      </c>
      <c r="E160" s="60"/>
      <c r="F160" s="60"/>
      <c r="G160" s="60"/>
      <c r="H160" s="60"/>
      <c r="I160" s="60"/>
      <c r="J160" s="60"/>
      <c r="K160" s="60"/>
    </row>
    <row r="161" spans="1:11" ht="15.75" x14ac:dyDescent="0.25">
      <c r="A161" t="s">
        <v>323</v>
      </c>
      <c r="B161" s="60">
        <v>614</v>
      </c>
      <c r="C161" s="60" t="s">
        <v>0</v>
      </c>
      <c r="E161" s="60"/>
      <c r="F161" s="60"/>
      <c r="G161" s="60"/>
      <c r="H161" s="60"/>
      <c r="I161" s="60"/>
      <c r="J161" s="60"/>
      <c r="K161" s="60"/>
    </row>
    <row r="162" spans="1:11" ht="15.75" x14ac:dyDescent="0.25">
      <c r="A162" t="s">
        <v>324</v>
      </c>
      <c r="B162" s="60">
        <v>217</v>
      </c>
      <c r="C162" s="60" t="s">
        <v>0</v>
      </c>
      <c r="E162" s="60"/>
      <c r="F162" s="60"/>
      <c r="G162" s="60"/>
      <c r="H162" s="60"/>
      <c r="I162" s="60"/>
      <c r="J162" s="60"/>
      <c r="K162" s="60"/>
    </row>
    <row r="163" spans="1:11" ht="15.75" x14ac:dyDescent="0.25">
      <c r="A163" t="s">
        <v>325</v>
      </c>
      <c r="B163" s="60">
        <v>435</v>
      </c>
      <c r="C163" s="60" t="s">
        <v>0</v>
      </c>
      <c r="E163" s="60"/>
      <c r="F163" s="60"/>
      <c r="G163" s="60"/>
      <c r="H163" s="60"/>
      <c r="I163" s="60"/>
      <c r="J163" s="60"/>
      <c r="K163" s="60"/>
    </row>
    <row r="164" spans="1:11" ht="15.75" x14ac:dyDescent="0.25">
      <c r="A164" t="s">
        <v>326</v>
      </c>
      <c r="B164" s="60">
        <v>144</v>
      </c>
      <c r="C164" s="60" t="s">
        <v>0</v>
      </c>
      <c r="E164" s="60"/>
      <c r="F164" s="60"/>
      <c r="G164" s="60"/>
      <c r="H164" s="60"/>
      <c r="I164" s="60"/>
      <c r="J164" s="60"/>
      <c r="K164" s="60"/>
    </row>
    <row r="165" spans="1:11" ht="15.75" x14ac:dyDescent="0.25">
      <c r="A165" t="s">
        <v>327</v>
      </c>
      <c r="B165" s="60">
        <v>702</v>
      </c>
      <c r="C165" s="60" t="s">
        <v>0</v>
      </c>
      <c r="E165" s="60"/>
      <c r="F165" s="60"/>
      <c r="G165" s="60"/>
      <c r="H165" s="60"/>
      <c r="I165" s="60"/>
      <c r="J165" s="60"/>
      <c r="K165" s="60"/>
    </row>
    <row r="166" spans="1:11" ht="15.75" x14ac:dyDescent="0.25">
      <c r="A166" t="s">
        <v>328</v>
      </c>
      <c r="B166" s="60">
        <v>614</v>
      </c>
      <c r="C166" s="60" t="s">
        <v>0</v>
      </c>
      <c r="E166" s="60"/>
      <c r="F166" s="60"/>
      <c r="G166" s="60"/>
      <c r="H166" s="60"/>
      <c r="I166" s="60"/>
      <c r="J166" s="60"/>
      <c r="K166" s="60"/>
    </row>
    <row r="167" spans="1:11" ht="15.75" x14ac:dyDescent="0.25">
      <c r="A167" t="s">
        <v>329</v>
      </c>
      <c r="B167" s="60">
        <v>558</v>
      </c>
      <c r="C167" s="60" t="s">
        <v>0</v>
      </c>
      <c r="E167" s="60"/>
      <c r="F167" s="60"/>
      <c r="G167" s="60"/>
      <c r="H167" s="60"/>
      <c r="I167" s="60"/>
      <c r="J167" s="60"/>
      <c r="K167" s="60"/>
    </row>
    <row r="168" spans="1:11" ht="15.75" x14ac:dyDescent="0.25">
      <c r="A168" t="s">
        <v>330</v>
      </c>
      <c r="B168" s="60">
        <v>185</v>
      </c>
      <c r="C168" s="60" t="s">
        <v>0</v>
      </c>
      <c r="E168" s="60"/>
      <c r="F168" s="60"/>
      <c r="G168" s="60"/>
      <c r="H168" s="60"/>
      <c r="I168" s="60"/>
      <c r="J168" s="60"/>
      <c r="K168" s="60"/>
    </row>
    <row r="169" spans="1:11" ht="15.75" x14ac:dyDescent="0.25">
      <c r="A169" t="s">
        <v>331</v>
      </c>
      <c r="B169" s="60">
        <v>891</v>
      </c>
      <c r="C169" s="60" t="s">
        <v>0</v>
      </c>
      <c r="E169" s="60"/>
      <c r="F169" s="60"/>
      <c r="G169" s="60"/>
      <c r="H169" s="60"/>
      <c r="I169" s="60"/>
      <c r="J169" s="60"/>
      <c r="K169" s="60"/>
    </row>
    <row r="170" spans="1:11" ht="15.75" x14ac:dyDescent="0.25">
      <c r="A170" t="s">
        <v>332</v>
      </c>
      <c r="B170" s="60">
        <v>581</v>
      </c>
      <c r="C170" s="60" t="s">
        <v>0</v>
      </c>
      <c r="E170" s="60"/>
      <c r="F170" s="60"/>
      <c r="G170" s="60"/>
      <c r="H170" s="60"/>
      <c r="I170" s="60"/>
      <c r="J170" s="60"/>
      <c r="K170" s="60"/>
    </row>
    <row r="171" spans="1:11" ht="15.75" x14ac:dyDescent="0.25">
      <c r="A171" t="s">
        <v>333</v>
      </c>
      <c r="B171" s="60">
        <v>562</v>
      </c>
      <c r="C171" s="60" t="s">
        <v>0</v>
      </c>
      <c r="E171" s="60"/>
      <c r="F171" s="60"/>
      <c r="G171" s="60"/>
      <c r="H171" s="60"/>
      <c r="I171" s="60"/>
      <c r="J171" s="60"/>
      <c r="K171" s="60"/>
    </row>
    <row r="172" spans="1:11" ht="15.75" x14ac:dyDescent="0.25">
      <c r="A172" t="s">
        <v>334</v>
      </c>
      <c r="B172" s="60">
        <v>420</v>
      </c>
      <c r="C172" s="60" t="s">
        <v>0</v>
      </c>
      <c r="E172" s="60"/>
      <c r="F172" s="60"/>
      <c r="G172" s="60"/>
      <c r="H172" s="60"/>
      <c r="I172" s="60"/>
      <c r="J172" s="60"/>
      <c r="K172" s="60"/>
    </row>
    <row r="173" spans="1:11" ht="15.75" x14ac:dyDescent="0.25">
      <c r="A173" t="s">
        <v>335</v>
      </c>
      <c r="B173" s="60">
        <v>590</v>
      </c>
      <c r="C173" s="60" t="s">
        <v>0</v>
      </c>
      <c r="E173" s="60"/>
      <c r="F173" s="60"/>
      <c r="G173" s="60"/>
      <c r="H173" s="60"/>
      <c r="I173" s="60"/>
      <c r="J173" s="60"/>
      <c r="K173" s="60"/>
    </row>
    <row r="174" spans="1:11" ht="15.75" x14ac:dyDescent="0.25">
      <c r="A174" t="s">
        <v>336</v>
      </c>
      <c r="B174" s="60">
        <v>376</v>
      </c>
      <c r="C174" s="60" t="s">
        <v>0</v>
      </c>
      <c r="E174" s="60"/>
      <c r="F174" s="60"/>
      <c r="G174" s="60"/>
      <c r="H174" s="60"/>
      <c r="I174" s="60"/>
      <c r="J174" s="60"/>
      <c r="K174" s="60"/>
    </row>
    <row r="175" spans="1:11" ht="15.75" x14ac:dyDescent="0.25">
      <c r="A175" t="s">
        <v>337</v>
      </c>
      <c r="B175" s="60">
        <v>253</v>
      </c>
      <c r="C175" s="60" t="s">
        <v>0</v>
      </c>
      <c r="E175" s="60"/>
      <c r="F175" s="60"/>
      <c r="G175" s="60"/>
      <c r="H175" s="60"/>
      <c r="I175" s="60"/>
      <c r="J175" s="60"/>
      <c r="K175" s="60"/>
    </row>
    <row r="176" spans="1:11" ht="15.75" x14ac:dyDescent="0.25">
      <c r="A176" t="s">
        <v>338</v>
      </c>
      <c r="B176" s="60">
        <v>526</v>
      </c>
      <c r="C176" s="60" t="s">
        <v>0</v>
      </c>
      <c r="E176" s="60"/>
      <c r="F176" s="60"/>
      <c r="G176" s="60"/>
      <c r="H176" s="60"/>
      <c r="I176" s="60"/>
      <c r="J176" s="60"/>
      <c r="K176" s="60"/>
    </row>
    <row r="177" spans="1:11" ht="15.75" x14ac:dyDescent="0.25">
      <c r="A177" t="s">
        <v>339</v>
      </c>
      <c r="B177" s="60">
        <v>385</v>
      </c>
      <c r="C177" s="60" t="s">
        <v>0</v>
      </c>
      <c r="E177" s="60"/>
      <c r="F177" s="60"/>
      <c r="G177" s="60"/>
      <c r="H177" s="60"/>
      <c r="I177" s="60"/>
      <c r="J177" s="60"/>
      <c r="K177" s="60"/>
    </row>
    <row r="178" spans="1:11" ht="15.75" x14ac:dyDescent="0.25">
      <c r="A178" t="s">
        <v>340</v>
      </c>
      <c r="B178" s="60">
        <v>504</v>
      </c>
      <c r="C178" s="60" t="s">
        <v>0</v>
      </c>
      <c r="E178" s="60"/>
      <c r="F178" s="60"/>
      <c r="G178" s="60"/>
      <c r="H178" s="60"/>
      <c r="I178" s="60"/>
      <c r="J178" s="60"/>
      <c r="K178" s="60"/>
    </row>
    <row r="179" spans="1:11" ht="15.75" x14ac:dyDescent="0.25">
      <c r="A179" t="s">
        <v>341</v>
      </c>
      <c r="B179" s="60">
        <v>489</v>
      </c>
      <c r="C179" s="60" t="s">
        <v>0</v>
      </c>
      <c r="E179" s="60"/>
      <c r="F179" s="60"/>
      <c r="G179" s="60"/>
      <c r="H179" s="60"/>
      <c r="I179" s="60"/>
      <c r="J179" s="60"/>
      <c r="K179" s="60"/>
    </row>
    <row r="180" spans="1:11" ht="15.75" x14ac:dyDescent="0.25">
      <c r="A180" t="s">
        <v>342</v>
      </c>
      <c r="B180" s="60">
        <v>556</v>
      </c>
      <c r="C180" s="60" t="s">
        <v>0</v>
      </c>
      <c r="E180" s="60"/>
      <c r="F180" s="60"/>
      <c r="G180" s="60"/>
      <c r="H180" s="60"/>
      <c r="I180" s="60"/>
      <c r="J180" s="60"/>
      <c r="K180" s="60"/>
    </row>
    <row r="181" spans="1:11" ht="15.75" x14ac:dyDescent="0.25">
      <c r="A181" t="s">
        <v>343</v>
      </c>
      <c r="B181" s="60">
        <v>439</v>
      </c>
      <c r="C181" s="60" t="s">
        <v>0</v>
      </c>
      <c r="E181" s="60"/>
      <c r="F181" s="60"/>
      <c r="G181" s="60"/>
      <c r="H181" s="60"/>
      <c r="I181" s="60"/>
      <c r="J181" s="60"/>
      <c r="K181" s="60"/>
    </row>
    <row r="182" spans="1:11" ht="15.75" x14ac:dyDescent="0.25">
      <c r="A182" t="s">
        <v>344</v>
      </c>
      <c r="B182" s="60">
        <v>200</v>
      </c>
      <c r="C182" s="60" t="s">
        <v>0</v>
      </c>
      <c r="E182" s="60"/>
      <c r="F182" s="60"/>
      <c r="G182" s="60"/>
      <c r="H182" s="60"/>
      <c r="I182" s="60"/>
      <c r="J182" s="60"/>
      <c r="K182" s="60"/>
    </row>
    <row r="183" spans="1:11" ht="15.75" x14ac:dyDescent="0.25">
      <c r="A183" t="s">
        <v>345</v>
      </c>
      <c r="B183" s="60">
        <v>289</v>
      </c>
      <c r="C183" s="60" t="s">
        <v>0</v>
      </c>
      <c r="E183" s="60"/>
      <c r="F183" s="60"/>
      <c r="G183" s="60"/>
      <c r="H183" s="60"/>
      <c r="I183" s="60"/>
      <c r="J183" s="60"/>
      <c r="K183" s="60"/>
    </row>
    <row r="184" spans="1:11" ht="15.75" x14ac:dyDescent="0.25">
      <c r="A184" t="s">
        <v>346</v>
      </c>
      <c r="B184" s="60">
        <v>301</v>
      </c>
      <c r="C184" s="60" t="s">
        <v>0</v>
      </c>
      <c r="E184" s="60"/>
      <c r="F184" s="60"/>
      <c r="G184" s="60"/>
      <c r="H184" s="60"/>
      <c r="I184" s="60"/>
      <c r="J184" s="60"/>
      <c r="K184" s="60"/>
    </row>
    <row r="185" spans="1:11" ht="15.75" x14ac:dyDescent="0.25">
      <c r="A185" t="s">
        <v>347</v>
      </c>
      <c r="B185" s="60">
        <v>512</v>
      </c>
      <c r="C185" s="60" t="s">
        <v>0</v>
      </c>
      <c r="E185" s="60"/>
      <c r="F185" s="60"/>
      <c r="G185" s="60"/>
      <c r="H185" s="60"/>
      <c r="I185" s="60"/>
      <c r="J185" s="60"/>
      <c r="K185" s="60"/>
    </row>
    <row r="186" spans="1:11" ht="15.75" x14ac:dyDescent="0.25">
      <c r="A186" t="s">
        <v>348</v>
      </c>
      <c r="B186" s="60">
        <v>253</v>
      </c>
      <c r="C186" s="60" t="s">
        <v>0</v>
      </c>
      <c r="E186" s="60"/>
      <c r="F186" s="60"/>
      <c r="G186" s="60"/>
      <c r="H186" s="60"/>
      <c r="I186" s="60"/>
      <c r="J186" s="60"/>
      <c r="K186" s="60"/>
    </row>
    <row r="187" spans="1:11" ht="15.75" x14ac:dyDescent="0.25">
      <c r="A187" t="s">
        <v>349</v>
      </c>
      <c r="B187" s="60">
        <v>366</v>
      </c>
      <c r="C187" s="60" t="s">
        <v>0</v>
      </c>
      <c r="E187" s="60"/>
      <c r="F187" s="60"/>
      <c r="G187" s="60"/>
      <c r="H187" s="60"/>
      <c r="I187" s="60"/>
      <c r="J187" s="60"/>
      <c r="K187" s="60"/>
    </row>
    <row r="188" spans="1:11" ht="15.75" x14ac:dyDescent="0.25">
      <c r="A188" t="s">
        <v>350</v>
      </c>
      <c r="B188" s="60">
        <v>137</v>
      </c>
      <c r="C188" s="60" t="s">
        <v>0</v>
      </c>
      <c r="E188" s="60"/>
      <c r="F188" s="60"/>
      <c r="G188" s="60"/>
      <c r="H188" s="60"/>
      <c r="I188" s="60"/>
      <c r="J188" s="60"/>
      <c r="K188" s="60"/>
    </row>
    <row r="189" spans="1:11" ht="15.75" x14ac:dyDescent="0.25">
      <c r="A189" t="s">
        <v>351</v>
      </c>
      <c r="B189" s="60">
        <v>21</v>
      </c>
      <c r="C189" s="60" t="s">
        <v>0</v>
      </c>
      <c r="E189" s="60"/>
      <c r="F189" s="60"/>
      <c r="G189" s="60"/>
      <c r="H189" s="60"/>
      <c r="I189" s="60"/>
      <c r="J189" s="60"/>
      <c r="K189" s="60"/>
    </row>
    <row r="190" spans="1:11" ht="15.75" x14ac:dyDescent="0.25">
      <c r="A190" t="s">
        <v>352</v>
      </c>
      <c r="B190" s="60">
        <v>37</v>
      </c>
      <c r="C190" s="60" t="s">
        <v>0</v>
      </c>
      <c r="E190" s="60"/>
      <c r="F190" s="60"/>
      <c r="G190" s="60"/>
      <c r="H190" s="60"/>
      <c r="I190" s="60"/>
      <c r="J190" s="60"/>
      <c r="K190" s="60"/>
    </row>
    <row r="191" spans="1:11" ht="15.75" x14ac:dyDescent="0.25">
      <c r="A191" t="s">
        <v>353</v>
      </c>
      <c r="B191" s="60">
        <v>347</v>
      </c>
      <c r="C191" s="60" t="s">
        <v>0</v>
      </c>
      <c r="E191" s="60"/>
      <c r="F191" s="60"/>
      <c r="G191" s="60"/>
      <c r="H191" s="60"/>
      <c r="I191" s="60"/>
      <c r="J191" s="60"/>
      <c r="K191" s="60"/>
    </row>
    <row r="192" spans="1:11" ht="15.75" x14ac:dyDescent="0.25">
      <c r="A192" t="s">
        <v>354</v>
      </c>
      <c r="B192" s="60">
        <v>514</v>
      </c>
      <c r="C192" s="60" t="s">
        <v>0</v>
      </c>
      <c r="E192" s="60"/>
      <c r="F192" s="60"/>
      <c r="G192" s="60"/>
      <c r="H192" s="60"/>
      <c r="I192" s="60"/>
      <c r="J192" s="60"/>
      <c r="K192" s="60"/>
    </row>
    <row r="193" spans="1:11" ht="15.75" x14ac:dyDescent="0.25">
      <c r="A193" t="s">
        <v>355</v>
      </c>
      <c r="B193" s="60">
        <v>592</v>
      </c>
      <c r="C193" s="60" t="s">
        <v>0</v>
      </c>
      <c r="E193" s="60"/>
      <c r="F193" s="60"/>
      <c r="G193" s="60"/>
      <c r="H193" s="60"/>
      <c r="I193" s="60"/>
      <c r="J193" s="60"/>
      <c r="K193" s="60"/>
    </row>
    <row r="194" spans="1:11" ht="15.75" x14ac:dyDescent="0.25">
      <c r="A194" t="s">
        <v>356</v>
      </c>
      <c r="B194" s="60">
        <v>556</v>
      </c>
      <c r="C194" s="60" t="s">
        <v>0</v>
      </c>
      <c r="E194" s="60"/>
      <c r="F194" s="60"/>
      <c r="G194" s="60"/>
      <c r="H194" s="60"/>
      <c r="I194" s="60"/>
      <c r="J194" s="60"/>
      <c r="K194" s="60"/>
    </row>
    <row r="195" spans="1:11" ht="15.75" x14ac:dyDescent="0.25">
      <c r="A195" t="s">
        <v>357</v>
      </c>
      <c r="B195" s="60">
        <v>546</v>
      </c>
      <c r="C195" s="60" t="s">
        <v>0</v>
      </c>
      <c r="E195" s="60"/>
      <c r="F195" s="60"/>
      <c r="G195" s="60"/>
      <c r="H195" s="60"/>
      <c r="I195" s="60"/>
      <c r="J195" s="60"/>
      <c r="K195" s="60"/>
    </row>
    <row r="196" spans="1:11" ht="15.75" x14ac:dyDescent="0.25">
      <c r="A196" t="s">
        <v>358</v>
      </c>
      <c r="B196" s="60">
        <v>533</v>
      </c>
      <c r="C196" s="60" t="s">
        <v>0</v>
      </c>
      <c r="E196" s="60"/>
      <c r="F196" s="60"/>
      <c r="G196" s="60"/>
      <c r="H196" s="60"/>
      <c r="I196" s="60"/>
      <c r="J196" s="60"/>
      <c r="K196" s="60"/>
    </row>
    <row r="197" spans="1:11" ht="15.75" x14ac:dyDescent="0.25">
      <c r="A197" t="s">
        <v>359</v>
      </c>
      <c r="B197" s="60">
        <v>394</v>
      </c>
      <c r="C197" s="60" t="s">
        <v>0</v>
      </c>
      <c r="E197" s="60"/>
      <c r="F197" s="60"/>
      <c r="G197" s="60"/>
      <c r="H197" s="60"/>
      <c r="I197" s="60"/>
      <c r="J197" s="60"/>
      <c r="K197" s="60"/>
    </row>
    <row r="198" spans="1:11" ht="15.75" x14ac:dyDescent="0.25">
      <c r="A198" t="s">
        <v>360</v>
      </c>
      <c r="B198" s="60">
        <v>379</v>
      </c>
      <c r="C198" s="60" t="s">
        <v>0</v>
      </c>
      <c r="E198" s="60"/>
      <c r="F198" s="60"/>
      <c r="G198" s="60"/>
      <c r="H198" s="60"/>
      <c r="I198" s="60"/>
      <c r="J198" s="60"/>
      <c r="K198" s="60"/>
    </row>
    <row r="199" spans="1:11" ht="15.75" x14ac:dyDescent="0.25">
      <c r="A199" t="s">
        <v>361</v>
      </c>
      <c r="B199" s="60">
        <v>327</v>
      </c>
      <c r="C199" s="60" t="s">
        <v>0</v>
      </c>
      <c r="E199" s="60"/>
      <c r="F199" s="60"/>
      <c r="G199" s="60"/>
      <c r="H199" s="60"/>
      <c r="I199" s="60"/>
      <c r="J199" s="60"/>
      <c r="K199" s="60"/>
    </row>
    <row r="200" spans="1:11" ht="15.75" x14ac:dyDescent="0.25">
      <c r="A200" t="s">
        <v>362</v>
      </c>
      <c r="B200" s="60">
        <v>402</v>
      </c>
      <c r="C200" s="60" t="s">
        <v>0</v>
      </c>
      <c r="E200" s="60"/>
      <c r="F200" s="60"/>
      <c r="G200" s="60"/>
      <c r="H200" s="60"/>
      <c r="I200" s="60"/>
      <c r="J200" s="60"/>
      <c r="K200" s="60"/>
    </row>
    <row r="201" spans="1:11" ht="15.75" x14ac:dyDescent="0.25">
      <c r="A201" t="s">
        <v>363</v>
      </c>
      <c r="B201" s="60">
        <v>491</v>
      </c>
      <c r="C201" s="60" t="s">
        <v>0</v>
      </c>
      <c r="E201" s="60"/>
      <c r="F201" s="60"/>
      <c r="G201" s="60"/>
      <c r="H201" s="60"/>
      <c r="I201" s="60"/>
      <c r="J201" s="60"/>
      <c r="K201" s="60"/>
    </row>
    <row r="202" spans="1:11" ht="15.75" x14ac:dyDescent="0.25">
      <c r="A202" t="s">
        <v>364</v>
      </c>
      <c r="B202" s="60">
        <v>399</v>
      </c>
      <c r="C202" s="60" t="s">
        <v>0</v>
      </c>
      <c r="E202" s="60"/>
      <c r="F202" s="60"/>
      <c r="G202" s="60"/>
      <c r="H202" s="60"/>
      <c r="I202" s="60"/>
      <c r="J202" s="60"/>
      <c r="K202" s="60"/>
    </row>
    <row r="203" spans="1:11" ht="15.75" x14ac:dyDescent="0.25">
      <c r="A203" t="s">
        <v>365</v>
      </c>
      <c r="B203" s="60">
        <v>43</v>
      </c>
      <c r="C203" s="60" t="s">
        <v>0</v>
      </c>
      <c r="E203" s="60"/>
      <c r="F203" s="60"/>
      <c r="G203" s="60"/>
      <c r="H203" s="60"/>
      <c r="I203" s="60"/>
      <c r="J203" s="60"/>
      <c r="K203" s="60"/>
    </row>
    <row r="204" spans="1:11" ht="15.75" x14ac:dyDescent="0.25">
      <c r="A204" t="s">
        <v>366</v>
      </c>
      <c r="B204" s="60">
        <v>235</v>
      </c>
      <c r="C204" s="60" t="s">
        <v>0</v>
      </c>
      <c r="E204" s="60"/>
      <c r="F204" s="60"/>
      <c r="G204" s="60"/>
      <c r="H204" s="60"/>
      <c r="I204" s="60"/>
      <c r="J204" s="60"/>
      <c r="K204" s="60"/>
    </row>
    <row r="205" spans="1:11" ht="15.75" x14ac:dyDescent="0.25">
      <c r="A205" t="s">
        <v>367</v>
      </c>
      <c r="B205" s="60">
        <v>178</v>
      </c>
      <c r="C205" s="60" t="s">
        <v>0</v>
      </c>
      <c r="E205" s="60"/>
      <c r="F205" s="60"/>
      <c r="G205" s="60"/>
      <c r="H205" s="60"/>
      <c r="I205" s="60"/>
      <c r="J205" s="60"/>
      <c r="K205" s="60"/>
    </row>
    <row r="206" spans="1:11" ht="15.75" x14ac:dyDescent="0.25">
      <c r="A206" t="s">
        <v>368</v>
      </c>
      <c r="B206" s="60">
        <v>90</v>
      </c>
      <c r="C206" s="60" t="s">
        <v>0</v>
      </c>
      <c r="E206" s="60"/>
      <c r="F206" s="60"/>
      <c r="G206" s="60"/>
      <c r="H206" s="60"/>
      <c r="I206" s="60"/>
      <c r="J206" s="60"/>
      <c r="K206" s="60"/>
    </row>
    <row r="207" spans="1:11" ht="15.75" x14ac:dyDescent="0.25">
      <c r="A207" t="s">
        <v>369</v>
      </c>
      <c r="B207" s="60">
        <v>47</v>
      </c>
      <c r="C207" s="60" t="s">
        <v>0</v>
      </c>
      <c r="E207" s="60"/>
      <c r="F207" s="60"/>
      <c r="G207" s="60"/>
      <c r="H207" s="60"/>
      <c r="I207" s="60"/>
      <c r="J207" s="60"/>
      <c r="K207" s="60"/>
    </row>
    <row r="208" spans="1:11" ht="15.75" x14ac:dyDescent="0.25">
      <c r="A208" t="s">
        <v>370</v>
      </c>
      <c r="B208" s="60">
        <v>26</v>
      </c>
      <c r="C208" s="60" t="s">
        <v>0</v>
      </c>
      <c r="E208" s="60"/>
      <c r="F208" s="60"/>
      <c r="G208" s="60"/>
      <c r="H208" s="60"/>
      <c r="I208" s="60"/>
      <c r="J208" s="60"/>
      <c r="K208" s="60"/>
    </row>
    <row r="209" spans="1:11" ht="15.75" x14ac:dyDescent="0.25">
      <c r="A209" t="s">
        <v>371</v>
      </c>
      <c r="B209" s="60">
        <v>12</v>
      </c>
      <c r="C209" s="60" t="s">
        <v>0</v>
      </c>
      <c r="E209" s="60"/>
      <c r="F209" s="60"/>
      <c r="G209" s="60"/>
      <c r="H209" s="60"/>
      <c r="I209" s="60"/>
      <c r="J209" s="60"/>
      <c r="K209" s="60"/>
    </row>
    <row r="210" spans="1:11" ht="15.75" x14ac:dyDescent="0.25">
      <c r="A210" t="s">
        <v>372</v>
      </c>
      <c r="B210" s="60">
        <v>0</v>
      </c>
      <c r="C210" s="60" t="s">
        <v>0</v>
      </c>
      <c r="E210" s="60"/>
      <c r="F210" s="60"/>
      <c r="G210" s="60"/>
      <c r="H210" s="60"/>
      <c r="I210" s="60"/>
      <c r="J210" s="60"/>
      <c r="K210" s="60"/>
    </row>
    <row r="211" spans="1:11" ht="15.75" x14ac:dyDescent="0.25">
      <c r="A211" t="s">
        <v>373</v>
      </c>
      <c r="B211" s="60">
        <v>0</v>
      </c>
      <c r="C211" s="60" t="s">
        <v>0</v>
      </c>
      <c r="E211" s="60"/>
      <c r="F211" s="60"/>
      <c r="G211" s="60"/>
      <c r="H211" s="60"/>
      <c r="I211" s="60"/>
      <c r="J211" s="60"/>
      <c r="K211" s="60"/>
    </row>
    <row r="212" spans="1:11" ht="15.75" x14ac:dyDescent="0.25">
      <c r="A212" t="s">
        <v>374</v>
      </c>
      <c r="B212" s="60">
        <v>0</v>
      </c>
      <c r="C212" s="60" t="s">
        <v>0</v>
      </c>
      <c r="E212" s="60"/>
      <c r="F212" s="60"/>
      <c r="G212" s="60"/>
      <c r="H212" s="60"/>
      <c r="I212" s="60"/>
      <c r="J212" s="60"/>
      <c r="K212" s="60"/>
    </row>
    <row r="213" spans="1:11" ht="15.75" x14ac:dyDescent="0.25">
      <c r="A213" t="s">
        <v>375</v>
      </c>
      <c r="B213" s="60">
        <v>1</v>
      </c>
      <c r="C213" s="60" t="s">
        <v>0</v>
      </c>
      <c r="E213" s="60"/>
      <c r="F213" s="60"/>
      <c r="G213" s="60"/>
      <c r="H213" s="60"/>
      <c r="I213" s="60"/>
      <c r="J213" s="60"/>
      <c r="K213" s="60"/>
    </row>
    <row r="214" spans="1:11" ht="15.75" x14ac:dyDescent="0.25">
      <c r="A214" t="s">
        <v>376</v>
      </c>
      <c r="B214" s="60">
        <v>3</v>
      </c>
      <c r="C214" s="60" t="s">
        <v>0</v>
      </c>
      <c r="E214" s="60"/>
      <c r="F214" s="60"/>
      <c r="G214" s="60"/>
      <c r="H214" s="60"/>
      <c r="I214" s="60"/>
      <c r="J214" s="60"/>
      <c r="K214" s="60"/>
    </row>
    <row r="215" spans="1:11" ht="15.75" x14ac:dyDescent="0.25">
      <c r="A215" t="s">
        <v>377</v>
      </c>
      <c r="B215" s="60">
        <v>14</v>
      </c>
      <c r="C215" s="60" t="s">
        <v>0</v>
      </c>
      <c r="E215" s="60"/>
      <c r="F215" s="60"/>
      <c r="G215" s="60"/>
      <c r="H215" s="60"/>
      <c r="I215" s="60"/>
      <c r="J215" s="60"/>
      <c r="K215" s="60"/>
    </row>
    <row r="216" spans="1:11" ht="15.75" x14ac:dyDescent="0.25">
      <c r="A216" t="s">
        <v>378</v>
      </c>
      <c r="B216" s="60">
        <v>255</v>
      </c>
      <c r="C216" s="60" t="s">
        <v>0</v>
      </c>
      <c r="E216" s="60"/>
      <c r="F216" s="60"/>
      <c r="G216" s="60"/>
      <c r="H216" s="60"/>
      <c r="I216" s="60"/>
      <c r="J216" s="60"/>
      <c r="K216" s="60"/>
    </row>
    <row r="217" spans="1:11" ht="15.75" x14ac:dyDescent="0.25">
      <c r="A217" t="s">
        <v>379</v>
      </c>
      <c r="B217" s="60">
        <v>389</v>
      </c>
      <c r="C217" s="60" t="s">
        <v>0</v>
      </c>
      <c r="E217" s="60"/>
      <c r="F217" s="60"/>
      <c r="G217" s="60"/>
      <c r="H217" s="60"/>
      <c r="I217" s="60"/>
      <c r="J217" s="60"/>
      <c r="K217" s="60"/>
    </row>
    <row r="218" spans="1:11" ht="15.75" x14ac:dyDescent="0.25">
      <c r="A218" t="s">
        <v>380</v>
      </c>
      <c r="B218" s="60">
        <v>384</v>
      </c>
      <c r="C218" s="60" t="s">
        <v>0</v>
      </c>
      <c r="E218" s="60"/>
      <c r="F218" s="60"/>
      <c r="G218" s="60"/>
      <c r="H218" s="60"/>
      <c r="I218" s="60"/>
      <c r="J218" s="60"/>
      <c r="K218" s="60"/>
    </row>
    <row r="219" spans="1:11" ht="15.75" x14ac:dyDescent="0.25">
      <c r="A219" t="s">
        <v>381</v>
      </c>
      <c r="B219" s="60">
        <v>284</v>
      </c>
      <c r="C219" s="60" t="s">
        <v>0</v>
      </c>
      <c r="E219" s="60"/>
      <c r="F219" s="60"/>
      <c r="G219" s="60"/>
      <c r="H219" s="60"/>
      <c r="I219" s="60"/>
      <c r="J219" s="60"/>
      <c r="K219" s="60"/>
    </row>
    <row r="220" spans="1:11" ht="15.75" x14ac:dyDescent="0.25">
      <c r="A220" t="s">
        <v>382</v>
      </c>
      <c r="B220" s="60">
        <v>229</v>
      </c>
      <c r="C220" s="60" t="s">
        <v>0</v>
      </c>
      <c r="E220" s="60"/>
      <c r="F220" s="60"/>
      <c r="G220" s="60"/>
      <c r="H220" s="60"/>
      <c r="I220" s="60"/>
      <c r="J220" s="60"/>
      <c r="K220" s="60"/>
    </row>
    <row r="221" spans="1:11" ht="15.75" x14ac:dyDescent="0.25">
      <c r="A221" t="s">
        <v>383</v>
      </c>
      <c r="B221" s="60">
        <v>221</v>
      </c>
      <c r="C221" s="60" t="s">
        <v>0</v>
      </c>
      <c r="E221" s="60"/>
      <c r="F221" s="60"/>
      <c r="G221" s="60"/>
      <c r="H221" s="60"/>
      <c r="I221" s="60"/>
      <c r="J221" s="60"/>
      <c r="K221" s="60"/>
    </row>
    <row r="222" spans="1:11" ht="15.75" x14ac:dyDescent="0.25">
      <c r="A222" t="s">
        <v>384</v>
      </c>
      <c r="B222" s="60">
        <v>275</v>
      </c>
      <c r="C222" s="60" t="s">
        <v>0</v>
      </c>
      <c r="E222" s="60"/>
      <c r="F222" s="60"/>
      <c r="G222" s="60"/>
      <c r="H222" s="60"/>
      <c r="I222" s="60"/>
      <c r="J222" s="60"/>
      <c r="K222" s="60"/>
    </row>
    <row r="223" spans="1:11" ht="15.75" x14ac:dyDescent="0.25">
      <c r="A223" t="s">
        <v>385</v>
      </c>
      <c r="B223" s="60">
        <v>257</v>
      </c>
      <c r="C223" s="60" t="s">
        <v>0</v>
      </c>
      <c r="E223" s="60"/>
      <c r="F223" s="60"/>
      <c r="G223" s="60"/>
      <c r="H223" s="60"/>
      <c r="I223" s="60"/>
      <c r="J223" s="60"/>
      <c r="K223" s="60"/>
    </row>
    <row r="224" spans="1:11" ht="15.75" x14ac:dyDescent="0.25">
      <c r="A224" t="s">
        <v>386</v>
      </c>
      <c r="B224" s="60">
        <v>147</v>
      </c>
      <c r="C224" s="60" t="s">
        <v>0</v>
      </c>
      <c r="E224" s="60"/>
      <c r="F224" s="60"/>
      <c r="G224" s="60"/>
      <c r="H224" s="60"/>
      <c r="I224" s="60"/>
      <c r="J224" s="60"/>
      <c r="K224" s="60"/>
    </row>
    <row r="225" spans="1:11" ht="15.75" x14ac:dyDescent="0.25">
      <c r="A225" t="s">
        <v>387</v>
      </c>
      <c r="B225" s="60">
        <v>212</v>
      </c>
      <c r="C225" s="60" t="s">
        <v>0</v>
      </c>
      <c r="E225" s="60"/>
      <c r="F225" s="60"/>
      <c r="G225" s="60"/>
      <c r="H225" s="60"/>
      <c r="I225" s="60"/>
      <c r="J225" s="60"/>
      <c r="K225" s="60"/>
    </row>
    <row r="226" spans="1:11" ht="15.75" x14ac:dyDescent="0.25">
      <c r="A226" t="s">
        <v>388</v>
      </c>
      <c r="B226" s="60">
        <v>275</v>
      </c>
      <c r="C226" s="60" t="s">
        <v>0</v>
      </c>
      <c r="E226" s="60"/>
      <c r="F226" s="60"/>
      <c r="G226" s="60"/>
      <c r="H226" s="60"/>
      <c r="I226" s="60"/>
      <c r="J226" s="60"/>
      <c r="K226" s="60"/>
    </row>
    <row r="227" spans="1:11" ht="15.75" x14ac:dyDescent="0.25">
      <c r="A227" t="s">
        <v>389</v>
      </c>
      <c r="B227" s="60">
        <v>316</v>
      </c>
      <c r="C227" s="60" t="s">
        <v>0</v>
      </c>
      <c r="E227" s="60"/>
      <c r="F227" s="60"/>
      <c r="G227" s="60"/>
      <c r="H227" s="60"/>
      <c r="I227" s="60"/>
      <c r="J227" s="60"/>
      <c r="K227" s="60"/>
    </row>
    <row r="228" spans="1:11" ht="15.75" x14ac:dyDescent="0.25">
      <c r="A228" t="s">
        <v>390</v>
      </c>
      <c r="B228" s="60">
        <v>357</v>
      </c>
      <c r="C228" s="60" t="s">
        <v>0</v>
      </c>
      <c r="E228" s="60"/>
      <c r="F228" s="60"/>
      <c r="G228" s="60"/>
      <c r="H228" s="60"/>
      <c r="I228" s="60"/>
      <c r="J228" s="60"/>
      <c r="K228" s="60"/>
    </row>
    <row r="229" spans="1:11" ht="15.75" x14ac:dyDescent="0.25">
      <c r="A229" t="s">
        <v>391</v>
      </c>
      <c r="B229" s="60">
        <v>362</v>
      </c>
      <c r="C229" s="60" t="s">
        <v>0</v>
      </c>
      <c r="E229" s="60"/>
      <c r="F229" s="60"/>
      <c r="G229" s="60"/>
      <c r="H229" s="60"/>
      <c r="I229" s="60"/>
      <c r="J229" s="60"/>
      <c r="K229" s="60"/>
    </row>
    <row r="230" spans="1:11" ht="15.75" x14ac:dyDescent="0.25">
      <c r="A230" t="s">
        <v>392</v>
      </c>
      <c r="B230" s="60">
        <v>206</v>
      </c>
      <c r="C230" s="60" t="s">
        <v>0</v>
      </c>
      <c r="E230" s="60"/>
      <c r="F230" s="60"/>
      <c r="G230" s="60"/>
      <c r="H230" s="60"/>
      <c r="I230" s="60"/>
      <c r="J230" s="60"/>
      <c r="K230" s="60"/>
    </row>
    <row r="231" spans="1:11" ht="15.75" x14ac:dyDescent="0.25">
      <c r="A231" t="s">
        <v>393</v>
      </c>
      <c r="B231" s="60">
        <v>48</v>
      </c>
      <c r="C231" s="60" t="s">
        <v>0</v>
      </c>
      <c r="E231" s="60"/>
      <c r="F231" s="60"/>
      <c r="G231" s="60"/>
      <c r="H231" s="60"/>
      <c r="I231" s="60"/>
      <c r="J231" s="60"/>
      <c r="K231" s="60"/>
    </row>
    <row r="232" spans="1:11" ht="15.75" x14ac:dyDescent="0.25">
      <c r="A232" t="s">
        <v>394</v>
      </c>
      <c r="B232" s="60">
        <v>4</v>
      </c>
      <c r="C232" s="60" t="s">
        <v>0</v>
      </c>
      <c r="E232" s="60"/>
      <c r="F232" s="60"/>
      <c r="G232" s="60"/>
      <c r="H232" s="60"/>
      <c r="I232" s="60"/>
      <c r="J232" s="60"/>
      <c r="K232" s="60"/>
    </row>
    <row r="233" spans="1:11" ht="15.75" x14ac:dyDescent="0.25">
      <c r="A233" t="s">
        <v>395</v>
      </c>
      <c r="B233" s="60">
        <v>19</v>
      </c>
      <c r="C233" s="60" t="s">
        <v>0</v>
      </c>
      <c r="E233" s="60"/>
      <c r="F233" s="60"/>
      <c r="G233" s="60"/>
      <c r="H233" s="60"/>
      <c r="I233" s="60"/>
      <c r="J233" s="60"/>
      <c r="K233" s="60"/>
    </row>
    <row r="234" spans="1:11" ht="15.75" x14ac:dyDescent="0.25">
      <c r="A234" t="s">
        <v>396</v>
      </c>
      <c r="B234" s="60">
        <v>20</v>
      </c>
      <c r="C234" s="60" t="s">
        <v>0</v>
      </c>
      <c r="E234" s="60"/>
      <c r="F234" s="60"/>
      <c r="G234" s="60"/>
      <c r="H234" s="60"/>
      <c r="I234" s="60"/>
      <c r="J234" s="60"/>
      <c r="K234" s="60"/>
    </row>
    <row r="235" spans="1:11" ht="15.75" x14ac:dyDescent="0.25">
      <c r="A235" t="s">
        <v>397</v>
      </c>
      <c r="B235" s="60">
        <v>6</v>
      </c>
      <c r="C235" s="60" t="s">
        <v>0</v>
      </c>
      <c r="E235" s="60"/>
      <c r="F235" s="60"/>
      <c r="G235" s="60"/>
      <c r="H235" s="60"/>
      <c r="I235" s="60"/>
      <c r="J235" s="60"/>
      <c r="K235" s="60"/>
    </row>
    <row r="236" spans="1:11" ht="15.75" x14ac:dyDescent="0.25">
      <c r="A236" t="s">
        <v>398</v>
      </c>
      <c r="B236" s="60">
        <v>25</v>
      </c>
      <c r="C236" s="60" t="s">
        <v>0</v>
      </c>
      <c r="E236" s="60"/>
      <c r="F236" s="60"/>
      <c r="G236" s="60"/>
      <c r="H236" s="60"/>
      <c r="I236" s="60"/>
      <c r="J236" s="60"/>
      <c r="K236" s="60"/>
    </row>
    <row r="237" spans="1:11" ht="15.75" x14ac:dyDescent="0.25">
      <c r="A237" t="s">
        <v>399</v>
      </c>
      <c r="B237" s="60">
        <v>0</v>
      </c>
      <c r="C237" s="60" t="s">
        <v>0</v>
      </c>
      <c r="E237" s="60"/>
      <c r="F237" s="60"/>
      <c r="G237" s="60"/>
      <c r="H237" s="60"/>
      <c r="I237" s="60"/>
      <c r="J237" s="60"/>
      <c r="K237" s="60"/>
    </row>
    <row r="238" spans="1:11" ht="15.75" x14ac:dyDescent="0.25">
      <c r="A238" t="s">
        <v>400</v>
      </c>
      <c r="B238" s="60">
        <v>132</v>
      </c>
      <c r="C238" s="60" t="s">
        <v>0</v>
      </c>
      <c r="E238" s="60"/>
      <c r="F238" s="60"/>
      <c r="G238" s="60"/>
      <c r="H238" s="60"/>
      <c r="I238" s="60"/>
      <c r="J238" s="60"/>
      <c r="K238" s="60"/>
    </row>
    <row r="239" spans="1:11" ht="15.75" x14ac:dyDescent="0.25">
      <c r="A239" t="s">
        <v>401</v>
      </c>
      <c r="B239" s="60">
        <v>177</v>
      </c>
      <c r="C239" s="60" t="s">
        <v>0</v>
      </c>
      <c r="E239" s="60"/>
      <c r="F239" s="60"/>
      <c r="G239" s="60"/>
      <c r="H239" s="60"/>
      <c r="I239" s="60"/>
      <c r="J239" s="60"/>
      <c r="K239" s="60"/>
    </row>
    <row r="240" spans="1:11" ht="15.75" x14ac:dyDescent="0.25">
      <c r="A240" t="s">
        <v>402</v>
      </c>
      <c r="B240" s="60">
        <v>237</v>
      </c>
      <c r="C240" s="60" t="s">
        <v>0</v>
      </c>
      <c r="E240" s="60"/>
      <c r="F240" s="60"/>
      <c r="G240" s="60"/>
      <c r="H240" s="60"/>
      <c r="I240" s="60"/>
      <c r="J240" s="60"/>
      <c r="K240" s="60"/>
    </row>
    <row r="241" spans="1:11" ht="15.75" x14ac:dyDescent="0.25">
      <c r="A241" t="s">
        <v>403</v>
      </c>
      <c r="B241" s="60">
        <v>343</v>
      </c>
      <c r="C241" s="60" t="s">
        <v>0</v>
      </c>
      <c r="E241" s="60"/>
      <c r="F241" s="60"/>
      <c r="G241" s="60"/>
      <c r="H241" s="60"/>
      <c r="I241" s="60"/>
      <c r="J241" s="60"/>
      <c r="K241" s="60"/>
    </row>
    <row r="242" spans="1:11" ht="15.75" x14ac:dyDescent="0.25">
      <c r="A242" t="s">
        <v>404</v>
      </c>
      <c r="B242" s="60">
        <v>385</v>
      </c>
      <c r="C242" s="60" t="s">
        <v>0</v>
      </c>
      <c r="E242" s="60"/>
      <c r="F242" s="60"/>
      <c r="G242" s="60"/>
      <c r="H242" s="60"/>
      <c r="I242" s="60"/>
      <c r="J242" s="60"/>
      <c r="K242" s="60"/>
    </row>
    <row r="243" spans="1:11" ht="15.75" x14ac:dyDescent="0.25">
      <c r="A243" t="s">
        <v>405</v>
      </c>
      <c r="B243" s="60">
        <v>303</v>
      </c>
      <c r="C243" s="60" t="s">
        <v>0</v>
      </c>
      <c r="E243" s="60"/>
      <c r="F243" s="60"/>
      <c r="G243" s="60"/>
      <c r="H243" s="60"/>
      <c r="I243" s="60"/>
      <c r="J243" s="60"/>
      <c r="K243" s="60"/>
    </row>
    <row r="244" spans="1:11" ht="15.75" x14ac:dyDescent="0.25">
      <c r="A244" t="s">
        <v>406</v>
      </c>
      <c r="B244" s="60">
        <v>437</v>
      </c>
      <c r="C244" s="60" t="s">
        <v>0</v>
      </c>
      <c r="E244" s="60"/>
      <c r="F244" s="60"/>
      <c r="G244" s="60"/>
      <c r="H244" s="60"/>
      <c r="I244" s="60"/>
      <c r="J244" s="60"/>
      <c r="K244" s="60"/>
    </row>
    <row r="245" spans="1:11" ht="15.75" x14ac:dyDescent="0.25">
      <c r="A245" t="s">
        <v>407</v>
      </c>
      <c r="B245" s="60">
        <v>477</v>
      </c>
      <c r="C245" s="60" t="s">
        <v>0</v>
      </c>
      <c r="E245" s="60"/>
      <c r="F245" s="60"/>
      <c r="G245" s="60"/>
      <c r="H245" s="60"/>
      <c r="I245" s="60"/>
      <c r="J245" s="60"/>
      <c r="K245" s="60"/>
    </row>
    <row r="246" spans="1:11" ht="15.75" x14ac:dyDescent="0.25">
      <c r="A246" t="s">
        <v>408</v>
      </c>
      <c r="B246" s="60">
        <v>225</v>
      </c>
      <c r="C246" s="60" t="s">
        <v>0</v>
      </c>
      <c r="E246" s="60"/>
      <c r="F246" s="60"/>
      <c r="G246" s="60"/>
      <c r="H246" s="60"/>
      <c r="I246" s="60"/>
      <c r="J246" s="60"/>
      <c r="K246" s="60"/>
    </row>
    <row r="247" spans="1:11" ht="15.75" x14ac:dyDescent="0.25">
      <c r="A247" t="s">
        <v>409</v>
      </c>
      <c r="B247" s="60">
        <v>38</v>
      </c>
      <c r="C247" s="60" t="s">
        <v>0</v>
      </c>
      <c r="E247" s="60"/>
      <c r="F247" s="60"/>
      <c r="G247" s="60"/>
      <c r="H247" s="60"/>
      <c r="I247" s="60"/>
      <c r="J247" s="60"/>
      <c r="K247" s="60"/>
    </row>
    <row r="248" spans="1:11" ht="15.75" x14ac:dyDescent="0.25">
      <c r="A248" t="s">
        <v>410</v>
      </c>
      <c r="B248" s="60">
        <v>51</v>
      </c>
      <c r="C248" s="60" t="s">
        <v>0</v>
      </c>
      <c r="E248" s="60"/>
      <c r="F248" s="60"/>
      <c r="G248" s="60"/>
      <c r="H248" s="60"/>
      <c r="I248" s="60"/>
      <c r="J248" s="60"/>
      <c r="K248" s="60"/>
    </row>
    <row r="249" spans="1:11" ht="15.75" x14ac:dyDescent="0.25">
      <c r="A249" t="s">
        <v>411</v>
      </c>
      <c r="B249" s="60">
        <v>0</v>
      </c>
      <c r="C249" s="60" t="s">
        <v>0</v>
      </c>
      <c r="E249" s="60"/>
      <c r="F249" s="60"/>
      <c r="G249" s="60"/>
      <c r="H249" s="60"/>
      <c r="I249" s="60"/>
      <c r="J249" s="60"/>
      <c r="K249" s="60"/>
    </row>
    <row r="250" spans="1:11" ht="15.75" x14ac:dyDescent="0.25">
      <c r="A250" t="s">
        <v>412</v>
      </c>
      <c r="B250" s="60">
        <v>8</v>
      </c>
      <c r="C250" s="60" t="s">
        <v>0</v>
      </c>
      <c r="E250" s="60"/>
      <c r="F250" s="60"/>
      <c r="G250" s="60"/>
      <c r="H250" s="60"/>
      <c r="I250" s="60"/>
      <c r="J250" s="60"/>
      <c r="K250" s="60"/>
    </row>
    <row r="251" spans="1:11" ht="15.75" x14ac:dyDescent="0.25">
      <c r="A251" t="s">
        <v>413</v>
      </c>
      <c r="B251" s="60">
        <v>11</v>
      </c>
      <c r="C251" s="60" t="s">
        <v>0</v>
      </c>
      <c r="E251" s="60"/>
      <c r="F251" s="60"/>
      <c r="G251" s="60"/>
      <c r="H251" s="60"/>
      <c r="I251" s="60"/>
      <c r="J251" s="60"/>
      <c r="K251" s="60"/>
    </row>
    <row r="252" spans="1:11" ht="15.75" x14ac:dyDescent="0.25">
      <c r="A252" t="s">
        <v>414</v>
      </c>
      <c r="B252" s="60">
        <v>33</v>
      </c>
      <c r="C252" s="60" t="s">
        <v>0</v>
      </c>
      <c r="E252" s="60"/>
      <c r="F252" s="60"/>
      <c r="G252" s="60"/>
      <c r="H252" s="60"/>
      <c r="I252" s="60"/>
      <c r="J252" s="60"/>
      <c r="K252" s="60"/>
    </row>
    <row r="253" spans="1:11" ht="15.75" x14ac:dyDescent="0.25">
      <c r="A253" t="s">
        <v>415</v>
      </c>
      <c r="B253" s="60">
        <v>20</v>
      </c>
      <c r="C253" s="60" t="s">
        <v>0</v>
      </c>
      <c r="E253" s="60"/>
      <c r="F253" s="60"/>
      <c r="G253" s="60"/>
      <c r="H253" s="60"/>
      <c r="I253" s="60"/>
      <c r="J253" s="60"/>
      <c r="K253" s="60"/>
    </row>
    <row r="254" spans="1:11" ht="15.75" x14ac:dyDescent="0.25">
      <c r="A254" t="s">
        <v>416</v>
      </c>
      <c r="B254" s="60">
        <v>47</v>
      </c>
      <c r="C254" s="60" t="s">
        <v>0</v>
      </c>
      <c r="E254" s="60"/>
      <c r="F254" s="60"/>
      <c r="G254" s="60"/>
      <c r="H254" s="60"/>
      <c r="I254" s="60"/>
      <c r="J254" s="60"/>
      <c r="K254" s="60"/>
    </row>
    <row r="255" spans="1:11" ht="15.75" x14ac:dyDescent="0.25">
      <c r="A255" t="s">
        <v>417</v>
      </c>
      <c r="B255" s="60">
        <v>26</v>
      </c>
      <c r="C255" s="60" t="s">
        <v>0</v>
      </c>
      <c r="E255" s="60"/>
      <c r="F255" s="60"/>
      <c r="G255" s="60"/>
      <c r="H255" s="60"/>
      <c r="I255" s="60"/>
      <c r="J255" s="60"/>
      <c r="K255" s="60"/>
    </row>
    <row r="256" spans="1:11" ht="15.75" x14ac:dyDescent="0.25">
      <c r="A256" t="s">
        <v>418</v>
      </c>
      <c r="B256" s="60">
        <v>24</v>
      </c>
      <c r="C256" s="60" t="s">
        <v>0</v>
      </c>
      <c r="E256" s="60"/>
      <c r="F256" s="60"/>
      <c r="G256" s="60"/>
      <c r="H256" s="60"/>
      <c r="I256" s="60"/>
      <c r="J256" s="60"/>
      <c r="K256" s="60"/>
    </row>
    <row r="257" spans="1:11" ht="15.75" x14ac:dyDescent="0.25">
      <c r="A257" t="s">
        <v>419</v>
      </c>
      <c r="B257" s="60">
        <v>70</v>
      </c>
      <c r="C257" s="60" t="s">
        <v>0</v>
      </c>
      <c r="E257" s="60"/>
      <c r="F257" s="60"/>
      <c r="G257" s="60"/>
      <c r="H257" s="60"/>
      <c r="I257" s="60"/>
      <c r="J257" s="60"/>
      <c r="K257" s="60"/>
    </row>
    <row r="258" spans="1:11" ht="15.75" x14ac:dyDescent="0.25">
      <c r="A258" t="s">
        <v>420</v>
      </c>
      <c r="B258" s="60">
        <v>207</v>
      </c>
      <c r="C258" s="60" t="s">
        <v>0</v>
      </c>
      <c r="E258" s="60"/>
      <c r="F258" s="60"/>
      <c r="G258" s="60"/>
      <c r="H258" s="60"/>
      <c r="I258" s="60"/>
      <c r="J258" s="60"/>
      <c r="K258" s="60"/>
    </row>
    <row r="259" spans="1:11" ht="15.75" x14ac:dyDescent="0.25">
      <c r="A259" t="s">
        <v>421</v>
      </c>
      <c r="B259" s="60">
        <v>94</v>
      </c>
      <c r="C259" s="60" t="s">
        <v>0</v>
      </c>
      <c r="E259" s="60"/>
      <c r="F259" s="60"/>
      <c r="G259" s="60"/>
      <c r="H259" s="60"/>
      <c r="I259" s="60"/>
      <c r="J259" s="60"/>
      <c r="K259" s="60"/>
    </row>
    <row r="260" spans="1:11" ht="15.75" x14ac:dyDescent="0.25">
      <c r="A260" t="s">
        <v>422</v>
      </c>
      <c r="B260" s="60">
        <v>188</v>
      </c>
      <c r="C260" s="60" t="s">
        <v>0</v>
      </c>
      <c r="E260" s="60"/>
      <c r="F260" s="60"/>
      <c r="G260" s="60"/>
      <c r="H260" s="60"/>
      <c r="I260" s="60"/>
      <c r="J260" s="60"/>
      <c r="K260" s="60"/>
    </row>
    <row r="261" spans="1:11" ht="15.75" x14ac:dyDescent="0.25">
      <c r="A261" t="s">
        <v>423</v>
      </c>
      <c r="B261" s="60">
        <v>412</v>
      </c>
      <c r="C261" s="60" t="s">
        <v>0</v>
      </c>
      <c r="E261" s="60"/>
      <c r="F261" s="60"/>
      <c r="G261" s="60"/>
      <c r="H261" s="60"/>
      <c r="I261" s="60"/>
      <c r="J261" s="60"/>
      <c r="K261" s="60"/>
    </row>
    <row r="262" spans="1:11" ht="15.75" x14ac:dyDescent="0.25">
      <c r="A262" t="s">
        <v>424</v>
      </c>
      <c r="B262" s="60">
        <v>209</v>
      </c>
      <c r="C262" s="60" t="s">
        <v>0</v>
      </c>
      <c r="E262" s="60"/>
      <c r="F262" s="60"/>
      <c r="G262" s="60"/>
      <c r="H262" s="60"/>
      <c r="I262" s="60"/>
      <c r="J262" s="60"/>
      <c r="K262" s="60"/>
    </row>
    <row r="263" spans="1:11" ht="15.75" x14ac:dyDescent="0.25">
      <c r="A263" t="s">
        <v>425</v>
      </c>
      <c r="B263" s="60">
        <v>11</v>
      </c>
      <c r="C263" s="60" t="s">
        <v>0</v>
      </c>
      <c r="E263" s="60"/>
      <c r="F263" s="60"/>
      <c r="G263" s="60"/>
      <c r="H263" s="60"/>
      <c r="I263" s="60"/>
      <c r="J263" s="60"/>
      <c r="K263" s="60"/>
    </row>
    <row r="264" spans="1:11" ht="15.75" x14ac:dyDescent="0.25">
      <c r="A264" t="s">
        <v>426</v>
      </c>
      <c r="B264" s="60">
        <v>22</v>
      </c>
      <c r="C264" s="60" t="s">
        <v>0</v>
      </c>
      <c r="E264" s="60"/>
      <c r="F264" s="60"/>
      <c r="G264" s="60"/>
      <c r="H264" s="60"/>
      <c r="I264" s="60"/>
      <c r="J264" s="60"/>
      <c r="K264" s="60"/>
    </row>
    <row r="265" spans="1:11" ht="15.75" x14ac:dyDescent="0.25">
      <c r="A265" t="s">
        <v>427</v>
      </c>
      <c r="B265" s="60">
        <v>9</v>
      </c>
      <c r="C265" s="60" t="s">
        <v>0</v>
      </c>
      <c r="E265" s="60"/>
      <c r="F265" s="60"/>
      <c r="G265" s="60"/>
      <c r="H265" s="60"/>
      <c r="I265" s="60"/>
      <c r="J265" s="60"/>
      <c r="K265" s="60"/>
    </row>
    <row r="266" spans="1:11" ht="15.75" x14ac:dyDescent="0.25">
      <c r="A266" t="s">
        <v>428</v>
      </c>
      <c r="B266" s="60">
        <v>28</v>
      </c>
      <c r="C266" s="60" t="s">
        <v>0</v>
      </c>
      <c r="E266" s="60"/>
      <c r="F266" s="60"/>
      <c r="G266" s="60"/>
      <c r="H266" s="60"/>
      <c r="I266" s="60"/>
      <c r="J266" s="60"/>
      <c r="K266" s="60"/>
    </row>
    <row r="267" spans="1:11" ht="15.75" x14ac:dyDescent="0.25">
      <c r="A267" t="s">
        <v>429</v>
      </c>
      <c r="B267" s="60">
        <v>14</v>
      </c>
      <c r="C267" s="60" t="s">
        <v>0</v>
      </c>
      <c r="E267" s="60"/>
      <c r="F267" s="60"/>
      <c r="G267" s="60"/>
      <c r="H267" s="60"/>
      <c r="I267" s="60"/>
      <c r="J267" s="60"/>
      <c r="K267" s="60"/>
    </row>
    <row r="268" spans="1:11" ht="15.75" x14ac:dyDescent="0.25">
      <c r="A268" t="s">
        <v>430</v>
      </c>
      <c r="B268" s="60">
        <v>6</v>
      </c>
      <c r="C268" s="60" t="s">
        <v>0</v>
      </c>
      <c r="E268" s="60"/>
      <c r="F268" s="60"/>
      <c r="G268" s="60"/>
      <c r="H268" s="60"/>
      <c r="I268" s="60"/>
      <c r="J268" s="60"/>
      <c r="K268" s="60"/>
    </row>
    <row r="269" spans="1:11" ht="15.75" x14ac:dyDescent="0.25">
      <c r="A269" t="s">
        <v>431</v>
      </c>
      <c r="B269" s="60">
        <v>12</v>
      </c>
      <c r="C269" s="60" t="s">
        <v>0</v>
      </c>
      <c r="E269" s="60"/>
      <c r="F269" s="60"/>
      <c r="G269" s="60"/>
      <c r="H269" s="60"/>
      <c r="I269" s="60"/>
      <c r="J269" s="60"/>
      <c r="K269" s="60"/>
    </row>
    <row r="270" spans="1:11" ht="15.75" x14ac:dyDescent="0.25">
      <c r="A270" t="s">
        <v>432</v>
      </c>
      <c r="B270" s="60">
        <v>21</v>
      </c>
      <c r="C270" s="60" t="s">
        <v>0</v>
      </c>
      <c r="E270" s="60"/>
      <c r="F270" s="60"/>
      <c r="G270" s="60"/>
      <c r="H270" s="60"/>
      <c r="I270" s="60"/>
      <c r="J270" s="60"/>
      <c r="K270" s="60"/>
    </row>
    <row r="271" spans="1:11" ht="15.75" x14ac:dyDescent="0.25">
      <c r="A271" t="s">
        <v>433</v>
      </c>
      <c r="B271" s="60">
        <v>0</v>
      </c>
      <c r="C271" s="60" t="s">
        <v>0</v>
      </c>
      <c r="E271" s="60"/>
      <c r="F271" s="60"/>
      <c r="G271" s="60"/>
      <c r="H271" s="60"/>
      <c r="I271" s="60"/>
      <c r="J271" s="60"/>
      <c r="K271" s="60"/>
    </row>
    <row r="272" spans="1:11" ht="15.75" x14ac:dyDescent="0.25">
      <c r="A272" t="s">
        <v>434</v>
      </c>
      <c r="B272" s="60">
        <v>16</v>
      </c>
      <c r="C272" s="60" t="s">
        <v>0</v>
      </c>
      <c r="E272" s="60"/>
      <c r="F272" s="60"/>
      <c r="G272" s="60"/>
      <c r="H272" s="60"/>
      <c r="I272" s="60"/>
      <c r="J272" s="60"/>
      <c r="K272" s="60"/>
    </row>
    <row r="273" spans="1:11" ht="15.75" x14ac:dyDescent="0.25">
      <c r="A273" t="s">
        <v>435</v>
      </c>
      <c r="B273" s="60">
        <v>7</v>
      </c>
      <c r="C273" s="60" t="s">
        <v>0</v>
      </c>
      <c r="E273" s="60"/>
      <c r="F273" s="60"/>
      <c r="G273" s="60"/>
      <c r="H273" s="60"/>
      <c r="I273" s="60"/>
      <c r="J273" s="60"/>
      <c r="K273" s="60"/>
    </row>
    <row r="274" spans="1:11" ht="15.75" x14ac:dyDescent="0.25">
      <c r="A274" t="s">
        <v>436</v>
      </c>
      <c r="B274" s="60">
        <v>8</v>
      </c>
      <c r="C274" s="60" t="s">
        <v>0</v>
      </c>
      <c r="E274" s="60"/>
      <c r="F274" s="60"/>
      <c r="G274" s="60"/>
      <c r="H274" s="60"/>
      <c r="I274" s="60"/>
      <c r="J274" s="60"/>
      <c r="K274" s="60"/>
    </row>
    <row r="275" spans="1:11" ht="15.75" x14ac:dyDescent="0.25">
      <c r="A275" t="s">
        <v>437</v>
      </c>
      <c r="B275" s="60">
        <v>18</v>
      </c>
      <c r="C275" s="60" t="s">
        <v>0</v>
      </c>
      <c r="E275" s="60"/>
      <c r="F275" s="60"/>
      <c r="G275" s="60"/>
      <c r="H275" s="60"/>
      <c r="I275" s="60"/>
      <c r="J275" s="60"/>
      <c r="K275" s="60"/>
    </row>
    <row r="276" spans="1:11" ht="15.75" x14ac:dyDescent="0.25">
      <c r="A276" t="s">
        <v>438</v>
      </c>
      <c r="B276" s="60">
        <v>29</v>
      </c>
      <c r="C276" s="60" t="s">
        <v>0</v>
      </c>
      <c r="E276" s="60"/>
      <c r="F276" s="60"/>
      <c r="G276" s="60"/>
      <c r="H276" s="60"/>
      <c r="I276" s="60"/>
      <c r="J276" s="60"/>
      <c r="K276" s="60"/>
    </row>
    <row r="277" spans="1:11" ht="15.75" x14ac:dyDescent="0.25">
      <c r="A277" t="s">
        <v>439</v>
      </c>
      <c r="B277" s="60" t="s">
        <v>0</v>
      </c>
      <c r="C277" s="60" t="s">
        <v>0</v>
      </c>
      <c r="E277" s="60"/>
      <c r="F277" s="60"/>
      <c r="G277" s="60"/>
      <c r="H277" s="60"/>
      <c r="I277" s="60"/>
      <c r="J277" s="60"/>
      <c r="K277" s="60"/>
    </row>
    <row r="278" spans="1:11" ht="15.75" x14ac:dyDescent="0.25">
      <c r="B278" s="61"/>
      <c r="C278" s="61">
        <v>42339</v>
      </c>
      <c r="E278" s="60"/>
      <c r="F278" s="60"/>
      <c r="G27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opLeftCell="D1" workbookViewId="0">
      <selection activeCell="D21" sqref="D21"/>
    </sheetView>
  </sheetViews>
  <sheetFormatPr defaultColWidth="8.85546875" defaultRowHeight="15" x14ac:dyDescent="0.25"/>
  <cols>
    <col min="1" max="1" width="11.5703125" customWidth="1"/>
    <col min="4" max="4" width="17.140625" customWidth="1"/>
    <col min="10" max="10" width="14.42578125" customWidth="1"/>
  </cols>
  <sheetData>
    <row r="1" spans="1:45" x14ac:dyDescent="0.25">
      <c r="B1" s="26" t="s">
        <v>107</v>
      </c>
      <c r="C1" s="27">
        <v>10002298</v>
      </c>
      <c r="D1" s="28">
        <v>4250532138</v>
      </c>
      <c r="E1" s="28" t="s">
        <v>108</v>
      </c>
      <c r="F1" s="28" t="s">
        <v>109</v>
      </c>
      <c r="G1" s="29" t="s">
        <v>110</v>
      </c>
      <c r="H1" s="29" t="s">
        <v>111</v>
      </c>
      <c r="I1" s="29" t="s">
        <v>112</v>
      </c>
      <c r="J1" s="29" t="s">
        <v>108</v>
      </c>
      <c r="K1" s="30" t="s">
        <v>113</v>
      </c>
    </row>
    <row r="2" spans="1:45" x14ac:dyDescent="0.25">
      <c r="B2" s="26" t="s">
        <v>114</v>
      </c>
      <c r="C2" s="27">
        <v>10001891</v>
      </c>
      <c r="D2" s="28">
        <v>4242732513</v>
      </c>
      <c r="E2" s="28" t="s">
        <v>108</v>
      </c>
      <c r="F2" s="28" t="s">
        <v>109</v>
      </c>
      <c r="G2" s="29" t="s">
        <v>115</v>
      </c>
      <c r="H2" s="29" t="s">
        <v>116</v>
      </c>
      <c r="I2" s="29" t="s">
        <v>112</v>
      </c>
      <c r="J2" s="29" t="s">
        <v>117</v>
      </c>
      <c r="K2" s="30" t="s">
        <v>118</v>
      </c>
    </row>
    <row r="3" spans="1:45" x14ac:dyDescent="0.25">
      <c r="B3" s="26" t="s">
        <v>119</v>
      </c>
      <c r="C3" s="27">
        <v>7137001</v>
      </c>
      <c r="D3" s="28">
        <v>4250531940</v>
      </c>
      <c r="E3" s="28" t="s">
        <v>108</v>
      </c>
      <c r="F3" s="28" t="s">
        <v>109</v>
      </c>
      <c r="G3" s="29" t="s">
        <v>120</v>
      </c>
      <c r="H3" s="29" t="s">
        <v>111</v>
      </c>
      <c r="I3" s="29" t="s">
        <v>112</v>
      </c>
      <c r="J3" s="29" t="s">
        <v>108</v>
      </c>
      <c r="K3" s="30" t="s">
        <v>121</v>
      </c>
    </row>
    <row r="4" spans="1:45" x14ac:dyDescent="0.25">
      <c r="B4" s="26" t="s">
        <v>122</v>
      </c>
      <c r="C4" s="27">
        <v>7138001</v>
      </c>
      <c r="D4" s="28">
        <v>4250532362</v>
      </c>
      <c r="E4" s="28" t="s">
        <v>108</v>
      </c>
      <c r="F4" s="28" t="s">
        <v>109</v>
      </c>
      <c r="G4" s="29" t="s">
        <v>123</v>
      </c>
      <c r="H4" s="29" t="s">
        <v>111</v>
      </c>
      <c r="I4" s="29" t="s">
        <v>112</v>
      </c>
      <c r="J4" s="29" t="s">
        <v>108</v>
      </c>
      <c r="K4" s="30" t="s">
        <v>121</v>
      </c>
    </row>
    <row r="5" spans="1:45" x14ac:dyDescent="0.25">
      <c r="B5" s="26" t="s">
        <v>124</v>
      </c>
      <c r="C5" s="27">
        <v>7138002</v>
      </c>
      <c r="D5" s="28">
        <v>4250532454</v>
      </c>
      <c r="E5" s="28" t="s">
        <v>108</v>
      </c>
      <c r="F5" s="28" t="s">
        <v>109</v>
      </c>
      <c r="G5" s="29" t="s">
        <v>125</v>
      </c>
      <c r="H5" s="29" t="s">
        <v>111</v>
      </c>
      <c r="I5" s="29" t="s">
        <v>112</v>
      </c>
      <c r="J5" s="29" t="s">
        <v>108</v>
      </c>
      <c r="K5" s="30" t="s">
        <v>121</v>
      </c>
    </row>
    <row r="9" spans="1:45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</row>
    <row r="10" spans="1:45" x14ac:dyDescent="0.25">
      <c r="A10" t="s">
        <v>442</v>
      </c>
      <c r="B10">
        <v>0.99445976465394603</v>
      </c>
      <c r="C10">
        <v>1.1504802476216001</v>
      </c>
      <c r="D10">
        <v>0.30671138650144297</v>
      </c>
      <c r="E10">
        <v>1.9148621588346501E-2</v>
      </c>
      <c r="F10" t="s">
        <v>440</v>
      </c>
      <c r="G10">
        <v>1.5384171988366799</v>
      </c>
      <c r="H10">
        <v>0.58900290668534205</v>
      </c>
      <c r="I10">
        <v>2.16599999012697</v>
      </c>
      <c r="J10">
        <v>1.5384171988366799</v>
      </c>
      <c r="K10">
        <v>0.67686918667638396</v>
      </c>
      <c r="L10">
        <v>0.112540223647285</v>
      </c>
      <c r="M10">
        <v>1.23685420637849</v>
      </c>
      <c r="N10">
        <v>0.153387281240459</v>
      </c>
      <c r="O10">
        <v>1.4751571712958701E-2</v>
      </c>
      <c r="P10">
        <v>5.6604480175523102E-2</v>
      </c>
      <c r="Q10">
        <v>0.13910389228678199</v>
      </c>
      <c r="R10">
        <v>0.13247184970571799</v>
      </c>
      <c r="S10">
        <v>0.13247184970571799</v>
      </c>
      <c r="T10">
        <v>0.82822121491282896</v>
      </c>
      <c r="U10">
        <v>0.221796565554329</v>
      </c>
      <c r="V10" t="s">
        <v>440</v>
      </c>
      <c r="W10">
        <v>0.208817576042854</v>
      </c>
      <c r="X10">
        <v>0.17501390975630801</v>
      </c>
      <c r="Y10">
        <v>0.162899647086856</v>
      </c>
      <c r="Z10">
        <v>0.162899647086856</v>
      </c>
      <c r="AA10">
        <v>1.3171261442440401</v>
      </c>
      <c r="AB10">
        <v>0.64352067259312695</v>
      </c>
      <c r="AC10" t="s">
        <v>440</v>
      </c>
      <c r="AD10" t="s">
        <v>440</v>
      </c>
      <c r="AE10">
        <v>0.194268834390424</v>
      </c>
      <c r="AF10">
        <v>0.23574872295611901</v>
      </c>
      <c r="AG10">
        <v>0.81058559839570998</v>
      </c>
      <c r="AH10">
        <v>3.3491810838064402</v>
      </c>
      <c r="AI10">
        <v>0.120461927363727</v>
      </c>
      <c r="AJ10">
        <v>6.8330025787221693E-2</v>
      </c>
      <c r="AK10" t="s">
        <v>440</v>
      </c>
      <c r="AL10">
        <v>5.7690422704960102E-2</v>
      </c>
      <c r="AM10">
        <v>0.47216117055331602</v>
      </c>
      <c r="AN10" t="s">
        <v>440</v>
      </c>
      <c r="AO10">
        <v>0.212104404586025</v>
      </c>
      <c r="AP10">
        <v>0.37123630897987098</v>
      </c>
      <c r="AQ10">
        <v>0.328712784314942</v>
      </c>
      <c r="AR10">
        <v>3.6681993948614502E-2</v>
      </c>
      <c r="AS10">
        <v>0.18103610093634601</v>
      </c>
    </row>
    <row r="11" spans="1:45" x14ac:dyDescent="0.25">
      <c r="A11" t="s">
        <v>441</v>
      </c>
      <c r="B11">
        <v>1.0986844225375201</v>
      </c>
      <c r="C11">
        <v>2.55621232251056</v>
      </c>
      <c r="D11">
        <v>3.4610251084295198</v>
      </c>
      <c r="E11">
        <v>0.365390898698644</v>
      </c>
      <c r="F11" t="s">
        <v>440</v>
      </c>
      <c r="G11">
        <v>0.93892923163705899</v>
      </c>
      <c r="H11">
        <v>1.16733237639952</v>
      </c>
      <c r="I11">
        <v>1.6201824256792701</v>
      </c>
      <c r="J11">
        <v>0.93892923163705899</v>
      </c>
      <c r="K11">
        <v>1.62844153826713</v>
      </c>
      <c r="L11">
        <v>1.62141166799073</v>
      </c>
      <c r="M11">
        <v>1.23223536098649</v>
      </c>
      <c r="N11">
        <v>0.65372904472234805</v>
      </c>
      <c r="O11">
        <v>0.12022884290157899</v>
      </c>
      <c r="P11">
        <v>2.17177680262524</v>
      </c>
      <c r="Q11">
        <v>1.3003648667005401</v>
      </c>
      <c r="R11">
        <v>1.0289805578307401</v>
      </c>
      <c r="S11">
        <v>1.0289805578307401</v>
      </c>
      <c r="T11">
        <v>1.66795979977302</v>
      </c>
      <c r="U11">
        <v>0.766260622434351</v>
      </c>
      <c r="V11" t="s">
        <v>440</v>
      </c>
      <c r="W11">
        <v>0.82000107306551095</v>
      </c>
      <c r="X11">
        <v>0.89029383000830398</v>
      </c>
      <c r="Y11">
        <v>0.96895823122321401</v>
      </c>
      <c r="Z11">
        <v>0.96895823122321401</v>
      </c>
      <c r="AA11">
        <v>1.4288758340385399</v>
      </c>
      <c r="AB11">
        <v>1.81134493350224</v>
      </c>
      <c r="AC11" t="s">
        <v>440</v>
      </c>
      <c r="AD11" t="s">
        <v>440</v>
      </c>
      <c r="AE11">
        <v>0.25650873718529998</v>
      </c>
      <c r="AF11">
        <v>0.63792194492182897</v>
      </c>
      <c r="AG11">
        <v>1.23171691887235E-2</v>
      </c>
      <c r="AH11">
        <v>1.8377887474388499</v>
      </c>
      <c r="AI11">
        <v>1.06887442900786</v>
      </c>
      <c r="AJ11">
        <v>0.86954890680157404</v>
      </c>
      <c r="AK11" t="s">
        <v>440</v>
      </c>
      <c r="AL11">
        <v>0.77133773251171101</v>
      </c>
      <c r="AM11">
        <v>0.89700164092129298</v>
      </c>
      <c r="AN11" t="s">
        <v>440</v>
      </c>
      <c r="AO11">
        <v>1.2460404780365899</v>
      </c>
      <c r="AP11">
        <v>0.75204581585681796</v>
      </c>
      <c r="AQ11">
        <v>2.002396525959</v>
      </c>
      <c r="AR11">
        <v>2.58775093601314E-3</v>
      </c>
      <c r="AS11">
        <v>1.1928850499894299</v>
      </c>
    </row>
    <row r="12" spans="1:45" x14ac:dyDescent="0.25">
      <c r="A12" t="s">
        <v>443</v>
      </c>
      <c r="B12">
        <v>1.1016298198700001</v>
      </c>
      <c r="C12">
        <v>0.52361798670142901</v>
      </c>
      <c r="D12">
        <v>2.4572599372267701</v>
      </c>
      <c r="E12">
        <v>10.915896334648099</v>
      </c>
      <c r="F12" t="s">
        <v>440</v>
      </c>
      <c r="G12">
        <v>1.2934926354885099</v>
      </c>
      <c r="H12">
        <v>5.47913926653564E-3</v>
      </c>
      <c r="I12">
        <v>9.1604005669057393</v>
      </c>
      <c r="J12">
        <v>1.2934926354885099</v>
      </c>
      <c r="K12">
        <v>0.30851581245660797</v>
      </c>
      <c r="L12">
        <v>6.0766072273254403E-2</v>
      </c>
      <c r="M12">
        <v>3.4576427936554E-3</v>
      </c>
      <c r="N12">
        <v>2.5542904138565099E-2</v>
      </c>
      <c r="O12">
        <v>0.121639202088118</v>
      </c>
      <c r="P12">
        <v>1.56494888693094</v>
      </c>
      <c r="Q12">
        <v>1.67938362121582</v>
      </c>
      <c r="R12">
        <v>1.4290974223613699</v>
      </c>
      <c r="S12">
        <v>1.4290974223613699</v>
      </c>
      <c r="T12">
        <v>6.6494156265258804</v>
      </c>
      <c r="U12">
        <v>0.204801616668701</v>
      </c>
      <c r="V12" t="s">
        <v>440</v>
      </c>
      <c r="W12">
        <v>8.6774473488330797E-2</v>
      </c>
      <c r="X12">
        <v>0.30388823628425599</v>
      </c>
      <c r="Y12">
        <v>8.7437398135662106E-2</v>
      </c>
      <c r="Z12">
        <v>8.7437398135662106E-2</v>
      </c>
      <c r="AA12">
        <v>0.64008084759116202</v>
      </c>
      <c r="AB12">
        <v>5.1250858867168398</v>
      </c>
      <c r="AC12" t="s">
        <v>440</v>
      </c>
      <c r="AD12" t="s">
        <v>440</v>
      </c>
      <c r="AE12">
        <v>8.3617288684844997</v>
      </c>
      <c r="AF12">
        <v>0.35533757567405699</v>
      </c>
      <c r="AG12">
        <v>1688.39669445291</v>
      </c>
      <c r="AH12">
        <v>0.446068010609597</v>
      </c>
      <c r="AI12">
        <v>1.11775407195091E-2</v>
      </c>
      <c r="AJ12">
        <v>2.3536696434020999E-2</v>
      </c>
      <c r="AK12" t="s">
        <v>440</v>
      </c>
      <c r="AL12">
        <v>0.364828023612499</v>
      </c>
      <c r="AM12">
        <v>9.9817252159118703E-3</v>
      </c>
      <c r="AN12" t="s">
        <v>440</v>
      </c>
      <c r="AO12">
        <v>9.9045030027627903E-3</v>
      </c>
      <c r="AP12">
        <v>9.7708135843277005E-3</v>
      </c>
      <c r="AQ12">
        <v>2.2334328979253799</v>
      </c>
      <c r="AR12">
        <v>5136.4918689754604</v>
      </c>
      <c r="AS12">
        <v>0.669318685531616</v>
      </c>
    </row>
    <row r="13" spans="1:45" x14ac:dyDescent="0.25">
      <c r="B13">
        <v>0.99445976465394603</v>
      </c>
      <c r="C13">
        <v>1.1504802476216001</v>
      </c>
      <c r="D13">
        <v>0.30671138650144297</v>
      </c>
      <c r="E13">
        <v>1.9148621588346501E-2</v>
      </c>
      <c r="F13" t="s">
        <v>440</v>
      </c>
      <c r="G13">
        <v>1.5384171988366799</v>
      </c>
      <c r="H13">
        <v>0.58900290668534205</v>
      </c>
      <c r="I13">
        <v>2.16599999012697</v>
      </c>
      <c r="J13">
        <v>1.5384171988366799</v>
      </c>
      <c r="K13">
        <v>0.67686918667638396</v>
      </c>
      <c r="L13">
        <v>0.112540223647285</v>
      </c>
      <c r="M13">
        <v>1.23685420637849</v>
      </c>
      <c r="N13">
        <v>0.153387281240459</v>
      </c>
      <c r="O13">
        <v>1.4751571712958701E-2</v>
      </c>
      <c r="P13">
        <v>5.6604480175523102E-2</v>
      </c>
      <c r="Q13">
        <v>0.13910389228678199</v>
      </c>
      <c r="R13">
        <v>0.13247184970571799</v>
      </c>
      <c r="S13">
        <v>0.13247184970571799</v>
      </c>
      <c r="T13">
        <v>0.82822121491282896</v>
      </c>
      <c r="U13">
        <v>0.221796565554329</v>
      </c>
      <c r="V13" t="s">
        <v>440</v>
      </c>
      <c r="W13">
        <v>0.208817576042854</v>
      </c>
      <c r="X13">
        <v>0.17501390975630801</v>
      </c>
      <c r="Y13">
        <v>0.162899647086856</v>
      </c>
      <c r="Z13">
        <v>0.162899647086856</v>
      </c>
      <c r="AA13">
        <v>1.3171261442440401</v>
      </c>
      <c r="AB13">
        <v>0.64352067259312695</v>
      </c>
      <c r="AC13" t="s">
        <v>440</v>
      </c>
      <c r="AD13" t="s">
        <v>440</v>
      </c>
      <c r="AE13">
        <v>0.194268834390424</v>
      </c>
      <c r="AF13">
        <v>0.23574872295611901</v>
      </c>
      <c r="AG13">
        <v>0.83929898057580399</v>
      </c>
      <c r="AH13">
        <v>3.3491810838064402</v>
      </c>
      <c r="AI13">
        <v>0.120461927363727</v>
      </c>
      <c r="AJ13">
        <v>6.8330025787221693E-2</v>
      </c>
      <c r="AK13" t="s">
        <v>440</v>
      </c>
      <c r="AL13">
        <v>5.7690422704960102E-2</v>
      </c>
      <c r="AM13">
        <v>0.47216117055331602</v>
      </c>
      <c r="AN13" t="s">
        <v>440</v>
      </c>
      <c r="AO13">
        <v>0.212104404586025</v>
      </c>
      <c r="AP13">
        <v>0.37123630897987098</v>
      </c>
      <c r="AQ13">
        <v>0.328712784314942</v>
      </c>
      <c r="AR13">
        <v>3.3115291779717497E-2</v>
      </c>
      <c r="AS13">
        <v>0.18103610093634601</v>
      </c>
    </row>
    <row r="14" spans="1:45" x14ac:dyDescent="0.25">
      <c r="B14">
        <v>1.0986844225375201</v>
      </c>
      <c r="C14">
        <v>2.55621232251056</v>
      </c>
      <c r="D14">
        <v>3.4610251084295198</v>
      </c>
      <c r="E14">
        <v>0.365390898698644</v>
      </c>
      <c r="F14" t="s">
        <v>440</v>
      </c>
      <c r="G14">
        <v>0.93892923163705899</v>
      </c>
      <c r="H14">
        <v>1.16733237639952</v>
      </c>
      <c r="I14">
        <v>1.6201824256792701</v>
      </c>
      <c r="J14">
        <v>0.93892923163705899</v>
      </c>
      <c r="K14">
        <v>1.62844153826713</v>
      </c>
      <c r="L14">
        <v>1.62141166799073</v>
      </c>
      <c r="M14">
        <v>1.23223536098649</v>
      </c>
      <c r="N14">
        <v>0.65372904472234805</v>
      </c>
      <c r="O14">
        <v>0.12022884290157899</v>
      </c>
      <c r="P14">
        <v>2.17177680262524</v>
      </c>
      <c r="Q14">
        <v>1.3003648667005401</v>
      </c>
      <c r="R14">
        <v>1.0289805578307401</v>
      </c>
      <c r="S14">
        <v>1.0289805578307401</v>
      </c>
      <c r="T14">
        <v>1.66795979977302</v>
      </c>
      <c r="U14">
        <v>0.766260622434351</v>
      </c>
      <c r="V14" t="s">
        <v>440</v>
      </c>
      <c r="W14">
        <v>0.82000107306551095</v>
      </c>
      <c r="X14">
        <v>0.89029383000830398</v>
      </c>
      <c r="Y14">
        <v>0.96895823122321401</v>
      </c>
      <c r="Z14">
        <v>0.96895823122321401</v>
      </c>
      <c r="AA14">
        <v>1.4288758340385399</v>
      </c>
      <c r="AB14">
        <v>1.81134493350224</v>
      </c>
      <c r="AC14" t="s">
        <v>440</v>
      </c>
      <c r="AD14" t="s">
        <v>440</v>
      </c>
      <c r="AE14">
        <v>0.25650873718529998</v>
      </c>
      <c r="AF14">
        <v>0.63792194492182897</v>
      </c>
      <c r="AG14">
        <v>-4.86245175234407E-2</v>
      </c>
      <c r="AH14">
        <v>1.8377887474388499</v>
      </c>
      <c r="AI14">
        <v>1.06887442900786</v>
      </c>
      <c r="AJ14">
        <v>0.86954890680157404</v>
      </c>
      <c r="AK14" t="s">
        <v>440</v>
      </c>
      <c r="AL14">
        <v>0.77133773251171101</v>
      </c>
      <c r="AM14">
        <v>0.89700164092129298</v>
      </c>
      <c r="AN14" t="s">
        <v>440</v>
      </c>
      <c r="AO14">
        <v>1.2460404780365899</v>
      </c>
      <c r="AP14">
        <v>0.75204581585681796</v>
      </c>
      <c r="AQ14">
        <v>2.002396525959</v>
      </c>
      <c r="AR14">
        <v>-0.115020515840472</v>
      </c>
      <c r="AS14">
        <v>1.1928850499894299</v>
      </c>
    </row>
    <row r="15" spans="1:45" x14ac:dyDescent="0.25">
      <c r="B15">
        <v>1.1016298198700001</v>
      </c>
      <c r="C15">
        <v>0.52361798670142901</v>
      </c>
      <c r="D15">
        <v>2.4572599372267701</v>
      </c>
      <c r="E15">
        <v>10.915896334648099</v>
      </c>
      <c r="F15" t="s">
        <v>440</v>
      </c>
      <c r="G15">
        <v>1.2934926354885099</v>
      </c>
      <c r="H15">
        <v>5.47913926653564E-3</v>
      </c>
      <c r="I15">
        <v>9.1604005669057393</v>
      </c>
      <c r="J15">
        <v>1.2934926354885099</v>
      </c>
      <c r="K15">
        <v>0.30851581245660797</v>
      </c>
      <c r="L15">
        <v>6.0766072273254403E-2</v>
      </c>
      <c r="M15">
        <v>3.4576427936554E-3</v>
      </c>
      <c r="N15">
        <v>2.5542904138565099E-2</v>
      </c>
      <c r="O15">
        <v>0.121639202088118</v>
      </c>
      <c r="P15">
        <v>1.56494888693094</v>
      </c>
      <c r="Q15">
        <v>1.67938362121582</v>
      </c>
      <c r="R15">
        <v>1.4290974223613699</v>
      </c>
      <c r="S15">
        <v>1.4290974223613699</v>
      </c>
      <c r="T15">
        <v>6.6494156265258804</v>
      </c>
      <c r="U15">
        <v>0.204801616668701</v>
      </c>
      <c r="V15" t="s">
        <v>440</v>
      </c>
      <c r="W15">
        <v>8.6774473488330797E-2</v>
      </c>
      <c r="X15">
        <v>0.30388823628425599</v>
      </c>
      <c r="Y15">
        <v>8.7437398135662106E-2</v>
      </c>
      <c r="Z15">
        <v>8.7437398135662106E-2</v>
      </c>
      <c r="AA15">
        <v>0.64008084759116202</v>
      </c>
      <c r="AB15">
        <v>5.1250858867168398</v>
      </c>
      <c r="AC15" t="s">
        <v>440</v>
      </c>
      <c r="AD15" t="s">
        <v>440</v>
      </c>
      <c r="AE15">
        <v>8.3617288684844997</v>
      </c>
      <c r="AF15">
        <v>0.35533757567405699</v>
      </c>
      <c r="AG15">
        <v>948.34588523871298</v>
      </c>
      <c r="AH15">
        <v>0.446068010609597</v>
      </c>
      <c r="AI15">
        <v>1.11775407195091E-2</v>
      </c>
      <c r="AJ15">
        <v>2.3536696434020999E-2</v>
      </c>
      <c r="AK15" t="s">
        <v>440</v>
      </c>
      <c r="AL15">
        <v>0.364828023612499</v>
      </c>
      <c r="AM15">
        <v>9.9817252159118703E-3</v>
      </c>
      <c r="AN15" t="s">
        <v>440</v>
      </c>
      <c r="AO15">
        <v>9.9045030027627903E-3</v>
      </c>
      <c r="AP15">
        <v>9.7708135843277005E-3</v>
      </c>
      <c r="AQ15">
        <v>2.2334328979253799</v>
      </c>
      <c r="AR15">
        <v>2100.0352295231801</v>
      </c>
      <c r="AS15">
        <v>0.669318685531616</v>
      </c>
    </row>
    <row r="16" spans="1:45" x14ac:dyDescent="0.25">
      <c r="B16">
        <v>1.5818831920623801E-2</v>
      </c>
      <c r="C16">
        <v>7.2763591576367595E-2</v>
      </c>
      <c r="D16">
        <v>0.17861500553786799</v>
      </c>
      <c r="E16">
        <v>0.17385858058929399</v>
      </c>
      <c r="F16" t="s">
        <v>440</v>
      </c>
      <c r="G16">
        <v>2.83871501684189E-2</v>
      </c>
      <c r="H16">
        <v>5.47913926653564E-3</v>
      </c>
      <c r="I16">
        <v>1.04193014085293</v>
      </c>
      <c r="J16">
        <v>2.83871501684189E-2</v>
      </c>
      <c r="K16">
        <v>9.8283299803733799E-3</v>
      </c>
      <c r="L16">
        <v>9.8735666275024392E-3</v>
      </c>
      <c r="M16">
        <v>3.4576427936554E-3</v>
      </c>
      <c r="N16">
        <v>9.8660695552825906E-3</v>
      </c>
      <c r="O16">
        <v>9.7892096638679503E-3</v>
      </c>
      <c r="P16">
        <v>0.241652547940612</v>
      </c>
      <c r="Q16">
        <v>7.4284508228302001E-2</v>
      </c>
      <c r="R16">
        <v>1.9875459671020501E-2</v>
      </c>
      <c r="S16">
        <v>1.9875459671020501E-2</v>
      </c>
      <c r="T16">
        <v>0.22178689956664999</v>
      </c>
      <c r="U16">
        <v>9.9670517444610598E-3</v>
      </c>
      <c r="V16" t="s">
        <v>440</v>
      </c>
      <c r="W16">
        <v>9.7390556335449196E-3</v>
      </c>
      <c r="X16">
        <v>9.6717298030853296E-3</v>
      </c>
      <c r="Y16">
        <v>9.9263983964920002E-3</v>
      </c>
      <c r="Z16">
        <v>9.9263983964920002E-3</v>
      </c>
      <c r="AA16">
        <v>1.7577781528234498E-2</v>
      </c>
      <c r="AB16">
        <v>0.25319606840610498</v>
      </c>
      <c r="AC16" t="s">
        <v>440</v>
      </c>
      <c r="AD16" t="s">
        <v>440</v>
      </c>
      <c r="AE16">
        <v>9.2262601852416998E-2</v>
      </c>
      <c r="AF16">
        <v>9.9154740571975701E-3</v>
      </c>
      <c r="AG16">
        <v>1688.39669445291</v>
      </c>
      <c r="AH16">
        <v>2.72194103524089E-2</v>
      </c>
      <c r="AI16">
        <v>9.8837812989950192E-3</v>
      </c>
      <c r="AJ16">
        <v>9.73041117191315E-3</v>
      </c>
      <c r="AK16" t="s">
        <v>440</v>
      </c>
      <c r="AL16">
        <v>9.7243513166904508E-3</v>
      </c>
      <c r="AM16">
        <v>9.9817252159118703E-3</v>
      </c>
      <c r="AN16" t="s">
        <v>440</v>
      </c>
      <c r="AO16">
        <v>9.9045030027627903E-3</v>
      </c>
      <c r="AP16">
        <v>9.7708135843277005E-3</v>
      </c>
      <c r="AQ16">
        <v>0.137242383658886</v>
      </c>
      <c r="AR16">
        <v>5136.4918689754604</v>
      </c>
      <c r="AS16">
        <v>9.9566769599914607E-3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X1"/>
  <sheetViews>
    <sheetView workbookViewId="0">
      <pane xSplit="1" topLeftCell="B1" activePane="topRight" state="frozen"/>
      <selection pane="topRight" activeCell="C1" sqref="C1:MX1"/>
    </sheetView>
  </sheetViews>
  <sheetFormatPr defaultColWidth="11.42578125" defaultRowHeight="15" x14ac:dyDescent="0.25"/>
  <sheetData>
    <row r="1" spans="3:362" x14ac:dyDescent="0.25">
      <c r="C1">
        <v>1587.93152466635</v>
      </c>
      <c r="D1">
        <v>1583.1696910227699</v>
      </c>
      <c r="E1">
        <v>1578.4390593359201</v>
      </c>
      <c r="F1">
        <v>1573.7393150585799</v>
      </c>
      <c r="G1">
        <v>1569.0701479165</v>
      </c>
      <c r="H1">
        <v>1564.43125183551</v>
      </c>
      <c r="I1">
        <v>1559.8223248700799</v>
      </c>
      <c r="J1">
        <v>1555.24306913338</v>
      </c>
      <c r="K1">
        <v>1550.6931907287501</v>
      </c>
      <c r="L1">
        <v>1546.1723996825499</v>
      </c>
      <c r="M1">
        <v>1541.68040987839</v>
      </c>
      <c r="N1">
        <v>1537.2169389926701</v>
      </c>
      <c r="O1">
        <v>1532.7817084314499</v>
      </c>
      <c r="P1">
        <v>1528.37444326849</v>
      </c>
      <c r="Q1">
        <v>1523.9948721846699</v>
      </c>
      <c r="R1">
        <v>1519.6427274084799</v>
      </c>
      <c r="S1">
        <v>1515.3177446577599</v>
      </c>
      <c r="T1">
        <v>1511.0196630826199</v>
      </c>
      <c r="U1">
        <v>1506.74822520936</v>
      </c>
      <c r="V1">
        <v>1502.50317688565</v>
      </c>
      <c r="W1">
        <v>1498.2842672266599</v>
      </c>
      <c r="X1">
        <v>1494.09124856229</v>
      </c>
      <c r="Y1">
        <v>1489.92387638543</v>
      </c>
      <c r="Z1">
        <v>1485.7819093012099</v>
      </c>
      <c r="AA1">
        <v>1481.6651089771999</v>
      </c>
      <c r="AB1">
        <v>1477.5732400946399</v>
      </c>
      <c r="AC1">
        <v>1473.5060703005499</v>
      </c>
      <c r="AD1">
        <v>1469.4633701607299</v>
      </c>
      <c r="AE1">
        <v>1465.4449131137701</v>
      </c>
      <c r="AF1">
        <v>1461.45047542575</v>
      </c>
      <c r="AG1">
        <v>1457.47983614602</v>
      </c>
      <c r="AH1">
        <v>1453.53277706361</v>
      </c>
      <c r="AI1">
        <v>1449.60908266457</v>
      </c>
      <c r="AJ1">
        <v>1445.7085400901101</v>
      </c>
      <c r="AK1">
        <v>1441.8309390954701</v>
      </c>
      <c r="AL1">
        <v>1437.9760720095801</v>
      </c>
      <c r="AM1">
        <v>1434.14373369551</v>
      </c>
      <c r="AN1">
        <v>1430.3337215115801</v>
      </c>
      <c r="AO1">
        <v>1426.5458352732101</v>
      </c>
      <c r="AP1">
        <v>1422.77987721553</v>
      </c>
      <c r="AQ1">
        <v>1419.0356519565901</v>
      </c>
      <c r="AR1">
        <v>1415.3129664613</v>
      </c>
      <c r="AS1">
        <v>1411.61163000598</v>
      </c>
      <c r="AT1">
        <v>1407.9314541436099</v>
      </c>
      <c r="AU1">
        <v>1404.27225266968</v>
      </c>
      <c r="AV1">
        <v>1400.63384158862</v>
      </c>
      <c r="AW1">
        <v>1397.0160390809101</v>
      </c>
      <c r="AX1">
        <v>1393.41866547072</v>
      </c>
      <c r="AY1">
        <v>1389.8415431941701</v>
      </c>
      <c r="AZ1">
        <v>1386.2844967680701</v>
      </c>
      <c r="BA1">
        <v>1382.74735275938</v>
      </c>
      <c r="BB1">
        <v>1379.22993975502</v>
      </c>
      <c r="BC1">
        <v>1375.73208833234</v>
      </c>
      <c r="BD1">
        <v>1372.2536310301</v>
      </c>
      <c r="BE1">
        <v>1368.79440231987</v>
      </c>
      <c r="BF1">
        <v>1365.3542385780599</v>
      </c>
      <c r="BG1">
        <v>1361.93297805833</v>
      </c>
      <c r="BH1">
        <v>1358.5304608645299</v>
      </c>
      <c r="BI1">
        <v>1355.1465289241</v>
      </c>
      <c r="BJ1">
        <v>1351.78102596195</v>
      </c>
      <c r="BK1">
        <v>1348.43379747475</v>
      </c>
      <c r="BL1">
        <v>1345.1046907057</v>
      </c>
      <c r="BM1">
        <v>1341.79355461969</v>
      </c>
      <c r="BN1">
        <v>1338.50023987896</v>
      </c>
      <c r="BO1">
        <v>1335.22459881906</v>
      </c>
      <c r="BP1">
        <v>1331.9664854253399</v>
      </c>
      <c r="BQ1">
        <v>1328.72575530976</v>
      </c>
      <c r="BR1">
        <v>1325.5022656881199</v>
      </c>
      <c r="BS1">
        <v>1322.2958753576499</v>
      </c>
      <c r="BT1">
        <v>1319.1064446750299</v>
      </c>
      <c r="BU1">
        <v>1315.9338355346999</v>
      </c>
      <c r="BV1">
        <v>1312.7779113476299</v>
      </c>
      <c r="BW1">
        <v>1309.63853702033</v>
      </c>
      <c r="BX1">
        <v>1306.51557893429</v>
      </c>
      <c r="BY1">
        <v>1303.40890492577</v>
      </c>
      <c r="BZ1">
        <v>1300.31838426584</v>
      </c>
      <c r="CA1">
        <v>1297.24388764082</v>
      </c>
      <c r="CB1">
        <v>1294.18528713304</v>
      </c>
      <c r="CC1">
        <v>1291.1424562018699</v>
      </c>
      <c r="CD1">
        <v>1288.1152696651</v>
      </c>
      <c r="CE1">
        <v>1285.1036036806199</v>
      </c>
      <c r="CF1">
        <v>1282.1073357283401</v>
      </c>
      <c r="CG1">
        <v>1279.1263445925199</v>
      </c>
      <c r="CH1">
        <v>1276.16051034425</v>
      </c>
      <c r="CI1">
        <v>1273.20971432432</v>
      </c>
      <c r="CJ1">
        <v>1270.2738391262999</v>
      </c>
      <c r="CK1">
        <v>1267.3527685799199</v>
      </c>
      <c r="CL1">
        <v>1264.44638773471</v>
      </c>
      <c r="CM1">
        <v>1261.5545828439101</v>
      </c>
      <c r="CN1">
        <v>1258.6772413485801</v>
      </c>
      <c r="CO1">
        <v>1255.81425186207</v>
      </c>
      <c r="CP1">
        <v>1252.96550415463</v>
      </c>
      <c r="CQ1">
        <v>1250.1308891383101</v>
      </c>
      <c r="CR1">
        <v>1247.31029885211</v>
      </c>
      <c r="CS1">
        <v>1244.5036264472999</v>
      </c>
      <c r="CT1">
        <v>1241.71076617309</v>
      </c>
      <c r="CU1">
        <v>1238.9316133623599</v>
      </c>
      <c r="CV1">
        <v>1236.16606441775</v>
      </c>
      <c r="CW1">
        <v>1233.4140167979399</v>
      </c>
      <c r="CX1">
        <v>1230.67536900402</v>
      </c>
      <c r="CY1">
        <v>1227.95002056629</v>
      </c>
      <c r="CZ1">
        <v>1225.2378720310301</v>
      </c>
      <c r="DA1">
        <v>1222.53882494766</v>
      </c>
      <c r="DB1">
        <v>1219.8527818559801</v>
      </c>
      <c r="DC1">
        <v>1217.17964627365</v>
      </c>
      <c r="DD1">
        <v>1214.5193226838901</v>
      </c>
      <c r="DE1">
        <v>1211.8717165232499</v>
      </c>
      <c r="DF1">
        <v>1209.23673416975</v>
      </c>
      <c r="DG1">
        <v>1206.6142829309999</v>
      </c>
      <c r="DH1">
        <v>1204.00427103267</v>
      </c>
      <c r="DI1">
        <v>1201.4066076070201</v>
      </c>
      <c r="DJ1">
        <v>1198.82120268163</v>
      </c>
      <c r="DK1">
        <v>1196.24796716835</v>
      </c>
      <c r="DL1">
        <v>1193.6868128523299</v>
      </c>
      <c r="DM1">
        <v>1191.1376523812701</v>
      </c>
      <c r="DN1">
        <v>1188.6003992548401</v>
      </c>
      <c r="DO1">
        <v>1186.0749678141999</v>
      </c>
      <c r="DP1">
        <v>1183.56127323172</v>
      </c>
      <c r="DQ1">
        <v>1181.05923150085</v>
      </c>
      <c r="DR1">
        <v>1178.5687594260901</v>
      </c>
      <c r="DS1">
        <v>1176.0897746132</v>
      </c>
      <c r="DT1">
        <v>1173.62219545944</v>
      </c>
      <c r="DU1">
        <v>1171.1659411440601</v>
      </c>
      <c r="DV1">
        <v>1168.72093161883</v>
      </c>
      <c r="DW1">
        <v>1166.2870875987901</v>
      </c>
      <c r="DX1">
        <v>1163.8643305531</v>
      </c>
      <c r="DY1">
        <v>1161.45258269598</v>
      </c>
      <c r="DZ1">
        <v>1159.0517669778801</v>
      </c>
      <c r="EA1">
        <v>1156.6618070766599</v>
      </c>
      <c r="EB1">
        <v>1154.282627389</v>
      </c>
      <c r="EC1">
        <v>1151.9141530218701</v>
      </c>
      <c r="ED1">
        <v>1149.55630978413</v>
      </c>
      <c r="EE1">
        <v>1147.2090241782701</v>
      </c>
      <c r="EF1">
        <v>1144.8722233922499</v>
      </c>
      <c r="EG1">
        <v>1142.54583529147</v>
      </c>
      <c r="EH1">
        <v>1140.22978841082</v>
      </c>
      <c r="EI1">
        <v>1137.92401194692</v>
      </c>
      <c r="EJ1">
        <v>1135.62843575033</v>
      </c>
      <c r="EK1">
        <v>1133.3429903180499</v>
      </c>
      <c r="EL1">
        <v>1131.0676067859499</v>
      </c>
      <c r="EM1">
        <v>1128.80221692143</v>
      </c>
      <c r="EN1">
        <v>1126.54675311613</v>
      </c>
      <c r="EO1">
        <v>1124.30114837873</v>
      </c>
      <c r="EP1">
        <v>1122.06533632788</v>
      </c>
      <c r="EQ1">
        <v>1119.8392511852501</v>
      </c>
      <c r="ER1">
        <v>1117.62282776856</v>
      </c>
      <c r="ES1">
        <v>1115.4160014848701</v>
      </c>
      <c r="ET1">
        <v>1113.21870832383</v>
      </c>
      <c r="EU1">
        <v>1111.0308848510899</v>
      </c>
      <c r="EV1">
        <v>1108.8524682017801</v>
      </c>
      <c r="EW1">
        <v>1106.6833960740801</v>
      </c>
      <c r="EX1">
        <v>1104.52360672287</v>
      </c>
      <c r="EY1">
        <v>1102.3730389534901</v>
      </c>
      <c r="EZ1">
        <v>1100.2316321155499</v>
      </c>
      <c r="FA1">
        <v>1098.0993260968701</v>
      </c>
      <c r="FB1">
        <v>1095.9760613174301</v>
      </c>
      <c r="FC1">
        <v>1093.86177872349</v>
      </c>
      <c r="FD1">
        <v>1091.7564197817201</v>
      </c>
      <c r="FE1">
        <v>1089.65992647343</v>
      </c>
      <c r="FF1">
        <v>1087.5722412888899</v>
      </c>
      <c r="FG1">
        <v>1085.49330722172</v>
      </c>
      <c r="FH1">
        <v>1083.42306776331</v>
      </c>
      <c r="FI1">
        <v>1081.3614668974301</v>
      </c>
      <c r="FJ1">
        <v>1079.3084490947399</v>
      </c>
      <c r="FK1">
        <v>1077.2639593075401</v>
      </c>
      <c r="FL1">
        <v>1075.2279429645</v>
      </c>
      <c r="FM1">
        <v>1073.20034596544</v>
      </c>
      <c r="FN1">
        <v>1071.18111467627</v>
      </c>
      <c r="FO1">
        <v>1069.1701959238801</v>
      </c>
      <c r="FP1">
        <v>1067.16753699121</v>
      </c>
      <c r="FQ1">
        <v>1065.1730856122999</v>
      </c>
      <c r="FR1">
        <v>1063.1867899674301</v>
      </c>
      <c r="FS1">
        <v>1061.20859867837</v>
      </c>
      <c r="FT1">
        <v>1059.23846080359</v>
      </c>
      <c r="FU1">
        <v>1057.2763258336299</v>
      </c>
      <c r="FV1">
        <v>1055.3221436864901</v>
      </c>
      <c r="FW1">
        <v>1053.37586470307</v>
      </c>
      <c r="FX1">
        <v>1051.4374396426699</v>
      </c>
      <c r="FY1">
        <v>1049.5068196785901</v>
      </c>
      <c r="FZ1">
        <v>1047.58395639369</v>
      </c>
      <c r="GA1">
        <v>1045.6688017761401</v>
      </c>
      <c r="GB1">
        <v>1043.7613082151099</v>
      </c>
      <c r="GC1">
        <v>1041.8614284965699</v>
      </c>
      <c r="GD1">
        <v>1039.9691157991199</v>
      </c>
      <c r="GE1">
        <v>1038.0843236899</v>
      </c>
      <c r="GF1">
        <v>1036.20700612052</v>
      </c>
      <c r="GG1">
        <v>1034.3371174230499</v>
      </c>
      <c r="GH1">
        <v>1032.4746123061</v>
      </c>
      <c r="GI1">
        <v>1030.6194458508901</v>
      </c>
      <c r="GJ1">
        <v>1028.77157350737</v>
      </c>
      <c r="GK1">
        <v>1026.93095109046</v>
      </c>
      <c r="GL1">
        <v>1025.0975347762801</v>
      </c>
      <c r="GM1">
        <v>1023.27128109839</v>
      </c>
      <c r="GN1">
        <v>1021.45214694418</v>
      </c>
      <c r="GO1">
        <v>1019.6400895512299</v>
      </c>
      <c r="GP1">
        <v>1017.83506650371</v>
      </c>
      <c r="GQ1">
        <v>1016.03703572886</v>
      </c>
      <c r="GR1">
        <v>1014.24595549352</v>
      </c>
      <c r="GS1">
        <v>1012.46178440065</v>
      </c>
      <c r="GT1">
        <v>1010.68448138595</v>
      </c>
      <c r="GU1">
        <v>1008.91400571446</v>
      </c>
      <c r="GV1">
        <v>1007.1503169773</v>
      </c>
      <c r="GW1">
        <v>1005.39337508831</v>
      </c>
      <c r="GX1">
        <v>1003.6431402808701</v>
      </c>
      <c r="GY1">
        <v>1001.89957310466</v>
      </c>
      <c r="GZ1">
        <v>1000.16263442253</v>
      </c>
      <c r="HA1">
        <v>998.43228540731195</v>
      </c>
      <c r="HB1">
        <v>996.70848753880705</v>
      </c>
      <c r="HC1">
        <v>994.99120260067195</v>
      </c>
      <c r="HD1">
        <v>993.28039267743804</v>
      </c>
      <c r="HE1">
        <v>991.57602015151394</v>
      </c>
      <c r="HF1">
        <v>989.87804770025298</v>
      </c>
      <c r="HG1">
        <v>988.18643829303801</v>
      </c>
      <c r="HH1">
        <v>986.50115518840698</v>
      </c>
      <c r="HI1">
        <v>984.82216193121599</v>
      </c>
      <c r="HJ1">
        <v>983.14942234982902</v>
      </c>
      <c r="HK1">
        <v>981.48290055334496</v>
      </c>
      <c r="HL1">
        <v>979.82256092886098</v>
      </c>
      <c r="HM1">
        <v>978.16836813875796</v>
      </c>
      <c r="HN1">
        <v>976.52028711802404</v>
      </c>
      <c r="HO1">
        <v>974.87828307161305</v>
      </c>
      <c r="HP1">
        <v>973.24232147182795</v>
      </c>
      <c r="HQ1">
        <v>971.61236805573503</v>
      </c>
      <c r="HR1">
        <v>969.98838882261202</v>
      </c>
      <c r="HS1">
        <v>968.37035003142</v>
      </c>
      <c r="HT1">
        <v>966.75821819831401</v>
      </c>
      <c r="HU1">
        <v>965.15196009417298</v>
      </c>
      <c r="HV1">
        <v>963.55154274216204</v>
      </c>
      <c r="HW1">
        <v>961.95693341532296</v>
      </c>
      <c r="HX1">
        <v>960.36809963419296</v>
      </c>
      <c r="HY1">
        <v>958.78500916445</v>
      </c>
      <c r="HZ1">
        <v>957.20763001458397</v>
      </c>
      <c r="IA1">
        <v>955.63593043359799</v>
      </c>
      <c r="IB1">
        <v>954.06987890872995</v>
      </c>
      <c r="IC1">
        <v>952.50944416320601</v>
      </c>
      <c r="ID1">
        <v>950.95459515401899</v>
      </c>
      <c r="IE1">
        <v>949.40530106972699</v>
      </c>
      <c r="IF1">
        <v>947.86153132828099</v>
      </c>
      <c r="IG1">
        <v>946.32325557487695</v>
      </c>
      <c r="IH1">
        <v>944.79044367983101</v>
      </c>
      <c r="II1">
        <v>943.26306573648105</v>
      </c>
      <c r="IJ1">
        <v>941.74109205910599</v>
      </c>
      <c r="IK1">
        <v>940.22449318087502</v>
      </c>
      <c r="IL1">
        <v>938.71323985181505</v>
      </c>
      <c r="IM1">
        <v>937.20730303680602</v>
      </c>
      <c r="IN1">
        <v>935.70665391359</v>
      </c>
      <c r="IO1">
        <v>934.21126387081597</v>
      </c>
      <c r="IP1">
        <v>932.72110450608795</v>
      </c>
      <c r="IQ1">
        <v>931.23614762405498</v>
      </c>
      <c r="IR1">
        <v>929.75636523450396</v>
      </c>
      <c r="IS1">
        <v>928.28172955048797</v>
      </c>
      <c r="IT1">
        <v>926.81221298646597</v>
      </c>
      <c r="IU1">
        <v>925.34778815646496</v>
      </c>
      <c r="IV1">
        <v>923.88842787226702</v>
      </c>
      <c r="IW1">
        <v>922.43410514161098</v>
      </c>
      <c r="IX1">
        <v>920.98479316641601</v>
      </c>
      <c r="IY1">
        <v>919.54046534101997</v>
      </c>
      <c r="IZ1">
        <v>918.10109525044902</v>
      </c>
      <c r="JA1">
        <v>916.66665666868903</v>
      </c>
      <c r="JB1">
        <v>915.23712355699399</v>
      </c>
      <c r="JC1">
        <v>913.81247006219496</v>
      </c>
      <c r="JD1">
        <v>912.39267051504305</v>
      </c>
      <c r="JE1">
        <v>910.977699428557</v>
      </c>
      <c r="JF1">
        <v>909.56753149640099</v>
      </c>
      <c r="JG1">
        <v>908.16214159126798</v>
      </c>
      <c r="JH1">
        <v>906.76150476329099</v>
      </c>
      <c r="JI1">
        <v>905.36559623846199</v>
      </c>
      <c r="JJ1">
        <v>903.97439141707605</v>
      </c>
      <c r="JK1">
        <v>902.58786587218697</v>
      </c>
      <c r="JL1">
        <v>901.205995348079</v>
      </c>
      <c r="JM1">
        <v>899.82875575876096</v>
      </c>
      <c r="JN1">
        <v>898.45612318646499</v>
      </c>
      <c r="JO1">
        <v>897.08807388017703</v>
      </c>
      <c r="JP1">
        <v>895.72458425416596</v>
      </c>
      <c r="JQ1">
        <v>894.365630886541</v>
      </c>
      <c r="JR1">
        <v>893.01119051781802</v>
      </c>
      <c r="JS1">
        <v>891.66124004950302</v>
      </c>
      <c r="JT1">
        <v>890.31575654269102</v>
      </c>
      <c r="JU1">
        <v>888.974717216675</v>
      </c>
      <c r="JV1">
        <v>887.63809944757804</v>
      </c>
      <c r="JW1">
        <v>886.305880766992</v>
      </c>
      <c r="JX1">
        <v>884.978038860634</v>
      </c>
      <c r="JY1">
        <v>883.65455156701501</v>
      </c>
      <c r="JZ1">
        <v>882.33539687612404</v>
      </c>
      <c r="KA1">
        <v>881.02055292812702</v>
      </c>
      <c r="KB1">
        <v>879.70999801207404</v>
      </c>
      <c r="KC1">
        <v>878.40371056462595</v>
      </c>
      <c r="KD1">
        <v>877.10166916879302</v>
      </c>
      <c r="KE1">
        <v>875.80385255267902</v>
      </c>
      <c r="KF1">
        <v>874.51023958825101</v>
      </c>
      <c r="KG1">
        <v>873.22080929011202</v>
      </c>
      <c r="KH1">
        <v>871.93554081428897</v>
      </c>
      <c r="KI1">
        <v>870.65441345703402</v>
      </c>
      <c r="KJ1">
        <v>869.37740665363901</v>
      </c>
      <c r="KK1">
        <v>868.10449997725698</v>
      </c>
      <c r="KL1">
        <v>866.83567313774302</v>
      </c>
      <c r="KM1">
        <v>865.57090598050104</v>
      </c>
      <c r="KN1">
        <v>864.31017848534395</v>
      </c>
      <c r="KO1">
        <v>863.05347076536805</v>
      </c>
      <c r="KP1">
        <v>861.80076306583305</v>
      </c>
      <c r="KQ1">
        <v>860.55203576305803</v>
      </c>
      <c r="KR1">
        <v>859.30726936333201</v>
      </c>
      <c r="KS1">
        <v>858.06644450182205</v>
      </c>
      <c r="KT1">
        <v>856.82954194150705</v>
      </c>
      <c r="KU1">
        <v>855.59654257211605</v>
      </c>
      <c r="KV1">
        <v>854.36742740907596</v>
      </c>
      <c r="KW1">
        <v>853.14217759247003</v>
      </c>
      <c r="KX1">
        <v>851.92077438600904</v>
      </c>
      <c r="KY1">
        <v>850.70319917601296</v>
      </c>
      <c r="KZ1">
        <v>849.48943347039994</v>
      </c>
      <c r="LA1">
        <v>848.27945889768398</v>
      </c>
      <c r="LB1">
        <v>847.07325720599204</v>
      </c>
      <c r="LC1">
        <v>845.87081026207602</v>
      </c>
      <c r="LD1">
        <v>844.67210005034894</v>
      </c>
      <c r="LE1">
        <v>843.47710867192097</v>
      </c>
      <c r="LF1">
        <v>842.28581834365002</v>
      </c>
      <c r="LG1">
        <v>841.098211397196</v>
      </c>
      <c r="LH1">
        <v>839.91427027809198</v>
      </c>
      <c r="LI1">
        <v>838.73397754482301</v>
      </c>
      <c r="LJ1">
        <v>837.55731586790205</v>
      </c>
      <c r="LK1">
        <v>836.38426802897504</v>
      </c>
      <c r="LL1">
        <v>835.21481691991698</v>
      </c>
      <c r="LM1">
        <v>834.048945541948</v>
      </c>
      <c r="LN1">
        <v>832.88663700475195</v>
      </c>
      <c r="LO1">
        <v>831.72787452560306</v>
      </c>
      <c r="LP1">
        <v>830.57264142851102</v>
      </c>
      <c r="LQ1">
        <v>829.42092114335696</v>
      </c>
      <c r="LR1">
        <v>828.27269720505603</v>
      </c>
      <c r="LS1">
        <v>827.12795325271395</v>
      </c>
      <c r="LT1">
        <v>825.98667302880096</v>
      </c>
      <c r="LU1">
        <v>824.84884037832603</v>
      </c>
      <c r="LV1">
        <v>823.71443924802804</v>
      </c>
      <c r="LW1">
        <v>822.58345368556502</v>
      </c>
      <c r="LX1">
        <v>821.45586783871795</v>
      </c>
      <c r="LY1">
        <v>820.33166595460102</v>
      </c>
      <c r="LZ1">
        <v>819.21083237887296</v>
      </c>
      <c r="MA1">
        <v>818.09335155497104</v>
      </c>
      <c r="MB1">
        <v>816.97920802332999</v>
      </c>
      <c r="MC1">
        <v>815.86838642063401</v>
      </c>
      <c r="MD1">
        <v>814.76087147905002</v>
      </c>
      <c r="ME1">
        <v>813.65664802549202</v>
      </c>
      <c r="MF1">
        <v>812.55570098087105</v>
      </c>
      <c r="MG1">
        <v>811.45801535937198</v>
      </c>
      <c r="MH1">
        <v>810.36357626771996</v>
      </c>
      <c r="MI1">
        <v>809.272368904465</v>
      </c>
      <c r="MJ1">
        <v>808.184378559268</v>
      </c>
      <c r="MK1">
        <v>807.09959061219502</v>
      </c>
      <c r="ML1">
        <v>806.01799053301897</v>
      </c>
      <c r="MM1">
        <v>804.939563880528</v>
      </c>
      <c r="MN1">
        <v>803.86429630183397</v>
      </c>
      <c r="MO1">
        <v>802.79217353169895</v>
      </c>
      <c r="MP1">
        <v>801.72318139185802</v>
      </c>
      <c r="MQ1">
        <v>800.65730579035198</v>
      </c>
      <c r="MR1">
        <v>799.59453272086796</v>
      </c>
      <c r="MS1">
        <v>798.53484826208205</v>
      </c>
      <c r="MT1">
        <v>797.47823857701405</v>
      </c>
      <c r="MU1">
        <v>796.42468991237695</v>
      </c>
      <c r="MV1">
        <v>795.37418859795002</v>
      </c>
      <c r="MW1">
        <v>794.32672104593905</v>
      </c>
      <c r="MX1">
        <v>793.28227375035203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C3" workbookViewId="0">
      <selection activeCell="H27" sqref="H27:H28"/>
    </sheetView>
  </sheetViews>
  <sheetFormatPr defaultColWidth="8.85546875" defaultRowHeight="15" x14ac:dyDescent="0.25"/>
  <cols>
    <col min="3" max="3" width="12.28515625" customWidth="1"/>
    <col min="6" max="6" width="19.42578125" customWidth="1"/>
    <col min="7" max="7" width="21.140625" customWidth="1"/>
    <col min="8" max="8" width="20.7109375" customWidth="1"/>
    <col min="9" max="9" width="12" customWidth="1"/>
    <col min="12" max="12" width="16.28515625" customWidth="1"/>
    <col min="13" max="13" width="23.28515625" customWidth="1"/>
    <col min="14" max="14" width="18.28515625" customWidth="1"/>
  </cols>
  <sheetData>
    <row r="1" spans="1:14" x14ac:dyDescent="0.25">
      <c r="B1" t="s">
        <v>153</v>
      </c>
      <c r="C1" t="s">
        <v>154</v>
      </c>
      <c r="D1" t="s">
        <v>155</v>
      </c>
      <c r="G1" t="s">
        <v>162</v>
      </c>
      <c r="H1" t="s">
        <v>158</v>
      </c>
      <c r="I1" t="s">
        <v>159</v>
      </c>
      <c r="K1" t="s">
        <v>160</v>
      </c>
    </row>
    <row r="2" spans="1:14" ht="15.75" thickBot="1" x14ac:dyDescent="0.3">
      <c r="A2" s="36">
        <v>42370</v>
      </c>
      <c r="B2">
        <v>6894.3994583467584</v>
      </c>
      <c r="C2">
        <f>B2*1.93</f>
        <v>13306.190954609243</v>
      </c>
      <c r="D2">
        <f>C2*0.2188</f>
        <v>2911.3945808685021</v>
      </c>
      <c r="E2" t="s">
        <v>156</v>
      </c>
      <c r="F2" t="s">
        <v>157</v>
      </c>
      <c r="G2">
        <v>4225.599668018981</v>
      </c>
      <c r="H2">
        <f>G2*1.93</f>
        <v>8155.4073592766326</v>
      </c>
      <c r="I2">
        <f>H2*0.4156</f>
        <v>3389.3872985153689</v>
      </c>
      <c r="J2">
        <f>I2-2500</f>
        <v>889.38729851536891</v>
      </c>
      <c r="K2" t="s">
        <v>156</v>
      </c>
      <c r="L2" t="s">
        <v>157</v>
      </c>
      <c r="M2" t="s">
        <v>161</v>
      </c>
      <c r="N2" t="s">
        <v>163</v>
      </c>
    </row>
    <row r="3" spans="1:14" x14ac:dyDescent="0.25">
      <c r="A3" s="9">
        <v>42401</v>
      </c>
      <c r="B3">
        <v>6831.6939358524869</v>
      </c>
      <c r="C3">
        <f t="shared" ref="C3:C66" si="0">B3*1.93</f>
        <v>13185.169296195299</v>
      </c>
      <c r="D3">
        <f t="shared" ref="D3:D66" si="1">C3*0.2188</f>
        <v>2884.9150420075316</v>
      </c>
      <c r="E3">
        <v>1</v>
      </c>
      <c r="F3" s="42">
        <f>SUM(D2:D13)</f>
        <v>33288.10718332597</v>
      </c>
      <c r="G3">
        <v>4187.1672510063636</v>
      </c>
      <c r="H3">
        <f t="shared" ref="H3:H66" si="2">G3*1.93</f>
        <v>8081.2327944422814</v>
      </c>
      <c r="I3">
        <f t="shared" ref="I3:I66" si="3">H3*0.4156</f>
        <v>3358.5603493702124</v>
      </c>
      <c r="J3">
        <f t="shared" ref="J3:J66" si="4">I3-2500</f>
        <v>858.56034937021241</v>
      </c>
      <c r="K3" s="45">
        <v>1</v>
      </c>
      <c r="L3" s="42">
        <f>SUM(J2:J13)</f>
        <v>8753.3481102811857</v>
      </c>
      <c r="M3" s="46">
        <f>F3+L3</f>
        <v>42041.455293607156</v>
      </c>
      <c r="N3" s="47">
        <f>M3</f>
        <v>42041.455293607156</v>
      </c>
    </row>
    <row r="4" spans="1:14" x14ac:dyDescent="0.25">
      <c r="A4" s="9">
        <v>42430</v>
      </c>
      <c r="B4">
        <v>6770.1187635720225</v>
      </c>
      <c r="C4">
        <f t="shared" si="0"/>
        <v>13066.329213694004</v>
      </c>
      <c r="D4">
        <f t="shared" si="1"/>
        <v>2858.9128319562478</v>
      </c>
      <c r="E4">
        <v>2</v>
      </c>
      <c r="F4" s="43">
        <f>SUM(D14:D25)</f>
        <v>30124.098669993145</v>
      </c>
      <c r="G4">
        <v>4149.4276292860786</v>
      </c>
      <c r="H4">
        <f t="shared" si="2"/>
        <v>8008.3953245221319</v>
      </c>
      <c r="I4">
        <f t="shared" si="3"/>
        <v>3328.2890968713982</v>
      </c>
      <c r="J4">
        <f t="shared" si="4"/>
        <v>828.28909687139821</v>
      </c>
      <c r="K4" s="48">
        <v>2</v>
      </c>
      <c r="L4" s="43">
        <f>SUM(J14:J25)</f>
        <v>5069.8727277428043</v>
      </c>
      <c r="M4" s="49">
        <f t="shared" ref="M4:M22" si="5">F4+L4</f>
        <v>35193.97139773595</v>
      </c>
      <c r="N4" s="50">
        <f>M4+N3</f>
        <v>77235.426691343106</v>
      </c>
    </row>
    <row r="5" spans="1:14" x14ac:dyDescent="0.25">
      <c r="A5" s="9">
        <v>42461</v>
      </c>
      <c r="B5">
        <v>6709.6436504309577</v>
      </c>
      <c r="C5">
        <f t="shared" si="0"/>
        <v>12949.612245331748</v>
      </c>
      <c r="D5">
        <f t="shared" si="1"/>
        <v>2833.3751592785861</v>
      </c>
      <c r="E5">
        <v>3</v>
      </c>
      <c r="F5" s="43">
        <f>SUM(D26:D37)</f>
        <v>27509.697708308919</v>
      </c>
      <c r="G5">
        <v>4112.3622373609096</v>
      </c>
      <c r="H5">
        <f t="shared" si="2"/>
        <v>7936.8591181065549</v>
      </c>
      <c r="I5">
        <f t="shared" si="3"/>
        <v>3298.5586494850845</v>
      </c>
      <c r="J5">
        <f t="shared" si="4"/>
        <v>798.55864948508452</v>
      </c>
      <c r="K5" s="51">
        <v>3</v>
      </c>
      <c r="L5" s="52">
        <f>SUM(J26:J37)</f>
        <v>2026.2394562556096</v>
      </c>
      <c r="M5" s="53">
        <f t="shared" si="5"/>
        <v>29535.93716456453</v>
      </c>
      <c r="N5" s="54">
        <f t="shared" ref="N5:N22" si="6">M5+N4</f>
        <v>106771.36385590764</v>
      </c>
    </row>
    <row r="6" spans="1:14" x14ac:dyDescent="0.25">
      <c r="A6" s="9">
        <v>42491</v>
      </c>
      <c r="B6">
        <v>6650.2393780909815</v>
      </c>
      <c r="C6">
        <f t="shared" si="0"/>
        <v>12834.961999715593</v>
      </c>
      <c r="D6">
        <f t="shared" si="1"/>
        <v>2808.2896855377717</v>
      </c>
      <c r="E6">
        <v>4</v>
      </c>
      <c r="F6" s="43">
        <f>SUM(D38:D49)</f>
        <v>25313.073595049846</v>
      </c>
      <c r="G6">
        <v>4075.9531672170533</v>
      </c>
      <c r="H6">
        <f t="shared" si="2"/>
        <v>7866.5896127289125</v>
      </c>
      <c r="I6">
        <f t="shared" si="3"/>
        <v>3269.354643050136</v>
      </c>
      <c r="J6">
        <f t="shared" si="4"/>
        <v>769.35464305013602</v>
      </c>
      <c r="K6" s="48">
        <v>4</v>
      </c>
      <c r="L6" s="43">
        <f>SUM(J38:J49)</f>
        <v>-531.02637023771058</v>
      </c>
      <c r="M6" s="49">
        <f t="shared" si="5"/>
        <v>24782.047224812137</v>
      </c>
      <c r="N6" s="50">
        <f t="shared" si="6"/>
        <v>131553.41108071979</v>
      </c>
    </row>
    <row r="7" spans="1:14" ht="15.75" thickBot="1" x14ac:dyDescent="0.3">
      <c r="A7" s="9">
        <v>42522</v>
      </c>
      <c r="B7">
        <v>6591.8777538789245</v>
      </c>
      <c r="C7">
        <f t="shared" si="0"/>
        <v>12722.324064986324</v>
      </c>
      <c r="D7">
        <f t="shared" si="1"/>
        <v>2783.6445054190076</v>
      </c>
      <c r="E7">
        <v>5</v>
      </c>
      <c r="F7" s="43">
        <f>SUM(D50:D61)</f>
        <v>23441.453555675587</v>
      </c>
      <c r="G7">
        <v>4040.1831394741794</v>
      </c>
      <c r="H7">
        <f t="shared" si="2"/>
        <v>7797.5534591851656</v>
      </c>
      <c r="I7">
        <f t="shared" si="3"/>
        <v>3240.663217637355</v>
      </c>
      <c r="J7">
        <f t="shared" si="4"/>
        <v>740.66321763735505</v>
      </c>
      <c r="K7" s="55">
        <v>5</v>
      </c>
      <c r="L7" s="56">
        <f>SUM(J50:J61)</f>
        <v>-2709.9289589790733</v>
      </c>
      <c r="M7" s="57">
        <f t="shared" si="5"/>
        <v>20731.524596696516</v>
      </c>
      <c r="N7" s="58">
        <f t="shared" si="6"/>
        <v>152284.9356774163</v>
      </c>
    </row>
    <row r="8" spans="1:14" x14ac:dyDescent="0.25">
      <c r="A8" s="9">
        <v>42552</v>
      </c>
      <c r="B8">
        <v>6534.53156617278</v>
      </c>
      <c r="C8">
        <f t="shared" si="0"/>
        <v>12611.645922713466</v>
      </c>
      <c r="D8">
        <f t="shared" si="1"/>
        <v>2759.428127889706</v>
      </c>
      <c r="E8">
        <v>6</v>
      </c>
      <c r="F8" s="43">
        <f>SUM(D62:D73)</f>
        <v>21827.650219756451</v>
      </c>
      <c r="G8">
        <v>4005.0354760413811</v>
      </c>
      <c r="H8">
        <f t="shared" si="2"/>
        <v>7729.7184687598656</v>
      </c>
      <c r="I8">
        <f t="shared" si="3"/>
        <v>3212.4709956166002</v>
      </c>
      <c r="J8">
        <f t="shared" si="4"/>
        <v>712.47099561660025</v>
      </c>
      <c r="K8">
        <v>6</v>
      </c>
      <c r="L8" s="43">
        <f>SUM(J62:J73)</f>
        <v>-4588.6865018451281</v>
      </c>
      <c r="M8" s="16">
        <f t="shared" si="5"/>
        <v>17238.963717911323</v>
      </c>
      <c r="N8" s="16">
        <f t="shared" si="6"/>
        <v>169523.89939532764</v>
      </c>
    </row>
    <row r="9" spans="1:14" x14ac:dyDescent="0.25">
      <c r="A9" s="9">
        <v>42583</v>
      </c>
      <c r="B9">
        <v>6478.1745420963534</v>
      </c>
      <c r="C9">
        <f t="shared" si="0"/>
        <v>12502.876866245962</v>
      </c>
      <c r="D9">
        <f t="shared" si="1"/>
        <v>2735.6294583346166</v>
      </c>
      <c r="E9">
        <v>7</v>
      </c>
      <c r="F9" s="43">
        <f>SUM(D74:D85)</f>
        <v>20421.80758761043</v>
      </c>
      <c r="G9">
        <v>3970.4940741880878</v>
      </c>
      <c r="H9">
        <f t="shared" si="2"/>
        <v>7663.0535631830089</v>
      </c>
      <c r="I9">
        <f t="shared" si="3"/>
        <v>3184.7650608588588</v>
      </c>
      <c r="J9">
        <f t="shared" si="4"/>
        <v>684.76506085885876</v>
      </c>
      <c r="K9">
        <v>7</v>
      </c>
      <c r="L9" s="43">
        <f>SUM(J74:J85)</f>
        <v>-6225.3403557812389</v>
      </c>
      <c r="M9" s="16">
        <f t="shared" si="5"/>
        <v>14196.467231829192</v>
      </c>
      <c r="N9" s="16">
        <f t="shared" si="6"/>
        <v>183720.36662715682</v>
      </c>
    </row>
    <row r="10" spans="1:14" x14ac:dyDescent="0.25">
      <c r="A10" s="9">
        <v>42614</v>
      </c>
      <c r="B10">
        <v>6422.7813073843681</v>
      </c>
      <c r="C10">
        <f t="shared" si="0"/>
        <v>12395.96792325183</v>
      </c>
      <c r="D10">
        <f t="shared" si="1"/>
        <v>2712.2377816075004</v>
      </c>
      <c r="E10">
        <v>8</v>
      </c>
      <c r="F10" s="43">
        <f>SUM(D86:D97)</f>
        <v>19186.149596508654</v>
      </c>
      <c r="G10">
        <v>3936.5433819452578</v>
      </c>
      <c r="H10">
        <f t="shared" si="2"/>
        <v>7597.5287271543475</v>
      </c>
      <c r="I10">
        <f t="shared" si="3"/>
        <v>3157.5329390053471</v>
      </c>
      <c r="J10">
        <f t="shared" si="4"/>
        <v>657.53293900534709</v>
      </c>
      <c r="K10">
        <v>8</v>
      </c>
      <c r="L10" s="43">
        <f>SUM(J86:J97)</f>
        <v>-7663.8686569158835</v>
      </c>
      <c r="M10" s="16">
        <f t="shared" si="5"/>
        <v>11522.280939592771</v>
      </c>
      <c r="N10" s="16">
        <f t="shared" si="6"/>
        <v>195242.6475667496</v>
      </c>
    </row>
    <row r="11" spans="1:14" x14ac:dyDescent="0.25">
      <c r="A11" s="9">
        <v>42644</v>
      </c>
      <c r="B11">
        <v>6368.3273482892191</v>
      </c>
      <c r="C11">
        <f t="shared" si="0"/>
        <v>12290.871782198192</v>
      </c>
      <c r="D11">
        <f t="shared" si="1"/>
        <v>2689.2427459449641</v>
      </c>
      <c r="E11">
        <v>9</v>
      </c>
      <c r="F11" s="43">
        <f>SUM(D98:D109)</f>
        <v>18091.529499245567</v>
      </c>
      <c r="G11">
        <v>3903.1683747579086</v>
      </c>
      <c r="H11">
        <f t="shared" si="2"/>
        <v>7533.1149632827637</v>
      </c>
      <c r="I11">
        <f t="shared" si="3"/>
        <v>3130.7625787403167</v>
      </c>
      <c r="J11">
        <f t="shared" si="4"/>
        <v>630.76257874031671</v>
      </c>
      <c r="K11">
        <v>9</v>
      </c>
      <c r="L11" s="43">
        <f>SUM(J98:J109)</f>
        <v>-8938.2034649639227</v>
      </c>
      <c r="M11" s="16">
        <f t="shared" si="5"/>
        <v>9153.3260342816448</v>
      </c>
      <c r="N11" s="16">
        <f t="shared" si="6"/>
        <v>204395.97360103123</v>
      </c>
    </row>
    <row r="12" spans="1:14" x14ac:dyDescent="0.25">
      <c r="A12" s="9">
        <v>42675</v>
      </c>
      <c r="B12">
        <v>6314.7889754092221</v>
      </c>
      <c r="C12">
        <f t="shared" si="0"/>
        <v>12187.542722539798</v>
      </c>
      <c r="D12">
        <f t="shared" si="1"/>
        <v>2666.6343476917077</v>
      </c>
      <c r="E12">
        <v>10</v>
      </c>
      <c r="F12" s="43">
        <f>SUM(D110:D121)</f>
        <v>17115.098389101069</v>
      </c>
      <c r="G12">
        <v>3870.3545333153297</v>
      </c>
      <c r="H12">
        <f t="shared" si="2"/>
        <v>7469.7842492985865</v>
      </c>
      <c r="I12">
        <f t="shared" si="3"/>
        <v>3104.4423340084927</v>
      </c>
      <c r="J12">
        <f t="shared" si="4"/>
        <v>604.44233400849271</v>
      </c>
      <c r="K12">
        <v>10</v>
      </c>
      <c r="L12" s="43">
        <f>SUM(J110:J121)</f>
        <v>-10074.945019800423</v>
      </c>
      <c r="M12" s="16">
        <f t="shared" si="5"/>
        <v>7040.1533693006459</v>
      </c>
      <c r="N12" s="16">
        <f t="shared" si="6"/>
        <v>211436.12697033188</v>
      </c>
    </row>
    <row r="13" spans="1:14" x14ac:dyDescent="0.25">
      <c r="A13" s="9">
        <v>42705</v>
      </c>
      <c r="B13">
        <v>6262.1432893262063</v>
      </c>
      <c r="C13">
        <f t="shared" si="0"/>
        <v>12085.936548399577</v>
      </c>
      <c r="D13">
        <f t="shared" si="1"/>
        <v>2644.4029167898275</v>
      </c>
      <c r="E13">
        <v>11</v>
      </c>
      <c r="F13" s="43">
        <f>SUM(D122:D133)</f>
        <v>16238.691031070561</v>
      </c>
      <c r="G13">
        <v>3838.0878224902553</v>
      </c>
      <c r="H13">
        <f t="shared" si="2"/>
        <v>7407.5094974061922</v>
      </c>
      <c r="I13">
        <f t="shared" si="3"/>
        <v>3078.5609471220137</v>
      </c>
      <c r="J13">
        <f t="shared" si="4"/>
        <v>578.56094712201366</v>
      </c>
      <c r="K13">
        <v>11</v>
      </c>
      <c r="L13" s="43">
        <f>SUM(J122:J133)</f>
        <v>-11095.240924434513</v>
      </c>
      <c r="M13" s="16">
        <f t="shared" si="5"/>
        <v>5143.4501066360481</v>
      </c>
      <c r="N13" s="16">
        <f t="shared" si="6"/>
        <v>216579.57707696792</v>
      </c>
    </row>
    <row r="14" spans="1:14" x14ac:dyDescent="0.25">
      <c r="A14" s="9">
        <v>42736</v>
      </c>
      <c r="B14">
        <v>6210.3681479477664</v>
      </c>
      <c r="C14">
        <f t="shared" si="0"/>
        <v>11986.010525539188</v>
      </c>
      <c r="D14">
        <f t="shared" si="1"/>
        <v>2622.5391029879743</v>
      </c>
      <c r="E14">
        <v>12</v>
      </c>
      <c r="F14" s="43">
        <f>SUM(D134:D145)</f>
        <v>15447.68404073585</v>
      </c>
      <c r="G14">
        <v>3806.3546713228247</v>
      </c>
      <c r="H14">
        <f t="shared" si="2"/>
        <v>7346.2645156530516</v>
      </c>
      <c r="I14">
        <f t="shared" si="3"/>
        <v>3053.1075327054086</v>
      </c>
      <c r="J14">
        <f t="shared" si="4"/>
        <v>553.10753270540863</v>
      </c>
      <c r="K14">
        <v>12</v>
      </c>
      <c r="L14" s="43">
        <f>SUM(J134:J145)</f>
        <v>-12016.115430313941</v>
      </c>
      <c r="M14" s="16">
        <f t="shared" si="5"/>
        <v>3431.5686104219094</v>
      </c>
      <c r="N14" s="16">
        <f t="shared" si="6"/>
        <v>220011.14568738983</v>
      </c>
    </row>
    <row r="15" spans="1:14" x14ac:dyDescent="0.25">
      <c r="A15" s="9">
        <v>42767</v>
      </c>
      <c r="B15">
        <v>6159.4421354563019</v>
      </c>
      <c r="C15">
        <f t="shared" si="0"/>
        <v>11887.723321430662</v>
      </c>
      <c r="D15">
        <f t="shared" si="1"/>
        <v>2601.0338627290289</v>
      </c>
      <c r="E15">
        <v>13</v>
      </c>
      <c r="F15" s="43">
        <f>SUM(D146:D157)</f>
        <v>14730.172624458506</v>
      </c>
      <c r="G15">
        <v>3775.1419539893463</v>
      </c>
      <c r="H15">
        <f t="shared" si="2"/>
        <v>7286.0239711994382</v>
      </c>
      <c r="I15">
        <f t="shared" si="3"/>
        <v>3028.0715624304867</v>
      </c>
      <c r="J15">
        <f t="shared" si="4"/>
        <v>528.07156243048667</v>
      </c>
      <c r="K15">
        <v>13</v>
      </c>
      <c r="L15" s="43">
        <f>SUM(J146:J157)</f>
        <v>-12851.427859914171</v>
      </c>
      <c r="M15" s="16">
        <f t="shared" si="5"/>
        <v>1878.7447645443353</v>
      </c>
      <c r="N15" s="16">
        <f t="shared" si="6"/>
        <v>221889.89045193416</v>
      </c>
    </row>
    <row r="16" spans="1:14" x14ac:dyDescent="0.25">
      <c r="A16" s="9">
        <v>42795</v>
      </c>
      <c r="B16">
        <v>6109.3445327733625</v>
      </c>
      <c r="C16">
        <f t="shared" si="0"/>
        <v>11791.034948252589</v>
      </c>
      <c r="D16">
        <f t="shared" si="1"/>
        <v>2579.8784466776665</v>
      </c>
      <c r="E16">
        <v>14</v>
      </c>
      <c r="F16" s="43">
        <f>SUM(D158:D169)</f>
        <v>14076.366782559553</v>
      </c>
      <c r="G16">
        <v>3744.4369716998026</v>
      </c>
      <c r="H16">
        <f t="shared" si="2"/>
        <v>7226.763355380619</v>
      </c>
      <c r="I16">
        <f t="shared" si="3"/>
        <v>3003.4428504961857</v>
      </c>
      <c r="J16">
        <f t="shared" si="4"/>
        <v>503.44285049618566</v>
      </c>
      <c r="K16">
        <v>14</v>
      </c>
      <c r="L16" s="43">
        <f>SUM(J158:J169)</f>
        <v>-13612.575534911355</v>
      </c>
      <c r="M16" s="16">
        <f t="shared" si="5"/>
        <v>463.7912476481979</v>
      </c>
      <c r="N16" s="16">
        <f t="shared" si="6"/>
        <v>222353.68169958235</v>
      </c>
    </row>
    <row r="17" spans="1:14" x14ac:dyDescent="0.25">
      <c r="A17" s="9">
        <v>42826</v>
      </c>
      <c r="B17">
        <v>6060.0552894537304</v>
      </c>
      <c r="C17">
        <f t="shared" si="0"/>
        <v>11695.9067086457</v>
      </c>
      <c r="D17">
        <f t="shared" si="1"/>
        <v>2559.0643878516789</v>
      </c>
      <c r="E17">
        <v>15</v>
      </c>
      <c r="F17" s="43">
        <f>SUM(D170:D181)</f>
        <v>13478.141614618369</v>
      </c>
      <c r="G17">
        <v>3714.227435471641</v>
      </c>
      <c r="H17">
        <f t="shared" si="2"/>
        <v>7168.4589504602673</v>
      </c>
      <c r="I17">
        <f t="shared" si="3"/>
        <v>2979.2115398112874</v>
      </c>
      <c r="J17">
        <f t="shared" si="4"/>
        <v>479.21153981128737</v>
      </c>
      <c r="K17">
        <v>15</v>
      </c>
      <c r="L17" s="43">
        <f>SUM(J170:J181)</f>
        <v>-14309.017301752599</v>
      </c>
      <c r="M17" s="16">
        <f t="shared" si="5"/>
        <v>-830.87568713423025</v>
      </c>
      <c r="N17" s="16">
        <f t="shared" si="6"/>
        <v>221522.80601244813</v>
      </c>
    </row>
    <row r="18" spans="1:14" x14ac:dyDescent="0.25">
      <c r="A18" s="9">
        <v>42856</v>
      </c>
      <c r="B18">
        <v>6011.5549969291415</v>
      </c>
      <c r="C18">
        <f t="shared" si="0"/>
        <v>11602.301144073243</v>
      </c>
      <c r="D18">
        <f t="shared" si="1"/>
        <v>2538.5834903232253</v>
      </c>
      <c r="E18">
        <v>16</v>
      </c>
      <c r="F18" s="43">
        <f>SUM(D182:D193)</f>
        <v>12928.697707790461</v>
      </c>
      <c r="G18">
        <v>3684.5014497307643</v>
      </c>
      <c r="H18">
        <f t="shared" si="2"/>
        <v>7111.0877979803745</v>
      </c>
      <c r="I18">
        <f t="shared" si="3"/>
        <v>2955.3680888406438</v>
      </c>
      <c r="J18">
        <f t="shared" si="4"/>
        <v>455.36808884064385</v>
      </c>
      <c r="K18">
        <v>16</v>
      </c>
      <c r="L18" s="43">
        <f>SUM(J182:J193)</f>
        <v>-14948.668900778945</v>
      </c>
      <c r="M18" s="16">
        <f t="shared" si="5"/>
        <v>-2019.9711929884834</v>
      </c>
      <c r="N18" s="16">
        <f t="shared" si="6"/>
        <v>219502.83481945965</v>
      </c>
    </row>
    <row r="19" spans="1:14" x14ac:dyDescent="0.25">
      <c r="A19" s="9">
        <v>42887</v>
      </c>
      <c r="B19">
        <v>5963.8248630266398</v>
      </c>
      <c r="C19">
        <f t="shared" si="0"/>
        <v>11510.181985641415</v>
      </c>
      <c r="D19">
        <f t="shared" si="1"/>
        <v>2518.4278184583413</v>
      </c>
      <c r="E19">
        <v>17</v>
      </c>
      <c r="F19" s="43">
        <f>SUM(D194:D205)</f>
        <v>12422.301397663248</v>
      </c>
      <c r="G19">
        <v>3655.2474966937471</v>
      </c>
      <c r="H19">
        <f t="shared" si="2"/>
        <v>7054.6276686189312</v>
      </c>
      <c r="I19">
        <f t="shared" si="3"/>
        <v>2931.903259078028</v>
      </c>
      <c r="J19">
        <f t="shared" si="4"/>
        <v>431.90325907802799</v>
      </c>
      <c r="K19">
        <v>17</v>
      </c>
      <c r="L19" s="43">
        <f>SUM(J194:J205)</f>
        <v>-15538.205349338316</v>
      </c>
      <c r="M19" s="16">
        <f t="shared" si="5"/>
        <v>-3115.9039516750672</v>
      </c>
      <c r="N19" s="16">
        <f t="shared" si="6"/>
        <v>216386.93086778457</v>
      </c>
    </row>
    <row r="20" spans="1:14" x14ac:dyDescent="0.25">
      <c r="A20" s="9">
        <v>42917</v>
      </c>
      <c r="B20">
        <v>5916.8466876912489</v>
      </c>
      <c r="C20">
        <f t="shared" si="0"/>
        <v>11419.514107244109</v>
      </c>
      <c r="D20">
        <f t="shared" si="1"/>
        <v>2498.589686665011</v>
      </c>
      <c r="E20">
        <v>18</v>
      </c>
      <c r="F20" s="43">
        <f>SUM(D206:D217)</f>
        <v>11954.083809944306</v>
      </c>
      <c r="G20">
        <v>3626.4544214881848</v>
      </c>
      <c r="H20">
        <f t="shared" si="2"/>
        <v>6999.0570334721961</v>
      </c>
      <c r="I20">
        <f t="shared" si="3"/>
        <v>2908.8081031110451</v>
      </c>
      <c r="J20">
        <f t="shared" si="4"/>
        <v>408.80810311104506</v>
      </c>
      <c r="K20">
        <v>18</v>
      </c>
      <c r="L20" s="43">
        <f>SUM(J206:J217)</f>
        <v>-16083.294893429818</v>
      </c>
      <c r="M20" s="16">
        <f t="shared" si="5"/>
        <v>-4129.2110834855121</v>
      </c>
      <c r="N20" s="16">
        <f t="shared" si="6"/>
        <v>212257.71978429906</v>
      </c>
    </row>
    <row r="21" spans="1:14" x14ac:dyDescent="0.25">
      <c r="A21" s="9">
        <v>42948</v>
      </c>
      <c r="B21">
        <v>5870.602839847129</v>
      </c>
      <c r="C21">
        <f t="shared" si="0"/>
        <v>11330.263480904958</v>
      </c>
      <c r="D21">
        <f t="shared" si="1"/>
        <v>2479.0616496220046</v>
      </c>
      <c r="E21">
        <v>19</v>
      </c>
      <c r="F21" s="43">
        <f>SUM(D218:D229)</f>
        <v>11519.883725833828</v>
      </c>
      <c r="G21">
        <v>3598.1114179708211</v>
      </c>
      <c r="H21">
        <f t="shared" si="2"/>
        <v>6944.3550366836844</v>
      </c>
      <c r="I21">
        <f t="shared" si="3"/>
        <v>2886.0739532457392</v>
      </c>
      <c r="J21">
        <f t="shared" si="4"/>
        <v>386.07395324573918</v>
      </c>
      <c r="K21">
        <v>19</v>
      </c>
      <c r="L21" s="43">
        <f>SUM(J218:J229)</f>
        <v>-16588.781940692006</v>
      </c>
      <c r="M21" s="16">
        <f t="shared" si="5"/>
        <v>-5068.8982148581781</v>
      </c>
      <c r="N21" s="16">
        <f t="shared" si="6"/>
        <v>207188.82156944089</v>
      </c>
    </row>
    <row r="22" spans="1:14" x14ac:dyDescent="0.25">
      <c r="A22" s="9">
        <v>42979</v>
      </c>
      <c r="B22">
        <v>5825.0762353353666</v>
      </c>
      <c r="C22">
        <f t="shared" si="0"/>
        <v>11242.397134197257</v>
      </c>
      <c r="D22">
        <f t="shared" si="1"/>
        <v>2459.8364929623599</v>
      </c>
      <c r="E22">
        <v>20</v>
      </c>
      <c r="F22" s="43">
        <f>SUM(D230:D241)</f>
        <v>11116.12351143528</v>
      </c>
      <c r="G22">
        <v>3570.2080152055473</v>
      </c>
      <c r="H22">
        <f t="shared" si="2"/>
        <v>6890.5014693467065</v>
      </c>
      <c r="I22">
        <f t="shared" si="3"/>
        <v>2863.6924106604915</v>
      </c>
      <c r="J22">
        <f t="shared" si="4"/>
        <v>363.69241066049153</v>
      </c>
      <c r="K22">
        <v>20</v>
      </c>
      <c r="L22" s="43">
        <f>SUM(J230:J241)</f>
        <v>-17058.831500899694</v>
      </c>
      <c r="M22" s="16">
        <f t="shared" si="5"/>
        <v>-5942.7079894644139</v>
      </c>
      <c r="N22" s="16">
        <f t="shared" si="6"/>
        <v>201246.11357997646</v>
      </c>
    </row>
    <row r="23" spans="1:14" x14ac:dyDescent="0.25">
      <c r="A23" s="9">
        <v>43009</v>
      </c>
      <c r="B23">
        <v>5780.2503158704294</v>
      </c>
      <c r="C23">
        <f t="shared" si="0"/>
        <v>11155.883109629929</v>
      </c>
      <c r="D23">
        <f t="shared" si="1"/>
        <v>2440.9072243870282</v>
      </c>
      <c r="F23" s="43"/>
      <c r="G23">
        <v>3542.7340645657473</v>
      </c>
      <c r="H23">
        <f t="shared" si="2"/>
        <v>6837.4767446118922</v>
      </c>
      <c r="I23">
        <f t="shared" si="3"/>
        <v>2841.6553350607028</v>
      </c>
      <c r="J23">
        <f t="shared" si="4"/>
        <v>341.65533506070278</v>
      </c>
      <c r="L23" s="43"/>
    </row>
    <row r="24" spans="1:14" ht="15.75" thickBot="1" x14ac:dyDescent="0.3">
      <c r="A24" s="9">
        <v>43040</v>
      </c>
      <c r="B24">
        <v>5736.1090289608192</v>
      </c>
      <c r="C24">
        <f t="shared" si="0"/>
        <v>11070.690425894381</v>
      </c>
      <c r="D24">
        <f t="shared" si="1"/>
        <v>2422.2670651856906</v>
      </c>
      <c r="F24" s="44"/>
      <c r="G24">
        <v>3515.6797274275987</v>
      </c>
      <c r="H24">
        <f t="shared" si="2"/>
        <v>6785.2618739352656</v>
      </c>
      <c r="I24">
        <f t="shared" si="3"/>
        <v>2819.9548348074964</v>
      </c>
      <c r="J24">
        <f t="shared" si="4"/>
        <v>319.95483480749635</v>
      </c>
      <c r="L24" s="44"/>
    </row>
    <row r="25" spans="1:14" x14ac:dyDescent="0.25">
      <c r="A25" s="9">
        <v>43070</v>
      </c>
      <c r="B25">
        <v>5692.6368087427763</v>
      </c>
      <c r="C25">
        <f t="shared" si="0"/>
        <v>10986.789040873558</v>
      </c>
      <c r="D25">
        <f t="shared" si="1"/>
        <v>2403.9094421431346</v>
      </c>
      <c r="G25">
        <v>3489.0354634229921</v>
      </c>
      <c r="H25">
        <f t="shared" si="2"/>
        <v>6733.838444406374</v>
      </c>
      <c r="I25">
        <f t="shared" si="3"/>
        <v>2798.5832574952892</v>
      </c>
      <c r="J25">
        <f t="shared" si="4"/>
        <v>298.58325749528922</v>
      </c>
    </row>
    <row r="26" spans="1:14" x14ac:dyDescent="0.25">
      <c r="A26" s="9">
        <v>43101</v>
      </c>
      <c r="B26">
        <v>5649.818557678971</v>
      </c>
      <c r="C26">
        <f t="shared" si="0"/>
        <v>10904.149816320414</v>
      </c>
      <c r="D26">
        <f t="shared" si="1"/>
        <v>2385.8279798109065</v>
      </c>
      <c r="G26">
        <v>3462.7920192225952</v>
      </c>
      <c r="H26">
        <f t="shared" si="2"/>
        <v>6683.1885970996082</v>
      </c>
      <c r="I26">
        <f t="shared" si="3"/>
        <v>2777.5331809545974</v>
      </c>
      <c r="J26">
        <f t="shared" si="4"/>
        <v>277.53318095459736</v>
      </c>
    </row>
    <row r="27" spans="1:14" x14ac:dyDescent="0.25">
      <c r="A27" s="9">
        <v>43132</v>
      </c>
      <c r="B27">
        <v>5607.6396290769571</v>
      </c>
      <c r="C27">
        <f t="shared" si="0"/>
        <v>10822.744484118526</v>
      </c>
      <c r="D27">
        <f t="shared" si="1"/>
        <v>2368.0164931251334</v>
      </c>
      <c r="G27">
        <v>3436.9404178213608</v>
      </c>
      <c r="H27">
        <f t="shared" si="2"/>
        <v>6633.2950063952258</v>
      </c>
      <c r="I27">
        <f t="shared" si="3"/>
        <v>2756.7974046578561</v>
      </c>
      <c r="J27">
        <f t="shared" si="4"/>
        <v>256.79740465785608</v>
      </c>
    </row>
    <row r="28" spans="1:14" x14ac:dyDescent="0.25">
      <c r="A28" s="9">
        <v>43160</v>
      </c>
      <c r="B28">
        <v>5566.0858103848823</v>
      </c>
      <c r="C28">
        <f t="shared" si="0"/>
        <v>10742.545614042823</v>
      </c>
      <c r="D28">
        <f t="shared" si="1"/>
        <v>2350.4689803525698</v>
      </c>
      <c r="G28">
        <v>3411.4719483004119</v>
      </c>
      <c r="H28">
        <f t="shared" si="2"/>
        <v>6584.1408602197944</v>
      </c>
      <c r="I28">
        <f t="shared" si="3"/>
        <v>2736.3689415073468</v>
      </c>
      <c r="J28">
        <f t="shared" si="4"/>
        <v>236.36894150734679</v>
      </c>
    </row>
    <row r="29" spans="1:14" x14ac:dyDescent="0.25">
      <c r="A29" s="9">
        <v>43191</v>
      </c>
      <c r="B29">
        <v>5525.1433072244345</v>
      </c>
      <c r="C29">
        <f t="shared" si="0"/>
        <v>10663.526582943157</v>
      </c>
      <c r="D29">
        <f t="shared" si="1"/>
        <v>2333.1796163479626</v>
      </c>
      <c r="G29">
        <v>3386.3781560407824</v>
      </c>
      <c r="H29">
        <f t="shared" si="2"/>
        <v>6535.7098411587094</v>
      </c>
      <c r="I29">
        <f t="shared" si="3"/>
        <v>2716.2410099855597</v>
      </c>
      <c r="J29">
        <f t="shared" si="4"/>
        <v>216.24100998555969</v>
      </c>
    </row>
    <row r="30" spans="1:14" x14ac:dyDescent="0.25">
      <c r="A30" s="9">
        <v>43221</v>
      </c>
      <c r="B30">
        <v>5484.7987281233309</v>
      </c>
      <c r="C30">
        <f t="shared" si="0"/>
        <v>10585.661545278028</v>
      </c>
      <c r="D30">
        <f t="shared" si="1"/>
        <v>2316.1427461068324</v>
      </c>
      <c r="G30">
        <v>3361.6508333659126</v>
      </c>
      <c r="H30">
        <f t="shared" si="2"/>
        <v>6487.9861083962114</v>
      </c>
      <c r="I30">
        <f t="shared" si="3"/>
        <v>2696.4070266494655</v>
      </c>
      <c r="J30">
        <f t="shared" si="4"/>
        <v>196.40702664946548</v>
      </c>
    </row>
    <row r="31" spans="1:14" x14ac:dyDescent="0.25">
      <c r="A31" s="9">
        <v>43252</v>
      </c>
      <c r="B31">
        <v>5445.0390699118561</v>
      </c>
      <c r="C31">
        <f t="shared" si="0"/>
        <v>10508.925404929882</v>
      </c>
      <c r="D31">
        <f t="shared" si="1"/>
        <v>2299.3528785986582</v>
      </c>
      <c r="G31">
        <v>3337.2820105911378</v>
      </c>
      <c r="H31">
        <f t="shared" si="2"/>
        <v>6440.9542804408957</v>
      </c>
      <c r="I31">
        <f t="shared" si="3"/>
        <v>2676.8605989512366</v>
      </c>
      <c r="J31">
        <f t="shared" si="4"/>
        <v>176.86059895123662</v>
      </c>
    </row>
    <row r="32" spans="1:14" x14ac:dyDescent="0.25">
      <c r="A32" s="9">
        <v>43282</v>
      </c>
      <c r="B32">
        <v>5405.851703750006</v>
      </c>
      <c r="C32">
        <f t="shared" si="0"/>
        <v>10433.293788237512</v>
      </c>
      <c r="D32">
        <f t="shared" si="1"/>
        <v>2282.8046808663676</v>
      </c>
      <c r="G32">
        <v>3313.2639474596813</v>
      </c>
      <c r="H32">
        <f t="shared" si="2"/>
        <v>6394.5994185971849</v>
      </c>
      <c r="I32">
        <f t="shared" si="3"/>
        <v>2657.5955183689903</v>
      </c>
      <c r="J32">
        <f t="shared" si="4"/>
        <v>157.59551836899027</v>
      </c>
    </row>
    <row r="33" spans="1:10" x14ac:dyDescent="0.25">
      <c r="A33" s="9">
        <v>43313</v>
      </c>
      <c r="B33">
        <v>5367.2243617536787</v>
      </c>
      <c r="C33">
        <f t="shared" si="0"/>
        <v>10358.743018184599</v>
      </c>
      <c r="D33">
        <f t="shared" si="1"/>
        <v>2266.4929723787905</v>
      </c>
      <c r="G33">
        <v>3289.5891249458032</v>
      </c>
      <c r="H33">
        <f t="shared" si="2"/>
        <v>6348.9070111454002</v>
      </c>
      <c r="I33">
        <f t="shared" si="3"/>
        <v>2638.6057538320283</v>
      </c>
      <c r="J33">
        <f t="shared" si="4"/>
        <v>138.60575383202831</v>
      </c>
    </row>
    <row r="34" spans="1:10" x14ac:dyDescent="0.25">
      <c r="A34" s="9">
        <v>43344</v>
      </c>
      <c r="B34">
        <v>5329.1451241901796</v>
      </c>
      <c r="C34">
        <f t="shared" si="0"/>
        <v>10285.250089687046</v>
      </c>
      <c r="D34">
        <f t="shared" si="1"/>
        <v>2250.4127196235258</v>
      </c>
      <c r="G34">
        <v>3266.2502374068845</v>
      </c>
      <c r="H34">
        <f t="shared" si="2"/>
        <v>6303.8629581952864</v>
      </c>
      <c r="I34">
        <f t="shared" si="3"/>
        <v>2619.8854454259613</v>
      </c>
      <c r="J34">
        <f t="shared" si="4"/>
        <v>119.88544542596128</v>
      </c>
    </row>
    <row r="35" spans="1:10" x14ac:dyDescent="0.25">
      <c r="A35" s="9">
        <v>43374</v>
      </c>
      <c r="B35">
        <v>5291.6024072149403</v>
      </c>
      <c r="C35">
        <f t="shared" si="0"/>
        <v>10212.792645924834</v>
      </c>
      <c r="D35">
        <f t="shared" si="1"/>
        <v>2234.5590309283534</v>
      </c>
      <c r="G35">
        <v>3243.2401850672218</v>
      </c>
      <c r="H35">
        <f t="shared" si="2"/>
        <v>6259.4535571797378</v>
      </c>
      <c r="I35">
        <f t="shared" si="3"/>
        <v>2601.4288983638994</v>
      </c>
      <c r="J35">
        <f t="shared" si="4"/>
        <v>101.42889836389941</v>
      </c>
    </row>
    <row r="36" spans="1:10" x14ac:dyDescent="0.25">
      <c r="A36" s="9">
        <v>43405</v>
      </c>
      <c r="B36">
        <v>5254.5849511229862</v>
      </c>
      <c r="C36">
        <f t="shared" si="0"/>
        <v>10141.348955667363</v>
      </c>
      <c r="D36">
        <f t="shared" si="1"/>
        <v>2218.9271515000191</v>
      </c>
      <c r="G36">
        <v>3220.552066817314</v>
      </c>
      <c r="H36">
        <f t="shared" si="2"/>
        <v>6215.6654889574156</v>
      </c>
      <c r="I36">
        <f t="shared" si="3"/>
        <v>2583.230577210702</v>
      </c>
      <c r="J36">
        <f t="shared" si="4"/>
        <v>83.230577210701995</v>
      </c>
    </row>
    <row r="37" spans="1:10" x14ac:dyDescent="0.25">
      <c r="A37" s="9">
        <v>43435</v>
      </c>
      <c r="B37">
        <v>5218.0818090900839</v>
      </c>
      <c r="C37">
        <f t="shared" si="0"/>
        <v>10070.897891543862</v>
      </c>
      <c r="D37">
        <f t="shared" si="1"/>
        <v>2203.5124586697971</v>
      </c>
      <c r="G37">
        <v>3198.1791733132773</v>
      </c>
      <c r="H37">
        <f t="shared" si="2"/>
        <v>6172.485804494625</v>
      </c>
      <c r="I37">
        <f t="shared" si="3"/>
        <v>2565.2851003479664</v>
      </c>
      <c r="J37">
        <f t="shared" si="4"/>
        <v>65.285100347966363</v>
      </c>
    </row>
    <row r="38" spans="1:10" x14ac:dyDescent="0.25">
      <c r="A38" s="9">
        <v>43466</v>
      </c>
      <c r="B38">
        <v>5182.0823363799418</v>
      </c>
      <c r="C38">
        <f t="shared" si="0"/>
        <v>10001.418909213287</v>
      </c>
      <c r="D38">
        <f t="shared" si="1"/>
        <v>2188.3104573358673</v>
      </c>
      <c r="G38">
        <v>3176.1149803619001</v>
      </c>
      <c r="H38">
        <f t="shared" si="2"/>
        <v>6129.9019120984667</v>
      </c>
      <c r="I38">
        <f t="shared" si="3"/>
        <v>2547.5872346681231</v>
      </c>
      <c r="J38">
        <f t="shared" si="4"/>
        <v>47.587234668123074</v>
      </c>
    </row>
    <row r="39" spans="1:10" x14ac:dyDescent="0.25">
      <c r="A39" s="9">
        <v>43497</v>
      </c>
      <c r="B39">
        <v>5146.5761799951097</v>
      </c>
      <c r="C39">
        <f t="shared" si="0"/>
        <v>9932.8920273905605</v>
      </c>
      <c r="D39">
        <f t="shared" si="1"/>
        <v>2173.3167755930544</v>
      </c>
      <c r="G39">
        <v>3154.3531425776482</v>
      </c>
      <c r="H39">
        <f t="shared" si="2"/>
        <v>6087.9015651748605</v>
      </c>
      <c r="I39">
        <f t="shared" si="3"/>
        <v>2530.1318904866721</v>
      </c>
      <c r="J39">
        <f t="shared" si="4"/>
        <v>30.131890486672091</v>
      </c>
    </row>
    <row r="40" spans="1:10" x14ac:dyDescent="0.25">
      <c r="A40" s="9">
        <v>43525</v>
      </c>
      <c r="B40">
        <v>5111.5532687504319</v>
      </c>
      <c r="C40">
        <f t="shared" si="0"/>
        <v>9865.297808688334</v>
      </c>
      <c r="D40">
        <f t="shared" si="1"/>
        <v>2158.5271605410076</v>
      </c>
      <c r="G40">
        <v>3132.8874872986516</v>
      </c>
      <c r="H40">
        <f t="shared" si="2"/>
        <v>6046.4728504863979</v>
      </c>
      <c r="I40">
        <f t="shared" si="3"/>
        <v>2512.9141166621471</v>
      </c>
      <c r="J40">
        <f t="shared" si="4"/>
        <v>12.91411666214708</v>
      </c>
    </row>
    <row r="41" spans="1:10" x14ac:dyDescent="0.25">
      <c r="A41" s="9">
        <v>43556</v>
      </c>
      <c r="B41">
        <v>5077.0038037490658</v>
      </c>
      <c r="C41">
        <f t="shared" si="0"/>
        <v>9798.6173412356966</v>
      </c>
      <c r="D41">
        <f t="shared" si="1"/>
        <v>2143.9374742623704</v>
      </c>
      <c r="G41">
        <v>3111.7120087494277</v>
      </c>
      <c r="H41">
        <f t="shared" si="2"/>
        <v>6005.6041768863952</v>
      </c>
      <c r="I41">
        <f t="shared" si="3"/>
        <v>2495.9290959139862</v>
      </c>
      <c r="J41">
        <f t="shared" si="4"/>
        <v>-4.0709040860137975</v>
      </c>
    </row>
    <row r="42" spans="1:10" x14ac:dyDescent="0.25">
      <c r="A42" s="9">
        <v>43586</v>
      </c>
      <c r="B42">
        <v>5042.9182492421614</v>
      </c>
      <c r="C42">
        <f t="shared" si="0"/>
        <v>9732.8322210373717</v>
      </c>
      <c r="D42">
        <f t="shared" si="1"/>
        <v>2129.5436899629767</v>
      </c>
      <c r="G42">
        <v>3090.8208624387444</v>
      </c>
      <c r="H42">
        <f t="shared" si="2"/>
        <v>5965.2842645067767</v>
      </c>
      <c r="I42">
        <f t="shared" si="3"/>
        <v>2479.1721403290167</v>
      </c>
      <c r="J42">
        <f t="shared" si="4"/>
        <v>-20.827859670983344</v>
      </c>
    </row>
    <row r="43" spans="1:10" x14ac:dyDescent="0.25">
      <c r="A43" s="9">
        <v>43617</v>
      </c>
      <c r="B43">
        <v>5009.2873238542597</v>
      </c>
      <c r="C43">
        <f t="shared" si="0"/>
        <v>9667.9245350387209</v>
      </c>
      <c r="D43">
        <f t="shared" si="1"/>
        <v>2115.3418882664719</v>
      </c>
      <c r="G43">
        <v>3070.2083597816431</v>
      </c>
      <c r="H43">
        <f t="shared" si="2"/>
        <v>5925.5021343785711</v>
      </c>
      <c r="I43">
        <f t="shared" si="3"/>
        <v>2462.6386870477345</v>
      </c>
      <c r="J43">
        <f t="shared" si="4"/>
        <v>-37.361312952265507</v>
      </c>
    </row>
    <row r="44" spans="1:10" x14ac:dyDescent="0.25">
      <c r="A44" s="9">
        <v>43647</v>
      </c>
      <c r="B44">
        <v>4976.1019921574816</v>
      </c>
      <c r="C44">
        <f t="shared" si="0"/>
        <v>9603.8768448639385</v>
      </c>
      <c r="D44">
        <f t="shared" si="1"/>
        <v>2101.3282536562297</v>
      </c>
      <c r="G44">
        <v>3049.8689629352307</v>
      </c>
      <c r="H44">
        <f t="shared" si="2"/>
        <v>5886.2470984649954</v>
      </c>
      <c r="I44">
        <f t="shared" si="3"/>
        <v>2446.3242941220524</v>
      </c>
      <c r="J44">
        <f t="shared" si="4"/>
        <v>-53.675705877947621</v>
      </c>
    </row>
    <row r="45" spans="1:10" x14ac:dyDescent="0.25">
      <c r="A45" s="9">
        <v>43678</v>
      </c>
      <c r="B45">
        <v>4943.353456578423</v>
      </c>
      <c r="C45">
        <f t="shared" si="0"/>
        <v>9540.6721711963564</v>
      </c>
      <c r="D45">
        <f t="shared" si="1"/>
        <v>2087.4990710577626</v>
      </c>
      <c r="G45">
        <v>3029.797279838388</v>
      </c>
      <c r="H45">
        <f t="shared" si="2"/>
        <v>5847.5087500880891</v>
      </c>
      <c r="I45">
        <f t="shared" si="3"/>
        <v>2430.22463653661</v>
      </c>
      <c r="J45">
        <f t="shared" si="4"/>
        <v>-69.775363463390022</v>
      </c>
    </row>
    <row r="46" spans="1:10" x14ac:dyDescent="0.25">
      <c r="A46" s="9">
        <v>43709</v>
      </c>
      <c r="B46">
        <v>4911.0331496225317</v>
      </c>
      <c r="C46">
        <f t="shared" si="0"/>
        <v>9478.2939787714859</v>
      </c>
      <c r="D46">
        <f t="shared" si="1"/>
        <v>2073.8507225552012</v>
      </c>
      <c r="G46">
        <v>3009.9880594460678</v>
      </c>
      <c r="H46">
        <f t="shared" si="2"/>
        <v>5809.2769547309108</v>
      </c>
      <c r="I46">
        <f t="shared" si="3"/>
        <v>2414.3355023861668</v>
      </c>
      <c r="J46">
        <f t="shared" si="4"/>
        <v>-85.664497613833191</v>
      </c>
    </row>
    <row r="47" spans="1:10" x14ac:dyDescent="0.25">
      <c r="A47" s="9">
        <v>43739</v>
      </c>
      <c r="B47">
        <v>4879.1327264015345</v>
      </c>
      <c r="C47">
        <f t="shared" si="0"/>
        <v>9416.7261619549608</v>
      </c>
      <c r="D47">
        <f t="shared" si="1"/>
        <v>2060.3796842357456</v>
      </c>
      <c r="G47">
        <v>2990.4361871493275</v>
      </c>
      <c r="H47">
        <f t="shared" si="2"/>
        <v>5771.5418411982018</v>
      </c>
      <c r="I47">
        <f t="shared" si="3"/>
        <v>2398.6527892019726</v>
      </c>
      <c r="J47">
        <f t="shared" si="4"/>
        <v>-101.34721079802739</v>
      </c>
    </row>
    <row r="48" spans="1:10" x14ac:dyDescent="0.25">
      <c r="A48" s="9">
        <v>43770</v>
      </c>
      <c r="B48">
        <v>4847.6440574502158</v>
      </c>
      <c r="C48">
        <f t="shared" si="0"/>
        <v>9355.9530308789163</v>
      </c>
      <c r="D48">
        <f t="shared" si="1"/>
        <v>2047.0825231563069</v>
      </c>
      <c r="G48">
        <v>2971.1366803727128</v>
      </c>
      <c r="H48">
        <f t="shared" si="2"/>
        <v>5734.2937931193355</v>
      </c>
      <c r="I48">
        <f t="shared" si="3"/>
        <v>2383.1725004203959</v>
      </c>
      <c r="J48">
        <f t="shared" si="4"/>
        <v>-116.82749957960414</v>
      </c>
    </row>
    <row r="49" spans="1:10" x14ac:dyDescent="0.25">
      <c r="A49" s="9">
        <v>43800</v>
      </c>
      <c r="B49">
        <v>4816.5592218195698</v>
      </c>
      <c r="C49">
        <f t="shared" si="0"/>
        <v>9295.9592981117694</v>
      </c>
      <c r="D49">
        <f t="shared" si="1"/>
        <v>2033.9558944268551</v>
      </c>
      <c r="G49">
        <v>2952.0846843410263</v>
      </c>
      <c r="H49">
        <f t="shared" si="2"/>
        <v>5697.5234407781809</v>
      </c>
      <c r="I49">
        <f t="shared" si="3"/>
        <v>2367.8907419874122</v>
      </c>
      <c r="J49">
        <f t="shared" si="4"/>
        <v>-132.10925801258782</v>
      </c>
    </row>
    <row r="50" spans="1:10" x14ac:dyDescent="0.25">
      <c r="A50" s="9">
        <v>43831</v>
      </c>
      <c r="B50">
        <v>4785.8705004339909</v>
      </c>
      <c r="C50">
        <f t="shared" si="0"/>
        <v>9236.7300658376025</v>
      </c>
      <c r="D50">
        <f t="shared" si="1"/>
        <v>2020.9965384052673</v>
      </c>
      <c r="G50">
        <v>2933.2754680079297</v>
      </c>
      <c r="H50">
        <f t="shared" si="2"/>
        <v>5661.2216532553039</v>
      </c>
      <c r="I50">
        <f t="shared" si="3"/>
        <v>2352.8037190929044</v>
      </c>
      <c r="J50">
        <f t="shared" si="4"/>
        <v>-147.19628090709557</v>
      </c>
    </row>
    <row r="51" spans="1:10" x14ac:dyDescent="0.25">
      <c r="A51" s="9">
        <v>43862</v>
      </c>
      <c r="B51">
        <v>4755.5703697008048</v>
      </c>
      <c r="C51">
        <f t="shared" si="0"/>
        <v>9178.2508135225526</v>
      </c>
      <c r="D51">
        <f t="shared" si="1"/>
        <v>2008.2012779987344</v>
      </c>
      <c r="G51">
        <v>2914.7044201392032</v>
      </c>
      <c r="H51">
        <f t="shared" si="2"/>
        <v>5625.3795308686622</v>
      </c>
      <c r="I51">
        <f t="shared" si="3"/>
        <v>2337.9077330290161</v>
      </c>
      <c r="J51">
        <f t="shared" si="4"/>
        <v>-162.09226697098393</v>
      </c>
    </row>
    <row r="52" spans="1:10" x14ac:dyDescent="0.25">
      <c r="A52" s="9">
        <v>43891</v>
      </c>
      <c r="B52">
        <v>4725.6514953610322</v>
      </c>
      <c r="C52">
        <f t="shared" si="0"/>
        <v>9120.507386046791</v>
      </c>
      <c r="D52">
        <f t="shared" si="1"/>
        <v>1995.5670160670379</v>
      </c>
      <c r="G52">
        <v>2896.3670455438582</v>
      </c>
      <c r="H52">
        <f t="shared" si="2"/>
        <v>5589.9883978996459</v>
      </c>
      <c r="I52">
        <f t="shared" si="3"/>
        <v>2323.1991781670931</v>
      </c>
      <c r="J52">
        <f t="shared" si="4"/>
        <v>-176.80082183290688</v>
      </c>
    </row>
    <row r="53" spans="1:10" x14ac:dyDescent="0.25">
      <c r="A53" s="9">
        <v>43922</v>
      </c>
      <c r="B53">
        <v>4696.1067265708107</v>
      </c>
      <c r="C53">
        <f t="shared" si="0"/>
        <v>9063.4859822816652</v>
      </c>
      <c r="D53">
        <f t="shared" si="1"/>
        <v>1983.0907329232282</v>
      </c>
      <c r="G53">
        <v>2878.258961446626</v>
      </c>
      <c r="H53">
        <f t="shared" si="2"/>
        <v>5555.039795591988</v>
      </c>
      <c r="I53">
        <f t="shared" si="3"/>
        <v>2308.6745390480305</v>
      </c>
      <c r="J53">
        <f t="shared" si="4"/>
        <v>-191.32546095196949</v>
      </c>
    </row>
    <row r="54" spans="1:10" x14ac:dyDescent="0.25">
      <c r="A54" s="9">
        <v>43952</v>
      </c>
      <c r="B54">
        <v>4666.9290902034718</v>
      </c>
      <c r="C54">
        <f t="shared" si="0"/>
        <v>9007.1731440926997</v>
      </c>
      <c r="D54">
        <f t="shared" si="1"/>
        <v>1970.7694839274827</v>
      </c>
      <c r="G54">
        <v>2860.3758939956761</v>
      </c>
      <c r="H54">
        <f t="shared" si="2"/>
        <v>5520.525475411655</v>
      </c>
      <c r="I54">
        <f t="shared" si="3"/>
        <v>2294.3303875810839</v>
      </c>
      <c r="J54">
        <f t="shared" si="4"/>
        <v>-205.66961241891613</v>
      </c>
    </row>
    <row r="55" spans="1:10" x14ac:dyDescent="0.25">
      <c r="A55" s="9">
        <v>43983</v>
      </c>
      <c r="B55">
        <v>4638.1117853627011</v>
      </c>
      <c r="C55">
        <f t="shared" si="0"/>
        <v>8951.5557457500126</v>
      </c>
      <c r="D55">
        <f t="shared" si="1"/>
        <v>1958.6003971701027</v>
      </c>
      <c r="G55">
        <v>2842.71367489972</v>
      </c>
      <c r="H55">
        <f t="shared" si="2"/>
        <v>5486.4373925564596</v>
      </c>
      <c r="I55">
        <f t="shared" si="3"/>
        <v>2280.1633803464647</v>
      </c>
      <c r="J55">
        <f t="shared" si="4"/>
        <v>-219.83661965353531</v>
      </c>
    </row>
    <row r="56" spans="1:10" x14ac:dyDescent="0.25">
      <c r="A56" s="9">
        <v>44013</v>
      </c>
      <c r="B56">
        <v>4609.6481780977456</v>
      </c>
      <c r="C56">
        <f t="shared" si="0"/>
        <v>8896.6209837286478</v>
      </c>
      <c r="D56">
        <f t="shared" si="1"/>
        <v>1946.580671239828</v>
      </c>
      <c r="G56">
        <v>2825.2682381889408</v>
      </c>
      <c r="H56">
        <f t="shared" si="2"/>
        <v>5452.7676997046556</v>
      </c>
      <c r="I56">
        <f t="shared" si="3"/>
        <v>2266.170255997255</v>
      </c>
      <c r="J56">
        <f t="shared" si="4"/>
        <v>-233.82974400274497</v>
      </c>
    </row>
    <row r="57" spans="1:10" x14ac:dyDescent="0.25">
      <c r="A57" s="9">
        <v>44044</v>
      </c>
      <c r="B57">
        <v>4581.5317963120206</v>
      </c>
      <c r="C57">
        <f t="shared" si="0"/>
        <v>8842.3563668821989</v>
      </c>
      <c r="D57">
        <f t="shared" si="1"/>
        <v>1934.7075730738252</v>
      </c>
      <c r="G57">
        <v>2808.0356170944642</v>
      </c>
      <c r="H57">
        <f t="shared" si="2"/>
        <v>5419.5087409923153</v>
      </c>
      <c r="I57">
        <f t="shared" si="3"/>
        <v>2252.3478327564062</v>
      </c>
      <c r="J57">
        <f t="shared" si="4"/>
        <v>-247.65216724359379</v>
      </c>
    </row>
    <row r="58" spans="1:10" x14ac:dyDescent="0.25">
      <c r="A58" s="9">
        <v>44075</v>
      </c>
      <c r="B58">
        <v>4553.756324856914</v>
      </c>
      <c r="C58">
        <f t="shared" si="0"/>
        <v>8788.7497069738438</v>
      </c>
      <c r="D58">
        <f t="shared" si="1"/>
        <v>1922.9784358858769</v>
      </c>
      <c r="G58">
        <v>2791.0119410413345</v>
      </c>
      <c r="H58">
        <f t="shared" si="2"/>
        <v>5386.6530462097753</v>
      </c>
      <c r="I58">
        <f t="shared" si="3"/>
        <v>2238.6930060047825</v>
      </c>
      <c r="J58">
        <f t="shared" si="4"/>
        <v>-261.30699399521745</v>
      </c>
    </row>
    <row r="59" spans="1:10" x14ac:dyDescent="0.25">
      <c r="A59" s="9">
        <v>44105</v>
      </c>
      <c r="B59">
        <v>4526.3156008029837</v>
      </c>
      <c r="C59">
        <f t="shared" si="0"/>
        <v>8735.789109549758</v>
      </c>
      <c r="D59">
        <f t="shared" si="1"/>
        <v>1911.390657169487</v>
      </c>
      <c r="G59">
        <v>2774.1934327502158</v>
      </c>
      <c r="H59">
        <f t="shared" si="2"/>
        <v>5354.1933252079161</v>
      </c>
      <c r="I59">
        <f t="shared" si="3"/>
        <v>2225.2027459564101</v>
      </c>
      <c r="J59">
        <f t="shared" si="4"/>
        <v>-274.79725404358987</v>
      </c>
    </row>
    <row r="60" spans="1:10" x14ac:dyDescent="0.25">
      <c r="A60" s="9">
        <v>44136</v>
      </c>
      <c r="B60">
        <v>4499.2036088810974</v>
      </c>
      <c r="C60">
        <f t="shared" si="0"/>
        <v>8683.4629651405176</v>
      </c>
      <c r="D60">
        <f t="shared" si="1"/>
        <v>1899.9416967727452</v>
      </c>
      <c r="G60">
        <v>2757.5764054432534</v>
      </c>
      <c r="H60">
        <f t="shared" si="2"/>
        <v>5322.1224625054792</v>
      </c>
      <c r="I60">
        <f t="shared" si="3"/>
        <v>2211.8740954172772</v>
      </c>
      <c r="J60">
        <f t="shared" si="4"/>
        <v>-288.1259045827228</v>
      </c>
    </row>
    <row r="61" spans="1:10" x14ac:dyDescent="0.25">
      <c r="A61" s="9">
        <v>44166</v>
      </c>
      <c r="B61">
        <v>4472.4144770864486</v>
      </c>
      <c r="C61">
        <f t="shared" si="0"/>
        <v>8631.7599407768448</v>
      </c>
      <c r="D61">
        <f t="shared" si="1"/>
        <v>1888.6290750419737</v>
      </c>
      <c r="G61">
        <v>2741.1572601497587</v>
      </c>
      <c r="H61">
        <f t="shared" si="2"/>
        <v>5290.4335120890346</v>
      </c>
      <c r="I61">
        <f t="shared" si="3"/>
        <v>2198.7041676242029</v>
      </c>
      <c r="J61">
        <f t="shared" si="4"/>
        <v>-301.29583237579709</v>
      </c>
    </row>
    <row r="62" spans="1:10" x14ac:dyDescent="0.25">
      <c r="A62" s="9">
        <v>44197</v>
      </c>
      <c r="B62">
        <v>4445.9424724386718</v>
      </c>
      <c r="C62">
        <f t="shared" si="0"/>
        <v>8580.6689718066355</v>
      </c>
      <c r="D62">
        <f t="shared" si="1"/>
        <v>1877.4503710312918</v>
      </c>
      <c r="G62">
        <v>2724.9324831075733</v>
      </c>
      <c r="H62">
        <f t="shared" si="2"/>
        <v>5259.1196923976158</v>
      </c>
      <c r="I62">
        <f t="shared" si="3"/>
        <v>2185.6901441604491</v>
      </c>
      <c r="J62">
        <f t="shared" si="4"/>
        <v>-314.30985583955089</v>
      </c>
    </row>
    <row r="63" spans="1:10" x14ac:dyDescent="0.25">
      <c r="A63" s="9">
        <v>44228</v>
      </c>
      <c r="B63">
        <v>4419.781996891671</v>
      </c>
      <c r="C63">
        <f t="shared" si="0"/>
        <v>8530.1792540009246</v>
      </c>
      <c r="D63">
        <f t="shared" si="1"/>
        <v>1866.4032207754024</v>
      </c>
      <c r="G63">
        <v>2708.8986432561856</v>
      </c>
      <c r="H63">
        <f t="shared" si="2"/>
        <v>5228.1743814844376</v>
      </c>
      <c r="I63">
        <f t="shared" si="3"/>
        <v>2172.8292729449322</v>
      </c>
      <c r="J63">
        <f t="shared" si="4"/>
        <v>-327.1707270550678</v>
      </c>
    </row>
    <row r="64" spans="1:10" x14ac:dyDescent="0.25">
      <c r="A64" s="9">
        <v>44256</v>
      </c>
      <c r="B64">
        <v>4393.9275833869824</v>
      </c>
      <c r="C64">
        <f t="shared" si="0"/>
        <v>8480.2802359368761</v>
      </c>
      <c r="D64">
        <f t="shared" si="1"/>
        <v>1855.4853156229885</v>
      </c>
      <c r="G64">
        <v>2693.052389817828</v>
      </c>
      <c r="H64">
        <f t="shared" si="2"/>
        <v>5197.5911123484084</v>
      </c>
      <c r="I64">
        <f t="shared" si="3"/>
        <v>2160.1188662919985</v>
      </c>
      <c r="J64">
        <f t="shared" si="4"/>
        <v>-339.88113370800147</v>
      </c>
    </row>
    <row r="65" spans="1:10" x14ac:dyDescent="0.25">
      <c r="A65" s="9">
        <v>44287</v>
      </c>
      <c r="B65">
        <v>4368.373892044865</v>
      </c>
      <c r="C65">
        <f t="shared" si="0"/>
        <v>8430.9616116465895</v>
      </c>
      <c r="D65">
        <f t="shared" si="1"/>
        <v>1844.6944006282738</v>
      </c>
      <c r="G65">
        <v>2677.3904499629821</v>
      </c>
      <c r="H65">
        <f t="shared" si="2"/>
        <v>5167.3635684285555</v>
      </c>
      <c r="I65">
        <f t="shared" si="3"/>
        <v>2147.5562990389076</v>
      </c>
      <c r="J65">
        <f t="shared" si="4"/>
        <v>-352.44370096109242</v>
      </c>
    </row>
    <row r="66" spans="1:10" x14ac:dyDescent="0.25">
      <c r="A66" s="9">
        <v>44317</v>
      </c>
      <c r="B66">
        <v>4343.1157064875306</v>
      </c>
      <c r="C66">
        <f t="shared" si="0"/>
        <v>8382.2133135209333</v>
      </c>
      <c r="D66">
        <f t="shared" si="1"/>
        <v>1834.0282729983801</v>
      </c>
      <c r="G66">
        <v>2661.9096265568737</v>
      </c>
      <c r="H66">
        <f t="shared" si="2"/>
        <v>5137.485579254766</v>
      </c>
      <c r="I66">
        <f t="shared" si="3"/>
        <v>2135.1390067382808</v>
      </c>
      <c r="J66">
        <f t="shared" si="4"/>
        <v>-364.86099326171916</v>
      </c>
    </row>
    <row r="67" spans="1:10" x14ac:dyDescent="0.25">
      <c r="A67" s="9">
        <v>44348</v>
      </c>
      <c r="B67">
        <v>4318.1479302891848</v>
      </c>
      <c r="C67">
        <f t="shared" ref="C67:C130" si="7">B67*1.93</f>
        <v>8334.0255054581266</v>
      </c>
      <c r="D67">
        <f t="shared" ref="D67:D130" si="8">C67*0.2188</f>
        <v>1823.4847805942381</v>
      </c>
      <c r="G67">
        <v>2646.6067959836942</v>
      </c>
      <c r="H67">
        <f t="shared" ref="H67:H130" si="9">G67*1.93</f>
        <v>5107.9511162485296</v>
      </c>
      <c r="I67">
        <f t="shared" ref="I67:I130" si="10">H67*0.4156</f>
        <v>2122.8644839128892</v>
      </c>
      <c r="J67">
        <f t="shared" ref="J67:J130" si="11">I67-2500</f>
        <v>-377.13551608711077</v>
      </c>
    </row>
    <row r="68" spans="1:10" x14ac:dyDescent="0.25">
      <c r="A68" s="9">
        <v>44378</v>
      </c>
      <c r="B68">
        <v>4293.4655835478379</v>
      </c>
      <c r="C68">
        <f t="shared" si="7"/>
        <v>8286.3885762473274</v>
      </c>
      <c r="D68">
        <f t="shared" si="8"/>
        <v>1813.0618204829152</v>
      </c>
      <c r="G68">
        <v>2631.4789060454491</v>
      </c>
      <c r="H68">
        <f t="shared" si="9"/>
        <v>5078.7542886677165</v>
      </c>
      <c r="I68">
        <f t="shared" si="10"/>
        <v>2110.730282370303</v>
      </c>
      <c r="J68">
        <f t="shared" si="11"/>
        <v>-389.26971762969697</v>
      </c>
    </row>
    <row r="69" spans="1:10" x14ac:dyDescent="0.25">
      <c r="A69" s="9">
        <v>44409</v>
      </c>
      <c r="B69">
        <v>4269.0637995739944</v>
      </c>
      <c r="C69">
        <f t="shared" si="7"/>
        <v>8239.2931331778091</v>
      </c>
      <c r="D69">
        <f t="shared" si="8"/>
        <v>1802.7573375393047</v>
      </c>
      <c r="G69">
        <v>2616.5229739324482</v>
      </c>
      <c r="H69">
        <f t="shared" si="9"/>
        <v>5049.8893396896246</v>
      </c>
      <c r="I69">
        <f t="shared" si="10"/>
        <v>2098.7340095750083</v>
      </c>
      <c r="J69">
        <f t="shared" si="11"/>
        <v>-401.26599042499174</v>
      </c>
    </row>
    <row r="70" spans="1:10" x14ac:dyDescent="0.25">
      <c r="A70" s="9">
        <v>44440</v>
      </c>
      <c r="B70">
        <v>4244.9378216916411</v>
      </c>
      <c r="C70">
        <f t="shared" si="7"/>
        <v>8192.7299958648673</v>
      </c>
      <c r="D70">
        <f t="shared" si="8"/>
        <v>1792.5693230952329</v>
      </c>
      <c r="G70">
        <v>2601.7360842626185</v>
      </c>
      <c r="H70">
        <f t="shared" si="9"/>
        <v>5021.3506426268532</v>
      </c>
      <c r="I70">
        <f t="shared" si="10"/>
        <v>2086.8733270757202</v>
      </c>
      <c r="J70">
        <f t="shared" si="11"/>
        <v>-413.12667292427977</v>
      </c>
    </row>
    <row r="71" spans="1:10" x14ac:dyDescent="0.25">
      <c r="A71" s="9">
        <v>44470</v>
      </c>
      <c r="B71">
        <v>4221.0830001470931</v>
      </c>
      <c r="C71">
        <f t="shared" si="7"/>
        <v>8146.690190283889</v>
      </c>
      <c r="D71">
        <f t="shared" si="8"/>
        <v>1782.4958136341149</v>
      </c>
      <c r="G71">
        <v>2587.1153871869278</v>
      </c>
      <c r="H71">
        <f t="shared" si="9"/>
        <v>4993.1326972707702</v>
      </c>
      <c r="I71">
        <f t="shared" si="10"/>
        <v>2075.145948985732</v>
      </c>
      <c r="J71">
        <f t="shared" si="11"/>
        <v>-424.85405101426795</v>
      </c>
    </row>
    <row r="72" spans="1:10" x14ac:dyDescent="0.25">
      <c r="A72" s="9">
        <v>44501</v>
      </c>
      <c r="B72">
        <v>4197.4947891214815</v>
      </c>
      <c r="C72">
        <f t="shared" si="7"/>
        <v>8101.164943004459</v>
      </c>
      <c r="D72">
        <f t="shared" si="8"/>
        <v>1772.5348895293755</v>
      </c>
      <c r="G72">
        <v>2572.6580965583271</v>
      </c>
      <c r="H72">
        <f t="shared" si="9"/>
        <v>4965.230126357571</v>
      </c>
      <c r="I72">
        <f t="shared" si="10"/>
        <v>2063.5496405142067</v>
      </c>
      <c r="J72">
        <f t="shared" si="11"/>
        <v>-436.45035948579334</v>
      </c>
    </row>
    <row r="73" spans="1:10" x14ac:dyDescent="0.25">
      <c r="A73" s="9">
        <v>44531</v>
      </c>
      <c r="B73">
        <v>4174.1687438428535</v>
      </c>
      <c r="C73">
        <f t="shared" si="7"/>
        <v>8056.1456756167072</v>
      </c>
      <c r="D73">
        <f t="shared" si="8"/>
        <v>1762.6846738249355</v>
      </c>
      <c r="G73">
        <v>2558.3614881617491</v>
      </c>
      <c r="H73">
        <f t="shared" si="9"/>
        <v>4937.6376721521756</v>
      </c>
      <c r="I73">
        <f t="shared" si="10"/>
        <v>2052.0822165464442</v>
      </c>
      <c r="J73">
        <f t="shared" si="11"/>
        <v>-447.91778345355578</v>
      </c>
    </row>
    <row r="74" spans="1:10" x14ac:dyDescent="0.25">
      <c r="A74" s="9">
        <v>44562</v>
      </c>
      <c r="B74">
        <v>4151.1005177940342</v>
      </c>
      <c r="C74">
        <f t="shared" si="7"/>
        <v>8011.6239993424861</v>
      </c>
      <c r="D74">
        <f t="shared" si="8"/>
        <v>1752.943331056136</v>
      </c>
      <c r="G74">
        <v>2544.2228980027949</v>
      </c>
      <c r="H74">
        <f t="shared" si="9"/>
        <v>4910.3501931453939</v>
      </c>
      <c r="I74">
        <f t="shared" si="10"/>
        <v>2040.7415402712259</v>
      </c>
      <c r="J74">
        <f t="shared" si="11"/>
        <v>-459.25845972877414</v>
      </c>
    </row>
    <row r="75" spans="1:10" x14ac:dyDescent="0.25">
      <c r="A75" s="9">
        <v>44593</v>
      </c>
      <c r="B75">
        <v>4128.2858600125555</v>
      </c>
      <c r="C75">
        <f t="shared" si="7"/>
        <v>7967.5917098242317</v>
      </c>
      <c r="D75">
        <f t="shared" si="8"/>
        <v>1743.3090661095418</v>
      </c>
      <c r="G75">
        <v>2530.2397206528567</v>
      </c>
      <c r="H75">
        <f t="shared" si="9"/>
        <v>4883.3626608600134</v>
      </c>
      <c r="I75">
        <f t="shared" si="10"/>
        <v>2029.5255218534217</v>
      </c>
      <c r="J75">
        <f t="shared" si="11"/>
        <v>-470.47447814657835</v>
      </c>
    </row>
    <row r="76" spans="1:10" x14ac:dyDescent="0.25">
      <c r="A76" s="9">
        <v>44621</v>
      </c>
      <c r="B76">
        <v>4105.7206124791501</v>
      </c>
      <c r="C76">
        <f t="shared" si="7"/>
        <v>7924.0407820847595</v>
      </c>
      <c r="D76">
        <f t="shared" si="8"/>
        <v>1733.7801231201454</v>
      </c>
      <c r="G76">
        <v>2516.4094076485112</v>
      </c>
      <c r="H76">
        <f t="shared" si="9"/>
        <v>4856.6701567616265</v>
      </c>
      <c r="I76">
        <f t="shared" si="10"/>
        <v>2018.4321171501322</v>
      </c>
      <c r="J76">
        <f t="shared" si="11"/>
        <v>-481.56788284986783</v>
      </c>
    </row>
    <row r="77" spans="1:10" x14ac:dyDescent="0.25">
      <c r="A77" s="9">
        <v>44652</v>
      </c>
      <c r="B77">
        <v>4083.4007075914087</v>
      </c>
      <c r="C77">
        <f t="shared" si="7"/>
        <v>7880.9633656514188</v>
      </c>
      <c r="D77">
        <f t="shared" si="8"/>
        <v>1724.3547844045304</v>
      </c>
      <c r="G77">
        <v>2502.7294659431218</v>
      </c>
      <c r="H77">
        <f t="shared" si="9"/>
        <v>4830.2678692702248</v>
      </c>
      <c r="I77">
        <f t="shared" si="10"/>
        <v>2007.4593264687055</v>
      </c>
      <c r="J77">
        <f t="shared" si="11"/>
        <v>-492.54067353129449</v>
      </c>
    </row>
    <row r="78" spans="1:10" x14ac:dyDescent="0.25">
      <c r="A78" s="9">
        <v>44682</v>
      </c>
      <c r="B78">
        <v>4061.3221657194144</v>
      </c>
      <c r="C78">
        <f t="shared" si="7"/>
        <v>7838.3517798384701</v>
      </c>
      <c r="D78">
        <f t="shared" si="8"/>
        <v>1715.0313694286572</v>
      </c>
      <c r="G78">
        <v>2489.1974564086731</v>
      </c>
      <c r="H78">
        <f t="shared" si="9"/>
        <v>4804.1510908687387</v>
      </c>
      <c r="I78">
        <f t="shared" si="10"/>
        <v>1996.6051933650479</v>
      </c>
      <c r="J78">
        <f t="shared" si="11"/>
        <v>-503.39480663495215</v>
      </c>
    </row>
    <row r="79" spans="1:10" x14ac:dyDescent="0.25">
      <c r="A79" s="9">
        <v>44713</v>
      </c>
      <c r="B79">
        <v>4039.4810928402335</v>
      </c>
      <c r="C79">
        <f t="shared" si="7"/>
        <v>7796.1985091816505</v>
      </c>
      <c r="D79">
        <f t="shared" si="8"/>
        <v>1705.808233808945</v>
      </c>
      <c r="G79">
        <v>2475.8109923859497</v>
      </c>
      <c r="H79">
        <f t="shared" si="9"/>
        <v>4778.3152153048832</v>
      </c>
      <c r="I79">
        <f t="shared" si="10"/>
        <v>1985.8678034807097</v>
      </c>
      <c r="J79">
        <f t="shared" si="11"/>
        <v>-514.13219651929035</v>
      </c>
    </row>
    <row r="80" spans="1:10" x14ac:dyDescent="0.25">
      <c r="A80" s="9">
        <v>44743</v>
      </c>
      <c r="B80">
        <v>4017.8736782483356</v>
      </c>
      <c r="C80">
        <f t="shared" si="7"/>
        <v>7754.4961990192878</v>
      </c>
      <c r="D80">
        <f t="shared" si="8"/>
        <v>1696.68376834542</v>
      </c>
      <c r="G80">
        <v>2462.5677382812382</v>
      </c>
      <c r="H80">
        <f t="shared" si="9"/>
        <v>4752.7557348827895</v>
      </c>
      <c r="I80">
        <f t="shared" si="10"/>
        <v>1975.2452834172875</v>
      </c>
      <c r="J80">
        <f t="shared" si="11"/>
        <v>-524.75471658271249</v>
      </c>
    </row>
    <row r="81" spans="1:10" x14ac:dyDescent="0.25">
      <c r="A81" s="9">
        <v>44774</v>
      </c>
      <c r="B81">
        <v>3996.4961923391011</v>
      </c>
      <c r="C81">
        <f t="shared" si="7"/>
        <v>7713.2376512144647</v>
      </c>
      <c r="D81">
        <f t="shared" si="8"/>
        <v>1687.6563980857247</v>
      </c>
      <c r="G81">
        <v>2449.4654082078359</v>
      </c>
      <c r="H81">
        <f t="shared" si="9"/>
        <v>4727.4682378411235</v>
      </c>
      <c r="I81">
        <f t="shared" si="10"/>
        <v>1964.7357996467711</v>
      </c>
      <c r="J81">
        <f t="shared" si="11"/>
        <v>-535.26420035322894</v>
      </c>
    </row>
    <row r="82" spans="1:10" x14ac:dyDescent="0.25">
      <c r="A82" s="9">
        <v>44805</v>
      </c>
      <c r="B82">
        <v>3975.3449844627125</v>
      </c>
      <c r="C82">
        <f t="shared" si="7"/>
        <v>7672.415820013035</v>
      </c>
      <c r="D82">
        <f t="shared" si="8"/>
        <v>1678.724581418852</v>
      </c>
      <c r="G82">
        <v>2436.5017646706951</v>
      </c>
      <c r="H82">
        <f t="shared" si="9"/>
        <v>4702.4484058144417</v>
      </c>
      <c r="I82">
        <f t="shared" si="10"/>
        <v>1954.337557456482</v>
      </c>
      <c r="J82">
        <f t="shared" si="11"/>
        <v>-545.66244254351795</v>
      </c>
    </row>
    <row r="83" spans="1:10" x14ac:dyDescent="0.25">
      <c r="A83" s="9">
        <v>44835</v>
      </c>
      <c r="B83">
        <v>3954.4164808458404</v>
      </c>
      <c r="C83">
        <f t="shared" si="7"/>
        <v>7632.0238080324716</v>
      </c>
      <c r="D83">
        <f t="shared" si="8"/>
        <v>1669.8868091975048</v>
      </c>
      <c r="G83">
        <v>2423.6746172926119</v>
      </c>
      <c r="H83">
        <f t="shared" si="9"/>
        <v>4677.692011374741</v>
      </c>
      <c r="I83">
        <f t="shared" si="10"/>
        <v>1944.0487999273425</v>
      </c>
      <c r="J83">
        <f t="shared" si="11"/>
        <v>-555.95120007265746</v>
      </c>
    </row>
    <row r="84" spans="1:10" x14ac:dyDescent="0.25">
      <c r="A84" s="9">
        <v>44866</v>
      </c>
      <c r="B84">
        <v>3933.7071825786261</v>
      </c>
      <c r="C84">
        <f t="shared" si="7"/>
        <v>7592.0548623767481</v>
      </c>
      <c r="D84">
        <f t="shared" si="8"/>
        <v>1661.1416038880325</v>
      </c>
      <c r="G84">
        <v>2410.981821580448</v>
      </c>
      <c r="H84">
        <f t="shared" si="9"/>
        <v>4653.1949156502642</v>
      </c>
      <c r="I84">
        <f t="shared" si="10"/>
        <v>1933.8678069442499</v>
      </c>
      <c r="J84">
        <f t="shared" si="11"/>
        <v>-566.13219305575012</v>
      </c>
    </row>
    <row r="85" spans="1:10" x14ac:dyDescent="0.25">
      <c r="A85" s="9">
        <v>44896</v>
      </c>
      <c r="B85">
        <v>3913.2136636645946</v>
      </c>
      <c r="C85">
        <f t="shared" si="7"/>
        <v>7552.5023708726676</v>
      </c>
      <c r="D85">
        <f t="shared" si="8"/>
        <v>1652.4875187469397</v>
      </c>
      <c r="G85">
        <v>2398.4212777299126</v>
      </c>
      <c r="H85">
        <f t="shared" si="9"/>
        <v>4628.9530660187311</v>
      </c>
      <c r="I85">
        <f t="shared" si="10"/>
        <v>1923.7928942373846</v>
      </c>
      <c r="J85">
        <f t="shared" si="11"/>
        <v>-576.20710576261536</v>
      </c>
    </row>
    <row r="86" spans="1:10" x14ac:dyDescent="0.25">
      <c r="A86" s="9">
        <v>44927</v>
      </c>
      <c r="B86">
        <v>3892.9325691312088</v>
      </c>
      <c r="C86">
        <f t="shared" si="7"/>
        <v>7513.3598584232323</v>
      </c>
      <c r="D86">
        <f t="shared" si="8"/>
        <v>1643.9231370230032</v>
      </c>
      <c r="G86">
        <v>2385.9909294675153</v>
      </c>
      <c r="H86">
        <f t="shared" si="9"/>
        <v>4604.9624938723045</v>
      </c>
      <c r="I86">
        <f t="shared" si="10"/>
        <v>1913.8224124533299</v>
      </c>
      <c r="J86">
        <f t="shared" si="11"/>
        <v>-586.17758754667011</v>
      </c>
    </row>
    <row r="87" spans="1:10" x14ac:dyDescent="0.25">
      <c r="A87" s="9">
        <v>44958</v>
      </c>
      <c r="B87">
        <v>3872.8606131988668</v>
      </c>
      <c r="C87">
        <f t="shared" si="7"/>
        <v>7474.6209834738129</v>
      </c>
      <c r="D87">
        <f t="shared" si="8"/>
        <v>1635.4470711840702</v>
      </c>
      <c r="G87">
        <v>2373.6887629283378</v>
      </c>
      <c r="H87">
        <f t="shared" si="9"/>
        <v>4581.2193124516916</v>
      </c>
      <c r="I87">
        <f t="shared" si="10"/>
        <v>1903.9547462549231</v>
      </c>
      <c r="J87">
        <f t="shared" si="11"/>
        <v>-596.04525374507693</v>
      </c>
    </row>
    <row r="88" spans="1:10" x14ac:dyDescent="0.25">
      <c r="A88" s="9">
        <v>44986</v>
      </c>
      <c r="B88">
        <v>3852.9945775062633</v>
      </c>
      <c r="C88">
        <f t="shared" si="7"/>
        <v>7436.2795345870882</v>
      </c>
      <c r="D88">
        <f t="shared" si="8"/>
        <v>1627.0579621676548</v>
      </c>
      <c r="G88">
        <v>2361.5128055683554</v>
      </c>
      <c r="H88">
        <f t="shared" si="9"/>
        <v>4557.719714746926</v>
      </c>
      <c r="I88">
        <f t="shared" si="10"/>
        <v>1894.1883134488226</v>
      </c>
      <c r="J88">
        <f t="shared" si="11"/>
        <v>-605.81168655117744</v>
      </c>
    </row>
    <row r="89" spans="1:10" x14ac:dyDescent="0.25">
      <c r="A89" s="9">
        <v>45017</v>
      </c>
      <c r="B89">
        <v>3833.3313093900856</v>
      </c>
      <c r="C89">
        <f t="shared" si="7"/>
        <v>7398.3294271228651</v>
      </c>
      <c r="D89">
        <f t="shared" si="8"/>
        <v>1618.7544786544829</v>
      </c>
      <c r="G89">
        <v>2349.4611251100528</v>
      </c>
      <c r="H89">
        <f t="shared" si="9"/>
        <v>4534.4599714624019</v>
      </c>
      <c r="I89">
        <f t="shared" si="10"/>
        <v>1884.5215641397742</v>
      </c>
      <c r="J89">
        <f t="shared" si="11"/>
        <v>-615.47843586022577</v>
      </c>
    </row>
    <row r="90" spans="1:10" x14ac:dyDescent="0.25">
      <c r="A90" s="9">
        <v>45047</v>
      </c>
      <c r="B90">
        <v>3813.8677202171139</v>
      </c>
      <c r="C90">
        <f t="shared" si="7"/>
        <v>7360.7647000190291</v>
      </c>
      <c r="D90">
        <f t="shared" si="8"/>
        <v>1610.5353163641635</v>
      </c>
      <c r="G90">
        <v>2337.5318285201665</v>
      </c>
      <c r="H90">
        <f t="shared" si="9"/>
        <v>4511.4364290439216</v>
      </c>
      <c r="I90">
        <f t="shared" si="10"/>
        <v>1874.952979910654</v>
      </c>
      <c r="J90">
        <f t="shared" si="11"/>
        <v>-625.04702008934601</v>
      </c>
    </row>
    <row r="91" spans="1:10" x14ac:dyDescent="0.25">
      <c r="A91" s="9">
        <v>45078</v>
      </c>
      <c r="B91">
        <v>3794.6007837668894</v>
      </c>
      <c r="C91">
        <f t="shared" si="7"/>
        <v>7323.5795126700959</v>
      </c>
      <c r="D91">
        <f t="shared" si="8"/>
        <v>1602.399197372217</v>
      </c>
      <c r="G91">
        <v>2325.723061018416</v>
      </c>
      <c r="H91">
        <f t="shared" si="9"/>
        <v>4488.6455077655428</v>
      </c>
      <c r="I91">
        <f t="shared" si="10"/>
        <v>1865.4810730273598</v>
      </c>
      <c r="J91">
        <f t="shared" si="11"/>
        <v>-634.5189269726402</v>
      </c>
    </row>
    <row r="92" spans="1:10" x14ac:dyDescent="0.25">
      <c r="A92" s="9">
        <v>45108</v>
      </c>
      <c r="B92">
        <v>3775.527534663147</v>
      </c>
      <c r="C92">
        <f t="shared" si="7"/>
        <v>7286.7681418998736</v>
      </c>
      <c r="D92">
        <f t="shared" si="8"/>
        <v>1594.3448694476924</v>
      </c>
      <c r="G92">
        <v>2314.0330051161227</v>
      </c>
      <c r="H92">
        <f t="shared" si="9"/>
        <v>4466.083699874117</v>
      </c>
      <c r="I92">
        <f t="shared" si="10"/>
        <v>1856.1043856676831</v>
      </c>
      <c r="J92">
        <f t="shared" si="11"/>
        <v>-643.89561433231688</v>
      </c>
    </row>
    <row r="93" spans="1:10" x14ac:dyDescent="0.25">
      <c r="A93" s="9">
        <v>45139</v>
      </c>
      <c r="B93">
        <v>3756.6450668523185</v>
      </c>
      <c r="C93">
        <f t="shared" si="7"/>
        <v>7250.3249790249747</v>
      </c>
      <c r="D93">
        <f t="shared" si="8"/>
        <v>1586.3711054106643</v>
      </c>
      <c r="G93">
        <v>2302.459879683679</v>
      </c>
      <c r="H93">
        <f t="shared" si="9"/>
        <v>4443.7475677895</v>
      </c>
      <c r="I93">
        <f t="shared" si="10"/>
        <v>1846.8214891733162</v>
      </c>
      <c r="J93">
        <f t="shared" si="11"/>
        <v>-653.17851082668381</v>
      </c>
    </row>
    <row r="94" spans="1:10" x14ac:dyDescent="0.25">
      <c r="A94" s="9">
        <v>45170</v>
      </c>
      <c r="B94">
        <v>3737.9505321274751</v>
      </c>
      <c r="C94">
        <f t="shared" si="7"/>
        <v>7214.2445270060271</v>
      </c>
      <c r="D94">
        <f t="shared" si="8"/>
        <v>1578.4767025089186</v>
      </c>
      <c r="G94">
        <v>2291.0019390458715</v>
      </c>
      <c r="H94">
        <f t="shared" si="9"/>
        <v>4421.6337423585319</v>
      </c>
      <c r="I94">
        <f t="shared" si="10"/>
        <v>1837.630983324206</v>
      </c>
      <c r="J94">
        <f t="shared" si="11"/>
        <v>-662.369016675794</v>
      </c>
    </row>
    <row r="95" spans="1:10" x14ac:dyDescent="0.25">
      <c r="A95" s="9">
        <v>45200</v>
      </c>
      <c r="B95">
        <v>3719.4411386961087</v>
      </c>
      <c r="C95">
        <f t="shared" si="7"/>
        <v>7178.5213976834893</v>
      </c>
      <c r="D95">
        <f t="shared" si="8"/>
        <v>1570.6604818131475</v>
      </c>
      <c r="G95">
        <v>2279.6574721040665</v>
      </c>
      <c r="H95">
        <f t="shared" si="9"/>
        <v>4399.7389211608479</v>
      </c>
      <c r="I95">
        <f t="shared" si="10"/>
        <v>1828.5314956344484</v>
      </c>
      <c r="J95">
        <f t="shared" si="11"/>
        <v>-671.46850436555155</v>
      </c>
    </row>
    <row r="96" spans="1:10" x14ac:dyDescent="0.25">
      <c r="A96" s="9">
        <v>45231</v>
      </c>
      <c r="B96">
        <v>3701.1141497902727</v>
      </c>
      <c r="C96">
        <f t="shared" si="7"/>
        <v>7143.1503090952265</v>
      </c>
      <c r="D96">
        <f t="shared" si="8"/>
        <v>1562.9212876300355</v>
      </c>
      <c r="G96">
        <v>2268.4248014843606</v>
      </c>
      <c r="H96">
        <f t="shared" si="9"/>
        <v>4378.0598668648163</v>
      </c>
      <c r="I96">
        <f t="shared" si="10"/>
        <v>1819.5216806690178</v>
      </c>
      <c r="J96">
        <f t="shared" si="11"/>
        <v>-680.47831933098223</v>
      </c>
    </row>
    <row r="97" spans="1:10" x14ac:dyDescent="0.25">
      <c r="A97" s="9">
        <v>45261</v>
      </c>
      <c r="B97">
        <v>3682.9668823175971</v>
      </c>
      <c r="C97">
        <f t="shared" si="7"/>
        <v>7108.1260828729619</v>
      </c>
      <c r="D97">
        <f t="shared" si="8"/>
        <v>1555.2579869326041</v>
      </c>
      <c r="G97">
        <v>2257.3022827107852</v>
      </c>
      <c r="H97">
        <f t="shared" si="9"/>
        <v>4356.5934056318156</v>
      </c>
      <c r="I97">
        <f t="shared" si="10"/>
        <v>1810.6002193805828</v>
      </c>
      <c r="J97">
        <f t="shared" si="11"/>
        <v>-689.39978061941724</v>
      </c>
    </row>
    <row r="98" spans="1:10" x14ac:dyDescent="0.25">
      <c r="A98" s="9">
        <v>45292</v>
      </c>
      <c r="B98">
        <v>3664.9967055517991</v>
      </c>
      <c r="C98">
        <f t="shared" si="7"/>
        <v>7073.4436417149718</v>
      </c>
      <c r="D98">
        <f t="shared" si="8"/>
        <v>1547.6694688072357</v>
      </c>
      <c r="G98">
        <v>2246.2883034027154</v>
      </c>
      <c r="H98">
        <f t="shared" si="9"/>
        <v>4335.3364255672404</v>
      </c>
      <c r="I98">
        <f t="shared" si="10"/>
        <v>1801.7658184657453</v>
      </c>
      <c r="J98">
        <f t="shared" si="11"/>
        <v>-698.23418153425473</v>
      </c>
    </row>
    <row r="99" spans="1:10" x14ac:dyDescent="0.25">
      <c r="A99" s="9">
        <v>45323</v>
      </c>
      <c r="B99">
        <v>3647.201039861352</v>
      </c>
      <c r="C99">
        <f t="shared" si="7"/>
        <v>7039.0980069324096</v>
      </c>
      <c r="D99">
        <f t="shared" si="8"/>
        <v>1540.1546439168112</v>
      </c>
      <c r="G99">
        <v>2235.3812824956676</v>
      </c>
      <c r="H99">
        <f t="shared" si="9"/>
        <v>4314.2858752166385</v>
      </c>
      <c r="I99">
        <f t="shared" si="10"/>
        <v>1793.017209740035</v>
      </c>
      <c r="J99">
        <f t="shared" si="11"/>
        <v>-706.98279025996499</v>
      </c>
    </row>
    <row r="100" spans="1:10" x14ac:dyDescent="0.25">
      <c r="A100" s="9">
        <v>45352</v>
      </c>
      <c r="B100">
        <v>3629.5773554750049</v>
      </c>
      <c r="C100">
        <f t="shared" si="7"/>
        <v>7005.0842960667596</v>
      </c>
      <c r="D100">
        <f t="shared" si="8"/>
        <v>1532.712443979407</v>
      </c>
      <c r="G100">
        <v>2224.5796694846804</v>
      </c>
      <c r="H100">
        <f t="shared" si="9"/>
        <v>4293.4387621054329</v>
      </c>
      <c r="I100">
        <f t="shared" si="10"/>
        <v>1784.3531495310181</v>
      </c>
      <c r="J100">
        <f t="shared" si="11"/>
        <v>-715.64685046898194</v>
      </c>
    </row>
    <row r="101" spans="1:10" x14ac:dyDescent="0.25">
      <c r="A101" s="9">
        <v>45383</v>
      </c>
      <c r="B101">
        <v>3612.1231712829203</v>
      </c>
      <c r="C101">
        <f t="shared" si="7"/>
        <v>6971.3977205760357</v>
      </c>
      <c r="D101">
        <f t="shared" si="8"/>
        <v>1525.3418212620365</v>
      </c>
      <c r="G101">
        <v>2213.8819436895319</v>
      </c>
      <c r="H101">
        <f t="shared" si="9"/>
        <v>4272.7921513207966</v>
      </c>
      <c r="I101">
        <f t="shared" si="10"/>
        <v>1775.7724180889231</v>
      </c>
      <c r="J101">
        <f t="shared" si="11"/>
        <v>-724.22758191107687</v>
      </c>
    </row>
    <row r="102" spans="1:10" x14ac:dyDescent="0.25">
      <c r="A102" s="9">
        <v>45413</v>
      </c>
      <c r="B102">
        <v>3594.8360536722448</v>
      </c>
      <c r="C102">
        <f t="shared" si="7"/>
        <v>6938.0335835874321</v>
      </c>
      <c r="D102">
        <f t="shared" si="8"/>
        <v>1518.04174808893</v>
      </c>
      <c r="G102">
        <v>2203.2866135410532</v>
      </c>
      <c r="H102">
        <f t="shared" si="9"/>
        <v>4252.3431641342322</v>
      </c>
      <c r="I102">
        <f t="shared" si="10"/>
        <v>1767.273819014187</v>
      </c>
      <c r="J102">
        <f t="shared" si="11"/>
        <v>-732.72618098581302</v>
      </c>
    </row>
    <row r="103" spans="1:10" x14ac:dyDescent="0.25">
      <c r="A103" s="9">
        <v>45444</v>
      </c>
      <c r="B103">
        <v>3577.71361539595</v>
      </c>
      <c r="C103">
        <f t="shared" si="7"/>
        <v>6904.9872777141836</v>
      </c>
      <c r="D103">
        <f t="shared" si="8"/>
        <v>1510.8112163638634</v>
      </c>
      <c r="G103">
        <v>2192.79221588784</v>
      </c>
      <c r="H103">
        <f t="shared" si="9"/>
        <v>4232.088976663531</v>
      </c>
      <c r="I103">
        <f t="shared" si="10"/>
        <v>1758.8561787013637</v>
      </c>
      <c r="J103">
        <f t="shared" si="11"/>
        <v>-741.14382129863634</v>
      </c>
    </row>
    <row r="104" spans="1:10" x14ac:dyDescent="0.25">
      <c r="A104" s="9">
        <v>45474</v>
      </c>
      <c r="B104">
        <v>3560.7535144738513</v>
      </c>
      <c r="C104">
        <f t="shared" si="7"/>
        <v>6872.254282934533</v>
      </c>
      <c r="D104">
        <f t="shared" si="8"/>
        <v>1503.6492371060758</v>
      </c>
      <c r="G104">
        <v>2182.3973153226834</v>
      </c>
      <c r="H104">
        <f t="shared" si="9"/>
        <v>4212.0268185727791</v>
      </c>
      <c r="I104">
        <f t="shared" si="10"/>
        <v>1750.5183457988471</v>
      </c>
      <c r="J104">
        <f t="shared" si="11"/>
        <v>-749.48165420115288</v>
      </c>
    </row>
    <row r="105" spans="1:10" x14ac:dyDescent="0.25">
      <c r="A105" s="9">
        <v>45505</v>
      </c>
      <c r="B105">
        <v>3543.9534531247373</v>
      </c>
      <c r="C105">
        <f t="shared" si="7"/>
        <v>6839.8301645307429</v>
      </c>
      <c r="D105">
        <f t="shared" si="8"/>
        <v>1496.5548399993265</v>
      </c>
      <c r="G105">
        <v>2172.100503528065</v>
      </c>
      <c r="H105">
        <f t="shared" si="9"/>
        <v>4192.1539718091653</v>
      </c>
      <c r="I105">
        <f t="shared" si="10"/>
        <v>1742.2591906838893</v>
      </c>
      <c r="J105">
        <f t="shared" si="11"/>
        <v>-757.7408093161107</v>
      </c>
    </row>
    <row r="106" spans="1:10" x14ac:dyDescent="0.25">
      <c r="A106" s="9">
        <v>45536</v>
      </c>
      <c r="B106">
        <v>3527.3111767285818</v>
      </c>
      <c r="C106">
        <f t="shared" si="7"/>
        <v>6807.7105710861624</v>
      </c>
      <c r="D106">
        <f t="shared" si="8"/>
        <v>1489.5270729536524</v>
      </c>
      <c r="G106">
        <v>2161.9003986400985</v>
      </c>
      <c r="H106">
        <f t="shared" si="9"/>
        <v>4172.4677693753902</v>
      </c>
      <c r="I106">
        <f t="shared" si="10"/>
        <v>1734.0776049524122</v>
      </c>
      <c r="J106">
        <f t="shared" si="11"/>
        <v>-765.92239504758777</v>
      </c>
    </row>
    <row r="107" spans="1:10" x14ac:dyDescent="0.25">
      <c r="A107" s="9">
        <v>45566</v>
      </c>
      <c r="B107">
        <v>3510.8244728178665</v>
      </c>
      <c r="C107">
        <f t="shared" si="7"/>
        <v>6775.8912325384817</v>
      </c>
      <c r="D107">
        <f t="shared" si="8"/>
        <v>1482.5650016794198</v>
      </c>
      <c r="G107">
        <v>2151.7956446303056</v>
      </c>
      <c r="H107">
        <f t="shared" si="9"/>
        <v>4152.9655941364899</v>
      </c>
      <c r="I107">
        <f t="shared" si="10"/>
        <v>1725.9725009231254</v>
      </c>
      <c r="J107">
        <f t="shared" si="11"/>
        <v>-774.02749907687462</v>
      </c>
    </row>
    <row r="108" spans="1:10" x14ac:dyDescent="0.25">
      <c r="A108" s="9">
        <v>45597</v>
      </c>
      <c r="B108">
        <v>3494.4911700970592</v>
      </c>
      <c r="C108">
        <f t="shared" si="7"/>
        <v>6744.3679582873237</v>
      </c>
      <c r="D108">
        <f t="shared" si="8"/>
        <v>1475.6677092732664</v>
      </c>
      <c r="G108">
        <v>2141.7849107046491</v>
      </c>
      <c r="H108">
        <f t="shared" si="9"/>
        <v>4133.6448776599727</v>
      </c>
      <c r="I108">
        <f t="shared" si="10"/>
        <v>1717.9428111554848</v>
      </c>
      <c r="J108">
        <f t="shared" si="11"/>
        <v>-782.05718884451517</v>
      </c>
    </row>
    <row r="109" spans="1:10" x14ac:dyDescent="0.25">
      <c r="A109" s="9">
        <v>45627</v>
      </c>
      <c r="B109">
        <v>3478.3091374893256</v>
      </c>
      <c r="C109">
        <f t="shared" si="7"/>
        <v>6713.1366353543981</v>
      </c>
      <c r="D109">
        <f t="shared" si="8"/>
        <v>1468.8342958155422</v>
      </c>
      <c r="G109">
        <v>2131.8668907192641</v>
      </c>
      <c r="H109">
        <f t="shared" si="9"/>
        <v>4114.5030990881796</v>
      </c>
      <c r="I109">
        <f t="shared" si="10"/>
        <v>1709.9874879810475</v>
      </c>
      <c r="J109">
        <f t="shared" si="11"/>
        <v>-790.01251201895252</v>
      </c>
    </row>
    <row r="110" spans="1:10" x14ac:dyDescent="0.25">
      <c r="A110" s="9">
        <v>45658</v>
      </c>
      <c r="B110">
        <v>3462.2762832096214</v>
      </c>
      <c r="C110">
        <f t="shared" si="7"/>
        <v>6682.1932265945688</v>
      </c>
      <c r="D110">
        <f t="shared" si="8"/>
        <v>1462.0638779788917</v>
      </c>
      <c r="G110">
        <v>2122.0403026123486</v>
      </c>
      <c r="H110">
        <f t="shared" si="9"/>
        <v>4095.5377840418328</v>
      </c>
      <c r="I110">
        <f t="shared" si="10"/>
        <v>1702.1055030477858</v>
      </c>
      <c r="J110">
        <f t="shared" si="11"/>
        <v>-797.89449695221424</v>
      </c>
    </row>
    <row r="111" spans="1:10" x14ac:dyDescent="0.25">
      <c r="A111" s="9">
        <v>45689</v>
      </c>
      <c r="B111">
        <v>3446.3905538632871</v>
      </c>
      <c r="C111">
        <f t="shared" si="7"/>
        <v>6651.5337689561438</v>
      </c>
      <c r="D111">
        <f t="shared" si="8"/>
        <v>1455.3555886476042</v>
      </c>
      <c r="G111">
        <v>2112.3038878516918</v>
      </c>
      <c r="H111">
        <f t="shared" si="9"/>
        <v>4076.7465035537653</v>
      </c>
      <c r="I111">
        <f t="shared" si="10"/>
        <v>1694.295846876945</v>
      </c>
      <c r="J111">
        <f t="shared" si="11"/>
        <v>-805.70415312305499</v>
      </c>
    </row>
    <row r="112" spans="1:10" x14ac:dyDescent="0.25">
      <c r="A112" s="9">
        <v>45717</v>
      </c>
      <c r="B112">
        <v>3430.6499335693502</v>
      </c>
      <c r="C112">
        <f t="shared" si="7"/>
        <v>6621.1543717888453</v>
      </c>
      <c r="D112">
        <f t="shared" si="8"/>
        <v>1448.7085765473994</v>
      </c>
      <c r="G112">
        <v>2102.6564108973439</v>
      </c>
      <c r="H112">
        <f t="shared" si="9"/>
        <v>4058.1268730318734</v>
      </c>
      <c r="I112">
        <f t="shared" si="10"/>
        <v>1686.5575284320466</v>
      </c>
      <c r="J112">
        <f t="shared" si="11"/>
        <v>-813.44247156795336</v>
      </c>
    </row>
    <row r="113" spans="1:10" x14ac:dyDescent="0.25">
      <c r="A113" s="9">
        <v>45748</v>
      </c>
      <c r="B113">
        <v>3415.0524431077483</v>
      </c>
      <c r="C113">
        <f t="shared" si="7"/>
        <v>6591.0512151979538</v>
      </c>
      <c r="D113">
        <f t="shared" si="8"/>
        <v>1442.1220058853123</v>
      </c>
      <c r="G113">
        <v>2093.0966586789427</v>
      </c>
      <c r="H113">
        <f t="shared" si="9"/>
        <v>4039.6765512503594</v>
      </c>
      <c r="I113">
        <f t="shared" si="10"/>
        <v>1678.8895746996495</v>
      </c>
      <c r="J113">
        <f t="shared" si="11"/>
        <v>-821.11042530035047</v>
      </c>
    </row>
    <row r="114" spans="1:10" x14ac:dyDescent="0.25">
      <c r="A114" s="9">
        <v>45778</v>
      </c>
      <c r="B114">
        <v>3399.5961390896982</v>
      </c>
      <c r="C114">
        <f t="shared" si="7"/>
        <v>6561.220548443117</v>
      </c>
      <c r="D114">
        <f t="shared" si="8"/>
        <v>1435.5950559993539</v>
      </c>
      <c r="G114">
        <v>2083.6234400872345</v>
      </c>
      <c r="H114">
        <f t="shared" si="9"/>
        <v>4021.3932393683626</v>
      </c>
      <c r="I114">
        <f t="shared" si="10"/>
        <v>1671.2910302814917</v>
      </c>
      <c r="J114">
        <f t="shared" si="11"/>
        <v>-828.70896971850834</v>
      </c>
    </row>
    <row r="115" spans="1:10" x14ac:dyDescent="0.25">
      <c r="A115" s="9">
        <v>45809</v>
      </c>
      <c r="B115">
        <v>3384.2791131505032</v>
      </c>
      <c r="C115">
        <f t="shared" si="7"/>
        <v>6531.6586883804712</v>
      </c>
      <c r="D115">
        <f t="shared" si="8"/>
        <v>1429.126921017647</v>
      </c>
      <c r="G115">
        <v>2074.2355854793409</v>
      </c>
      <c r="H115">
        <f t="shared" si="9"/>
        <v>4003.2746799751276</v>
      </c>
      <c r="I115">
        <f t="shared" si="10"/>
        <v>1663.760956997663</v>
      </c>
      <c r="J115">
        <f t="shared" si="11"/>
        <v>-836.23904300233698</v>
      </c>
    </row>
    <row r="116" spans="1:10" x14ac:dyDescent="0.25">
      <c r="A116" s="9">
        <v>45839</v>
      </c>
      <c r="B116">
        <v>3369.0994911640801</v>
      </c>
      <c r="C116">
        <f t="shared" si="7"/>
        <v>6502.3620179466743</v>
      </c>
      <c r="D116">
        <f t="shared" si="8"/>
        <v>1422.7168095267323</v>
      </c>
      <c r="G116">
        <v>2064.9319461973391</v>
      </c>
      <c r="H116">
        <f t="shared" si="9"/>
        <v>3985.3186561608645</v>
      </c>
      <c r="I116">
        <f t="shared" si="10"/>
        <v>1656.2984335004553</v>
      </c>
      <c r="J116">
        <f t="shared" si="11"/>
        <v>-843.7015664995447</v>
      </c>
    </row>
    <row r="117" spans="1:10" x14ac:dyDescent="0.25">
      <c r="A117" s="9">
        <v>45870</v>
      </c>
      <c r="B117">
        <v>3354.0554324785244</v>
      </c>
      <c r="C117">
        <f t="shared" si="7"/>
        <v>6473.3269846835519</v>
      </c>
      <c r="D117">
        <f t="shared" si="8"/>
        <v>1416.3639442487611</v>
      </c>
      <c r="G117">
        <v>2055.7113940997406</v>
      </c>
      <c r="H117">
        <f t="shared" si="9"/>
        <v>3967.5229906124991</v>
      </c>
      <c r="I117">
        <f t="shared" si="10"/>
        <v>1648.9025548985549</v>
      </c>
      <c r="J117">
        <f t="shared" si="11"/>
        <v>-851.09744510144515</v>
      </c>
    </row>
    <row r="118" spans="1:10" x14ac:dyDescent="0.25">
      <c r="A118" s="9">
        <v>45901</v>
      </c>
      <c r="B118">
        <v>3339.1451291720773</v>
      </c>
      <c r="C118">
        <f t="shared" si="7"/>
        <v>6444.5500993021087</v>
      </c>
      <c r="D118">
        <f t="shared" si="8"/>
        <v>1410.0675617273014</v>
      </c>
      <c r="G118">
        <v>2046.5728211054668</v>
      </c>
      <c r="H118">
        <f t="shared" si="9"/>
        <v>3949.8855447335509</v>
      </c>
      <c r="I118">
        <f t="shared" si="10"/>
        <v>1641.5724323912639</v>
      </c>
      <c r="J118">
        <f t="shared" si="11"/>
        <v>-858.42756760873613</v>
      </c>
    </row>
    <row r="119" spans="1:10" x14ac:dyDescent="0.25">
      <c r="A119" s="9">
        <v>45931</v>
      </c>
      <c r="B119">
        <v>3324.3668053288407</v>
      </c>
      <c r="C119">
        <f t="shared" si="7"/>
        <v>6416.0279342846625</v>
      </c>
      <c r="D119">
        <f t="shared" si="8"/>
        <v>1403.8269120214841</v>
      </c>
      <c r="G119">
        <v>2037.5151387499347</v>
      </c>
      <c r="H119">
        <f t="shared" si="9"/>
        <v>3932.4042177873739</v>
      </c>
      <c r="I119">
        <f t="shared" si="10"/>
        <v>1634.3071929124326</v>
      </c>
      <c r="J119">
        <f t="shared" si="11"/>
        <v>-865.69280708756742</v>
      </c>
    </row>
    <row r="120" spans="1:10" x14ac:dyDescent="0.25">
      <c r="A120" s="9">
        <v>45962</v>
      </c>
      <c r="B120">
        <v>3309.7187163336403</v>
      </c>
      <c r="C120">
        <f t="shared" si="7"/>
        <v>6387.7571225239253</v>
      </c>
      <c r="D120">
        <f t="shared" si="8"/>
        <v>1397.6412584082348</v>
      </c>
      <c r="G120">
        <v>2028.5372777528764</v>
      </c>
      <c r="H120">
        <f t="shared" si="9"/>
        <v>3915.0769460630513</v>
      </c>
      <c r="I120">
        <f t="shared" si="10"/>
        <v>1627.1059787838042</v>
      </c>
      <c r="J120">
        <f t="shared" si="11"/>
        <v>-872.89402121619582</v>
      </c>
    </row>
    <row r="121" spans="1:10" x14ac:dyDescent="0.25">
      <c r="A121" s="9">
        <v>45992</v>
      </c>
      <c r="B121">
        <v>3295.1991481854584</v>
      </c>
      <c r="C121">
        <f t="shared" si="7"/>
        <v>6359.7343559979345</v>
      </c>
      <c r="D121">
        <f t="shared" si="8"/>
        <v>1391.509877092348</v>
      </c>
      <c r="G121">
        <v>2019.6381875975392</v>
      </c>
      <c r="H121">
        <f t="shared" si="9"/>
        <v>3897.9017020632505</v>
      </c>
      <c r="I121">
        <f t="shared" si="10"/>
        <v>1619.967947377487</v>
      </c>
      <c r="J121">
        <f t="shared" si="11"/>
        <v>-880.03205262251299</v>
      </c>
    </row>
    <row r="122" spans="1:10" x14ac:dyDescent="0.25">
      <c r="A122" s="9">
        <v>46023</v>
      </c>
      <c r="B122">
        <v>3280.8064168288461</v>
      </c>
      <c r="C122">
        <f t="shared" si="7"/>
        <v>6331.956384479673</v>
      </c>
      <c r="D122">
        <f t="shared" si="8"/>
        <v>1385.4320569241524</v>
      </c>
      <c r="G122">
        <v>2010.8168361209057</v>
      </c>
      <c r="H122">
        <f t="shared" si="9"/>
        <v>3880.8764937133478</v>
      </c>
      <c r="I122">
        <f t="shared" si="10"/>
        <v>1612.8922707872675</v>
      </c>
      <c r="J122">
        <f t="shared" si="11"/>
        <v>-887.10772921273247</v>
      </c>
    </row>
    <row r="123" spans="1:10" x14ac:dyDescent="0.25">
      <c r="A123" s="9">
        <v>46054</v>
      </c>
      <c r="B123">
        <v>3266.5388675027943</v>
      </c>
      <c r="C123">
        <f t="shared" si="7"/>
        <v>6304.4200142803929</v>
      </c>
      <c r="D123">
        <f t="shared" si="8"/>
        <v>1379.4070991245499</v>
      </c>
      <c r="G123">
        <v>2002.072209114616</v>
      </c>
      <c r="H123">
        <f t="shared" si="9"/>
        <v>3863.9993635912087</v>
      </c>
      <c r="I123">
        <f t="shared" si="10"/>
        <v>1605.8781355085064</v>
      </c>
      <c r="J123">
        <f t="shared" si="11"/>
        <v>-894.12186449149362</v>
      </c>
    </row>
    <row r="124" spans="1:10" x14ac:dyDescent="0.25">
      <c r="A124" s="9">
        <v>46082</v>
      </c>
      <c r="B124">
        <v>3252.3948741065115</v>
      </c>
      <c r="C124">
        <f t="shared" si="7"/>
        <v>6277.1221070255669</v>
      </c>
      <c r="D124">
        <f t="shared" si="8"/>
        <v>1373.434317017194</v>
      </c>
      <c r="G124">
        <v>1993.4033099362489</v>
      </c>
      <c r="H124">
        <f t="shared" si="9"/>
        <v>3847.2683881769603</v>
      </c>
      <c r="I124">
        <f t="shared" si="10"/>
        <v>1598.9247421263449</v>
      </c>
      <c r="J124">
        <f t="shared" si="11"/>
        <v>-901.07525787365512</v>
      </c>
    </row>
    <row r="125" spans="1:10" x14ac:dyDescent="0.25">
      <c r="A125" s="9">
        <v>46113</v>
      </c>
      <c r="B125">
        <v>3238.3728385816071</v>
      </c>
      <c r="C125">
        <f t="shared" si="7"/>
        <v>6250.0595784625011</v>
      </c>
      <c r="D125">
        <f t="shared" si="8"/>
        <v>1367.5130357675953</v>
      </c>
      <c r="G125">
        <v>1984.8091591306625</v>
      </c>
      <c r="H125">
        <f t="shared" si="9"/>
        <v>3830.6816771221784</v>
      </c>
      <c r="I125">
        <f t="shared" si="10"/>
        <v>1592.0313050119773</v>
      </c>
      <c r="J125">
        <f t="shared" si="11"/>
        <v>-907.96869498802266</v>
      </c>
    </row>
    <row r="126" spans="1:10" x14ac:dyDescent="0.25">
      <c r="A126" s="9">
        <v>46143</v>
      </c>
      <c r="B126">
        <v>3224.4711903101997</v>
      </c>
      <c r="C126">
        <f t="shared" si="7"/>
        <v>6223.2293972986854</v>
      </c>
      <c r="D126">
        <f t="shared" si="8"/>
        <v>1361.6425921289524</v>
      </c>
      <c r="G126">
        <v>1976.2887940610901</v>
      </c>
      <c r="H126">
        <f t="shared" si="9"/>
        <v>3814.2373725379039</v>
      </c>
      <c r="I126">
        <f t="shared" si="10"/>
        <v>1585.197052026753</v>
      </c>
      <c r="J126">
        <f t="shared" si="11"/>
        <v>-914.802947973247</v>
      </c>
    </row>
    <row r="127" spans="1:10" x14ac:dyDescent="0.25">
      <c r="A127" s="9">
        <v>46174</v>
      </c>
      <c r="B127">
        <v>3210.6883855284445</v>
      </c>
      <c r="C127">
        <f t="shared" si="7"/>
        <v>6196.6285840698974</v>
      </c>
      <c r="D127">
        <f t="shared" si="8"/>
        <v>1355.8223341944936</v>
      </c>
      <c r="G127">
        <v>1967.8412685496919</v>
      </c>
      <c r="H127">
        <f t="shared" si="9"/>
        <v>3797.9336483009051</v>
      </c>
      <c r="I127">
        <f t="shared" si="10"/>
        <v>1578.4212242338563</v>
      </c>
      <c r="J127">
        <f t="shared" si="11"/>
        <v>-921.57877576614374</v>
      </c>
    </row>
    <row r="128" spans="1:10" x14ac:dyDescent="0.25">
      <c r="A128" s="9">
        <v>46204</v>
      </c>
      <c r="B128">
        <v>3197.0229067550499</v>
      </c>
      <c r="C128">
        <f t="shared" si="7"/>
        <v>6170.2542100372466</v>
      </c>
      <c r="D128">
        <f t="shared" si="8"/>
        <v>1350.0516211561496</v>
      </c>
      <c r="G128">
        <v>1959.4656525272887</v>
      </c>
      <c r="H128">
        <f t="shared" si="9"/>
        <v>3781.7687093776672</v>
      </c>
      <c r="I128">
        <f t="shared" si="10"/>
        <v>1571.7030756173585</v>
      </c>
      <c r="J128">
        <f t="shared" si="11"/>
        <v>-928.29692438264146</v>
      </c>
    </row>
    <row r="129" spans="1:10" x14ac:dyDescent="0.25">
      <c r="A129" s="9">
        <v>46235</v>
      </c>
      <c r="B129">
        <v>3183.4732622343245</v>
      </c>
      <c r="C129">
        <f t="shared" si="7"/>
        <v>6144.1033961122457</v>
      </c>
      <c r="D129">
        <f t="shared" si="8"/>
        <v>1344.3298230693592</v>
      </c>
      <c r="G129">
        <v>1951.1610316920053</v>
      </c>
      <c r="H129">
        <f t="shared" si="9"/>
        <v>3765.74079116557</v>
      </c>
      <c r="I129">
        <f t="shared" si="10"/>
        <v>1565.041872808411</v>
      </c>
      <c r="J129">
        <f t="shared" si="11"/>
        <v>-934.95812719158903</v>
      </c>
    </row>
    <row r="130" spans="1:10" x14ac:dyDescent="0.25">
      <c r="A130" s="9">
        <v>46266</v>
      </c>
      <c r="B130">
        <v>3170.0379853933241</v>
      </c>
      <c r="C130">
        <f t="shared" si="7"/>
        <v>6118.1733118091151</v>
      </c>
      <c r="D130">
        <f t="shared" si="8"/>
        <v>1338.6563206238343</v>
      </c>
      <c r="G130">
        <v>1942.9265071765535</v>
      </c>
      <c r="H130">
        <f t="shared" si="9"/>
        <v>3749.848158850748</v>
      </c>
      <c r="I130">
        <f t="shared" si="10"/>
        <v>1558.436894818371</v>
      </c>
      <c r="J130">
        <f t="shared" si="11"/>
        <v>-941.563105181629</v>
      </c>
    </row>
    <row r="131" spans="1:10" x14ac:dyDescent="0.25">
      <c r="A131" s="9">
        <v>46296</v>
      </c>
      <c r="B131">
        <v>3156.7156343126867</v>
      </c>
      <c r="C131">
        <f t="shared" ref="C131:C194" si="12">B131*1.93</f>
        <v>6092.4611742234847</v>
      </c>
      <c r="D131">
        <f t="shared" ref="D131:D194" si="13">C131*0.2188</f>
        <v>1333.0305049200983</v>
      </c>
      <c r="G131">
        <v>1934.7611952239047</v>
      </c>
      <c r="H131">
        <f t="shared" ref="H131:H194" si="14">G131*1.93</f>
        <v>3734.0891067821358</v>
      </c>
      <c r="I131">
        <f t="shared" ref="I131:I194" si="15">H131*0.4156</f>
        <v>1551.8874327786557</v>
      </c>
      <c r="J131">
        <f t="shared" ref="J131:J194" si="16">I131-2500</f>
        <v>-948.11256722134431</v>
      </c>
    </row>
    <row r="132" spans="1:10" x14ac:dyDescent="0.25">
      <c r="A132" s="9">
        <v>46327</v>
      </c>
      <c r="B132">
        <v>3143.5047912107621</v>
      </c>
      <c r="C132">
        <f t="shared" si="12"/>
        <v>6066.9642470367708</v>
      </c>
      <c r="D132">
        <f t="shared" si="13"/>
        <v>1327.4517772516454</v>
      </c>
      <c r="G132">
        <v>1926.6642268711121</v>
      </c>
      <c r="H132">
        <f t="shared" si="14"/>
        <v>3718.461957861246</v>
      </c>
      <c r="I132">
        <f t="shared" si="15"/>
        <v>1545.3927896871339</v>
      </c>
      <c r="J132">
        <f t="shared" si="16"/>
        <v>-954.60721031286607</v>
      </c>
    </row>
    <row r="133" spans="1:10" x14ac:dyDescent="0.25">
      <c r="A133" s="9">
        <v>46357</v>
      </c>
      <c r="B133">
        <v>3130.4040619406283</v>
      </c>
      <c r="C133">
        <f t="shared" si="12"/>
        <v>6041.6798395454125</v>
      </c>
      <c r="D133">
        <f t="shared" si="13"/>
        <v>1321.9195488925361</v>
      </c>
      <c r="G133">
        <v>1918.6347476410303</v>
      </c>
      <c r="H133">
        <f t="shared" si="14"/>
        <v>3702.9650629471885</v>
      </c>
      <c r="I133">
        <f t="shared" si="15"/>
        <v>1538.9522801608516</v>
      </c>
      <c r="J133">
        <f t="shared" si="16"/>
        <v>-961.04771983914839</v>
      </c>
    </row>
    <row r="134" spans="1:10" x14ac:dyDescent="0.25">
      <c r="A134" s="9">
        <v>46388</v>
      </c>
      <c r="B134">
        <v>3117.4120754996488</v>
      </c>
      <c r="C134">
        <f t="shared" si="12"/>
        <v>6016.6053057143217</v>
      </c>
      <c r="D134">
        <f t="shared" si="13"/>
        <v>1316.4332408902935</v>
      </c>
      <c r="G134">
        <v>1910.6719172417202</v>
      </c>
      <c r="H134">
        <f t="shared" si="14"/>
        <v>3687.5968002765198</v>
      </c>
      <c r="I134">
        <f t="shared" si="15"/>
        <v>1532.5652301949217</v>
      </c>
      <c r="J134">
        <f t="shared" si="16"/>
        <v>-967.4347698050783</v>
      </c>
    </row>
    <row r="135" spans="1:10" x14ac:dyDescent="0.25">
      <c r="A135" s="9">
        <v>46419</v>
      </c>
      <c r="B135">
        <v>3104.5274835511764</v>
      </c>
      <c r="C135">
        <f t="shared" si="12"/>
        <v>5991.7380432537702</v>
      </c>
      <c r="D135">
        <f t="shared" si="13"/>
        <v>1310.992283863925</v>
      </c>
      <c r="G135">
        <v>1902.7749092733018</v>
      </c>
      <c r="H135">
        <f t="shared" si="14"/>
        <v>3672.3555748974723</v>
      </c>
      <c r="I135">
        <f t="shared" si="15"/>
        <v>1526.2309769273895</v>
      </c>
      <c r="J135">
        <f t="shared" si="16"/>
        <v>-973.76902307261048</v>
      </c>
    </row>
    <row r="136" spans="1:10" x14ac:dyDescent="0.25">
      <c r="A136" s="9">
        <v>46447</v>
      </c>
      <c r="B136">
        <v>3091.7489599580808</v>
      </c>
      <c r="C136">
        <f t="shared" si="12"/>
        <v>5967.0754927190956</v>
      </c>
      <c r="D136">
        <f t="shared" si="13"/>
        <v>1305.5961178069381</v>
      </c>
      <c r="G136">
        <v>1894.9429109420496</v>
      </c>
      <c r="H136">
        <f t="shared" si="14"/>
        <v>3657.2398181181557</v>
      </c>
      <c r="I136">
        <f t="shared" si="15"/>
        <v>1519.9488684099056</v>
      </c>
      <c r="J136">
        <f t="shared" si="16"/>
        <v>-980.05113159009443</v>
      </c>
    </row>
    <row r="137" spans="1:10" x14ac:dyDescent="0.25">
      <c r="A137" s="9">
        <v>46478</v>
      </c>
      <c r="B137">
        <v>3079.0752003277426</v>
      </c>
      <c r="C137">
        <f t="shared" si="12"/>
        <v>5942.615136632543</v>
      </c>
      <c r="D137">
        <f t="shared" si="13"/>
        <v>1300.2441918952004</v>
      </c>
      <c r="G137">
        <v>1887.1751227815198</v>
      </c>
      <c r="H137">
        <f t="shared" si="14"/>
        <v>3642.247986968333</v>
      </c>
      <c r="I137">
        <f t="shared" si="15"/>
        <v>1513.7182633840393</v>
      </c>
      <c r="J137">
        <f t="shared" si="16"/>
        <v>-986.28173661596065</v>
      </c>
    </row>
    <row r="138" spans="1:10" x14ac:dyDescent="0.25">
      <c r="A138" s="9">
        <v>46508</v>
      </c>
      <c r="B138">
        <v>3066.5049215681993</v>
      </c>
      <c r="C138">
        <f t="shared" si="12"/>
        <v>5918.3544986266243</v>
      </c>
      <c r="D138">
        <f t="shared" si="13"/>
        <v>1294.9359642995053</v>
      </c>
      <c r="G138">
        <v>1879.4707583805093</v>
      </c>
      <c r="H138">
        <f t="shared" si="14"/>
        <v>3627.3785636743828</v>
      </c>
      <c r="I138">
        <f t="shared" si="15"/>
        <v>1507.5385310630736</v>
      </c>
      <c r="J138">
        <f t="shared" si="16"/>
        <v>-992.46146893692639</v>
      </c>
    </row>
    <row r="139" spans="1:10" x14ac:dyDescent="0.25">
      <c r="A139" s="9">
        <v>46539</v>
      </c>
      <c r="B139">
        <v>3054.0368614551085</v>
      </c>
      <c r="C139">
        <f t="shared" si="12"/>
        <v>5894.2911426083592</v>
      </c>
      <c r="D139">
        <f t="shared" si="13"/>
        <v>1289.670902002709</v>
      </c>
      <c r="G139">
        <v>1871.8290441176473</v>
      </c>
      <c r="H139">
        <f t="shared" si="14"/>
        <v>3612.630055147059</v>
      </c>
      <c r="I139">
        <f t="shared" si="15"/>
        <v>1501.4090509191178</v>
      </c>
      <c r="J139">
        <f t="shared" si="16"/>
        <v>-998.59094908088218</v>
      </c>
    </row>
    <row r="140" spans="1:10" x14ac:dyDescent="0.25">
      <c r="A140" s="9">
        <v>46569</v>
      </c>
      <c r="B140">
        <v>3041.6697782092451</v>
      </c>
      <c r="C140">
        <f t="shared" si="12"/>
        <v>5870.4226719438429</v>
      </c>
      <c r="D140">
        <f t="shared" si="13"/>
        <v>1284.4484806213129</v>
      </c>
      <c r="G140">
        <v>1864.2492189024406</v>
      </c>
      <c r="H140">
        <f t="shared" si="14"/>
        <v>3598.00099248171</v>
      </c>
      <c r="I140">
        <f t="shared" si="15"/>
        <v>1495.3292124753987</v>
      </c>
      <c r="J140">
        <f t="shared" si="16"/>
        <v>-1004.6707875246013</v>
      </c>
    </row>
    <row r="141" spans="1:10" x14ac:dyDescent="0.25">
      <c r="A141" s="9">
        <v>46600</v>
      </c>
      <c r="B141">
        <v>3029.4024500842133</v>
      </c>
      <c r="C141">
        <f t="shared" si="12"/>
        <v>5846.7467286625315</v>
      </c>
      <c r="D141">
        <f t="shared" si="13"/>
        <v>1279.2681842313618</v>
      </c>
      <c r="G141">
        <v>1856.7305339225823</v>
      </c>
      <c r="H141">
        <f t="shared" si="14"/>
        <v>3583.4899304705837</v>
      </c>
      <c r="I141">
        <f t="shared" si="15"/>
        <v>1489.2984151035746</v>
      </c>
      <c r="J141">
        <f t="shared" si="16"/>
        <v>-1010.7015848964254</v>
      </c>
    </row>
    <row r="142" spans="1:10" x14ac:dyDescent="0.25">
      <c r="A142" s="9">
        <v>46631</v>
      </c>
      <c r="B142">
        <v>3017.2336749640972</v>
      </c>
      <c r="C142">
        <f t="shared" si="12"/>
        <v>5823.2609926807072</v>
      </c>
      <c r="D142">
        <f t="shared" si="13"/>
        <v>1274.1295051985387</v>
      </c>
      <c r="G142">
        <v>1849.2722523973498</v>
      </c>
      <c r="H142">
        <f t="shared" si="14"/>
        <v>3569.0954471268851</v>
      </c>
      <c r="I142">
        <f t="shared" si="15"/>
        <v>1483.3160678259335</v>
      </c>
      <c r="J142">
        <f t="shared" si="16"/>
        <v>-1016.6839321740665</v>
      </c>
    </row>
    <row r="143" spans="1:10" x14ac:dyDescent="0.25">
      <c r="A143" s="9">
        <v>46661</v>
      </c>
      <c r="B143">
        <v>3005.1622699707741</v>
      </c>
      <c r="C143">
        <f t="shared" si="12"/>
        <v>5799.963181043594</v>
      </c>
      <c r="D143">
        <f t="shared" si="13"/>
        <v>1269.0319440123383</v>
      </c>
      <c r="G143">
        <v>1841.8736493369261</v>
      </c>
      <c r="H143">
        <f t="shared" si="14"/>
        <v>3554.8161432202673</v>
      </c>
      <c r="I143">
        <f t="shared" si="15"/>
        <v>1477.3815891223433</v>
      </c>
      <c r="J143">
        <f t="shared" si="16"/>
        <v>-1022.6184108776567</v>
      </c>
    </row>
    <row r="144" spans="1:10" x14ac:dyDescent="0.25">
      <c r="A144" s="9">
        <v>46692</v>
      </c>
      <c r="B144">
        <v>2993.1870710806106</v>
      </c>
      <c r="C144">
        <f t="shared" si="12"/>
        <v>5776.851047185578</v>
      </c>
      <c r="D144">
        <f t="shared" si="13"/>
        <v>1263.9750091242045</v>
      </c>
      <c r="G144">
        <v>1834.534011307471</v>
      </c>
      <c r="H144">
        <f t="shared" si="14"/>
        <v>3540.6506418234189</v>
      </c>
      <c r="I144">
        <f t="shared" si="15"/>
        <v>1471.494406741813</v>
      </c>
      <c r="J144">
        <f t="shared" si="16"/>
        <v>-1028.505593258187</v>
      </c>
    </row>
    <row r="145" spans="1:10" x14ac:dyDescent="0.25">
      <c r="A145" s="9">
        <v>46722</v>
      </c>
      <c r="B145">
        <v>2981.3069327502922</v>
      </c>
      <c r="C145">
        <f t="shared" si="12"/>
        <v>5753.9223802080633</v>
      </c>
      <c r="D145">
        <f t="shared" si="13"/>
        <v>1258.9582167895242</v>
      </c>
      <c r="G145">
        <v>1827.252636201792</v>
      </c>
      <c r="H145">
        <f t="shared" si="14"/>
        <v>3526.5975878694585</v>
      </c>
      <c r="I145">
        <f t="shared" si="15"/>
        <v>1465.653957518547</v>
      </c>
      <c r="J145">
        <f t="shared" si="16"/>
        <v>-1034.346042481453</v>
      </c>
    </row>
    <row r="146" spans="1:10" x14ac:dyDescent="0.25">
      <c r="A146" s="9">
        <v>46753</v>
      </c>
      <c r="B146">
        <v>2969.5207275515227</v>
      </c>
      <c r="C146">
        <f t="shared" si="12"/>
        <v>5731.175004174439</v>
      </c>
      <c r="D146">
        <f t="shared" si="13"/>
        <v>1253.9810909133673</v>
      </c>
      <c r="G146">
        <v>1820.0288330154494</v>
      </c>
      <c r="H146">
        <f t="shared" si="14"/>
        <v>3512.6556477198174</v>
      </c>
      <c r="I146">
        <f t="shared" si="15"/>
        <v>1459.8596871923562</v>
      </c>
      <c r="J146">
        <f t="shared" si="16"/>
        <v>-1040.1403128076438</v>
      </c>
    </row>
    <row r="147" spans="1:10" x14ac:dyDescent="0.25">
      <c r="A147" s="9">
        <v>46784</v>
      </c>
      <c r="B147">
        <v>2957.8273458143594</v>
      </c>
      <c r="C147">
        <f t="shared" si="12"/>
        <v>5708.6067774217136</v>
      </c>
      <c r="D147">
        <f t="shared" si="13"/>
        <v>1249.0431628998708</v>
      </c>
      <c r="G147">
        <v>1812.8619216281559</v>
      </c>
      <c r="H147">
        <f t="shared" si="14"/>
        <v>3498.8235087423409</v>
      </c>
      <c r="I147">
        <f t="shared" si="15"/>
        <v>1454.111050233317</v>
      </c>
      <c r="J147">
        <f t="shared" si="16"/>
        <v>-1045.888949766683</v>
      </c>
    </row>
    <row r="148" spans="1:10" x14ac:dyDescent="0.25">
      <c r="A148" s="9">
        <v>46813</v>
      </c>
      <c r="B148">
        <v>2946.2256952789403</v>
      </c>
      <c r="C148">
        <f t="shared" si="12"/>
        <v>5686.2155918883545</v>
      </c>
      <c r="D148">
        <f t="shared" si="13"/>
        <v>1244.143971505172</v>
      </c>
      <c r="G148">
        <v>1805.7512325903183</v>
      </c>
      <c r="H148">
        <f t="shared" si="14"/>
        <v>3485.0998788993143</v>
      </c>
      <c r="I148">
        <f t="shared" si="15"/>
        <v>1448.4075096705551</v>
      </c>
      <c r="J148">
        <f t="shared" si="16"/>
        <v>-1051.5924903294449</v>
      </c>
    </row>
    <row r="149" spans="1:10" x14ac:dyDescent="0.25">
      <c r="A149" s="9">
        <v>46844</v>
      </c>
      <c r="B149">
        <v>2934.7147007553754</v>
      </c>
      <c r="C149">
        <f t="shared" si="12"/>
        <v>5663.9993724578744</v>
      </c>
      <c r="D149">
        <f t="shared" si="13"/>
        <v>1239.283062693783</v>
      </c>
      <c r="G149">
        <v>1798.696106914585</v>
      </c>
      <c r="H149">
        <f t="shared" si="14"/>
        <v>3471.4834863451488</v>
      </c>
      <c r="I149">
        <f t="shared" si="15"/>
        <v>1442.7485369250439</v>
      </c>
      <c r="J149">
        <f t="shared" si="16"/>
        <v>-1057.2514630749561</v>
      </c>
    </row>
    <row r="150" spans="1:10" x14ac:dyDescent="0.25">
      <c r="A150" s="9">
        <v>46874</v>
      </c>
      <c r="B150">
        <v>2923.2933037915786</v>
      </c>
      <c r="C150">
        <f t="shared" si="12"/>
        <v>5641.9560763177469</v>
      </c>
      <c r="D150">
        <f t="shared" si="13"/>
        <v>1234.459989498323</v>
      </c>
      <c r="G150">
        <v>1791.6958958722578</v>
      </c>
      <c r="H150">
        <f t="shared" si="14"/>
        <v>3457.9730790334575</v>
      </c>
      <c r="I150">
        <f t="shared" si="15"/>
        <v>1437.1336116463051</v>
      </c>
      <c r="J150">
        <f t="shared" si="16"/>
        <v>-1062.8663883536949</v>
      </c>
    </row>
    <row r="151" spans="1:10" x14ac:dyDescent="0.25">
      <c r="A151" s="9">
        <v>46905</v>
      </c>
      <c r="B151">
        <v>2911.960462348829</v>
      </c>
      <c r="C151">
        <f t="shared" si="12"/>
        <v>5620.0836923332399</v>
      </c>
      <c r="D151">
        <f t="shared" si="13"/>
        <v>1229.6743118825129</v>
      </c>
      <c r="G151">
        <v>1784.7499607944435</v>
      </c>
      <c r="H151">
        <f t="shared" si="14"/>
        <v>3444.567424333276</v>
      </c>
      <c r="I151">
        <f t="shared" si="15"/>
        <v>1431.5622215529095</v>
      </c>
      <c r="J151">
        <f t="shared" si="16"/>
        <v>-1068.4377784470905</v>
      </c>
    </row>
    <row r="152" spans="1:10" x14ac:dyDescent="0.25">
      <c r="A152" s="9">
        <v>46935</v>
      </c>
      <c r="B152">
        <v>2900.7151504848462</v>
      </c>
      <c r="C152">
        <f t="shared" si="12"/>
        <v>5598.380240435753</v>
      </c>
      <c r="D152">
        <f t="shared" si="13"/>
        <v>1224.9255966073426</v>
      </c>
      <c r="G152">
        <v>1777.8576728778089</v>
      </c>
      <c r="H152">
        <f t="shared" si="14"/>
        <v>3431.2653086541709</v>
      </c>
      <c r="I152">
        <f t="shared" si="15"/>
        <v>1426.0338622766735</v>
      </c>
      <c r="J152">
        <f t="shared" si="16"/>
        <v>-1073.9661377233265</v>
      </c>
    </row>
    <row r="153" spans="1:10" x14ac:dyDescent="0.25">
      <c r="A153" s="9">
        <v>46966</v>
      </c>
      <c r="B153">
        <v>2889.5563580441858</v>
      </c>
      <c r="C153">
        <f t="shared" si="12"/>
        <v>5576.8437710252783</v>
      </c>
      <c r="D153">
        <f t="shared" si="13"/>
        <v>1220.2134171003308</v>
      </c>
      <c r="G153">
        <v>1771.0184129948236</v>
      </c>
      <c r="H153">
        <f t="shared" si="14"/>
        <v>3418.0655370800096</v>
      </c>
      <c r="I153">
        <f t="shared" si="15"/>
        <v>1420.5480372104521</v>
      </c>
      <c r="J153">
        <f t="shared" si="16"/>
        <v>-1079.4519627895479</v>
      </c>
    </row>
    <row r="154" spans="1:10" x14ac:dyDescent="0.25">
      <c r="A154" s="9">
        <v>46997</v>
      </c>
      <c r="B154">
        <v>2878.4830903557472</v>
      </c>
      <c r="C154">
        <f t="shared" si="12"/>
        <v>5555.4723643865918</v>
      </c>
      <c r="D154">
        <f t="shared" si="13"/>
        <v>1215.5373533277861</v>
      </c>
      <c r="G154">
        <v>1764.2315715083612</v>
      </c>
      <c r="H154">
        <f t="shared" si="14"/>
        <v>3404.9669330111369</v>
      </c>
      <c r="I154">
        <f t="shared" si="15"/>
        <v>1415.1042573594286</v>
      </c>
      <c r="J154">
        <f t="shared" si="16"/>
        <v>-1084.8957426405714</v>
      </c>
    </row>
    <row r="155" spans="1:10" x14ac:dyDescent="0.25">
      <c r="A155" s="9">
        <v>47027</v>
      </c>
      <c r="B155">
        <v>2867.4943679372118</v>
      </c>
      <c r="C155">
        <f t="shared" si="12"/>
        <v>5534.2641301188187</v>
      </c>
      <c r="D155">
        <f t="shared" si="13"/>
        <v>1210.8969916699975</v>
      </c>
      <c r="G155">
        <v>1757.4965480905494</v>
      </c>
      <c r="H155">
        <f t="shared" si="14"/>
        <v>3391.9683378147602</v>
      </c>
      <c r="I155">
        <f t="shared" si="15"/>
        <v>1409.7020411958144</v>
      </c>
      <c r="J155">
        <f t="shared" si="16"/>
        <v>-1090.2979588041856</v>
      </c>
    </row>
    <row r="156" spans="1:10" x14ac:dyDescent="0.25">
      <c r="A156" s="9">
        <v>47058</v>
      </c>
      <c r="B156">
        <v>2856.5892262062321</v>
      </c>
      <c r="C156">
        <f t="shared" si="12"/>
        <v>5513.2172065780278</v>
      </c>
      <c r="D156">
        <f t="shared" si="13"/>
        <v>1206.2919247992725</v>
      </c>
      <c r="G156">
        <v>1750.8127515457552</v>
      </c>
      <c r="H156">
        <f t="shared" si="14"/>
        <v>3379.0686104833076</v>
      </c>
      <c r="I156">
        <f t="shared" si="15"/>
        <v>1404.3409145168628</v>
      </c>
      <c r="J156">
        <f t="shared" si="16"/>
        <v>-1095.6590854831372</v>
      </c>
    </row>
    <row r="157" spans="1:10" x14ac:dyDescent="0.25">
      <c r="A157" s="9">
        <v>47088</v>
      </c>
      <c r="B157">
        <v>2845.7667151981755</v>
      </c>
      <c r="C157">
        <f t="shared" si="12"/>
        <v>5492.3297603324781</v>
      </c>
      <c r="D157">
        <f t="shared" si="13"/>
        <v>1201.7217515607463</v>
      </c>
      <c r="G157">
        <v>1744.1795996375915</v>
      </c>
      <c r="H157">
        <f t="shared" si="14"/>
        <v>3366.2666273005516</v>
      </c>
      <c r="I157">
        <f t="shared" si="15"/>
        <v>1399.0204103061094</v>
      </c>
      <c r="J157">
        <f t="shared" si="16"/>
        <v>-1100.9795896938906</v>
      </c>
    </row>
    <row r="158" spans="1:10" x14ac:dyDescent="0.25">
      <c r="A158" s="9">
        <v>47119</v>
      </c>
      <c r="B158">
        <v>2835.0258992902677</v>
      </c>
      <c r="C158">
        <f t="shared" si="12"/>
        <v>5471.5999856302169</v>
      </c>
      <c r="D158">
        <f t="shared" si="13"/>
        <v>1197.1860768558915</v>
      </c>
      <c r="G158">
        <v>1737.5965189198416</v>
      </c>
      <c r="H158">
        <f t="shared" si="14"/>
        <v>3353.561281515294</v>
      </c>
      <c r="I158">
        <f t="shared" si="15"/>
        <v>1393.7400685977564</v>
      </c>
      <c r="J158">
        <f t="shared" si="16"/>
        <v>-1106.2599314022436</v>
      </c>
    </row>
    <row r="159" spans="1:10" x14ac:dyDescent="0.25">
      <c r="A159" s="9">
        <v>47150</v>
      </c>
      <c r="B159">
        <v>2824.3658569319555</v>
      </c>
      <c r="C159">
        <f t="shared" si="12"/>
        <v>5451.0261038786739</v>
      </c>
      <c r="D159">
        <f t="shared" si="13"/>
        <v>1192.6845115286537</v>
      </c>
      <c r="G159">
        <v>1731.0629445711986</v>
      </c>
      <c r="H159">
        <f t="shared" si="14"/>
        <v>3340.9514830224134</v>
      </c>
      <c r="I159">
        <f t="shared" si="15"/>
        <v>1388.4994363441151</v>
      </c>
      <c r="J159">
        <f t="shared" si="16"/>
        <v>-1111.5005636558849</v>
      </c>
    </row>
    <row r="160" spans="1:10" x14ac:dyDescent="0.25">
      <c r="A160" s="9">
        <v>47178</v>
      </c>
      <c r="B160">
        <v>2813.7856803813343</v>
      </c>
      <c r="C160">
        <f t="shared" si="12"/>
        <v>5430.6063631359748</v>
      </c>
      <c r="D160">
        <f t="shared" si="13"/>
        <v>1188.2166722541513</v>
      </c>
      <c r="G160">
        <v>1724.5783202337211</v>
      </c>
      <c r="H160">
        <f t="shared" si="14"/>
        <v>3328.4361580510817</v>
      </c>
      <c r="I160">
        <f t="shared" si="15"/>
        <v>1383.2980672860297</v>
      </c>
      <c r="J160">
        <f t="shared" si="16"/>
        <v>-1116.7019327139703</v>
      </c>
    </row>
    <row r="161" spans="1:10" x14ac:dyDescent="0.25">
      <c r="A161" s="9">
        <v>47209</v>
      </c>
      <c r="B161">
        <v>2803.2844754474695</v>
      </c>
      <c r="C161">
        <f t="shared" si="12"/>
        <v>5410.3390376136158</v>
      </c>
      <c r="D161">
        <f t="shared" si="13"/>
        <v>1183.7821814298591</v>
      </c>
      <c r="G161">
        <v>1718.1420978549008</v>
      </c>
      <c r="H161">
        <f t="shared" si="14"/>
        <v>3316.0142488599586</v>
      </c>
      <c r="I161">
        <f t="shared" si="15"/>
        <v>1378.1355218261988</v>
      </c>
      <c r="J161">
        <f t="shared" si="16"/>
        <v>-1121.8644781738012</v>
      </c>
    </row>
    <row r="162" spans="1:10" x14ac:dyDescent="0.25">
      <c r="A162" s="9">
        <v>47239</v>
      </c>
      <c r="B162">
        <v>2792.8613612384793</v>
      </c>
      <c r="C162">
        <f t="shared" si="12"/>
        <v>5390.2224271902651</v>
      </c>
      <c r="D162">
        <f t="shared" si="13"/>
        <v>1179.38066706923</v>
      </c>
      <c r="G162">
        <v>1711.7537375332615</v>
      </c>
      <c r="H162">
        <f t="shared" si="14"/>
        <v>3303.6847134391946</v>
      </c>
      <c r="I162">
        <f t="shared" si="15"/>
        <v>1373.0113669053294</v>
      </c>
      <c r="J162">
        <f t="shared" si="16"/>
        <v>-1126.9886330946706</v>
      </c>
    </row>
    <row r="163" spans="1:10" x14ac:dyDescent="0.25">
      <c r="A163" s="9">
        <v>47270</v>
      </c>
      <c r="B163">
        <v>2782.5154699152022</v>
      </c>
      <c r="C163">
        <f t="shared" si="12"/>
        <v>5370.2548569363398</v>
      </c>
      <c r="D163">
        <f t="shared" si="13"/>
        <v>1175.0117626976712</v>
      </c>
      <c r="G163">
        <v>1705.4127073673822</v>
      </c>
      <c r="H163">
        <f t="shared" si="14"/>
        <v>3291.4465252190475</v>
      </c>
      <c r="I163">
        <f t="shared" si="15"/>
        <v>1367.9251758810362</v>
      </c>
      <c r="J163">
        <f t="shared" si="16"/>
        <v>-1132.0748241189638</v>
      </c>
    </row>
    <row r="164" spans="1:10" x14ac:dyDescent="0.25">
      <c r="A164" s="9">
        <v>47300</v>
      </c>
      <c r="B164">
        <v>2772.2459464503313</v>
      </c>
      <c r="C164">
        <f t="shared" si="12"/>
        <v>5350.434676649139</v>
      </c>
      <c r="D164">
        <f t="shared" si="13"/>
        <v>1170.6751072508316</v>
      </c>
      <c r="G164">
        <v>1699.1184833082675</v>
      </c>
      <c r="H164">
        <f t="shared" si="14"/>
        <v>3279.2986727849561</v>
      </c>
      <c r="I164">
        <f t="shared" si="15"/>
        <v>1362.8765284094279</v>
      </c>
      <c r="J164">
        <f t="shared" si="16"/>
        <v>-1137.1234715905721</v>
      </c>
    </row>
    <row r="165" spans="1:10" x14ac:dyDescent="0.25">
      <c r="A165" s="9">
        <v>47331</v>
      </c>
      <c r="B165">
        <v>2762.0519483928556</v>
      </c>
      <c r="C165">
        <f t="shared" si="12"/>
        <v>5330.7602603982114</v>
      </c>
      <c r="D165">
        <f t="shared" si="13"/>
        <v>1166.3703449751285</v>
      </c>
      <c r="G165">
        <v>1692.8705490149759</v>
      </c>
      <c r="H165">
        <f t="shared" si="14"/>
        <v>3267.2401595989036</v>
      </c>
      <c r="I165">
        <f t="shared" si="15"/>
        <v>1357.8650103293044</v>
      </c>
      <c r="J165">
        <f t="shared" si="16"/>
        <v>-1142.1349896706956</v>
      </c>
    </row>
    <row r="166" spans="1:10" x14ac:dyDescent="0.25">
      <c r="A166" s="9">
        <v>47362</v>
      </c>
      <c r="B166">
        <v>2751.9326456376812</v>
      </c>
      <c r="C166">
        <f t="shared" si="12"/>
        <v>5311.2300060807247</v>
      </c>
      <c r="D166">
        <f t="shared" si="13"/>
        <v>1162.0971253304626</v>
      </c>
      <c r="G166">
        <v>1686.6683957134173</v>
      </c>
      <c r="H166">
        <f t="shared" si="14"/>
        <v>3255.2700037268955</v>
      </c>
      <c r="I166">
        <f t="shared" si="15"/>
        <v>1352.8902135488979</v>
      </c>
      <c r="J166">
        <f t="shared" si="16"/>
        <v>-1147.1097864511021</v>
      </c>
    </row>
    <row r="167" spans="1:10" x14ac:dyDescent="0.25">
      <c r="A167" s="9">
        <v>47392</v>
      </c>
      <c r="B167">
        <v>2741.8872202003008</v>
      </c>
      <c r="C167">
        <f t="shared" si="12"/>
        <v>5291.8423349865807</v>
      </c>
      <c r="D167">
        <f t="shared" si="13"/>
        <v>1157.8551028950637</v>
      </c>
      <c r="G167">
        <v>1680.5115220582488</v>
      </c>
      <c r="H167">
        <f t="shared" si="14"/>
        <v>3243.38723757242</v>
      </c>
      <c r="I167">
        <f t="shared" si="15"/>
        <v>1347.9517359350978</v>
      </c>
      <c r="J167">
        <f t="shared" si="16"/>
        <v>-1152.0482640649022</v>
      </c>
    </row>
    <row r="168" spans="1:10" x14ac:dyDescent="0.25">
      <c r="A168" s="9">
        <v>47423</v>
      </c>
      <c r="B168">
        <v>2731.9148659963789</v>
      </c>
      <c r="C168">
        <f t="shared" si="12"/>
        <v>5272.5956913730115</v>
      </c>
      <c r="D168">
        <f t="shared" si="13"/>
        <v>1153.6439372724149</v>
      </c>
      <c r="G168">
        <v>1674.3994339977805</v>
      </c>
      <c r="H168">
        <f t="shared" si="14"/>
        <v>3231.5909076157163</v>
      </c>
      <c r="I168">
        <f t="shared" si="15"/>
        <v>1343.0491812050918</v>
      </c>
      <c r="J168">
        <f t="shared" si="16"/>
        <v>-1156.9508187949082</v>
      </c>
    </row>
    <row r="169" spans="1:10" x14ac:dyDescent="0.25">
      <c r="A169" s="9">
        <v>47453</v>
      </c>
      <c r="B169">
        <v>2722.0147886261243</v>
      </c>
      <c r="C169">
        <f t="shared" si="12"/>
        <v>5253.4885420484197</v>
      </c>
      <c r="D169">
        <f t="shared" si="13"/>
        <v>1149.4632930001942</v>
      </c>
      <c r="G169">
        <v>1668.331644641818</v>
      </c>
      <c r="H169">
        <f t="shared" si="14"/>
        <v>3219.8800741587088</v>
      </c>
      <c r="I169">
        <f t="shared" si="15"/>
        <v>1338.1821588203595</v>
      </c>
      <c r="J169">
        <f t="shared" si="16"/>
        <v>-1161.8178411796405</v>
      </c>
    </row>
    <row r="170" spans="1:10" x14ac:dyDescent="0.25">
      <c r="A170" s="9">
        <v>47484</v>
      </c>
      <c r="B170">
        <v>2712.1862051633448</v>
      </c>
      <c r="C170">
        <f t="shared" si="12"/>
        <v>5234.5193759652557</v>
      </c>
      <c r="D170">
        <f t="shared" si="13"/>
        <v>1145.3128394611979</v>
      </c>
      <c r="G170">
        <v>1662.3076741323725</v>
      </c>
      <c r="H170">
        <f t="shared" si="14"/>
        <v>3208.253811075479</v>
      </c>
      <c r="I170">
        <f t="shared" si="15"/>
        <v>1333.3502838829691</v>
      </c>
      <c r="J170">
        <f t="shared" si="16"/>
        <v>-1166.6497161170309</v>
      </c>
    </row>
    <row r="171" spans="1:10" x14ac:dyDescent="0.25">
      <c r="A171" s="9">
        <v>47515</v>
      </c>
      <c r="B171">
        <v>2702.428343949045</v>
      </c>
      <c r="C171">
        <f t="shared" si="12"/>
        <v>5215.6867038216569</v>
      </c>
      <c r="D171">
        <f t="shared" si="13"/>
        <v>1141.1922507961785</v>
      </c>
      <c r="G171">
        <v>1656.3270495171566</v>
      </c>
      <c r="H171">
        <f t="shared" si="14"/>
        <v>3196.7112055681123</v>
      </c>
      <c r="I171">
        <f t="shared" si="15"/>
        <v>1328.5531770341076</v>
      </c>
      <c r="J171">
        <f t="shared" si="16"/>
        <v>-1171.4468229658924</v>
      </c>
    </row>
    <row r="172" spans="1:10" x14ac:dyDescent="0.25">
      <c r="A172" s="9">
        <v>47543</v>
      </c>
      <c r="B172">
        <v>2692.7404443894716</v>
      </c>
      <c r="C172">
        <f t="shared" si="12"/>
        <v>5196.9890576716798</v>
      </c>
      <c r="D172">
        <f t="shared" si="13"/>
        <v>1137.1012058185636</v>
      </c>
      <c r="G172">
        <v>1650.3893046258052</v>
      </c>
      <c r="H172">
        <f t="shared" si="14"/>
        <v>3185.2513579278038</v>
      </c>
      <c r="I172">
        <f t="shared" si="15"/>
        <v>1323.7904643547954</v>
      </c>
      <c r="J172">
        <f t="shared" si="16"/>
        <v>-1176.2095356452046</v>
      </c>
    </row>
    <row r="173" spans="1:10" x14ac:dyDescent="0.25">
      <c r="A173" s="9">
        <v>47574</v>
      </c>
      <c r="B173">
        <v>2683.1217567584804</v>
      </c>
      <c r="C173">
        <f t="shared" si="12"/>
        <v>5178.4249905438674</v>
      </c>
      <c r="D173">
        <f t="shared" si="13"/>
        <v>1133.0393879309981</v>
      </c>
      <c r="G173">
        <v>1644.4939799487461</v>
      </c>
      <c r="H173">
        <f t="shared" si="14"/>
        <v>3173.8733813010799</v>
      </c>
      <c r="I173">
        <f t="shared" si="15"/>
        <v>1319.061777268729</v>
      </c>
      <c r="J173">
        <f t="shared" si="16"/>
        <v>-1180.938222731271</v>
      </c>
    </row>
    <row r="174" spans="1:10" x14ac:dyDescent="0.25">
      <c r="A174" s="9">
        <v>47604</v>
      </c>
      <c r="B174">
        <v>2673.5715420041292</v>
      </c>
      <c r="C174">
        <f t="shared" si="12"/>
        <v>5159.993076067969</v>
      </c>
      <c r="D174">
        <f t="shared" si="13"/>
        <v>1129.0064850436715</v>
      </c>
      <c r="G174">
        <v>1638.6406225186597</v>
      </c>
      <c r="H174">
        <f t="shared" si="14"/>
        <v>3162.5764014610131</v>
      </c>
      <c r="I174">
        <f t="shared" si="15"/>
        <v>1314.3667524471971</v>
      </c>
      <c r="J174">
        <f t="shared" si="16"/>
        <v>-1185.6332475528029</v>
      </c>
    </row>
    <row r="175" spans="1:10" x14ac:dyDescent="0.25">
      <c r="A175" s="9">
        <v>47635</v>
      </c>
      <c r="B175">
        <v>2664.0890715593855</v>
      </c>
      <c r="C175">
        <f t="shared" si="12"/>
        <v>5141.6919081096139</v>
      </c>
      <c r="D175">
        <f t="shared" si="13"/>
        <v>1125.0021894943834</v>
      </c>
      <c r="G175">
        <v>1632.828785794462</v>
      </c>
      <c r="H175">
        <f t="shared" si="14"/>
        <v>3151.3595565833116</v>
      </c>
      <c r="I175">
        <f t="shared" si="15"/>
        <v>1309.7050317160245</v>
      </c>
      <c r="J175">
        <f t="shared" si="16"/>
        <v>-1190.2949682839755</v>
      </c>
    </row>
    <row r="176" spans="1:10" x14ac:dyDescent="0.25">
      <c r="A176" s="9">
        <v>47665</v>
      </c>
      <c r="B176">
        <v>2654.6736271568448</v>
      </c>
      <c r="C176">
        <f t="shared" si="12"/>
        <v>5123.5201004127102</v>
      </c>
      <c r="D176">
        <f t="shared" si="13"/>
        <v>1121.0261979703009</v>
      </c>
      <c r="G176">
        <v>1627.0580295477434</v>
      </c>
      <c r="H176">
        <f t="shared" si="14"/>
        <v>3140.2219970271449</v>
      </c>
      <c r="I176">
        <f t="shared" si="15"/>
        <v>1305.0762619644815</v>
      </c>
      <c r="J176">
        <f t="shared" si="16"/>
        <v>-1194.9237380355185</v>
      </c>
    </row>
    <row r="177" spans="1:10" x14ac:dyDescent="0.25">
      <c r="A177" s="9">
        <v>47696</v>
      </c>
      <c r="B177">
        <v>2645.3245006473676</v>
      </c>
      <c r="C177">
        <f t="shared" si="12"/>
        <v>5105.476286249419</v>
      </c>
      <c r="D177">
        <f t="shared" si="13"/>
        <v>1117.0782114313729</v>
      </c>
      <c r="G177">
        <v>1621.3279197516124</v>
      </c>
      <c r="H177">
        <f t="shared" si="14"/>
        <v>3129.1628851206119</v>
      </c>
      <c r="I177">
        <f t="shared" si="15"/>
        <v>1300.4800950561264</v>
      </c>
      <c r="J177">
        <f t="shared" si="16"/>
        <v>-1199.5199049438736</v>
      </c>
    </row>
    <row r="178" spans="1:10" x14ac:dyDescent="0.25">
      <c r="A178" s="9">
        <v>47727</v>
      </c>
      <c r="B178">
        <v>2636.0409938225343</v>
      </c>
      <c r="C178">
        <f t="shared" si="12"/>
        <v>5087.5591180774909</v>
      </c>
      <c r="D178">
        <f t="shared" si="13"/>
        <v>1113.157935035355</v>
      </c>
      <c r="G178">
        <v>1615.6380284718759</v>
      </c>
      <c r="H178">
        <f t="shared" si="14"/>
        <v>3118.1813949507205</v>
      </c>
      <c r="I178">
        <f t="shared" si="15"/>
        <v>1295.9161877415195</v>
      </c>
      <c r="J178">
        <f t="shared" si="16"/>
        <v>-1204.0838122584805</v>
      </c>
    </row>
    <row r="179" spans="1:10" x14ac:dyDescent="0.25">
      <c r="A179" s="9">
        <v>47757</v>
      </c>
      <c r="B179">
        <v>2626.8224182408258</v>
      </c>
      <c r="C179">
        <f t="shared" si="12"/>
        <v>5069.7672672047938</v>
      </c>
      <c r="D179">
        <f t="shared" si="13"/>
        <v>1109.265078064409</v>
      </c>
      <c r="G179">
        <v>1609.9879337605062</v>
      </c>
      <c r="H179">
        <f t="shared" si="14"/>
        <v>3107.2767121577767</v>
      </c>
      <c r="I179">
        <f t="shared" si="15"/>
        <v>1291.3842015727721</v>
      </c>
      <c r="J179">
        <f t="shared" si="16"/>
        <v>-1208.6157984272279</v>
      </c>
    </row>
    <row r="180" spans="1:10" x14ac:dyDescent="0.25">
      <c r="A180" s="9">
        <v>47788</v>
      </c>
      <c r="B180">
        <v>2617.6680950574364</v>
      </c>
      <c r="C180">
        <f t="shared" si="12"/>
        <v>5052.0994234608524</v>
      </c>
      <c r="D180">
        <f t="shared" si="13"/>
        <v>1105.3993538532345</v>
      </c>
      <c r="G180">
        <v>1604.377219551332</v>
      </c>
      <c r="H180">
        <f t="shared" si="14"/>
        <v>3096.4480337340706</v>
      </c>
      <c r="I180">
        <f t="shared" si="15"/>
        <v>1286.8838028198797</v>
      </c>
      <c r="J180">
        <f t="shared" si="16"/>
        <v>-1213.1161971801203</v>
      </c>
    </row>
    <row r="181" spans="1:10" x14ac:dyDescent="0.25">
      <c r="A181" s="9">
        <v>47818</v>
      </c>
      <c r="B181">
        <v>2608.5773548576367</v>
      </c>
      <c r="C181">
        <f t="shared" si="12"/>
        <v>5034.5542948752391</v>
      </c>
      <c r="D181">
        <f t="shared" si="13"/>
        <v>1101.5604797187023</v>
      </c>
      <c r="G181">
        <v>1598.8054755579064</v>
      </c>
      <c r="H181">
        <f t="shared" si="14"/>
        <v>3085.6945678267593</v>
      </c>
      <c r="I181">
        <f t="shared" si="15"/>
        <v>1282.4146623888012</v>
      </c>
      <c r="J181">
        <f t="shared" si="16"/>
        <v>-1217.5853376111988</v>
      </c>
    </row>
    <row r="182" spans="1:10" x14ac:dyDescent="0.25">
      <c r="A182" s="9">
        <v>47849</v>
      </c>
      <c r="B182">
        <v>2599.5495374935927</v>
      </c>
      <c r="C182">
        <f t="shared" si="12"/>
        <v>5017.1306073626338</v>
      </c>
      <c r="D182">
        <f t="shared" si="13"/>
        <v>1097.7481768909443</v>
      </c>
      <c r="G182">
        <v>1593.2722971734922</v>
      </c>
      <c r="H182">
        <f t="shared" si="14"/>
        <v>3075.0155335448399</v>
      </c>
      <c r="I182">
        <f t="shared" si="15"/>
        <v>1277.9764557412354</v>
      </c>
      <c r="J182">
        <f t="shared" si="16"/>
        <v>-1222.0235442587646</v>
      </c>
    </row>
    <row r="183" spans="1:10" x14ac:dyDescent="0.25">
      <c r="A183" s="9">
        <v>47880</v>
      </c>
      <c r="B183">
        <v>2590.5839919245641</v>
      </c>
      <c r="C183">
        <f t="shared" si="12"/>
        <v>4999.8271044144085</v>
      </c>
      <c r="D183">
        <f t="shared" si="13"/>
        <v>1093.9621704458725</v>
      </c>
      <c r="G183">
        <v>1587.7772853731199</v>
      </c>
      <c r="H183">
        <f t="shared" si="14"/>
        <v>3064.4101607701214</v>
      </c>
      <c r="I183">
        <f t="shared" si="15"/>
        <v>1273.5688628160626</v>
      </c>
      <c r="J183">
        <f t="shared" si="16"/>
        <v>-1226.4311371839374</v>
      </c>
    </row>
    <row r="184" spans="1:10" x14ac:dyDescent="0.25">
      <c r="A184" s="9">
        <v>47908</v>
      </c>
      <c r="B184">
        <v>2581.6800760603992</v>
      </c>
      <c r="C184">
        <f t="shared" si="12"/>
        <v>4982.6425467965701</v>
      </c>
      <c r="D184">
        <f t="shared" si="13"/>
        <v>1090.2021892390894</v>
      </c>
      <c r="G184">
        <v>1582.320046617664</v>
      </c>
      <c r="H184">
        <f t="shared" si="14"/>
        <v>3053.8776899720915</v>
      </c>
      <c r="I184">
        <f t="shared" si="15"/>
        <v>1269.1915679524013</v>
      </c>
      <c r="J184">
        <f t="shared" si="16"/>
        <v>-1230.8084320475987</v>
      </c>
    </row>
    <row r="185" spans="1:10" x14ac:dyDescent="0.25">
      <c r="A185" s="9">
        <v>47939</v>
      </c>
      <c r="B185">
        <v>2572.8371566082415</v>
      </c>
      <c r="C185">
        <f t="shared" si="12"/>
        <v>4965.5757122539062</v>
      </c>
      <c r="D185">
        <f t="shared" si="13"/>
        <v>1086.4679658411546</v>
      </c>
      <c r="G185">
        <v>1576.9001927598899</v>
      </c>
      <c r="H185">
        <f t="shared" si="14"/>
        <v>3043.4173720265876</v>
      </c>
      <c r="I185">
        <f t="shared" si="15"/>
        <v>1264.8442598142499</v>
      </c>
      <c r="J185">
        <f t="shared" si="16"/>
        <v>-1235.1557401857501</v>
      </c>
    </row>
    <row r="186" spans="1:10" x14ac:dyDescent="0.25">
      <c r="A186" s="9">
        <v>47969</v>
      </c>
      <c r="B186">
        <v>2564.0546089223817</v>
      </c>
      <c r="C186">
        <f t="shared" si="12"/>
        <v>4948.6253952201969</v>
      </c>
      <c r="D186">
        <f t="shared" si="13"/>
        <v>1082.759236474179</v>
      </c>
      <c r="G186">
        <v>1571.5173409524275</v>
      </c>
      <c r="H186">
        <f t="shared" si="14"/>
        <v>3033.0284680381851</v>
      </c>
      <c r="I186">
        <f t="shared" si="15"/>
        <v>1260.5266313166699</v>
      </c>
      <c r="J186">
        <f t="shared" si="16"/>
        <v>-1239.4733686833301</v>
      </c>
    </row>
    <row r="187" spans="1:10" x14ac:dyDescent="0.25">
      <c r="A187" s="9">
        <v>48000</v>
      </c>
      <c r="B187">
        <v>2555.3318168571709</v>
      </c>
      <c r="C187">
        <f t="shared" si="12"/>
        <v>4931.79040653434</v>
      </c>
      <c r="D187">
        <f t="shared" si="13"/>
        <v>1079.0757409497135</v>
      </c>
      <c r="G187">
        <v>1566.1711135576211</v>
      </c>
      <c r="H187">
        <f t="shared" si="14"/>
        <v>3022.7102491662085</v>
      </c>
      <c r="I187">
        <f t="shared" si="15"/>
        <v>1256.2383795534763</v>
      </c>
      <c r="J187">
        <f t="shared" si="16"/>
        <v>-1243.7616204465237</v>
      </c>
    </row>
    <row r="188" spans="1:10" x14ac:dyDescent="0.25">
      <c r="A188" s="9">
        <v>48030</v>
      </c>
      <c r="B188">
        <v>2546.6681726229258</v>
      </c>
      <c r="C188">
        <f t="shared" si="12"/>
        <v>4915.0695731622463</v>
      </c>
      <c r="D188">
        <f t="shared" si="13"/>
        <v>1075.4172226078995</v>
      </c>
      <c r="G188">
        <v>1560.8611380592126</v>
      </c>
      <c r="H188">
        <f t="shared" si="14"/>
        <v>3012.4619964542803</v>
      </c>
      <c r="I188">
        <f t="shared" si="15"/>
        <v>1251.979205726399</v>
      </c>
      <c r="J188">
        <f t="shared" si="16"/>
        <v>-1248.020794273601</v>
      </c>
    </row>
    <row r="189" spans="1:10" x14ac:dyDescent="0.25">
      <c r="A189" s="9">
        <v>48061</v>
      </c>
      <c r="B189">
        <v>2538.0630766447571</v>
      </c>
      <c r="C189">
        <f t="shared" si="12"/>
        <v>4898.4617379243809</v>
      </c>
      <c r="D189">
        <f t="shared" si="13"/>
        <v>1071.7834282578544</v>
      </c>
      <c r="G189">
        <v>1555.5870469758188</v>
      </c>
      <c r="H189">
        <f t="shared" si="14"/>
        <v>3002.2830006633303</v>
      </c>
      <c r="I189">
        <f t="shared" si="15"/>
        <v>1247.7488150756801</v>
      </c>
      <c r="J189">
        <f t="shared" si="16"/>
        <v>-1252.2511849243199</v>
      </c>
    </row>
    <row r="190" spans="1:10" x14ac:dyDescent="0.25">
      <c r="A190" s="9">
        <v>48092</v>
      </c>
      <c r="B190">
        <v>2529.5159374242498</v>
      </c>
      <c r="C190">
        <f t="shared" si="12"/>
        <v>4881.9657592288022</v>
      </c>
      <c r="D190">
        <f t="shared" si="13"/>
        <v>1068.174108119262</v>
      </c>
      <c r="G190">
        <v>1550.3484777761532</v>
      </c>
      <c r="H190">
        <f t="shared" si="14"/>
        <v>2992.1725621079759</v>
      </c>
      <c r="I190">
        <f t="shared" si="15"/>
        <v>1243.5469168120749</v>
      </c>
      <c r="J190">
        <f t="shared" si="16"/>
        <v>-1256.4530831879251</v>
      </c>
    </row>
    <row r="191" spans="1:10" x14ac:dyDescent="0.25">
      <c r="A191" s="9">
        <v>48122</v>
      </c>
      <c r="B191">
        <v>2521.0261714039279</v>
      </c>
      <c r="C191">
        <f t="shared" si="12"/>
        <v>4865.580510809581</v>
      </c>
      <c r="D191">
        <f t="shared" si="13"/>
        <v>1064.5890157651363</v>
      </c>
      <c r="G191">
        <v>1545.1450727959559</v>
      </c>
      <c r="H191">
        <f t="shared" si="14"/>
        <v>2982.1299904961948</v>
      </c>
      <c r="I191">
        <f t="shared" si="15"/>
        <v>1239.3732240502186</v>
      </c>
      <c r="J191">
        <f t="shared" si="16"/>
        <v>-1260.6267759497814</v>
      </c>
    </row>
    <row r="192" spans="1:10" x14ac:dyDescent="0.25">
      <c r="A192" s="9">
        <v>48153</v>
      </c>
      <c r="B192">
        <v>2512.5932028344414</v>
      </c>
      <c r="C192">
        <f t="shared" si="12"/>
        <v>4849.3048814704716</v>
      </c>
      <c r="D192">
        <f t="shared" si="13"/>
        <v>1061.0279080657392</v>
      </c>
      <c r="G192">
        <v>1539.9764791565931</v>
      </c>
      <c r="H192">
        <f t="shared" si="14"/>
        <v>2972.1546047722245</v>
      </c>
      <c r="I192">
        <f t="shared" si="15"/>
        <v>1235.2274537433366</v>
      </c>
      <c r="J192">
        <f t="shared" si="16"/>
        <v>-1264.7725462566634</v>
      </c>
    </row>
    <row r="193" spans="1:10" x14ac:dyDescent="0.25">
      <c r="A193" s="9">
        <v>48183</v>
      </c>
      <c r="B193">
        <v>2504.2164636444054</v>
      </c>
      <c r="C193">
        <f t="shared" si="12"/>
        <v>4833.1377748337027</v>
      </c>
      <c r="D193">
        <f t="shared" si="13"/>
        <v>1057.4905451336142</v>
      </c>
      <c r="G193">
        <v>1534.8423486852807</v>
      </c>
      <c r="H193">
        <f t="shared" si="14"/>
        <v>2962.2457329625918</v>
      </c>
      <c r="I193">
        <f t="shared" si="15"/>
        <v>1231.1093266192531</v>
      </c>
      <c r="J193">
        <f t="shared" si="16"/>
        <v>-1268.8906733807469</v>
      </c>
    </row>
    <row r="194" spans="1:10" x14ac:dyDescent="0.25">
      <c r="A194" s="9">
        <v>48214</v>
      </c>
      <c r="B194">
        <v>2495.8953933128419</v>
      </c>
      <c r="C194">
        <f t="shared" si="12"/>
        <v>4817.0781090937844</v>
      </c>
      <c r="D194">
        <f t="shared" si="13"/>
        <v>1053.9766902697199</v>
      </c>
      <c r="G194">
        <v>1529.7423378369031</v>
      </c>
      <c r="H194">
        <f t="shared" si="14"/>
        <v>2952.4027120252226</v>
      </c>
      <c r="I194">
        <f t="shared" si="15"/>
        <v>1227.0185671176826</v>
      </c>
      <c r="J194">
        <f t="shared" si="16"/>
        <v>-1272.9814328823174</v>
      </c>
    </row>
    <row r="195" spans="1:10" x14ac:dyDescent="0.25">
      <c r="A195" s="9">
        <v>48245</v>
      </c>
      <c r="B195">
        <v>2487.6294387441494</v>
      </c>
      <c r="C195">
        <f t="shared" ref="C195:C241" si="17">B195*1.93</f>
        <v>4801.1248167762078</v>
      </c>
      <c r="D195">
        <f t="shared" ref="D195:D241" si="18">C195*0.2188</f>
        <v>1050.4861099106342</v>
      </c>
      <c r="G195">
        <v>1524.6761076173818</v>
      </c>
      <c r="H195">
        <f t="shared" ref="H195:H241" si="19">G195*1.93</f>
        <v>2942.6248877015469</v>
      </c>
      <c r="I195">
        <f t="shared" ref="I195:I241" si="20">H195*0.4156</f>
        <v>1222.9549033287628</v>
      </c>
      <c r="J195">
        <f t="shared" ref="J195:J241" si="21">I195-2500</f>
        <v>-1277.0450966712372</v>
      </c>
    </row>
    <row r="196" spans="1:10" x14ac:dyDescent="0.25">
      <c r="A196" s="9">
        <v>48274</v>
      </c>
      <c r="B196">
        <v>2479.4180541455494</v>
      </c>
      <c r="C196">
        <f t="shared" si="17"/>
        <v>4785.2768445009106</v>
      </c>
      <c r="D196">
        <f t="shared" si="18"/>
        <v>1047.0185735767991</v>
      </c>
      <c r="G196">
        <v>1519.6433235085626</v>
      </c>
      <c r="H196">
        <f t="shared" si="19"/>
        <v>2932.911614371526</v>
      </c>
      <c r="I196">
        <f t="shared" si="20"/>
        <v>1218.9180669328064</v>
      </c>
      <c r="J196">
        <f t="shared" si="21"/>
        <v>-1281.0819330671936</v>
      </c>
    </row>
    <row r="197" spans="1:10" x14ac:dyDescent="0.25">
      <c r="A197" s="9">
        <v>48305</v>
      </c>
      <c r="B197">
        <v>2471.2607009069598</v>
      </c>
      <c r="C197">
        <f t="shared" si="17"/>
        <v>4769.5331527504322</v>
      </c>
      <c r="D197">
        <f t="shared" si="18"/>
        <v>1043.5738538217945</v>
      </c>
      <c r="G197">
        <v>1514.6436553945882</v>
      </c>
      <c r="H197">
        <f t="shared" si="19"/>
        <v>2923.2622549115554</v>
      </c>
      <c r="I197">
        <f t="shared" si="20"/>
        <v>1214.9077931412426</v>
      </c>
      <c r="J197">
        <f t="shared" si="21"/>
        <v>-1285.0922068587574</v>
      </c>
    </row>
    <row r="198" spans="1:10" x14ac:dyDescent="0.25">
      <c r="A198" s="9">
        <v>48335</v>
      </c>
      <c r="B198">
        <v>2463.1568474832193</v>
      </c>
      <c r="C198">
        <f t="shared" si="17"/>
        <v>4753.8927156426134</v>
      </c>
      <c r="D198">
        <f t="shared" si="18"/>
        <v>1040.1517261826039</v>
      </c>
      <c r="G198">
        <v>1509.6767774897151</v>
      </c>
      <c r="H198">
        <f t="shared" si="19"/>
        <v>2913.67618055515</v>
      </c>
      <c r="I198">
        <f t="shared" si="20"/>
        <v>1210.9238206387204</v>
      </c>
      <c r="J198">
        <f t="shared" si="21"/>
        <v>-1289.0761793612796</v>
      </c>
    </row>
    <row r="199" spans="1:10" x14ac:dyDescent="0.25">
      <c r="A199" s="9">
        <v>48366</v>
      </c>
      <c r="B199">
        <v>2455.1059692786312</v>
      </c>
      <c r="C199">
        <f t="shared" si="17"/>
        <v>4738.3545207077577</v>
      </c>
      <c r="D199">
        <f t="shared" si="18"/>
        <v>1036.7519691308573</v>
      </c>
      <c r="G199">
        <v>1504.7423682675483</v>
      </c>
      <c r="H199">
        <f t="shared" si="19"/>
        <v>2904.1527707563682</v>
      </c>
      <c r="I199">
        <f t="shared" si="20"/>
        <v>1206.9658915263467</v>
      </c>
      <c r="J199">
        <f t="shared" si="21"/>
        <v>-1293.0341084736533</v>
      </c>
    </row>
    <row r="200" spans="1:10" x14ac:dyDescent="0.25">
      <c r="A200" s="9">
        <v>48396</v>
      </c>
      <c r="B200">
        <v>2447.1075485337642</v>
      </c>
      <c r="C200">
        <f t="shared" si="17"/>
        <v>4722.9175686701647</v>
      </c>
      <c r="D200">
        <f t="shared" si="18"/>
        <v>1033.374364025032</v>
      </c>
      <c r="G200">
        <v>1499.8401103916619</v>
      </c>
      <c r="H200">
        <f t="shared" si="19"/>
        <v>2894.6914130559076</v>
      </c>
      <c r="I200">
        <f t="shared" si="20"/>
        <v>1203.0337512660353</v>
      </c>
      <c r="J200">
        <f t="shared" si="21"/>
        <v>-1296.9662487339647</v>
      </c>
    </row>
    <row r="201" spans="1:10" x14ac:dyDescent="0.25">
      <c r="A201" s="9">
        <v>48427</v>
      </c>
      <c r="B201">
        <v>2439.1610742144494</v>
      </c>
      <c r="C201">
        <f t="shared" si="17"/>
        <v>4707.5808732338874</v>
      </c>
      <c r="D201">
        <f t="shared" si="18"/>
        <v>1030.0186950635746</v>
      </c>
      <c r="G201">
        <v>1494.9696906475658</v>
      </c>
      <c r="H201">
        <f t="shared" si="19"/>
        <v>2885.2915029498017</v>
      </c>
      <c r="I201">
        <f t="shared" si="20"/>
        <v>1199.1271486259377</v>
      </c>
      <c r="J201">
        <f t="shared" si="21"/>
        <v>-1300.8728513740623</v>
      </c>
    </row>
    <row r="202" spans="1:10" x14ac:dyDescent="0.25">
      <c r="A202" s="9">
        <v>48458</v>
      </c>
      <c r="B202">
        <v>2431.266041902943</v>
      </c>
      <c r="C202">
        <f t="shared" si="17"/>
        <v>4692.3434608726802</v>
      </c>
      <c r="D202">
        <f t="shared" si="18"/>
        <v>1026.6847492389425</v>
      </c>
      <c r="G202">
        <v>1490.1307998759974</v>
      </c>
      <c r="H202">
        <f t="shared" si="19"/>
        <v>2875.9524437606747</v>
      </c>
      <c r="I202">
        <f t="shared" si="20"/>
        <v>1195.2458356269365</v>
      </c>
      <c r="J202">
        <f t="shared" si="21"/>
        <v>-1304.7541643730635</v>
      </c>
    </row>
    <row r="203" spans="1:10" x14ac:dyDescent="0.25">
      <c r="A203" s="9">
        <v>48488</v>
      </c>
      <c r="B203">
        <v>2423.4219536911933</v>
      </c>
      <c r="C203">
        <f t="shared" si="17"/>
        <v>4677.2043706240029</v>
      </c>
      <c r="D203">
        <f t="shared" si="18"/>
        <v>1023.3723162925318</v>
      </c>
      <c r="G203">
        <v>1485.3231329075056</v>
      </c>
      <c r="H203">
        <f t="shared" si="19"/>
        <v>2866.6736465114859</v>
      </c>
      <c r="I203">
        <f t="shared" si="20"/>
        <v>1191.3895674901737</v>
      </c>
      <c r="J203">
        <f t="shared" si="21"/>
        <v>-1308.6104325098263</v>
      </c>
    </row>
    <row r="204" spans="1:10" x14ac:dyDescent="0.25">
      <c r="A204" s="9">
        <v>48519</v>
      </c>
      <c r="B204">
        <v>2415.628318076162</v>
      </c>
      <c r="C204">
        <f t="shared" si="17"/>
        <v>4662.1626538869923</v>
      </c>
      <c r="D204">
        <f t="shared" si="18"/>
        <v>1020.0811886704739</v>
      </c>
      <c r="G204">
        <v>1480.5463884982928</v>
      </c>
      <c r="H204">
        <f t="shared" si="19"/>
        <v>2857.4545298017051</v>
      </c>
      <c r="I204">
        <f t="shared" si="20"/>
        <v>1187.5581025855888</v>
      </c>
      <c r="J204">
        <f t="shared" si="21"/>
        <v>-1312.4418974144112</v>
      </c>
    </row>
    <row r="205" spans="1:10" x14ac:dyDescent="0.25">
      <c r="A205" s="9">
        <v>48549</v>
      </c>
      <c r="B205">
        <v>2407.8846498571666</v>
      </c>
      <c r="C205">
        <f t="shared" si="17"/>
        <v>4647.2173742243313</v>
      </c>
      <c r="D205">
        <f t="shared" si="18"/>
        <v>1016.8111614802837</v>
      </c>
      <c r="G205">
        <v>1475.8002692672958</v>
      </c>
      <c r="H205">
        <f t="shared" si="19"/>
        <v>2848.2945196858809</v>
      </c>
      <c r="I205">
        <f t="shared" si="20"/>
        <v>1183.7512023814522</v>
      </c>
      <c r="J205">
        <f t="shared" si="21"/>
        <v>-1316.2487976185478</v>
      </c>
    </row>
    <row r="206" spans="1:10" x14ac:dyDescent="0.25">
      <c r="A206" s="9">
        <v>48580</v>
      </c>
      <c r="B206">
        <v>2400.1904700351861</v>
      </c>
      <c r="C206">
        <f t="shared" si="17"/>
        <v>4632.3676071679092</v>
      </c>
      <c r="D206">
        <f t="shared" si="18"/>
        <v>1013.5620324483385</v>
      </c>
      <c r="G206">
        <v>1471.0844816344688</v>
      </c>
      <c r="H206">
        <f t="shared" si="19"/>
        <v>2839.1930495545248</v>
      </c>
      <c r="I206">
        <f t="shared" si="20"/>
        <v>1179.9686313948605</v>
      </c>
      <c r="J206">
        <f t="shared" si="21"/>
        <v>-1320.0313686051395</v>
      </c>
    </row>
    <row r="207" spans="1:10" x14ac:dyDescent="0.25">
      <c r="A207" s="9">
        <v>48611</v>
      </c>
      <c r="B207">
        <v>2392.5453057140912</v>
      </c>
      <c r="C207">
        <f t="shared" si="17"/>
        <v>4617.612440028196</v>
      </c>
      <c r="D207">
        <f t="shared" si="18"/>
        <v>1010.3336018781692</v>
      </c>
      <c r="G207">
        <v>1466.3987357602496</v>
      </c>
      <c r="H207">
        <f t="shared" si="19"/>
        <v>2830.1495600172816</v>
      </c>
      <c r="I207">
        <f t="shared" si="20"/>
        <v>1176.2101571431824</v>
      </c>
      <c r="J207">
        <f t="shared" si="21"/>
        <v>-1323.7898428568176</v>
      </c>
    </row>
    <row r="208" spans="1:10" x14ac:dyDescent="0.25">
      <c r="A208" s="9">
        <v>48639</v>
      </c>
      <c r="B208">
        <v>2384.9486900037591</v>
      </c>
      <c r="C208">
        <f t="shared" si="17"/>
        <v>4602.9509717072551</v>
      </c>
      <c r="D208">
        <f t="shared" si="18"/>
        <v>1007.1256726095475</v>
      </c>
      <c r="G208">
        <v>1461.742745486175</v>
      </c>
      <c r="H208">
        <f t="shared" si="19"/>
        <v>2821.1634987883176</v>
      </c>
      <c r="I208">
        <f t="shared" si="20"/>
        <v>1172.475550096425</v>
      </c>
      <c r="J208">
        <f t="shared" si="21"/>
        <v>-1327.524449903575</v>
      </c>
    </row>
    <row r="209" spans="1:10" x14ac:dyDescent="0.25">
      <c r="A209" s="9">
        <v>48670</v>
      </c>
      <c r="B209">
        <v>2377.4001619250253</v>
      </c>
      <c r="C209">
        <f t="shared" si="17"/>
        <v>4588.3823125152985</v>
      </c>
      <c r="D209">
        <f t="shared" si="18"/>
        <v>1003.9380499783473</v>
      </c>
      <c r="G209">
        <v>1457.1162282766286</v>
      </c>
      <c r="H209">
        <f t="shared" si="19"/>
        <v>2812.234320573893</v>
      </c>
      <c r="I209">
        <f t="shared" si="20"/>
        <v>1168.7645836305101</v>
      </c>
      <c r="J209">
        <f t="shared" si="21"/>
        <v>-1331.2354163694899</v>
      </c>
    </row>
    <row r="210" spans="1:10" x14ac:dyDescent="0.25">
      <c r="A210" s="9">
        <v>48700</v>
      </c>
      <c r="B210">
        <v>2369.8992663164358</v>
      </c>
      <c r="C210">
        <f t="shared" si="17"/>
        <v>4573.9055839907214</v>
      </c>
      <c r="D210">
        <f t="shared" si="18"/>
        <v>1000.7705417771698</v>
      </c>
      <c r="G210">
        <v>1452.5189051616867</v>
      </c>
      <c r="H210">
        <f t="shared" si="19"/>
        <v>2803.3614869620551</v>
      </c>
      <c r="I210">
        <f t="shared" si="20"/>
        <v>1165.0770339814301</v>
      </c>
      <c r="J210">
        <f t="shared" si="21"/>
        <v>-1334.9229660185699</v>
      </c>
    </row>
    <row r="211" spans="1:10" x14ac:dyDescent="0.25">
      <c r="A211" s="9">
        <v>48731</v>
      </c>
      <c r="B211">
        <v>2362.4455537427598</v>
      </c>
      <c r="C211">
        <f t="shared" si="17"/>
        <v>4559.5199187235266</v>
      </c>
      <c r="D211">
        <f t="shared" si="18"/>
        <v>997.62295821670762</v>
      </c>
      <c r="G211">
        <v>1447.9505006810464</v>
      </c>
      <c r="H211">
        <f t="shared" si="19"/>
        <v>2794.5444663144194</v>
      </c>
      <c r="I211">
        <f t="shared" si="20"/>
        <v>1161.4126802002727</v>
      </c>
      <c r="J211">
        <f t="shared" si="21"/>
        <v>-1338.5873197997273</v>
      </c>
    </row>
    <row r="212" spans="1:10" x14ac:dyDescent="0.25">
      <c r="A212" s="9">
        <v>48761</v>
      </c>
      <c r="B212">
        <v>2355.0385804052203</v>
      </c>
      <c r="C212">
        <f t="shared" si="17"/>
        <v>4545.2244601820748</v>
      </c>
      <c r="D212">
        <f t="shared" si="18"/>
        <v>994.49511188783799</v>
      </c>
      <c r="G212">
        <v>1443.410742829006</v>
      </c>
      <c r="H212">
        <f t="shared" si="19"/>
        <v>2785.7827336599817</v>
      </c>
      <c r="I212">
        <f t="shared" si="20"/>
        <v>1157.7713041090885</v>
      </c>
      <c r="J212">
        <f t="shared" si="21"/>
        <v>-1342.2286958909115</v>
      </c>
    </row>
    <row r="213" spans="1:10" x14ac:dyDescent="0.25">
      <c r="A213" s="9">
        <v>48792</v>
      </c>
      <c r="B213">
        <v>2347.6779080534147</v>
      </c>
      <c r="C213">
        <f t="shared" si="17"/>
        <v>4531.01836254309</v>
      </c>
      <c r="D213">
        <f t="shared" si="18"/>
        <v>991.38681772442806</v>
      </c>
      <c r="G213">
        <v>1438.89936300048</v>
      </c>
      <c r="H213">
        <f t="shared" si="19"/>
        <v>2777.0757705909264</v>
      </c>
      <c r="I213">
        <f t="shared" si="20"/>
        <v>1154.152690257589</v>
      </c>
      <c r="J213">
        <f t="shared" si="21"/>
        <v>-1345.847309742411</v>
      </c>
    </row>
    <row r="214" spans="1:10" x14ac:dyDescent="0.25">
      <c r="A214" s="9">
        <v>48823</v>
      </c>
      <c r="B214">
        <v>2340.3631038988724</v>
      </c>
      <c r="C214">
        <f t="shared" si="17"/>
        <v>4516.9007905248236</v>
      </c>
      <c r="D214">
        <f t="shared" si="18"/>
        <v>988.29789296683134</v>
      </c>
      <c r="G214">
        <v>1434.4160959380188</v>
      </c>
      <c r="H214">
        <f t="shared" si="19"/>
        <v>2768.4230651603762</v>
      </c>
      <c r="I214">
        <f t="shared" si="20"/>
        <v>1150.5566258806523</v>
      </c>
      <c r="J214">
        <f t="shared" si="21"/>
        <v>-1349.4433741193477</v>
      </c>
    </row>
    <row r="215" spans="1:10" x14ac:dyDescent="0.25">
      <c r="A215" s="9">
        <v>48853</v>
      </c>
      <c r="B215">
        <v>2333.0937405302334</v>
      </c>
      <c r="C215">
        <f t="shared" si="17"/>
        <v>4502.87091922335</v>
      </c>
      <c r="D215">
        <f t="shared" si="18"/>
        <v>985.22815712606894</v>
      </c>
      <c r="G215">
        <v>1429.9606796798205</v>
      </c>
      <c r="H215">
        <f t="shared" si="19"/>
        <v>2759.8241117820535</v>
      </c>
      <c r="I215">
        <f t="shared" si="20"/>
        <v>1146.9829008566214</v>
      </c>
      <c r="J215">
        <f t="shared" si="21"/>
        <v>-1353.0170991433786</v>
      </c>
    </row>
    <row r="216" spans="1:10" x14ac:dyDescent="0.25">
      <c r="A216" s="9">
        <v>48884</v>
      </c>
      <c r="B216">
        <v>2325.8693958299946</v>
      </c>
      <c r="C216">
        <f t="shared" si="17"/>
        <v>4488.9279339518898</v>
      </c>
      <c r="D216">
        <f t="shared" si="18"/>
        <v>982.17743194867342</v>
      </c>
      <c r="G216">
        <v>1425.5328555087065</v>
      </c>
      <c r="H216">
        <f t="shared" si="19"/>
        <v>2751.2784111318033</v>
      </c>
      <c r="I216">
        <f t="shared" si="20"/>
        <v>1143.4313076663775</v>
      </c>
      <c r="J216">
        <f t="shared" si="21"/>
        <v>-1356.5686923336225</v>
      </c>
    </row>
    <row r="217" spans="1:10" x14ac:dyDescent="0.25">
      <c r="A217" s="9">
        <v>48914</v>
      </c>
      <c r="B217">
        <v>2318.689652892805</v>
      </c>
      <c r="C217">
        <f t="shared" si="17"/>
        <v>4475.0710300831133</v>
      </c>
      <c r="D217">
        <f t="shared" si="18"/>
        <v>979.14554138218512</v>
      </c>
      <c r="G217">
        <v>1421.132367902042</v>
      </c>
      <c r="H217">
        <f t="shared" si="19"/>
        <v>2742.7854700509411</v>
      </c>
      <c r="I217">
        <f t="shared" si="20"/>
        <v>1139.9016413531713</v>
      </c>
      <c r="J217">
        <f t="shared" si="21"/>
        <v>-1360.0983586468287</v>
      </c>
    </row>
    <row r="218" spans="1:10" x14ac:dyDescent="0.25">
      <c r="A218" s="9">
        <v>48945</v>
      </c>
      <c r="B218">
        <v>2311.5540999452624</v>
      </c>
      <c r="C218">
        <f t="shared" si="17"/>
        <v>4461.2994128943565</v>
      </c>
      <c r="D218">
        <f t="shared" si="18"/>
        <v>976.13231154128516</v>
      </c>
      <c r="G218">
        <v>1416.7589644825803</v>
      </c>
      <c r="H218">
        <f t="shared" si="19"/>
        <v>2734.3448014513797</v>
      </c>
      <c r="I218">
        <f t="shared" si="20"/>
        <v>1136.3936994831934</v>
      </c>
      <c r="J218">
        <f t="shared" si="21"/>
        <v>-1363.6063005168066</v>
      </c>
    </row>
    <row r="219" spans="1:10" x14ac:dyDescent="0.25">
      <c r="A219" s="9">
        <v>48976</v>
      </c>
      <c r="B219">
        <v>2304.4623302671926</v>
      </c>
      <c r="C219">
        <f t="shared" si="17"/>
        <v>4447.6122974156815</v>
      </c>
      <c r="D219">
        <f t="shared" si="18"/>
        <v>973.13757067455106</v>
      </c>
      <c r="G219">
        <v>1412.4123959702149</v>
      </c>
      <c r="H219">
        <f t="shared" si="19"/>
        <v>2725.9559242225146</v>
      </c>
      <c r="I219">
        <f t="shared" si="20"/>
        <v>1132.9072821068771</v>
      </c>
      <c r="J219">
        <f t="shared" si="21"/>
        <v>-1367.0927178931229</v>
      </c>
    </row>
    <row r="220" spans="1:10" x14ac:dyDescent="0.25">
      <c r="A220" s="9">
        <v>49004</v>
      </c>
      <c r="B220">
        <v>2297.4139421143705</v>
      </c>
      <c r="C220">
        <f t="shared" si="17"/>
        <v>4434.0089082807344</v>
      </c>
      <c r="D220">
        <f t="shared" si="18"/>
        <v>970.16114913182469</v>
      </c>
      <c r="G220">
        <v>1408.0924161346143</v>
      </c>
      <c r="H220">
        <f t="shared" si="19"/>
        <v>2717.6183631398053</v>
      </c>
      <c r="I220">
        <f t="shared" si="20"/>
        <v>1129.4421917209031</v>
      </c>
      <c r="J220">
        <f t="shared" si="21"/>
        <v>-1370.5578082790969</v>
      </c>
    </row>
    <row r="221" spans="1:10" x14ac:dyDescent="0.25">
      <c r="A221" s="9">
        <v>49035</v>
      </c>
      <c r="B221">
        <v>2290.408538642655</v>
      </c>
      <c r="C221">
        <f t="shared" si="17"/>
        <v>4420.4884795803237</v>
      </c>
      <c r="D221">
        <f t="shared" si="18"/>
        <v>967.2028793321748</v>
      </c>
      <c r="G221">
        <v>1403.7987817487242</v>
      </c>
      <c r="H221">
        <f t="shared" si="19"/>
        <v>2709.3316487750376</v>
      </c>
      <c r="I221">
        <f t="shared" si="20"/>
        <v>1125.9982332309057</v>
      </c>
      <c r="J221">
        <f t="shared" si="21"/>
        <v>-1374.0017667690943</v>
      </c>
    </row>
    <row r="222" spans="1:10" x14ac:dyDescent="0.25">
      <c r="A222" s="9">
        <v>49065</v>
      </c>
      <c r="B222">
        <v>2283.445727833508</v>
      </c>
      <c r="C222">
        <f t="shared" si="17"/>
        <v>4407.0502547186707</v>
      </c>
      <c r="D222">
        <f t="shared" si="18"/>
        <v>964.26259573244511</v>
      </c>
      <c r="G222">
        <v>1399.5312525431179</v>
      </c>
      <c r="H222">
        <f t="shared" si="19"/>
        <v>2701.0953174082174</v>
      </c>
      <c r="I222">
        <f t="shared" si="20"/>
        <v>1122.5752139148551</v>
      </c>
      <c r="J222">
        <f t="shared" si="21"/>
        <v>-1377.4247860851449</v>
      </c>
    </row>
    <row r="223" spans="1:10" x14ac:dyDescent="0.25">
      <c r="A223" s="9">
        <v>49096</v>
      </c>
      <c r="B223">
        <v>2276.5251224208682</v>
      </c>
      <c r="C223">
        <f t="shared" si="17"/>
        <v>4393.6934862722755</v>
      </c>
      <c r="D223">
        <f t="shared" si="18"/>
        <v>961.34013479637383</v>
      </c>
      <c r="G223">
        <v>1395.2895911611774</v>
      </c>
      <c r="H223">
        <f t="shared" si="19"/>
        <v>2692.9089109410725</v>
      </c>
      <c r="I223">
        <f t="shared" si="20"/>
        <v>1119.1729433871099</v>
      </c>
      <c r="J223">
        <f t="shared" si="21"/>
        <v>-1380.8270566128901</v>
      </c>
    </row>
    <row r="224" spans="1:10" x14ac:dyDescent="0.25">
      <c r="A224" s="9">
        <v>49126</v>
      </c>
      <c r="B224">
        <v>2269.6463398193505</v>
      </c>
      <c r="C224">
        <f t="shared" si="17"/>
        <v>4380.4174358513465</v>
      </c>
      <c r="D224">
        <f t="shared" si="18"/>
        <v>958.4353349642746</v>
      </c>
      <c r="G224">
        <v>1391.0735631150858</v>
      </c>
      <c r="H224">
        <f t="shared" si="19"/>
        <v>2684.7719768121156</v>
      </c>
      <c r="I224">
        <f t="shared" si="20"/>
        <v>1115.7912335631154</v>
      </c>
      <c r="J224">
        <f t="shared" si="21"/>
        <v>-1384.2087664368846</v>
      </c>
    </row>
    <row r="225" spans="1:10" x14ac:dyDescent="0.25">
      <c r="A225" s="9">
        <v>49157</v>
      </c>
      <c r="B225">
        <v>2262.8090020537416</v>
      </c>
      <c r="C225">
        <f t="shared" si="17"/>
        <v>4367.2213739637209</v>
      </c>
      <c r="D225">
        <f t="shared" si="18"/>
        <v>955.54803662326208</v>
      </c>
      <c r="G225">
        <v>1386.8829367426158</v>
      </c>
      <c r="H225">
        <f t="shared" si="19"/>
        <v>2676.6840679132483</v>
      </c>
      <c r="I225">
        <f t="shared" si="20"/>
        <v>1112.4298986247461</v>
      </c>
      <c r="J225">
        <f t="shared" si="21"/>
        <v>-1387.5701013752539</v>
      </c>
    </row>
    <row r="226" spans="1:10" x14ac:dyDescent="0.25">
      <c r="A226" s="9">
        <v>49188</v>
      </c>
      <c r="B226">
        <v>2256.0127356897697</v>
      </c>
      <c r="C226">
        <f t="shared" si="17"/>
        <v>4354.1045798812556</v>
      </c>
      <c r="D226">
        <f t="shared" si="18"/>
        <v>952.67808207801875</v>
      </c>
      <c r="G226">
        <v>1382.7174831646976</v>
      </c>
      <c r="H226">
        <f t="shared" si="19"/>
        <v>2668.6447425078663</v>
      </c>
      <c r="I226">
        <f t="shared" si="20"/>
        <v>1109.0887549862694</v>
      </c>
      <c r="J226">
        <f t="shared" si="21"/>
        <v>-1390.9112450137306</v>
      </c>
    </row>
    <row r="227" spans="1:10" x14ac:dyDescent="0.25">
      <c r="A227" s="9">
        <v>49218</v>
      </c>
      <c r="B227">
        <v>2249.2571717661144</v>
      </c>
      <c r="C227">
        <f t="shared" si="17"/>
        <v>4341.066341508601</v>
      </c>
      <c r="D227">
        <f t="shared" si="18"/>
        <v>949.82531552208184</v>
      </c>
      <c r="G227">
        <v>1378.5769762437476</v>
      </c>
      <c r="H227">
        <f t="shared" si="19"/>
        <v>2660.6535641504329</v>
      </c>
      <c r="I227">
        <f t="shared" si="20"/>
        <v>1105.7676212609199</v>
      </c>
      <c r="J227">
        <f t="shared" si="21"/>
        <v>-1394.2323787390801</v>
      </c>
    </row>
    <row r="228" spans="1:10" x14ac:dyDescent="0.25">
      <c r="A228" s="9">
        <v>49249</v>
      </c>
      <c r="B228">
        <v>2242.5419457276371</v>
      </c>
      <c r="C228">
        <f t="shared" si="17"/>
        <v>4328.1059552543393</v>
      </c>
      <c r="D228">
        <f t="shared" si="18"/>
        <v>946.98958300964944</v>
      </c>
      <c r="G228">
        <v>1374.4611925427453</v>
      </c>
      <c r="H228">
        <f t="shared" si="19"/>
        <v>2652.7101016074985</v>
      </c>
      <c r="I228">
        <f t="shared" si="20"/>
        <v>1102.4663182280765</v>
      </c>
      <c r="J228">
        <f t="shared" si="21"/>
        <v>-1397.5336817719235</v>
      </c>
    </row>
    <row r="229" spans="1:10" x14ac:dyDescent="0.25">
      <c r="A229" s="9">
        <v>49279</v>
      </c>
      <c r="B229">
        <v>2235.8666973598006</v>
      </c>
      <c r="C229">
        <f t="shared" si="17"/>
        <v>4315.2227259044148</v>
      </c>
      <c r="D229">
        <f t="shared" si="18"/>
        <v>944.17073242788592</v>
      </c>
      <c r="G229">
        <v>1370.3699112850391</v>
      </c>
      <c r="H229">
        <f t="shared" si="19"/>
        <v>2644.8139287801255</v>
      </c>
      <c r="I229">
        <f t="shared" si="20"/>
        <v>1099.1846688010203</v>
      </c>
      <c r="J229">
        <f t="shared" si="21"/>
        <v>-1400.8153311989797</v>
      </c>
    </row>
    <row r="230" spans="1:10" x14ac:dyDescent="0.25">
      <c r="A230" s="9">
        <v>49310</v>
      </c>
      <c r="B230">
        <v>2229.2310707242627</v>
      </c>
      <c r="C230">
        <f t="shared" si="17"/>
        <v>4302.415966497827</v>
      </c>
      <c r="D230">
        <f t="shared" si="18"/>
        <v>941.36861346972455</v>
      </c>
      <c r="G230">
        <v>1366.3029143148706</v>
      </c>
      <c r="H230">
        <f t="shared" si="19"/>
        <v>2636.9646246277002</v>
      </c>
      <c r="I230">
        <f t="shared" si="20"/>
        <v>1095.9224979952724</v>
      </c>
      <c r="J230">
        <f t="shared" si="21"/>
        <v>-1404.0775020047276</v>
      </c>
    </row>
    <row r="231" spans="1:10" x14ac:dyDescent="0.25">
      <c r="A231" s="9">
        <v>49341</v>
      </c>
      <c r="B231">
        <v>2222.6347140956045</v>
      </c>
      <c r="C231">
        <f t="shared" si="17"/>
        <v>4289.6849982045169</v>
      </c>
      <c r="D231">
        <f t="shared" si="18"/>
        <v>938.58307760714831</v>
      </c>
      <c r="G231">
        <v>1362.2599860585965</v>
      </c>
      <c r="H231">
        <f t="shared" si="19"/>
        <v>2629.1617730930911</v>
      </c>
      <c r="I231">
        <f t="shared" si="20"/>
        <v>1092.6796328974888</v>
      </c>
      <c r="J231">
        <f t="shared" si="21"/>
        <v>-1407.3203671025112</v>
      </c>
    </row>
    <row r="232" spans="1:10" x14ac:dyDescent="0.25">
      <c r="A232" s="9">
        <v>49369</v>
      </c>
      <c r="B232">
        <v>2216.0772798991879</v>
      </c>
      <c r="C232">
        <f t="shared" si="17"/>
        <v>4277.0291502054324</v>
      </c>
      <c r="D232">
        <f t="shared" si="18"/>
        <v>935.81397806494863</v>
      </c>
      <c r="G232">
        <v>1358.2409134865991</v>
      </c>
      <c r="H232">
        <f t="shared" si="19"/>
        <v>2621.4049630291361</v>
      </c>
      <c r="I232">
        <f t="shared" si="20"/>
        <v>1089.4559026349091</v>
      </c>
      <c r="J232">
        <f t="shared" si="21"/>
        <v>-1410.5440973650909</v>
      </c>
    </row>
    <row r="233" spans="1:10" x14ac:dyDescent="0.25">
      <c r="A233" s="9">
        <v>49400</v>
      </c>
      <c r="B233">
        <v>2209.5584246501035</v>
      </c>
      <c r="C233">
        <f t="shared" si="17"/>
        <v>4264.4477595746994</v>
      </c>
      <c r="D233">
        <f t="shared" si="18"/>
        <v>933.06116979494425</v>
      </c>
      <c r="G233">
        <v>1354.2454860758698</v>
      </c>
      <c r="H233">
        <f t="shared" si="19"/>
        <v>2613.6937881264289</v>
      </c>
      <c r="I233">
        <f t="shared" si="20"/>
        <v>1086.2511383453439</v>
      </c>
      <c r="J233">
        <f t="shared" si="21"/>
        <v>-1413.7488616546561</v>
      </c>
    </row>
    <row r="234" spans="1:10" x14ac:dyDescent="0.25">
      <c r="A234" s="9">
        <v>49430</v>
      </c>
      <c r="B234">
        <v>2203.0778088931929</v>
      </c>
      <c r="C234">
        <f t="shared" si="17"/>
        <v>4251.940171163862</v>
      </c>
      <c r="D234">
        <f t="shared" si="18"/>
        <v>930.32450945065295</v>
      </c>
      <c r="G234">
        <v>1350.2734957732473</v>
      </c>
      <c r="H234">
        <f t="shared" si="19"/>
        <v>2606.0278468423671</v>
      </c>
      <c r="I234">
        <f t="shared" si="20"/>
        <v>1083.0651731476878</v>
      </c>
      <c r="J234">
        <f t="shared" si="21"/>
        <v>-1416.9348268523122</v>
      </c>
    </row>
    <row r="235" spans="1:10" x14ac:dyDescent="0.25">
      <c r="A235" s="9">
        <v>49461</v>
      </c>
      <c r="B235">
        <v>2196.6350971441298</v>
      </c>
      <c r="C235">
        <f t="shared" si="17"/>
        <v>4239.5057374881699</v>
      </c>
      <c r="D235">
        <f t="shared" si="18"/>
        <v>927.60385536241154</v>
      </c>
      <c r="G235">
        <v>1346.3247369593055</v>
      </c>
      <c r="H235">
        <f t="shared" si="19"/>
        <v>2598.4067423314596</v>
      </c>
      <c r="I235">
        <f t="shared" si="20"/>
        <v>1079.8978421129545</v>
      </c>
      <c r="J235">
        <f t="shared" si="21"/>
        <v>-1420.1021578870455</v>
      </c>
    </row>
    <row r="236" spans="1:10" x14ac:dyDescent="0.25">
      <c r="A236" s="9">
        <v>49491</v>
      </c>
      <c r="B236">
        <v>2190.2299578315242</v>
      </c>
      <c r="C236">
        <f t="shared" si="17"/>
        <v>4227.1438186148416</v>
      </c>
      <c r="D236">
        <f t="shared" si="18"/>
        <v>924.89906751292733</v>
      </c>
      <c r="G236">
        <v>1342.3990064128698</v>
      </c>
      <c r="H236">
        <f t="shared" si="19"/>
        <v>2590.8300823768386</v>
      </c>
      <c r="I236">
        <f t="shared" si="20"/>
        <v>1076.7489822358141</v>
      </c>
      <c r="J236">
        <f t="shared" si="21"/>
        <v>-1423.2510177641859</v>
      </c>
    </row>
    <row r="237" spans="1:10" x14ac:dyDescent="0.25">
      <c r="A237" s="9">
        <v>49522</v>
      </c>
      <c r="B237">
        <v>2183.8620632400407</v>
      </c>
      <c r="C237">
        <f t="shared" si="17"/>
        <v>4214.8537820532783</v>
      </c>
      <c r="D237">
        <f t="shared" si="18"/>
        <v>922.21000751325732</v>
      </c>
      <c r="G237">
        <v>1338.4961032761539</v>
      </c>
      <c r="H237">
        <f t="shared" si="19"/>
        <v>2583.2974793229769</v>
      </c>
      <c r="I237">
        <f t="shared" si="20"/>
        <v>1073.6184324066292</v>
      </c>
      <c r="J237">
        <f t="shared" si="21"/>
        <v>-1426.3815675933708</v>
      </c>
    </row>
    <row r="238" spans="1:10" x14ac:dyDescent="0.25">
      <c r="A238" s="9">
        <v>49553</v>
      </c>
      <c r="B238">
        <v>2177.5310894545055</v>
      </c>
      <c r="C238">
        <f t="shared" si="17"/>
        <v>4202.6350026471955</v>
      </c>
      <c r="D238">
        <f t="shared" si="18"/>
        <v>919.53653857920631</v>
      </c>
      <c r="G238">
        <v>1334.6158290205035</v>
      </c>
      <c r="H238">
        <f t="shared" si="19"/>
        <v>2575.8085500095717</v>
      </c>
      <c r="I238">
        <f t="shared" si="20"/>
        <v>1070.5060333839781</v>
      </c>
      <c r="J238">
        <f t="shared" si="21"/>
        <v>-1429.4939666160219</v>
      </c>
    </row>
    <row r="239" spans="1:10" x14ac:dyDescent="0.25">
      <c r="A239" s="9">
        <v>49583</v>
      </c>
      <c r="B239">
        <v>2171.2367163049839</v>
      </c>
      <c r="C239">
        <f t="shared" si="17"/>
        <v>4190.4868624686187</v>
      </c>
      <c r="D239">
        <f t="shared" si="18"/>
        <v>916.87852550813375</v>
      </c>
      <c r="G239">
        <v>1330.7579874127321</v>
      </c>
      <c r="H239">
        <f t="shared" si="19"/>
        <v>2568.3629157065729</v>
      </c>
      <c r="I239">
        <f t="shared" si="20"/>
        <v>1067.4116277676517</v>
      </c>
      <c r="J239">
        <f t="shared" si="21"/>
        <v>-1432.5883722323483</v>
      </c>
    </row>
    <row r="240" spans="1:10" x14ac:dyDescent="0.25">
      <c r="A240" s="9">
        <v>49614</v>
      </c>
      <c r="B240">
        <v>2164.9786273128029</v>
      </c>
      <c r="C240">
        <f t="shared" si="17"/>
        <v>4178.4087507137092</v>
      </c>
      <c r="D240">
        <f t="shared" si="18"/>
        <v>914.23583465615957</v>
      </c>
      <c r="G240">
        <v>1326.9223844820406</v>
      </c>
      <c r="H240">
        <f t="shared" si="19"/>
        <v>2560.960202050338</v>
      </c>
      <c r="I240">
        <f t="shared" si="20"/>
        <v>1064.3350599721205</v>
      </c>
      <c r="J240">
        <f t="shared" si="21"/>
        <v>-1435.6649400278795</v>
      </c>
    </row>
    <row r="241" spans="1:10" x14ac:dyDescent="0.25">
      <c r="A241" s="9">
        <v>49644</v>
      </c>
      <c r="B241">
        <v>2158.7565096375124</v>
      </c>
      <c r="C241">
        <f t="shared" si="17"/>
        <v>4166.4000636003984</v>
      </c>
      <c r="D241">
        <f t="shared" si="18"/>
        <v>911.60833391576716</v>
      </c>
      <c r="G241">
        <v>1323.1088284875077</v>
      </c>
      <c r="H241">
        <f t="shared" si="19"/>
        <v>2553.6000389808896</v>
      </c>
      <c r="I241">
        <f t="shared" si="20"/>
        <v>1061.2761762004577</v>
      </c>
      <c r="J241">
        <f t="shared" si="21"/>
        <v>-1438.7238237995423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F3" sqref="F3"/>
    </sheetView>
  </sheetViews>
  <sheetFormatPr defaultColWidth="8.85546875" defaultRowHeight="15" x14ac:dyDescent="0.25"/>
  <cols>
    <col min="3" max="3" width="14.7109375" customWidth="1"/>
  </cols>
  <sheetData>
    <row r="1" spans="1:11" ht="15.75" thickBot="1" x14ac:dyDescent="0.3">
      <c r="C1" t="s">
        <v>142</v>
      </c>
    </row>
    <row r="2" spans="1:11" ht="15.75" thickBot="1" x14ac:dyDescent="0.3">
      <c r="A2">
        <v>0</v>
      </c>
      <c r="B2" s="4">
        <v>38565</v>
      </c>
      <c r="C2" s="5">
        <f>SUM(Zachary!C154:R154)</f>
        <v>24119</v>
      </c>
      <c r="D2" s="5"/>
      <c r="F2" t="s">
        <v>143</v>
      </c>
      <c r="G2" s="7"/>
      <c r="H2" s="6"/>
      <c r="I2" s="7"/>
      <c r="J2" s="8"/>
      <c r="K2">
        <f>C2/30</f>
        <v>803.9666666666667</v>
      </c>
    </row>
    <row r="3" spans="1:11" ht="15.75" thickBot="1" x14ac:dyDescent="0.3">
      <c r="A3">
        <v>1</v>
      </c>
      <c r="B3" s="4">
        <v>38596</v>
      </c>
      <c r="C3" s="5">
        <f>SUM(Zachary!C155:R155)</f>
        <v>43817</v>
      </c>
      <c r="D3" s="1"/>
      <c r="E3" t="s">
        <v>144</v>
      </c>
      <c r="F3" s="34">
        <v>1.25</v>
      </c>
      <c r="G3" s="3"/>
      <c r="H3" s="2"/>
      <c r="I3" s="3"/>
      <c r="J3" s="10"/>
      <c r="K3">
        <f t="shared" ref="K3:K66" si="0">C3/30</f>
        <v>1460.5666666666666</v>
      </c>
    </row>
    <row r="4" spans="1:11" ht="15.75" thickBot="1" x14ac:dyDescent="0.3">
      <c r="A4">
        <v>2</v>
      </c>
      <c r="B4" s="4">
        <v>38626</v>
      </c>
      <c r="C4" s="5">
        <f>SUM(Zachary!C156:R156)</f>
        <v>151758</v>
      </c>
      <c r="D4" s="1"/>
      <c r="E4" t="s">
        <v>145</v>
      </c>
      <c r="F4">
        <v>0.17</v>
      </c>
      <c r="G4" s="3"/>
      <c r="H4" s="2"/>
      <c r="I4" s="3"/>
      <c r="J4" s="10"/>
      <c r="K4">
        <f t="shared" si="0"/>
        <v>5058.6000000000004</v>
      </c>
    </row>
    <row r="5" spans="1:11" ht="15.75" thickBot="1" x14ac:dyDescent="0.3">
      <c r="A5">
        <v>3</v>
      </c>
      <c r="B5" s="4">
        <v>38657</v>
      </c>
      <c r="C5" s="5">
        <f>SUM(Zachary!C157:R157)</f>
        <v>101247</v>
      </c>
      <c r="D5" s="1"/>
      <c r="E5" t="s">
        <v>146</v>
      </c>
      <c r="F5">
        <v>0.19</v>
      </c>
      <c r="G5" s="3"/>
      <c r="H5" s="2"/>
      <c r="I5" s="3"/>
      <c r="J5" s="10"/>
      <c r="K5">
        <f t="shared" si="0"/>
        <v>3374.9</v>
      </c>
    </row>
    <row r="6" spans="1:11" ht="15.75" thickBot="1" x14ac:dyDescent="0.3">
      <c r="A6">
        <v>4</v>
      </c>
      <c r="B6" s="4">
        <v>38687</v>
      </c>
      <c r="C6" s="5">
        <f>SUM(Zachary!C158:R158)</f>
        <v>67146</v>
      </c>
      <c r="D6" s="1"/>
      <c r="E6" s="2"/>
      <c r="F6" s="2"/>
      <c r="G6" s="3"/>
      <c r="H6" s="2"/>
      <c r="I6" s="3"/>
      <c r="J6" s="10"/>
      <c r="K6">
        <f t="shared" si="0"/>
        <v>2238.1999999999998</v>
      </c>
    </row>
    <row r="7" spans="1:11" ht="15.75" thickBot="1" x14ac:dyDescent="0.3">
      <c r="A7">
        <v>5</v>
      </c>
      <c r="B7" s="4">
        <v>38718</v>
      </c>
      <c r="C7" s="5">
        <f>SUM(Zachary!C159:R159)</f>
        <v>65012</v>
      </c>
      <c r="D7" s="1"/>
      <c r="E7" s="2"/>
      <c r="F7" s="2"/>
      <c r="G7" s="3"/>
      <c r="H7" s="2"/>
      <c r="I7" s="3"/>
      <c r="J7" s="10"/>
      <c r="K7">
        <f t="shared" si="0"/>
        <v>2167.0666666666666</v>
      </c>
    </row>
    <row r="8" spans="1:11" ht="15.75" thickBot="1" x14ac:dyDescent="0.3">
      <c r="A8">
        <v>6</v>
      </c>
      <c r="B8" s="9">
        <v>38749</v>
      </c>
      <c r="C8" s="5">
        <f>SUM(Zachary!C160:R160)</f>
        <v>97065</v>
      </c>
      <c r="D8" s="1"/>
      <c r="E8" s="2"/>
      <c r="F8" s="2"/>
      <c r="G8" s="3"/>
      <c r="H8" s="2"/>
      <c r="I8" s="3"/>
      <c r="J8" s="10"/>
      <c r="K8">
        <f t="shared" si="0"/>
        <v>3235.5</v>
      </c>
    </row>
    <row r="9" spans="1:11" ht="15.75" thickBot="1" x14ac:dyDescent="0.3">
      <c r="A9">
        <v>7</v>
      </c>
      <c r="B9" s="9">
        <v>38777</v>
      </c>
      <c r="C9" s="5">
        <f>SUM(Zachary!C161:R161)</f>
        <v>87480</v>
      </c>
      <c r="D9" s="1"/>
      <c r="E9" s="2"/>
      <c r="F9" s="2"/>
      <c r="G9" s="3"/>
      <c r="H9" s="2"/>
      <c r="I9" s="3"/>
      <c r="J9" s="10"/>
      <c r="K9">
        <f t="shared" si="0"/>
        <v>2916</v>
      </c>
    </row>
    <row r="10" spans="1:11" ht="15.75" thickBot="1" x14ac:dyDescent="0.3">
      <c r="A10">
        <v>8</v>
      </c>
      <c r="B10" s="9">
        <v>38808</v>
      </c>
      <c r="C10" s="5">
        <f>SUM(Zachary!C162:R162)</f>
        <v>65584</v>
      </c>
      <c r="D10" s="1"/>
      <c r="E10" s="2"/>
      <c r="F10" s="2"/>
      <c r="G10" s="3"/>
      <c r="H10" s="2"/>
      <c r="I10" s="3"/>
      <c r="J10" s="10"/>
      <c r="K10">
        <f t="shared" si="0"/>
        <v>2186.1333333333332</v>
      </c>
    </row>
    <row r="11" spans="1:11" ht="15.75" thickBot="1" x14ac:dyDescent="0.3">
      <c r="A11">
        <v>9</v>
      </c>
      <c r="B11" s="9">
        <v>38838</v>
      </c>
      <c r="C11" s="5">
        <f>SUM(Zachary!C163:R163)</f>
        <v>136002</v>
      </c>
      <c r="D11" s="1"/>
      <c r="E11" s="2"/>
      <c r="F11" s="2"/>
      <c r="G11" s="3"/>
      <c r="H11" s="2"/>
      <c r="I11" s="3"/>
      <c r="J11" s="10"/>
      <c r="K11">
        <f t="shared" si="0"/>
        <v>4533.3999999999996</v>
      </c>
    </row>
    <row r="12" spans="1:11" ht="15.75" thickBot="1" x14ac:dyDescent="0.3">
      <c r="A12">
        <v>10</v>
      </c>
      <c r="B12" s="9">
        <v>38869</v>
      </c>
      <c r="C12" s="5">
        <f>SUM(Zachary!C164:R164)</f>
        <v>89927</v>
      </c>
      <c r="D12" s="1"/>
      <c r="E12" s="2"/>
      <c r="F12" s="2"/>
      <c r="G12" s="3"/>
      <c r="H12" s="2"/>
      <c r="I12" s="3"/>
      <c r="J12" s="10"/>
      <c r="K12">
        <f t="shared" si="0"/>
        <v>2997.5666666666666</v>
      </c>
    </row>
    <row r="13" spans="1:11" ht="15.75" thickBot="1" x14ac:dyDescent="0.3">
      <c r="A13">
        <v>11</v>
      </c>
      <c r="B13" s="9">
        <v>38899</v>
      </c>
      <c r="C13" s="5">
        <f>SUM(Zachary!C165:R165)</f>
        <v>76837</v>
      </c>
      <c r="D13" s="1"/>
      <c r="E13" s="2"/>
      <c r="F13" s="2"/>
      <c r="G13" s="3"/>
      <c r="H13" s="2"/>
      <c r="I13" s="3"/>
      <c r="J13" s="10"/>
      <c r="K13">
        <f t="shared" si="0"/>
        <v>2561.2333333333331</v>
      </c>
    </row>
    <row r="14" spans="1:11" ht="15.75" thickBot="1" x14ac:dyDescent="0.3">
      <c r="A14">
        <v>12</v>
      </c>
      <c r="B14" s="9">
        <v>38930</v>
      </c>
      <c r="C14" s="5">
        <f>SUM(Zachary!C166:R166)</f>
        <v>120509</v>
      </c>
      <c r="D14" s="1"/>
      <c r="E14" s="2"/>
      <c r="F14" s="2"/>
      <c r="G14" s="3"/>
      <c r="H14" s="2"/>
      <c r="I14" s="3"/>
      <c r="J14" s="10"/>
      <c r="K14">
        <f t="shared" si="0"/>
        <v>4016.9666666666667</v>
      </c>
    </row>
    <row r="15" spans="1:11" ht="15.75" thickBot="1" x14ac:dyDescent="0.3">
      <c r="A15">
        <v>13</v>
      </c>
      <c r="B15" s="9">
        <v>38961</v>
      </c>
      <c r="C15" s="5">
        <f>SUM(Zachary!C167:R167)</f>
        <v>110644</v>
      </c>
      <c r="D15" s="1"/>
      <c r="E15" s="2"/>
      <c r="F15" s="2"/>
      <c r="G15" s="3"/>
      <c r="H15" s="2"/>
      <c r="I15" s="3"/>
      <c r="J15" s="10"/>
      <c r="K15">
        <f t="shared" si="0"/>
        <v>3688.1333333333332</v>
      </c>
    </row>
    <row r="16" spans="1:11" ht="15.75" thickBot="1" x14ac:dyDescent="0.3">
      <c r="A16">
        <v>14</v>
      </c>
      <c r="B16" s="9">
        <v>38991</v>
      </c>
      <c r="C16" s="5">
        <f>SUM(Zachary!C168:R168)</f>
        <v>89095</v>
      </c>
      <c r="D16" s="1"/>
      <c r="E16" s="2"/>
      <c r="F16" s="2"/>
      <c r="G16" s="3"/>
      <c r="H16" s="2"/>
      <c r="I16" s="3"/>
      <c r="J16" s="10"/>
      <c r="K16">
        <f t="shared" si="0"/>
        <v>2969.8333333333335</v>
      </c>
    </row>
    <row r="17" spans="1:11" ht="15.75" thickBot="1" x14ac:dyDescent="0.3">
      <c r="A17">
        <v>15</v>
      </c>
      <c r="B17" s="9">
        <v>39022</v>
      </c>
      <c r="C17" s="5">
        <f>SUM(Zachary!C169:R169)</f>
        <v>81853</v>
      </c>
      <c r="D17" s="1"/>
      <c r="E17" s="2"/>
      <c r="F17" s="2"/>
      <c r="G17" s="3"/>
      <c r="H17" s="2"/>
      <c r="I17" s="3"/>
      <c r="J17" s="10"/>
      <c r="K17">
        <f t="shared" si="0"/>
        <v>2728.4333333333334</v>
      </c>
    </row>
    <row r="18" spans="1:11" ht="15.75" thickBot="1" x14ac:dyDescent="0.3">
      <c r="A18">
        <v>16</v>
      </c>
      <c r="B18" s="9">
        <v>39052</v>
      </c>
      <c r="C18" s="5">
        <f>SUM(Zachary!C170:R170)</f>
        <v>76027</v>
      </c>
      <c r="D18" s="1"/>
      <c r="E18" s="2"/>
      <c r="F18" s="2"/>
      <c r="G18" s="3"/>
      <c r="H18" s="2"/>
      <c r="I18" s="3"/>
      <c r="J18" s="10"/>
      <c r="K18">
        <f t="shared" si="0"/>
        <v>2534.2333333333331</v>
      </c>
    </row>
    <row r="19" spans="1:11" ht="15.75" thickBot="1" x14ac:dyDescent="0.3">
      <c r="A19">
        <v>17</v>
      </c>
      <c r="B19" s="9">
        <v>39083</v>
      </c>
      <c r="C19" s="5">
        <f>SUM(Zachary!C171:R171)</f>
        <v>146316</v>
      </c>
      <c r="D19" s="1"/>
      <c r="E19" s="2"/>
      <c r="F19" s="2"/>
      <c r="G19" s="3"/>
      <c r="H19" s="2"/>
      <c r="I19" s="3"/>
      <c r="J19" s="10"/>
      <c r="K19">
        <f t="shared" si="0"/>
        <v>4877.2</v>
      </c>
    </row>
    <row r="20" spans="1:11" ht="15.75" thickBot="1" x14ac:dyDescent="0.3">
      <c r="A20">
        <v>18</v>
      </c>
      <c r="B20" s="9">
        <v>39114</v>
      </c>
      <c r="C20" s="5">
        <f>SUM(Zachary!C172:R172)</f>
        <v>164497</v>
      </c>
      <c r="D20" s="1"/>
      <c r="E20" s="2"/>
      <c r="F20" s="2"/>
      <c r="G20" s="3"/>
      <c r="H20" s="2"/>
      <c r="I20" s="3"/>
      <c r="J20" s="10"/>
      <c r="K20">
        <f t="shared" si="0"/>
        <v>5483.2333333333336</v>
      </c>
    </row>
    <row r="21" spans="1:11" ht="15.75" thickBot="1" x14ac:dyDescent="0.3">
      <c r="A21">
        <v>19</v>
      </c>
      <c r="B21" s="9">
        <v>39142</v>
      </c>
      <c r="C21" s="5">
        <f>SUM(Zachary!C173:R173)</f>
        <v>135584</v>
      </c>
      <c r="D21" s="1"/>
      <c r="E21" s="2"/>
      <c r="F21" s="2"/>
      <c r="G21" s="3"/>
      <c r="H21" s="2"/>
      <c r="I21" s="3"/>
      <c r="J21" s="10"/>
      <c r="K21">
        <f t="shared" si="0"/>
        <v>4519.4666666666662</v>
      </c>
    </row>
    <row r="22" spans="1:11" ht="15.75" thickBot="1" x14ac:dyDescent="0.3">
      <c r="A22">
        <v>20</v>
      </c>
      <c r="B22" s="9">
        <v>39173</v>
      </c>
      <c r="C22" s="5">
        <f>SUM(Zachary!C174:R174)</f>
        <v>258198</v>
      </c>
      <c r="E22" s="2"/>
      <c r="F22" s="2"/>
      <c r="G22" s="3"/>
      <c r="H22" s="2"/>
      <c r="I22" s="3"/>
      <c r="J22" s="10"/>
      <c r="K22">
        <f t="shared" si="0"/>
        <v>8606.6</v>
      </c>
    </row>
    <row r="23" spans="1:11" ht="15.75" thickBot="1" x14ac:dyDescent="0.3">
      <c r="A23">
        <v>21</v>
      </c>
      <c r="B23" s="9">
        <v>39203</v>
      </c>
      <c r="C23" s="5">
        <f>SUM(Zachary!C175:R175)</f>
        <v>218158</v>
      </c>
      <c r="E23" s="2"/>
      <c r="F23" s="2"/>
      <c r="G23" s="3"/>
      <c r="H23" s="2"/>
      <c r="I23" s="3"/>
      <c r="J23" s="10"/>
      <c r="K23">
        <f t="shared" si="0"/>
        <v>7271.9333333333334</v>
      </c>
    </row>
    <row r="24" spans="1:11" ht="15.75" thickBot="1" x14ac:dyDescent="0.3">
      <c r="A24">
        <v>22</v>
      </c>
      <c r="B24" s="9">
        <v>39234</v>
      </c>
      <c r="C24" s="5">
        <f>SUM(Zachary!C176:R176)</f>
        <v>177936</v>
      </c>
      <c r="E24" s="2"/>
      <c r="F24" s="2"/>
      <c r="G24" s="3"/>
      <c r="H24" s="2"/>
      <c r="I24" s="3"/>
      <c r="J24" s="10"/>
      <c r="K24">
        <f t="shared" si="0"/>
        <v>5931.2</v>
      </c>
    </row>
    <row r="25" spans="1:11" ht="15.75" thickBot="1" x14ac:dyDescent="0.3">
      <c r="A25">
        <v>23</v>
      </c>
      <c r="B25" s="9">
        <v>39264</v>
      </c>
      <c r="C25" s="5">
        <f>SUM(Zachary!C177:R177)</f>
        <v>192072</v>
      </c>
      <c r="E25" s="2"/>
      <c r="F25" s="2"/>
      <c r="G25" s="3"/>
      <c r="H25" s="2"/>
      <c r="I25" s="3"/>
      <c r="J25" s="10"/>
      <c r="K25">
        <f t="shared" si="0"/>
        <v>6402.4</v>
      </c>
    </row>
    <row r="26" spans="1:11" ht="15.75" thickBot="1" x14ac:dyDescent="0.3">
      <c r="A26">
        <v>24</v>
      </c>
      <c r="B26" s="9">
        <v>39295</v>
      </c>
      <c r="C26" s="5">
        <f>SUM(Zachary!C178:R178)</f>
        <v>221221</v>
      </c>
      <c r="E26" s="2"/>
      <c r="F26" s="2"/>
      <c r="G26" s="3"/>
      <c r="H26" s="2"/>
      <c r="I26" s="3"/>
      <c r="J26" s="10"/>
      <c r="K26">
        <f t="shared" si="0"/>
        <v>7374.0333333333338</v>
      </c>
    </row>
    <row r="27" spans="1:11" ht="15.75" thickBot="1" x14ac:dyDescent="0.3">
      <c r="A27">
        <v>25</v>
      </c>
      <c r="B27" s="9">
        <v>39326</v>
      </c>
      <c r="C27" s="5">
        <f>SUM(Zachary!C179:R179)</f>
        <v>272625</v>
      </c>
      <c r="D27">
        <f>$C$27/(1+$F$3*$F$4*A2)^(1/$F$3)</f>
        <v>272625</v>
      </c>
      <c r="E27" s="2"/>
      <c r="F27" s="2"/>
      <c r="G27" s="3"/>
      <c r="H27" s="2"/>
      <c r="I27" s="3"/>
      <c r="J27" s="10"/>
      <c r="K27">
        <f t="shared" si="0"/>
        <v>9087.5</v>
      </c>
    </row>
    <row r="28" spans="1:11" ht="15.75" thickBot="1" x14ac:dyDescent="0.3">
      <c r="A28">
        <v>26</v>
      </c>
      <c r="B28" s="9">
        <v>39356</v>
      </c>
      <c r="C28" s="5">
        <f>SUM(Zachary!C180:R180)</f>
        <v>206117</v>
      </c>
      <c r="D28">
        <f t="shared" ref="D28:D91" si="1">$C$27/(1+$F$3*$F$4*A3)^(1/$F$3)</f>
        <v>233679.32031436465</v>
      </c>
      <c r="E28" s="2"/>
      <c r="F28" s="2"/>
      <c r="G28" s="3"/>
      <c r="H28" s="2"/>
      <c r="I28" s="3"/>
      <c r="J28" s="10"/>
      <c r="K28">
        <f t="shared" si="0"/>
        <v>6870.5666666666666</v>
      </c>
    </row>
    <row r="29" spans="1:11" ht="15.75" thickBot="1" x14ac:dyDescent="0.3">
      <c r="A29">
        <v>27</v>
      </c>
      <c r="B29" s="9">
        <v>39387</v>
      </c>
      <c r="C29" s="5">
        <f>SUM(Zachary!C181:R181)</f>
        <v>165349</v>
      </c>
      <c r="D29">
        <f t="shared" si="1"/>
        <v>205359.02186903858</v>
      </c>
      <c r="E29" s="2"/>
      <c r="F29" s="2"/>
      <c r="G29" s="3"/>
      <c r="H29" s="2"/>
      <c r="I29" s="3"/>
      <c r="J29" s="10"/>
      <c r="K29">
        <f t="shared" si="0"/>
        <v>5511.6333333333332</v>
      </c>
    </row>
    <row r="30" spans="1:11" ht="15.75" thickBot="1" x14ac:dyDescent="0.3">
      <c r="A30">
        <v>28</v>
      </c>
      <c r="B30" s="9">
        <v>39417</v>
      </c>
      <c r="C30" s="5">
        <f>SUM(Zachary!C182:R182)</f>
        <v>157099</v>
      </c>
      <c r="D30">
        <f t="shared" si="1"/>
        <v>183747.1584397635</v>
      </c>
      <c r="E30" s="2"/>
      <c r="F30" s="2"/>
      <c r="G30" s="3"/>
      <c r="H30" s="2"/>
      <c r="I30" s="3"/>
      <c r="J30" s="10"/>
      <c r="K30">
        <f t="shared" si="0"/>
        <v>5236.6333333333332</v>
      </c>
    </row>
    <row r="31" spans="1:11" ht="15.75" thickBot="1" x14ac:dyDescent="0.3">
      <c r="A31">
        <v>29</v>
      </c>
      <c r="B31" s="9">
        <v>39448</v>
      </c>
      <c r="C31" s="5">
        <f>SUM(Zachary!C183:R183)</f>
        <v>140919</v>
      </c>
      <c r="D31">
        <f t="shared" si="1"/>
        <v>166658.81743409121</v>
      </c>
      <c r="E31" s="2"/>
      <c r="F31" s="2"/>
      <c r="G31" s="3"/>
      <c r="H31" s="2"/>
      <c r="I31" s="3"/>
      <c r="J31" s="10"/>
      <c r="K31">
        <f t="shared" si="0"/>
        <v>4697.3</v>
      </c>
    </row>
    <row r="32" spans="1:11" ht="15.75" thickBot="1" x14ac:dyDescent="0.3">
      <c r="A32">
        <v>30</v>
      </c>
      <c r="B32" s="9">
        <v>39479</v>
      </c>
      <c r="C32" s="5">
        <f>SUM(Zachary!C184:R184)</f>
        <v>134069</v>
      </c>
      <c r="D32">
        <f t="shared" si="1"/>
        <v>152774.37398424829</v>
      </c>
      <c r="E32" s="2"/>
      <c r="F32" s="2"/>
      <c r="G32" s="3"/>
      <c r="H32" s="2"/>
      <c r="I32" s="3"/>
      <c r="J32" s="10"/>
      <c r="K32">
        <f t="shared" si="0"/>
        <v>4468.9666666666662</v>
      </c>
    </row>
    <row r="33" spans="1:11" ht="15.75" thickBot="1" x14ac:dyDescent="0.3">
      <c r="A33">
        <v>31</v>
      </c>
      <c r="B33" s="9">
        <v>39508</v>
      </c>
      <c r="C33" s="5">
        <f>SUM(Zachary!C185:R185)</f>
        <v>198265</v>
      </c>
      <c r="D33">
        <f t="shared" si="1"/>
        <v>141247.43104928514</v>
      </c>
      <c r="E33" s="2"/>
      <c r="F33" s="2"/>
      <c r="G33" s="3"/>
      <c r="H33" s="2"/>
      <c r="I33" s="3"/>
      <c r="J33" s="10"/>
      <c r="K33">
        <f t="shared" si="0"/>
        <v>6608.833333333333</v>
      </c>
    </row>
    <row r="34" spans="1:11" ht="15.75" thickBot="1" x14ac:dyDescent="0.3">
      <c r="A34">
        <v>32</v>
      </c>
      <c r="B34" s="9">
        <v>39539</v>
      </c>
      <c r="C34" s="5">
        <f>SUM(Zachary!C186:R186)</f>
        <v>155447</v>
      </c>
      <c r="D34">
        <f t="shared" si="1"/>
        <v>131508.91874598342</v>
      </c>
      <c r="E34" s="2"/>
      <c r="F34" s="2"/>
      <c r="G34" s="3"/>
      <c r="H34" s="2"/>
      <c r="I34" s="3"/>
      <c r="J34" s="10"/>
      <c r="K34">
        <f t="shared" si="0"/>
        <v>5181.5666666666666</v>
      </c>
    </row>
    <row r="35" spans="1:11" ht="15.75" thickBot="1" x14ac:dyDescent="0.3">
      <c r="A35">
        <v>33</v>
      </c>
      <c r="B35" s="9">
        <v>39569</v>
      </c>
      <c r="C35" s="5">
        <f>SUM(Zachary!C187:R187)</f>
        <v>139595</v>
      </c>
      <c r="D35">
        <f t="shared" si="1"/>
        <v>123161.41426145297</v>
      </c>
      <c r="E35" s="2"/>
      <c r="F35" s="2"/>
      <c r="G35" s="3"/>
      <c r="H35" s="2"/>
      <c r="I35" s="3"/>
      <c r="J35" s="10"/>
      <c r="K35">
        <f t="shared" si="0"/>
        <v>4653.166666666667</v>
      </c>
    </row>
    <row r="36" spans="1:11" ht="15.75" thickBot="1" x14ac:dyDescent="0.3">
      <c r="A36">
        <v>34</v>
      </c>
      <c r="B36" s="9">
        <v>39600</v>
      </c>
      <c r="C36" s="5">
        <f>SUM(Zachary!C188:R188)</f>
        <v>128207</v>
      </c>
      <c r="D36">
        <f t="shared" si="1"/>
        <v>115918.5476933117</v>
      </c>
      <c r="E36" s="2"/>
      <c r="F36" s="2"/>
      <c r="G36" s="3"/>
      <c r="H36" s="2"/>
      <c r="I36" s="3"/>
      <c r="J36" s="10"/>
      <c r="K36">
        <f t="shared" si="0"/>
        <v>4273.5666666666666</v>
      </c>
    </row>
    <row r="37" spans="1:11" ht="15.75" thickBot="1" x14ac:dyDescent="0.3">
      <c r="A37">
        <v>35</v>
      </c>
      <c r="B37" s="9">
        <v>39630</v>
      </c>
      <c r="C37" s="5">
        <f>SUM(Zachary!C189:R189)</f>
        <v>182623</v>
      </c>
      <c r="D37">
        <f t="shared" si="1"/>
        <v>109568.48614244787</v>
      </c>
      <c r="E37" s="2"/>
      <c r="F37" s="2"/>
      <c r="G37" s="3"/>
      <c r="H37" s="2"/>
      <c r="I37" s="3"/>
      <c r="J37" s="10"/>
      <c r="K37">
        <f t="shared" si="0"/>
        <v>6087.4333333333334</v>
      </c>
    </row>
    <row r="38" spans="1:11" ht="15.75" thickBot="1" x14ac:dyDescent="0.3">
      <c r="A38">
        <v>36</v>
      </c>
      <c r="B38" s="9">
        <v>39661</v>
      </c>
      <c r="C38" s="5">
        <f>SUM(Zachary!C190:R190)</f>
        <v>169671</v>
      </c>
      <c r="D38">
        <f t="shared" si="1"/>
        <v>103950.99701383384</v>
      </c>
      <c r="E38" s="2"/>
      <c r="F38" s="2"/>
      <c r="G38" s="3"/>
      <c r="H38" s="2"/>
      <c r="I38" s="3"/>
      <c r="J38" s="10"/>
      <c r="K38">
        <f t="shared" si="0"/>
        <v>5655.7</v>
      </c>
    </row>
    <row r="39" spans="1:11" ht="15.75" thickBot="1" x14ac:dyDescent="0.3">
      <c r="A39">
        <v>37</v>
      </c>
      <c r="B39" s="9">
        <v>39692</v>
      </c>
      <c r="C39" s="5">
        <f>SUM(Zachary!C191:R191)</f>
        <v>145421</v>
      </c>
      <c r="D39">
        <f t="shared" si="1"/>
        <v>98942.526557407633</v>
      </c>
      <c r="E39" s="2"/>
      <c r="F39" s="2"/>
      <c r="G39" s="3"/>
      <c r="H39" s="2"/>
      <c r="I39" s="3"/>
      <c r="J39" s="10"/>
      <c r="K39">
        <f t="shared" si="0"/>
        <v>4847.3666666666668</v>
      </c>
    </row>
    <row r="40" spans="1:11" ht="15.75" thickBot="1" x14ac:dyDescent="0.3">
      <c r="A40">
        <v>38</v>
      </c>
      <c r="B40" s="9">
        <v>39722</v>
      </c>
      <c r="C40" s="5">
        <f>SUM(Zachary!C192:R192)</f>
        <v>141980</v>
      </c>
      <c r="D40">
        <f t="shared" si="1"/>
        <v>94446.196245869389</v>
      </c>
      <c r="E40" s="2"/>
      <c r="F40" s="2"/>
      <c r="G40" s="3"/>
      <c r="H40" s="2"/>
      <c r="I40" s="3"/>
      <c r="J40" s="10"/>
      <c r="K40">
        <f t="shared" si="0"/>
        <v>4732.666666666667</v>
      </c>
    </row>
    <row r="41" spans="1:11" ht="15.75" thickBot="1" x14ac:dyDescent="0.3">
      <c r="A41">
        <v>39</v>
      </c>
      <c r="B41" s="9">
        <v>39753</v>
      </c>
      <c r="C41" s="5">
        <f>SUM(Zachary!C193:R193)</f>
        <v>123111</v>
      </c>
      <c r="D41">
        <f t="shared" si="1"/>
        <v>90384.918799050836</v>
      </c>
      <c r="E41" s="2"/>
      <c r="F41" s="2"/>
      <c r="G41" s="3"/>
      <c r="H41" s="2"/>
      <c r="I41" s="3"/>
      <c r="J41" s="10"/>
      <c r="K41">
        <f t="shared" si="0"/>
        <v>4103.7</v>
      </c>
    </row>
    <row r="42" spans="1:11" ht="15.75" thickBot="1" x14ac:dyDescent="0.3">
      <c r="A42">
        <v>40</v>
      </c>
      <c r="B42" s="9">
        <v>39783</v>
      </c>
      <c r="C42" s="5">
        <f>SUM(Zachary!C194:R194)</f>
        <v>114679</v>
      </c>
      <c r="D42">
        <f t="shared" si="1"/>
        <v>86696.551403931895</v>
      </c>
      <c r="E42" s="2"/>
      <c r="F42" s="2"/>
      <c r="G42" s="3"/>
      <c r="H42" s="2"/>
      <c r="I42" s="3"/>
      <c r="J42" s="10"/>
      <c r="K42">
        <f t="shared" si="0"/>
        <v>3822.6333333333332</v>
      </c>
    </row>
    <row r="43" spans="1:11" ht="15.75" thickBot="1" x14ac:dyDescent="0.3">
      <c r="A43">
        <v>41</v>
      </c>
      <c r="B43" s="9">
        <v>39814</v>
      </c>
      <c r="C43" s="5">
        <f>SUM(Zachary!C195:R195)</f>
        <v>105532</v>
      </c>
      <c r="D43">
        <f t="shared" si="1"/>
        <v>83330.41360017391</v>
      </c>
      <c r="E43" s="2"/>
      <c r="F43" s="2"/>
      <c r="G43" s="3"/>
      <c r="H43" s="2"/>
      <c r="I43" s="3"/>
      <c r="J43" s="10"/>
      <c r="K43">
        <f t="shared" si="0"/>
        <v>3517.7333333333331</v>
      </c>
    </row>
    <row r="44" spans="1:11" ht="15.75" thickBot="1" x14ac:dyDescent="0.3">
      <c r="A44">
        <v>42</v>
      </c>
      <c r="B44" s="9">
        <v>39845</v>
      </c>
      <c r="C44" s="5">
        <f>SUM(Zachary!C196:R196)</f>
        <v>89908</v>
      </c>
      <c r="D44">
        <f t="shared" si="1"/>
        <v>80244.740187601739</v>
      </c>
      <c r="E44" s="2"/>
      <c r="F44" s="2"/>
      <c r="G44" s="3"/>
      <c r="H44" s="2"/>
      <c r="I44" s="3"/>
      <c r="J44" s="10"/>
      <c r="K44">
        <f t="shared" si="0"/>
        <v>2996.9333333333334</v>
      </c>
    </row>
    <row r="45" spans="1:11" ht="15.75" thickBot="1" x14ac:dyDescent="0.3">
      <c r="A45">
        <v>43</v>
      </c>
      <c r="B45" s="9">
        <v>39873</v>
      </c>
      <c r="C45" s="5">
        <f>SUM(Zachary!C197:R197)</f>
        <v>92530</v>
      </c>
      <c r="D45">
        <f t="shared" si="1"/>
        <v>77404.787809701535</v>
      </c>
      <c r="E45" s="2"/>
      <c r="F45" s="2"/>
      <c r="G45" s="3"/>
      <c r="H45" s="2"/>
      <c r="I45" s="3"/>
      <c r="J45" s="10"/>
      <c r="K45">
        <f t="shared" si="0"/>
        <v>3084.3333333333335</v>
      </c>
    </row>
    <row r="46" spans="1:11" ht="15.75" thickBot="1" x14ac:dyDescent="0.3">
      <c r="A46">
        <v>44</v>
      </c>
      <c r="B46" s="9">
        <v>39904</v>
      </c>
      <c r="C46" s="5">
        <f>SUM(Zachary!C198:R198)</f>
        <v>86834</v>
      </c>
      <c r="D46">
        <f t="shared" si="1"/>
        <v>74781.406860933523</v>
      </c>
      <c r="E46" s="2"/>
      <c r="F46" s="2"/>
      <c r="G46" s="3"/>
      <c r="H46" s="2"/>
      <c r="I46" s="3"/>
      <c r="J46" s="10"/>
      <c r="K46">
        <f t="shared" si="0"/>
        <v>2894.4666666666667</v>
      </c>
    </row>
    <row r="47" spans="1:11" ht="15.75" thickBot="1" x14ac:dyDescent="0.3">
      <c r="A47">
        <v>45</v>
      </c>
      <c r="B47" s="9">
        <v>39934</v>
      </c>
      <c r="C47" s="5">
        <f>SUM(Zachary!C199:R199)</f>
        <v>88798</v>
      </c>
      <c r="D47">
        <f t="shared" si="1"/>
        <v>72349.950090199869</v>
      </c>
      <c r="E47" s="2"/>
      <c r="F47" s="2"/>
      <c r="G47" s="3"/>
      <c r="H47" s="2"/>
      <c r="I47" s="3"/>
      <c r="J47" s="10"/>
      <c r="K47">
        <f t="shared" si="0"/>
        <v>2959.9333333333334</v>
      </c>
    </row>
    <row r="48" spans="1:11" ht="15.75" thickBot="1" x14ac:dyDescent="0.3">
      <c r="A48">
        <v>46</v>
      </c>
      <c r="B48" s="9">
        <v>39965</v>
      </c>
      <c r="C48" s="5">
        <f>SUM(Zachary!C200:R200)</f>
        <v>86096</v>
      </c>
      <c r="D48">
        <f t="shared" si="1"/>
        <v>70089.428465494246</v>
      </c>
      <c r="E48" s="2"/>
      <c r="F48" s="2"/>
      <c r="G48" s="3"/>
      <c r="H48" s="2"/>
      <c r="I48" s="3"/>
      <c r="J48" s="10"/>
      <c r="K48">
        <f t="shared" si="0"/>
        <v>2869.8666666666668</v>
      </c>
    </row>
    <row r="49" spans="1:11" ht="15.75" thickBot="1" x14ac:dyDescent="0.3">
      <c r="A49">
        <v>47</v>
      </c>
      <c r="B49" s="9">
        <v>39995</v>
      </c>
      <c r="C49" s="5">
        <f>SUM(Zachary!C201:R201)</f>
        <v>84650</v>
      </c>
      <c r="D49">
        <f t="shared" si="1"/>
        <v>67981.851090680662</v>
      </c>
      <c r="E49" s="2"/>
      <c r="F49" s="2"/>
      <c r="G49" s="3"/>
      <c r="H49" s="2"/>
      <c r="I49" s="3"/>
      <c r="J49" s="10"/>
      <c r="K49">
        <f t="shared" si="0"/>
        <v>2821.6666666666665</v>
      </c>
    </row>
    <row r="50" spans="1:11" ht="15.75" thickBot="1" x14ac:dyDescent="0.3">
      <c r="A50">
        <v>48</v>
      </c>
      <c r="B50" s="9">
        <v>40026</v>
      </c>
      <c r="C50" s="5">
        <f>SUM(Zachary!C202:R202)</f>
        <v>83329</v>
      </c>
      <c r="D50">
        <f t="shared" si="1"/>
        <v>66011.703829010017</v>
      </c>
      <c r="E50" s="2"/>
      <c r="F50" s="2"/>
      <c r="G50" s="3"/>
      <c r="H50" s="2"/>
      <c r="I50" s="3"/>
      <c r="J50" s="10"/>
      <c r="K50">
        <f t="shared" si="0"/>
        <v>2777.6333333333332</v>
      </c>
    </row>
    <row r="51" spans="1:11" ht="15.75" thickBot="1" x14ac:dyDescent="0.3">
      <c r="A51">
        <v>49</v>
      </c>
      <c r="B51" s="9">
        <v>40057</v>
      </c>
      <c r="C51" s="5">
        <f>SUM(Zachary!C203:R203)</f>
        <v>77409</v>
      </c>
      <c r="D51">
        <f t="shared" si="1"/>
        <v>64165.533654949882</v>
      </c>
      <c r="E51" s="2"/>
      <c r="F51" s="2"/>
      <c r="G51" s="3"/>
      <c r="H51" s="2"/>
      <c r="I51" s="3"/>
      <c r="J51" s="10"/>
      <c r="K51">
        <f t="shared" si="0"/>
        <v>2580.3000000000002</v>
      </c>
    </row>
    <row r="52" spans="1:11" ht="15.75" thickBot="1" x14ac:dyDescent="0.3">
      <c r="A52">
        <v>50</v>
      </c>
      <c r="B52" s="9">
        <v>40087</v>
      </c>
      <c r="C52" s="5">
        <f>SUM(Zachary!C204:R204)</f>
        <v>79510</v>
      </c>
      <c r="D52">
        <f t="shared" si="1"/>
        <v>62431.61444612567</v>
      </c>
      <c r="E52" s="2"/>
      <c r="F52" s="2"/>
      <c r="G52" s="3"/>
      <c r="H52" s="2"/>
      <c r="I52" s="3"/>
      <c r="J52" s="10"/>
      <c r="K52">
        <f t="shared" si="0"/>
        <v>2650.3333333333335</v>
      </c>
    </row>
    <row r="53" spans="1:11" ht="15.75" thickBot="1" x14ac:dyDescent="0.3">
      <c r="A53">
        <v>51</v>
      </c>
      <c r="B53" s="9">
        <v>40118</v>
      </c>
      <c r="C53" s="5">
        <f>SUM(Zachary!C205:R205)</f>
        <v>73458</v>
      </c>
      <c r="D53">
        <f t="shared" si="1"/>
        <v>60799.676118208758</v>
      </c>
      <c r="E53" s="2"/>
      <c r="F53" s="2"/>
      <c r="G53" s="3"/>
      <c r="H53" s="2"/>
      <c r="I53" s="3"/>
      <c r="J53" s="10"/>
      <c r="K53">
        <f t="shared" si="0"/>
        <v>2448.6</v>
      </c>
    </row>
    <row r="54" spans="1:11" ht="15.75" thickBot="1" x14ac:dyDescent="0.3">
      <c r="A54">
        <v>52</v>
      </c>
      <c r="B54" s="9">
        <v>40148</v>
      </c>
      <c r="C54" s="5">
        <f>SUM(Zachary!C206:R206)</f>
        <v>73715</v>
      </c>
      <c r="D54">
        <f t="shared" si="1"/>
        <v>59260.683472530924</v>
      </c>
      <c r="E54" s="2"/>
      <c r="F54" s="2"/>
      <c r="G54" s="3"/>
      <c r="H54" s="2"/>
      <c r="I54" s="3"/>
      <c r="J54" s="10"/>
      <c r="K54">
        <f t="shared" si="0"/>
        <v>2457.1666666666665</v>
      </c>
    </row>
    <row r="55" spans="1:11" ht="15.75" thickBot="1" x14ac:dyDescent="0.3">
      <c r="A55">
        <v>53</v>
      </c>
      <c r="B55" s="9">
        <v>40179</v>
      </c>
      <c r="C55" s="5">
        <f>SUM(Zachary!C207:R207)</f>
        <v>71979</v>
      </c>
      <c r="D55">
        <f t="shared" si="1"/>
        <v>57806.654387348528</v>
      </c>
      <c r="E55" s="2"/>
      <c r="F55" s="2"/>
      <c r="G55" s="3"/>
      <c r="H55" s="2"/>
      <c r="I55" s="3"/>
      <c r="J55" s="10"/>
      <c r="K55">
        <f t="shared" si="0"/>
        <v>2399.3000000000002</v>
      </c>
    </row>
    <row r="56" spans="1:11" ht="15.75" thickBot="1" x14ac:dyDescent="0.3">
      <c r="A56">
        <v>54</v>
      </c>
      <c r="B56" s="9">
        <v>40210</v>
      </c>
      <c r="C56" s="5">
        <f>SUM(Zachary!C208:R208)</f>
        <v>64029</v>
      </c>
      <c r="D56">
        <f t="shared" si="1"/>
        <v>56430.509390720828</v>
      </c>
      <c r="E56" s="2"/>
      <c r="F56" s="2"/>
      <c r="G56" s="3"/>
      <c r="H56" s="2"/>
      <c r="I56" s="3"/>
      <c r="J56" s="10"/>
      <c r="K56">
        <f t="shared" si="0"/>
        <v>2134.3000000000002</v>
      </c>
    </row>
    <row r="57" spans="1:11" ht="15.75" thickBot="1" x14ac:dyDescent="0.3">
      <c r="A57">
        <v>55</v>
      </c>
      <c r="B57" s="9">
        <v>40238</v>
      </c>
      <c r="C57" s="5">
        <f>SUM(Zachary!C209:R209)</f>
        <v>64767</v>
      </c>
      <c r="D57">
        <f t="shared" si="1"/>
        <v>55125.946447820686</v>
      </c>
      <c r="E57" s="2"/>
      <c r="F57" s="2"/>
      <c r="G57" s="3"/>
      <c r="H57" s="2"/>
      <c r="I57" s="3"/>
      <c r="J57" s="10"/>
      <c r="K57">
        <f t="shared" si="0"/>
        <v>2158.9</v>
      </c>
    </row>
    <row r="58" spans="1:11" ht="15.75" thickBot="1" x14ac:dyDescent="0.3">
      <c r="A58">
        <v>56</v>
      </c>
      <c r="B58" s="9">
        <v>40269</v>
      </c>
      <c r="C58" s="5">
        <f>SUM(Zachary!C210:R210)</f>
        <v>63729</v>
      </c>
      <c r="D58">
        <f t="shared" si="1"/>
        <v>53887.336146685877</v>
      </c>
      <c r="E58" s="2"/>
      <c r="F58" s="2"/>
      <c r="G58" s="3"/>
      <c r="H58" s="2"/>
      <c r="I58" s="3"/>
      <c r="J58" s="10"/>
      <c r="K58">
        <f t="shared" si="0"/>
        <v>2124.3000000000002</v>
      </c>
    </row>
    <row r="59" spans="1:11" ht="15.75" thickBot="1" x14ac:dyDescent="0.3">
      <c r="A59">
        <v>57</v>
      </c>
      <c r="B59" s="9">
        <v>40299</v>
      </c>
      <c r="C59" s="5">
        <f>SUM(Zachary!C211:R211)</f>
        <v>67908</v>
      </c>
      <c r="D59">
        <f t="shared" si="1"/>
        <v>52709.633492738474</v>
      </c>
      <c r="E59" s="2"/>
      <c r="F59" s="2"/>
      <c r="G59" s="3"/>
      <c r="H59" s="2"/>
      <c r="I59" s="3"/>
      <c r="J59" s="10"/>
      <c r="K59">
        <f t="shared" si="0"/>
        <v>2263.6</v>
      </c>
    </row>
    <row r="60" spans="1:11" ht="15.75" thickBot="1" x14ac:dyDescent="0.3">
      <c r="A60">
        <v>58</v>
      </c>
      <c r="B60" s="9">
        <v>40330</v>
      </c>
      <c r="C60" s="5">
        <f>SUM(Zachary!C212:R212)</f>
        <v>64083</v>
      </c>
      <c r="D60">
        <f t="shared" si="1"/>
        <v>51588.303308524984</v>
      </c>
      <c r="E60" s="2"/>
      <c r="F60" s="2"/>
      <c r="G60" s="3"/>
      <c r="H60" s="2"/>
      <c r="I60" s="3"/>
      <c r="J60" s="10"/>
      <c r="K60">
        <f t="shared" si="0"/>
        <v>2136.1</v>
      </c>
    </row>
    <row r="61" spans="1:11" ht="15.75" thickBot="1" x14ac:dyDescent="0.3">
      <c r="A61">
        <v>59</v>
      </c>
      <c r="B61" s="9">
        <v>40360</v>
      </c>
      <c r="C61" s="5">
        <f>SUM(Zachary!C213:R213)</f>
        <v>64665</v>
      </c>
      <c r="D61">
        <f t="shared" si="1"/>
        <v>50519.256842037299</v>
      </c>
      <c r="E61" s="2"/>
      <c r="F61" s="2"/>
      <c r="G61" s="3"/>
      <c r="H61" s="2"/>
      <c r="I61" s="3"/>
      <c r="J61" s="10"/>
      <c r="K61">
        <f t="shared" si="0"/>
        <v>2155.5</v>
      </c>
    </row>
    <row r="62" spans="1:11" ht="15.75" thickBot="1" x14ac:dyDescent="0.3">
      <c r="A62">
        <v>60</v>
      </c>
      <c r="B62" s="9">
        <v>40391</v>
      </c>
      <c r="C62" s="5">
        <f>SUM(Zachary!C214:R214)</f>
        <v>62315</v>
      </c>
      <c r="D62">
        <f t="shared" si="1"/>
        <v>49498.797659019874</v>
      </c>
      <c r="E62" s="2"/>
      <c r="F62" s="2"/>
      <c r="G62" s="3"/>
      <c r="H62" s="2"/>
      <c r="I62" s="3"/>
      <c r="J62" s="10"/>
      <c r="K62">
        <f t="shared" si="0"/>
        <v>2077.1666666666665</v>
      </c>
    </row>
    <row r="63" spans="1:11" ht="15.75" thickBot="1" x14ac:dyDescent="0.3">
      <c r="A63">
        <v>61</v>
      </c>
      <c r="B63" s="9">
        <v>40422</v>
      </c>
      <c r="C63" s="5">
        <f>SUM(Zachary!C215:R215)</f>
        <v>60158</v>
      </c>
      <c r="D63">
        <f t="shared" si="1"/>
        <v>48523.575264400824</v>
      </c>
      <c r="E63" s="2"/>
      <c r="F63" s="2"/>
      <c r="G63" s="3"/>
      <c r="H63" s="2"/>
      <c r="I63" s="3"/>
      <c r="J63" s="10"/>
      <c r="K63">
        <f t="shared" si="0"/>
        <v>2005.2666666666667</v>
      </c>
    </row>
    <row r="64" spans="1:11" ht="15.75" thickBot="1" x14ac:dyDescent="0.3">
      <c r="A64">
        <v>62</v>
      </c>
      <c r="B64" s="9">
        <v>40452</v>
      </c>
      <c r="C64" s="5">
        <f>SUM(Zachary!C216:R216)</f>
        <v>59004</v>
      </c>
      <c r="D64">
        <f t="shared" si="1"/>
        <v>47590.545189507429</v>
      </c>
      <c r="E64" s="2"/>
      <c r="F64" s="2"/>
      <c r="G64" s="3"/>
      <c r="H64" s="2"/>
      <c r="I64" s="3"/>
      <c r="J64" s="10"/>
      <c r="K64">
        <f t="shared" si="0"/>
        <v>1966.8</v>
      </c>
    </row>
    <row r="65" spans="1:11" ht="15.75" thickBot="1" x14ac:dyDescent="0.3">
      <c r="A65">
        <v>63</v>
      </c>
      <c r="B65" s="9">
        <v>40483</v>
      </c>
      <c r="C65" s="5">
        <f>SUM(Zachary!C217:R217)</f>
        <v>54727</v>
      </c>
      <c r="D65">
        <f t="shared" si="1"/>
        <v>46696.93451303093</v>
      </c>
      <c r="E65" s="2"/>
      <c r="F65" s="2"/>
      <c r="G65" s="3"/>
      <c r="H65" s="2"/>
      <c r="I65" s="3"/>
      <c r="J65" s="10"/>
      <c r="K65">
        <f t="shared" si="0"/>
        <v>1824.2333333333333</v>
      </c>
    </row>
    <row r="66" spans="1:11" ht="15.75" thickBot="1" x14ac:dyDescent="0.3">
      <c r="A66">
        <v>64</v>
      </c>
      <c r="B66" s="9">
        <v>40513</v>
      </c>
      <c r="C66" s="5">
        <f>SUM(Zachary!C218:R218)</f>
        <v>53245</v>
      </c>
      <c r="D66">
        <f t="shared" si="1"/>
        <v>45840.211968326767</v>
      </c>
      <c r="E66" s="2"/>
      <c r="F66" s="2"/>
      <c r="G66" s="3"/>
      <c r="H66" s="2"/>
      <c r="I66" s="3"/>
      <c r="J66" s="10"/>
      <c r="K66">
        <f t="shared" si="0"/>
        <v>1774.8333333333333</v>
      </c>
    </row>
    <row r="67" spans="1:11" ht="15.75" thickBot="1" x14ac:dyDescent="0.3">
      <c r="A67">
        <v>65</v>
      </c>
      <c r="B67" s="9">
        <v>40544</v>
      </c>
      <c r="C67" s="5">
        <f>SUM(Zachary!C219:R219)</f>
        <v>60126</v>
      </c>
      <c r="D67">
        <f t="shared" si="1"/>
        <v>45018.061937830578</v>
      </c>
      <c r="E67" s="2"/>
      <c r="F67" s="2"/>
      <c r="G67" s="3"/>
      <c r="H67" s="2"/>
      <c r="I67" s="3"/>
      <c r="J67" s="10"/>
      <c r="K67">
        <f t="shared" ref="K67:K123" si="2">C67/30</f>
        <v>2004.2</v>
      </c>
    </row>
    <row r="68" spans="1:11" ht="15.75" thickBot="1" x14ac:dyDescent="0.3">
      <c r="A68">
        <v>66</v>
      </c>
      <c r="B68" s="9">
        <v>40575</v>
      </c>
      <c r="C68" s="5">
        <f>SUM(Zachary!C220:R220)</f>
        <v>48880</v>
      </c>
      <c r="D68">
        <f t="shared" si="1"/>
        <v>44228.361754968304</v>
      </c>
      <c r="E68" s="2"/>
      <c r="F68" s="2"/>
      <c r="G68" s="3"/>
      <c r="H68" s="2"/>
      <c r="I68" s="3"/>
      <c r="J68" s="10"/>
      <c r="K68">
        <f t="shared" si="2"/>
        <v>1629.3333333333333</v>
      </c>
    </row>
    <row r="69" spans="1:11" ht="15.75" thickBot="1" x14ac:dyDescent="0.3">
      <c r="A69">
        <v>67</v>
      </c>
      <c r="B69" s="9">
        <v>40603</v>
      </c>
      <c r="C69" s="5">
        <f>SUM(Zachary!C221:R221)</f>
        <v>52897</v>
      </c>
      <c r="D69">
        <f t="shared" si="1"/>
        <v>43469.161830951103</v>
      </c>
      <c r="E69" s="2"/>
      <c r="F69" s="2"/>
      <c r="G69" s="3"/>
      <c r="H69" s="2"/>
      <c r="I69" s="3"/>
      <c r="J69" s="10"/>
      <c r="K69">
        <f t="shared" si="2"/>
        <v>1763.2333333333333</v>
      </c>
    </row>
    <row r="70" spans="1:11" ht="15.75" thickBot="1" x14ac:dyDescent="0.3">
      <c r="A70">
        <v>68</v>
      </c>
      <c r="B70" s="9">
        <v>40634</v>
      </c>
      <c r="C70" s="5">
        <f>SUM(Zachary!C222:R222)</f>
        <v>50886</v>
      </c>
      <c r="D70">
        <f t="shared" si="1"/>
        <v>42738.668202925306</v>
      </c>
      <c r="E70" s="2"/>
      <c r="F70" s="2"/>
      <c r="G70" s="3"/>
      <c r="H70" s="2"/>
      <c r="I70" s="3"/>
      <c r="J70" s="10"/>
      <c r="K70">
        <f t="shared" si="2"/>
        <v>1696.2</v>
      </c>
    </row>
    <row r="71" spans="1:11" ht="15.75" thickBot="1" x14ac:dyDescent="0.3">
      <c r="A71">
        <v>69</v>
      </c>
      <c r="B71" s="9">
        <v>40664</v>
      </c>
      <c r="C71" s="5">
        <f>SUM(Zachary!C223:R223)</f>
        <v>49890</v>
      </c>
      <c r="D71">
        <f t="shared" si="1"/>
        <v>42035.227164707678</v>
      </c>
      <c r="E71" s="2"/>
      <c r="F71" s="2"/>
      <c r="G71" s="3"/>
      <c r="H71" s="2"/>
      <c r="I71" s="3"/>
      <c r="J71" s="10"/>
      <c r="K71">
        <f t="shared" si="2"/>
        <v>1663</v>
      </c>
    </row>
    <row r="72" spans="1:11" ht="15.75" thickBot="1" x14ac:dyDescent="0.3">
      <c r="A72">
        <v>70</v>
      </c>
      <c r="B72" s="9">
        <v>40695</v>
      </c>
      <c r="C72" s="5">
        <f>SUM(Zachary!C224:R224)</f>
        <v>45193</v>
      </c>
      <c r="D72">
        <f t="shared" si="1"/>
        <v>41357.311694608034</v>
      </c>
      <c r="E72" s="2"/>
      <c r="F72" s="2"/>
      <c r="G72" s="3"/>
      <c r="H72" s="2"/>
      <c r="I72" s="3"/>
      <c r="J72" s="10"/>
      <c r="K72">
        <f t="shared" si="2"/>
        <v>1506.4333333333334</v>
      </c>
    </row>
    <row r="73" spans="1:11" ht="15.75" thickBot="1" x14ac:dyDescent="0.3">
      <c r="A73">
        <v>71</v>
      </c>
      <c r="B73" s="9">
        <v>40725</v>
      </c>
      <c r="C73" s="5">
        <f>SUM(Zachary!C225:R225)</f>
        <v>48104</v>
      </c>
      <c r="D73">
        <f t="shared" si="1"/>
        <v>40703.509438848247</v>
      </c>
      <c r="E73" s="2"/>
      <c r="F73" s="2"/>
      <c r="G73" s="3"/>
      <c r="H73" s="2"/>
      <c r="I73" s="3"/>
      <c r="J73" s="10"/>
      <c r="K73">
        <f t="shared" si="2"/>
        <v>1603.4666666666667</v>
      </c>
    </row>
    <row r="74" spans="1:11" ht="15.75" thickBot="1" x14ac:dyDescent="0.3">
      <c r="A74">
        <v>72</v>
      </c>
      <c r="B74" s="9">
        <v>40756</v>
      </c>
      <c r="C74" s="5">
        <f>SUM(Zachary!C226:R226)</f>
        <v>48768</v>
      </c>
      <c r="D74">
        <f t="shared" si="1"/>
        <v>40072.512045589239</v>
      </c>
      <c r="E74" s="2"/>
      <c r="F74" s="2"/>
      <c r="G74" s="3"/>
      <c r="H74" s="2"/>
      <c r="I74" s="3"/>
      <c r="J74" s="10"/>
      <c r="K74">
        <f t="shared" si="2"/>
        <v>1625.6</v>
      </c>
    </row>
    <row r="75" spans="1:11" ht="15.75" thickBot="1" x14ac:dyDescent="0.3">
      <c r="A75">
        <v>73</v>
      </c>
      <c r="B75" s="9">
        <v>40787</v>
      </c>
      <c r="C75" s="5">
        <f>SUM(Zachary!C227:R227)</f>
        <v>45491</v>
      </c>
      <c r="D75">
        <f t="shared" si="1"/>
        <v>39463.105674973376</v>
      </c>
      <c r="E75" s="2"/>
      <c r="F75" s="2"/>
      <c r="G75" s="3"/>
      <c r="H75" s="2"/>
      <c r="I75" s="3"/>
      <c r="J75" s="10"/>
      <c r="K75">
        <f t="shared" si="2"/>
        <v>1516.3666666666666</v>
      </c>
    </row>
    <row r="76" spans="1:11" ht="15.75" thickBot="1" x14ac:dyDescent="0.3">
      <c r="A76">
        <v>74</v>
      </c>
      <c r="B76" s="9">
        <v>40817</v>
      </c>
      <c r="C76" s="5">
        <f>SUM(Zachary!C228:R228)</f>
        <v>44274</v>
      </c>
      <c r="D76">
        <f t="shared" si="1"/>
        <v>38874.162535995456</v>
      </c>
      <c r="E76" s="2"/>
      <c r="F76" s="2"/>
      <c r="G76" s="3"/>
      <c r="H76" s="2"/>
      <c r="I76" s="3"/>
      <c r="J76" s="10"/>
      <c r="K76">
        <f t="shared" si="2"/>
        <v>1475.8</v>
      </c>
    </row>
    <row r="77" spans="1:11" ht="15.75" thickBot="1" x14ac:dyDescent="0.3">
      <c r="A77">
        <v>75</v>
      </c>
      <c r="B77" s="9">
        <v>40848</v>
      </c>
      <c r="C77" s="5">
        <f>SUM(Zachary!C229:R229)</f>
        <v>39988</v>
      </c>
      <c r="D77">
        <f t="shared" si="1"/>
        <v>38304.633322326554</v>
      </c>
      <c r="E77" s="2"/>
      <c r="F77" s="2"/>
      <c r="G77" s="3"/>
      <c r="H77" s="2"/>
      <c r="I77" s="3"/>
      <c r="J77" s="10"/>
      <c r="K77">
        <f t="shared" si="2"/>
        <v>1332.9333333333334</v>
      </c>
    </row>
    <row r="78" spans="1:11" ht="15.75" thickBot="1" x14ac:dyDescent="0.3">
      <c r="A78">
        <v>76</v>
      </c>
      <c r="B78" s="9">
        <v>40878</v>
      </c>
      <c r="C78" s="5">
        <f>SUM(Zachary!C230:R230)</f>
        <v>39066</v>
      </c>
      <c r="D78">
        <f t="shared" si="1"/>
        <v>37753.540437153897</v>
      </c>
      <c r="E78" s="2"/>
      <c r="F78" s="2"/>
      <c r="G78" s="3"/>
      <c r="H78" s="2"/>
      <c r="I78" s="3"/>
      <c r="J78" s="10"/>
      <c r="K78">
        <f t="shared" si="2"/>
        <v>1302.2</v>
      </c>
    </row>
    <row r="79" spans="1:11" ht="15.75" thickBot="1" x14ac:dyDescent="0.3">
      <c r="A79">
        <v>77</v>
      </c>
      <c r="B79" s="9">
        <v>40909</v>
      </c>
      <c r="C79" s="5">
        <f>SUM(Zachary!C231:R231)</f>
        <v>40166</v>
      </c>
      <c r="D79">
        <f t="shared" si="1"/>
        <v>37219.971912248657</v>
      </c>
      <c r="E79" s="2"/>
      <c r="F79" s="2"/>
      <c r="G79" s="3"/>
      <c r="H79" s="2"/>
      <c r="I79" s="3"/>
      <c r="J79" s="10"/>
      <c r="K79">
        <f t="shared" si="2"/>
        <v>1338.8666666666666</v>
      </c>
    </row>
    <row r="80" spans="1:11" ht="15.75" thickBot="1" x14ac:dyDescent="0.3">
      <c r="A80">
        <v>78</v>
      </c>
      <c r="B80" s="9">
        <v>40940</v>
      </c>
      <c r="C80" s="5">
        <f>SUM(Zachary!C232:R232)</f>
        <v>40603</v>
      </c>
      <c r="D80">
        <f t="shared" si="1"/>
        <v>36703.075939309405</v>
      </c>
      <c r="E80" s="2"/>
      <c r="F80" s="2"/>
      <c r="G80" s="3"/>
      <c r="H80" s="2"/>
      <c r="I80" s="3"/>
      <c r="J80" s="10"/>
      <c r="K80">
        <f t="shared" si="2"/>
        <v>1353.4333333333334</v>
      </c>
    </row>
    <row r="81" spans="1:11" ht="15.75" thickBot="1" x14ac:dyDescent="0.3">
      <c r="A81">
        <v>79</v>
      </c>
      <c r="B81" s="9">
        <v>40969</v>
      </c>
      <c r="C81" s="5">
        <f>SUM(Zachary!C233:R233)</f>
        <v>45555</v>
      </c>
      <c r="D81">
        <f t="shared" si="1"/>
        <v>36202.055942536441</v>
      </c>
      <c r="E81" s="2"/>
      <c r="F81" s="2"/>
      <c r="G81" s="3"/>
      <c r="H81" s="2"/>
      <c r="I81" s="3"/>
      <c r="J81" s="10"/>
      <c r="K81">
        <f t="shared" si="2"/>
        <v>1518.5</v>
      </c>
    </row>
    <row r="82" spans="1:11" ht="15.75" thickBot="1" x14ac:dyDescent="0.3">
      <c r="A82">
        <v>80</v>
      </c>
      <c r="B82" s="9">
        <v>41000</v>
      </c>
      <c r="C82" s="5">
        <f>SUM(Zachary!C234:R234)</f>
        <v>43894</v>
      </c>
      <c r="D82">
        <f t="shared" si="1"/>
        <v>35716.16613068946</v>
      </c>
      <c r="E82" s="2"/>
      <c r="F82" s="2"/>
      <c r="G82" s="3"/>
      <c r="H82" s="2"/>
      <c r="I82" s="3"/>
      <c r="J82" s="10"/>
      <c r="K82">
        <f t="shared" si="2"/>
        <v>1463.1333333333334</v>
      </c>
    </row>
    <row r="83" spans="1:11" ht="15.75" thickBot="1" x14ac:dyDescent="0.3">
      <c r="A83">
        <v>81</v>
      </c>
      <c r="B83" s="9">
        <v>41030</v>
      </c>
      <c r="C83" s="5">
        <f>SUM(Zachary!C235:R235)</f>
        <v>46399</v>
      </c>
      <c r="D83">
        <f t="shared" si="1"/>
        <v>35244.707474828261</v>
      </c>
      <c r="E83" s="2"/>
      <c r="F83" s="2"/>
      <c r="G83" s="3"/>
      <c r="H83" s="2"/>
      <c r="I83" s="3"/>
      <c r="J83" s="10"/>
      <c r="K83">
        <f t="shared" si="2"/>
        <v>1546.6333333333334</v>
      </c>
    </row>
    <row r="84" spans="1:11" ht="15.75" thickBot="1" x14ac:dyDescent="0.3">
      <c r="A84">
        <v>82</v>
      </c>
      <c r="B84" s="9">
        <v>41061</v>
      </c>
      <c r="C84" s="5">
        <f>SUM(Zachary!C236:R236)</f>
        <v>40308</v>
      </c>
      <c r="D84">
        <f t="shared" si="1"/>
        <v>34787.024064748504</v>
      </c>
      <c r="E84" s="2"/>
      <c r="F84" s="2"/>
      <c r="G84" s="3"/>
      <c r="H84" s="2"/>
      <c r="I84" s="3"/>
      <c r="J84" s="10"/>
      <c r="K84">
        <f t="shared" si="2"/>
        <v>1343.6</v>
      </c>
    </row>
    <row r="85" spans="1:11" ht="15.75" thickBot="1" x14ac:dyDescent="0.3">
      <c r="A85">
        <v>83</v>
      </c>
      <c r="B85" s="9">
        <v>41091</v>
      </c>
      <c r="C85" s="5">
        <f>SUM(Zachary!C237:R237)</f>
        <v>35444</v>
      </c>
      <c r="D85">
        <f t="shared" si="1"/>
        <v>34342.499802978557</v>
      </c>
      <c r="E85" s="2"/>
      <c r="F85" s="2"/>
      <c r="G85" s="3"/>
      <c r="H85" s="2"/>
      <c r="I85" s="3"/>
      <c r="J85" s="10"/>
      <c r="K85">
        <f t="shared" si="2"/>
        <v>1181.4666666666667</v>
      </c>
    </row>
    <row r="86" spans="1:11" ht="15.75" thickBot="1" x14ac:dyDescent="0.3">
      <c r="A86">
        <v>84</v>
      </c>
      <c r="B86" s="9">
        <v>41122</v>
      </c>
      <c r="C86" s="5">
        <f>SUM(Zachary!C238:R238)</f>
        <v>41984</v>
      </c>
      <c r="D86">
        <f t="shared" si="1"/>
        <v>33910.555400248246</v>
      </c>
      <c r="E86" s="2"/>
      <c r="F86" s="2"/>
      <c r="G86" s="3"/>
      <c r="H86" s="2"/>
      <c r="I86" s="3"/>
      <c r="J86" s="10"/>
      <c r="K86">
        <f t="shared" si="2"/>
        <v>1399.4666666666667</v>
      </c>
    </row>
    <row r="87" spans="1:11" ht="15.75" thickBot="1" x14ac:dyDescent="0.3">
      <c r="A87">
        <v>85</v>
      </c>
      <c r="B87" s="9">
        <v>41153</v>
      </c>
      <c r="C87" s="5">
        <f>SUM(Zachary!C239:R239)</f>
        <v>38875</v>
      </c>
      <c r="D87">
        <f t="shared" si="1"/>
        <v>33490.645640697308</v>
      </c>
      <c r="E87" s="2"/>
      <c r="F87" s="2"/>
      <c r="G87" s="3"/>
      <c r="H87" s="2"/>
      <c r="I87" s="3"/>
      <c r="J87" s="10"/>
      <c r="K87">
        <f t="shared" si="2"/>
        <v>1295.8333333333333</v>
      </c>
    </row>
    <row r="88" spans="1:11" ht="15.75" thickBot="1" x14ac:dyDescent="0.3">
      <c r="A88">
        <v>86</v>
      </c>
      <c r="B88" s="9">
        <v>41183</v>
      </c>
      <c r="C88" s="5">
        <f>SUM(Zachary!C240:R240)</f>
        <v>38436</v>
      </c>
      <c r="D88">
        <f t="shared" si="1"/>
        <v>33082.25688886438</v>
      </c>
      <c r="E88" s="2"/>
      <c r="F88" s="2"/>
      <c r="G88" s="3"/>
      <c r="H88" s="2"/>
      <c r="I88" s="3"/>
      <c r="J88" s="10"/>
      <c r="K88">
        <f t="shared" si="2"/>
        <v>1281.2</v>
      </c>
    </row>
    <row r="89" spans="1:11" ht="15.75" thickBot="1" x14ac:dyDescent="0.3">
      <c r="A89">
        <v>87</v>
      </c>
      <c r="B89" s="9">
        <v>41214</v>
      </c>
      <c r="C89" s="5">
        <f>SUM(Zachary!C241:R241)</f>
        <v>37780</v>
      </c>
      <c r="D89">
        <f t="shared" si="1"/>
        <v>32684.904813771867</v>
      </c>
      <c r="E89" s="2"/>
      <c r="F89" s="2"/>
      <c r="G89" s="3"/>
      <c r="H89" s="2"/>
      <c r="I89" s="3"/>
      <c r="J89" s="10"/>
      <c r="K89">
        <f t="shared" si="2"/>
        <v>1259.3333333333333</v>
      </c>
    </row>
    <row r="90" spans="1:11" ht="15.75" thickBot="1" x14ac:dyDescent="0.3">
      <c r="A90">
        <v>88</v>
      </c>
      <c r="B90" s="9">
        <v>41244</v>
      </c>
      <c r="C90" s="5">
        <f>SUM(Zachary!C242:R242)</f>
        <v>39161</v>
      </c>
      <c r="D90">
        <f t="shared" si="1"/>
        <v>32298.132308269545</v>
      </c>
      <c r="E90" s="2"/>
      <c r="F90" s="2"/>
      <c r="G90" s="3"/>
      <c r="H90" s="2"/>
      <c r="I90" s="3"/>
      <c r="J90" s="10"/>
      <c r="K90">
        <f t="shared" si="2"/>
        <v>1305.3666666666666</v>
      </c>
    </row>
    <row r="91" spans="1:11" ht="15.75" thickBot="1" x14ac:dyDescent="0.3">
      <c r="A91">
        <v>89</v>
      </c>
      <c r="B91" s="9">
        <v>41275</v>
      </c>
      <c r="C91" s="5">
        <f>SUM(Zachary!C243:R243)</f>
        <v>37804</v>
      </c>
      <c r="D91">
        <f t="shared" si="1"/>
        <v>31921.507584283125</v>
      </c>
      <c r="E91" s="2"/>
      <c r="F91" s="2"/>
      <c r="G91" s="3"/>
      <c r="H91" s="2"/>
      <c r="I91" s="3"/>
      <c r="J91" s="10"/>
      <c r="K91">
        <f t="shared" si="2"/>
        <v>1260.1333333333334</v>
      </c>
    </row>
    <row r="92" spans="1:11" ht="15.75" thickBot="1" x14ac:dyDescent="0.3">
      <c r="A92">
        <v>90</v>
      </c>
      <c r="B92" s="9">
        <v>41306</v>
      </c>
      <c r="C92" s="5">
        <f>SUM(Zachary!C244:R244)</f>
        <v>32527</v>
      </c>
      <c r="D92">
        <f t="shared" ref="D92:D123" si="3">$C$27/(1+$F$3*$F$4*A67)^(1/$F$3)</f>
        <v>31554.622426782542</v>
      </c>
      <c r="E92" s="2"/>
      <c r="F92" s="2"/>
      <c r="G92" s="3"/>
      <c r="H92" s="2"/>
      <c r="I92" s="3"/>
      <c r="J92" s="10"/>
      <c r="K92">
        <f t="shared" si="2"/>
        <v>1084.2333333333333</v>
      </c>
    </row>
    <row r="93" spans="1:11" ht="15.75" thickBot="1" x14ac:dyDescent="0.3">
      <c r="A93">
        <v>91</v>
      </c>
      <c r="B93" s="9">
        <v>41334</v>
      </c>
      <c r="C93" s="5">
        <f>SUM(Zachary!C245:R245)</f>
        <v>36976</v>
      </c>
      <c r="D93">
        <f t="shared" si="3"/>
        <v>31197.09059118342</v>
      </c>
      <c r="E93" s="2"/>
      <c r="F93" s="2"/>
      <c r="G93" s="3"/>
      <c r="H93" s="2"/>
      <c r="I93" s="3"/>
      <c r="J93" s="10"/>
      <c r="K93">
        <f t="shared" si="2"/>
        <v>1232.5333333333333</v>
      </c>
    </row>
    <row r="94" spans="1:11" ht="15.75" thickBot="1" x14ac:dyDescent="0.3">
      <c r="A94">
        <v>92</v>
      </c>
      <c r="B94" s="9">
        <v>41365</v>
      </c>
      <c r="C94" s="5">
        <f>SUM(Zachary!C246:R246)</f>
        <v>37100</v>
      </c>
      <c r="D94">
        <f t="shared" si="3"/>
        <v>30848.546330560279</v>
      </c>
      <c r="E94" s="2"/>
      <c r="F94" s="2"/>
      <c r="G94" s="3"/>
      <c r="H94" s="2"/>
      <c r="I94" s="3"/>
      <c r="J94" s="10"/>
      <c r="K94">
        <f t="shared" si="2"/>
        <v>1236.6666666666667</v>
      </c>
    </row>
    <row r="95" spans="1:11" ht="15.75" thickBot="1" x14ac:dyDescent="0.3">
      <c r="A95">
        <v>93</v>
      </c>
      <c r="B95" s="9">
        <v>41395</v>
      </c>
      <c r="C95" s="5">
        <f>SUM(Zachary!C247:R247)</f>
        <v>38153</v>
      </c>
      <c r="D95">
        <f t="shared" si="3"/>
        <v>30508.643040513514</v>
      </c>
      <c r="E95" s="2"/>
      <c r="F95" s="2"/>
      <c r="G95" s="3"/>
      <c r="H95" s="2"/>
      <c r="I95" s="3"/>
      <c r="J95" s="10"/>
      <c r="K95">
        <f t="shared" si="2"/>
        <v>1271.7666666666667</v>
      </c>
    </row>
    <row r="96" spans="1:11" ht="15.75" thickBot="1" x14ac:dyDescent="0.3">
      <c r="A96">
        <v>94</v>
      </c>
      <c r="B96" s="9">
        <v>41426</v>
      </c>
      <c r="C96" s="5">
        <f>SUM(Zachary!C248:R248)</f>
        <v>33616</v>
      </c>
      <c r="D96">
        <f t="shared" si="3"/>
        <v>30177.052010820513</v>
      </c>
      <c r="E96" s="2"/>
      <c r="F96" s="2"/>
      <c r="G96" s="3"/>
      <c r="H96" s="2"/>
      <c r="I96" s="3"/>
      <c r="J96" s="10"/>
      <c r="K96">
        <f t="shared" si="2"/>
        <v>1120.5333333333333</v>
      </c>
    </row>
    <row r="97" spans="1:11" ht="15.75" thickBot="1" x14ac:dyDescent="0.3">
      <c r="A97">
        <v>95</v>
      </c>
      <c r="B97" s="9">
        <v>41456</v>
      </c>
      <c r="C97" s="5">
        <f>SUM(Zachary!C249:R249)</f>
        <v>32658</v>
      </c>
      <c r="D97">
        <f t="shared" si="3"/>
        <v>29853.461274137822</v>
      </c>
      <c r="E97" s="2"/>
      <c r="F97" s="2"/>
      <c r="G97" s="3"/>
      <c r="H97" s="2"/>
      <c r="I97" s="3"/>
      <c r="J97" s="10"/>
      <c r="K97">
        <f t="shared" si="2"/>
        <v>1088.5999999999999</v>
      </c>
    </row>
    <row r="98" spans="1:11" ht="15.75" thickBot="1" x14ac:dyDescent="0.3">
      <c r="A98">
        <v>96</v>
      </c>
      <c r="B98" s="9">
        <v>41487</v>
      </c>
      <c r="C98" s="5">
        <f>SUM(Zachary!C250:R250)</f>
        <v>30320</v>
      </c>
      <c r="D98">
        <f t="shared" si="3"/>
        <v>29537.574543025359</v>
      </c>
      <c r="E98" s="2"/>
      <c r="F98" s="2"/>
      <c r="G98" s="3"/>
      <c r="H98" s="2"/>
      <c r="I98" s="3"/>
      <c r="J98" s="10"/>
      <c r="K98">
        <f t="shared" si="2"/>
        <v>1010.6666666666666</v>
      </c>
    </row>
    <row r="99" spans="1:11" ht="15.75" thickBot="1" x14ac:dyDescent="0.3">
      <c r="A99">
        <v>97</v>
      </c>
      <c r="B99" s="9">
        <v>41518</v>
      </c>
      <c r="C99" s="5">
        <f>SUM(Zachary!C251:R251)</f>
        <v>34062</v>
      </c>
      <c r="D99">
        <f t="shared" si="3"/>
        <v>29229.110227452416</v>
      </c>
      <c r="E99" s="2"/>
      <c r="F99" s="2"/>
      <c r="G99" s="3"/>
      <c r="H99" s="2"/>
      <c r="I99" s="3"/>
      <c r="J99" s="10"/>
      <c r="K99">
        <f t="shared" si="2"/>
        <v>1135.4000000000001</v>
      </c>
    </row>
    <row r="100" spans="1:11" ht="15.75" thickBot="1" x14ac:dyDescent="0.3">
      <c r="A100">
        <v>98</v>
      </c>
      <c r="B100" s="9">
        <v>41548</v>
      </c>
      <c r="C100" s="5">
        <f>SUM(Zachary!C252:R252)</f>
        <v>33662</v>
      </c>
      <c r="D100">
        <f t="shared" si="3"/>
        <v>28927.800525733426</v>
      </c>
      <c r="E100" s="2"/>
      <c r="F100" s="2"/>
      <c r="G100" s="3"/>
      <c r="H100" s="2"/>
      <c r="I100" s="3"/>
      <c r="J100" s="10"/>
      <c r="K100">
        <f t="shared" si="2"/>
        <v>1122.0666666666666</v>
      </c>
    </row>
    <row r="101" spans="1:11" ht="15.75" thickBot="1" x14ac:dyDescent="0.3">
      <c r="A101">
        <v>99</v>
      </c>
      <c r="B101" s="9">
        <v>41579</v>
      </c>
      <c r="C101" s="5">
        <f>SUM(Zachary!C253:R253)</f>
        <v>32375</v>
      </c>
      <c r="D101">
        <f t="shared" si="3"/>
        <v>28633.390582541058</v>
      </c>
      <c r="E101" s="2"/>
      <c r="F101" s="2"/>
      <c r="G101" s="3"/>
      <c r="H101" s="2"/>
      <c r="I101" s="3"/>
      <c r="J101" s="10"/>
      <c r="K101">
        <f t="shared" si="2"/>
        <v>1079.1666666666667</v>
      </c>
    </row>
    <row r="102" spans="1:11" ht="15.75" thickBot="1" x14ac:dyDescent="0.3">
      <c r="A102">
        <v>100</v>
      </c>
      <c r="B102" s="9">
        <v>41609</v>
      </c>
      <c r="C102" s="5">
        <f>SUM(Zachary!C254:R254)</f>
        <v>33975</v>
      </c>
      <c r="D102">
        <f t="shared" si="3"/>
        <v>28345.637708266619</v>
      </c>
      <c r="E102" s="2"/>
      <c r="F102" s="2"/>
      <c r="G102" s="3"/>
      <c r="H102" s="2"/>
      <c r="I102" s="3"/>
      <c r="J102" s="10"/>
      <c r="K102">
        <f t="shared" si="2"/>
        <v>1132.5</v>
      </c>
    </row>
    <row r="103" spans="1:11" ht="15.75" thickBot="1" x14ac:dyDescent="0.3">
      <c r="A103">
        <v>101</v>
      </c>
      <c r="B103" s="9">
        <v>41640</v>
      </c>
      <c r="C103" s="5">
        <f>SUM(Zachary!C255:R255)</f>
        <v>32890</v>
      </c>
      <c r="D103">
        <f t="shared" si="3"/>
        <v>28064.310654552613</v>
      </c>
      <c r="E103" s="2"/>
      <c r="F103" s="2"/>
      <c r="G103" s="3"/>
      <c r="H103" s="2"/>
      <c r="I103" s="3"/>
      <c r="J103" s="10"/>
      <c r="K103">
        <f t="shared" si="2"/>
        <v>1096.3333333333333</v>
      </c>
    </row>
    <row r="104" spans="1:11" ht="15.75" thickBot="1" x14ac:dyDescent="0.3">
      <c r="A104">
        <v>102</v>
      </c>
      <c r="B104" s="9">
        <v>41671</v>
      </c>
      <c r="C104" s="5">
        <f>SUM(Zachary!C256:R256)</f>
        <v>32651</v>
      </c>
      <c r="D104">
        <f t="shared" si="3"/>
        <v>27789.188941316395</v>
      </c>
      <c r="E104" s="2"/>
      <c r="F104" s="2"/>
      <c r="G104" s="3"/>
      <c r="H104" s="2"/>
      <c r="I104" s="3"/>
      <c r="J104" s="10"/>
      <c r="K104">
        <f t="shared" si="2"/>
        <v>1088.3666666666666</v>
      </c>
    </row>
    <row r="105" spans="1:11" ht="15.75" thickBot="1" x14ac:dyDescent="0.3">
      <c r="A105">
        <v>103</v>
      </c>
      <c r="B105" s="9">
        <v>41699</v>
      </c>
      <c r="C105" s="5">
        <f>SUM(Zachary!C257:R257)</f>
        <v>35730</v>
      </c>
      <c r="D105">
        <f t="shared" si="3"/>
        <v>27520.06223102619</v>
      </c>
      <c r="E105" s="2"/>
      <c r="F105" s="2"/>
      <c r="G105" s="3"/>
      <c r="H105" s="2"/>
      <c r="I105" s="3"/>
      <c r="J105" s="10"/>
      <c r="K105">
        <f t="shared" si="2"/>
        <v>1191</v>
      </c>
    </row>
    <row r="106" spans="1:11" ht="15.75" thickBot="1" x14ac:dyDescent="0.3">
      <c r="A106">
        <v>104</v>
      </c>
      <c r="B106" s="9">
        <v>41730</v>
      </c>
      <c r="C106" s="5">
        <f>SUM(Zachary!C258:R258)</f>
        <v>33698</v>
      </c>
      <c r="D106">
        <f t="shared" si="3"/>
        <v>27256.7297463865</v>
      </c>
      <c r="E106" s="2"/>
      <c r="F106" s="2"/>
      <c r="G106" s="3"/>
      <c r="H106" s="2"/>
      <c r="I106" s="3"/>
      <c r="J106" s="10"/>
      <c r="K106">
        <f t="shared" si="2"/>
        <v>1123.2666666666667</v>
      </c>
    </row>
    <row r="107" spans="1:11" ht="15.75" thickBot="1" x14ac:dyDescent="0.3">
      <c r="A107">
        <v>105</v>
      </c>
      <c r="B107" s="9">
        <v>41760</v>
      </c>
      <c r="C107" s="5">
        <f>SUM(Zachary!C259:R259)</f>
        <v>33120</v>
      </c>
      <c r="D107">
        <f t="shared" si="3"/>
        <v>26998.999727943425</v>
      </c>
      <c r="E107" s="2"/>
      <c r="F107" s="2"/>
      <c r="G107" s="3"/>
      <c r="H107" s="2"/>
      <c r="I107" s="3"/>
      <c r="J107" s="10"/>
      <c r="K107">
        <f t="shared" si="2"/>
        <v>1104</v>
      </c>
    </row>
    <row r="108" spans="1:11" ht="15.75" thickBot="1" x14ac:dyDescent="0.3">
      <c r="A108">
        <v>106</v>
      </c>
      <c r="B108" s="9">
        <v>41791</v>
      </c>
      <c r="C108" s="5">
        <f>SUM(Zachary!C260:R260)</f>
        <v>30455</v>
      </c>
      <c r="D108">
        <f t="shared" si="3"/>
        <v>26746.688928439165</v>
      </c>
      <c r="E108" s="13"/>
      <c r="F108" s="13"/>
      <c r="G108" s="14"/>
      <c r="H108" s="14"/>
      <c r="I108" s="14"/>
      <c r="J108" s="15"/>
      <c r="K108">
        <f t="shared" si="2"/>
        <v>1015.1666666666666</v>
      </c>
    </row>
    <row r="109" spans="1:11" ht="15.75" thickBot="1" x14ac:dyDescent="0.3">
      <c r="A109">
        <v>107</v>
      </c>
      <c r="B109" s="9">
        <v>41821</v>
      </c>
      <c r="C109" s="5">
        <f>SUM(Zachary!C261:R261)</f>
        <v>31146</v>
      </c>
      <c r="D109">
        <f t="shared" si="3"/>
        <v>26499.622141030293</v>
      </c>
      <c r="E109" s="2"/>
      <c r="F109" s="2"/>
      <c r="G109" s="3"/>
      <c r="H109" s="2"/>
      <c r="I109" s="3"/>
      <c r="J109" s="10"/>
      <c r="K109">
        <f t="shared" si="2"/>
        <v>1038.2</v>
      </c>
    </row>
    <row r="110" spans="1:11" ht="15.75" thickBot="1" x14ac:dyDescent="0.3">
      <c r="A110">
        <v>108</v>
      </c>
      <c r="B110" s="9">
        <v>41852</v>
      </c>
      <c r="C110" s="5">
        <f>SUM(Zachary!C262:R262)</f>
        <v>31487</v>
      </c>
      <c r="D110">
        <f t="shared" si="3"/>
        <v>26257.631758740838</v>
      </c>
      <c r="E110" s="2"/>
      <c r="F110" s="2"/>
      <c r="G110" s="3"/>
      <c r="H110" s="2"/>
      <c r="I110" s="3"/>
      <c r="J110" s="10"/>
      <c r="K110">
        <f t="shared" si="2"/>
        <v>1049.5666666666666</v>
      </c>
    </row>
    <row r="111" spans="1:11" ht="15.75" thickBot="1" x14ac:dyDescent="0.3">
      <c r="A111">
        <v>109</v>
      </c>
      <c r="B111" s="9">
        <v>41883</v>
      </c>
      <c r="C111" s="5">
        <f>SUM(Zachary!C263:R263)</f>
        <v>31967</v>
      </c>
      <c r="D111">
        <f t="shared" si="3"/>
        <v>26020.557362753534</v>
      </c>
      <c r="E111" s="2"/>
      <c r="F111" s="2"/>
      <c r="G111" s="3"/>
      <c r="H111" s="2"/>
      <c r="I111" s="3"/>
      <c r="J111" s="10"/>
      <c r="K111">
        <f t="shared" si="2"/>
        <v>1065.5666666666666</v>
      </c>
    </row>
    <row r="112" spans="1:11" ht="15.75" thickBot="1" x14ac:dyDescent="0.3">
      <c r="A112">
        <v>110</v>
      </c>
      <c r="B112" s="9">
        <v>41913</v>
      </c>
      <c r="C112" s="5">
        <f>SUM(Zachary!C264:R264)</f>
        <v>31868</v>
      </c>
      <c r="D112">
        <f t="shared" si="3"/>
        <v>25788.245337350385</v>
      </c>
      <c r="E112" s="2"/>
      <c r="F112" s="2"/>
      <c r="G112" s="3"/>
      <c r="H112" s="2"/>
      <c r="I112" s="3"/>
      <c r="J112" s="10"/>
      <c r="K112">
        <f t="shared" si="2"/>
        <v>1062.2666666666667</v>
      </c>
    </row>
    <row r="113" spans="1:12" ht="15.75" thickBot="1" x14ac:dyDescent="0.3">
      <c r="A113">
        <v>111</v>
      </c>
      <c r="B113" s="9">
        <v>41944</v>
      </c>
      <c r="C113" s="5">
        <f>SUM(Zachary!C265:R265)</f>
        <v>27898</v>
      </c>
      <c r="D113">
        <f t="shared" si="3"/>
        <v>25560.548509502594</v>
      </c>
      <c r="E113" s="2"/>
      <c r="F113" s="2"/>
      <c r="G113" s="3"/>
      <c r="H113" s="2"/>
      <c r="I113" s="3"/>
      <c r="J113" s="10"/>
      <c r="K113">
        <f t="shared" si="2"/>
        <v>929.93333333333328</v>
      </c>
    </row>
    <row r="114" spans="1:12" ht="15.75" thickBot="1" x14ac:dyDescent="0.3">
      <c r="A114">
        <v>112</v>
      </c>
      <c r="B114" s="9">
        <v>41974</v>
      </c>
      <c r="C114" s="5">
        <f>SUM(Zachary!C266:R266)</f>
        <v>33788</v>
      </c>
      <c r="D114">
        <f t="shared" si="3"/>
        <v>25337.325811280058</v>
      </c>
      <c r="E114" s="2"/>
      <c r="F114" s="2"/>
      <c r="G114" s="3"/>
      <c r="H114" s="2"/>
      <c r="I114" s="3"/>
      <c r="J114" s="10"/>
      <c r="K114">
        <f t="shared" si="2"/>
        <v>1126.2666666666667</v>
      </c>
    </row>
    <row r="115" spans="1:12" ht="15.75" thickBot="1" x14ac:dyDescent="0.3">
      <c r="A115">
        <v>113</v>
      </c>
      <c r="B115" s="9">
        <v>42005</v>
      </c>
      <c r="C115" s="5">
        <f>SUM(Zachary!C267:R267)</f>
        <v>32289</v>
      </c>
      <c r="D115">
        <f t="shared" si="3"/>
        <v>25118.441963404854</v>
      </c>
      <c r="E115" s="2"/>
      <c r="F115" s="2"/>
      <c r="G115" s="3"/>
      <c r="H115" s="2"/>
      <c r="I115" s="3"/>
      <c r="J115" s="10"/>
      <c r="K115">
        <f t="shared" si="2"/>
        <v>1076.3</v>
      </c>
    </row>
    <row r="116" spans="1:12" ht="15.75" thickBot="1" x14ac:dyDescent="0.3">
      <c r="A116">
        <v>114</v>
      </c>
      <c r="B116" s="9">
        <v>42036</v>
      </c>
      <c r="C116" s="5">
        <f>SUM(Zachary!C268:R268)</f>
        <v>28177</v>
      </c>
      <c r="D116">
        <f t="shared" si="3"/>
        <v>24903.76717841253</v>
      </c>
      <c r="E116" s="2"/>
      <c r="F116" s="2"/>
      <c r="G116" s="3"/>
      <c r="H116" s="2"/>
      <c r="I116" s="3"/>
      <c r="J116" s="10"/>
      <c r="K116">
        <f t="shared" si="2"/>
        <v>939.23333333333335</v>
      </c>
    </row>
    <row r="117" spans="1:12" ht="15.75" thickBot="1" x14ac:dyDescent="0.3">
      <c r="A117">
        <v>115</v>
      </c>
      <c r="B117" s="9">
        <v>42064</v>
      </c>
      <c r="C117" s="5">
        <f>SUM(Zachary!C269:R269)</f>
        <v>31041</v>
      </c>
      <c r="D117">
        <f t="shared" si="3"/>
        <v>24693.176882012005</v>
      </c>
      <c r="E117" s="2"/>
      <c r="F117" s="2"/>
      <c r="G117" s="3"/>
      <c r="H117" s="2"/>
      <c r="I117" s="3"/>
      <c r="J117" s="10"/>
      <c r="K117">
        <f t="shared" si="2"/>
        <v>1034.7</v>
      </c>
    </row>
    <row r="118" spans="1:12" ht="15.75" thickBot="1" x14ac:dyDescent="0.3">
      <c r="A118">
        <v>116</v>
      </c>
      <c r="B118" s="9">
        <v>42095</v>
      </c>
      <c r="C118" s="5">
        <f>SUM(Zachary!C270:R270)</f>
        <v>28836</v>
      </c>
      <c r="D118">
        <f t="shared" si="3"/>
        <v>24486.551451349504</v>
      </c>
      <c r="E118" s="2"/>
      <c r="F118" s="2"/>
      <c r="G118" s="3"/>
      <c r="H118" s="2"/>
      <c r="I118" s="3"/>
      <c r="J118" s="10"/>
      <c r="K118">
        <f t="shared" si="2"/>
        <v>961.2</v>
      </c>
    </row>
    <row r="119" spans="1:12" ht="15.75" thickBot="1" x14ac:dyDescent="0.3">
      <c r="A119">
        <v>117</v>
      </c>
      <c r="B119" s="9">
        <v>42125</v>
      </c>
      <c r="C119" s="5">
        <f>SUM(Zachary!C271:R271)</f>
        <v>26403</v>
      </c>
      <c r="D119">
        <f t="shared" si="3"/>
        <v>24283.775968986789</v>
      </c>
      <c r="E119" s="13"/>
      <c r="F119" s="13"/>
      <c r="G119" s="14"/>
      <c r="H119" s="14"/>
      <c r="I119" s="14"/>
      <c r="J119" s="15"/>
      <c r="K119">
        <f t="shared" si="2"/>
        <v>880.1</v>
      </c>
    </row>
    <row r="120" spans="1:12" ht="15.75" thickBot="1" x14ac:dyDescent="0.3">
      <c r="A120">
        <v>118</v>
      </c>
      <c r="B120" s="9">
        <v>42156</v>
      </c>
      <c r="C120" s="5">
        <f>SUM(Zachary!C272:R272)</f>
        <v>24386</v>
      </c>
      <c r="D120">
        <f t="shared" si="3"/>
        <v>24084.739991498831</v>
      </c>
      <c r="E120" s="2"/>
      <c r="F120" s="2"/>
      <c r="G120" s="3"/>
      <c r="H120" s="2"/>
      <c r="I120" s="3"/>
      <c r="J120" s="10"/>
      <c r="K120">
        <f t="shared" si="2"/>
        <v>812.86666666666667</v>
      </c>
    </row>
    <row r="121" spans="1:12" ht="15.75" thickBot="1" x14ac:dyDescent="0.3">
      <c r="A121">
        <v>119</v>
      </c>
      <c r="B121" s="9">
        <v>42186</v>
      </c>
      <c r="C121" s="5">
        <f>SUM(Zachary!C273:R273)</f>
        <v>25480</v>
      </c>
      <c r="D121">
        <f t="shared" si="3"/>
        <v>23889.337331682673</v>
      </c>
      <c r="E121" s="2"/>
      <c r="F121" s="2"/>
      <c r="G121" s="3"/>
      <c r="H121" s="2"/>
      <c r="I121" s="3"/>
      <c r="J121" s="10"/>
      <c r="K121">
        <f t="shared" si="2"/>
        <v>849.33333333333337</v>
      </c>
    </row>
    <row r="122" spans="1:12" ht="15.75" thickBot="1" x14ac:dyDescent="0.3">
      <c r="A122">
        <v>120</v>
      </c>
      <c r="B122" s="9">
        <v>42217</v>
      </c>
      <c r="C122" s="5">
        <f>SUM(Zachary!C274:R274)</f>
        <v>26749</v>
      </c>
      <c r="D122">
        <f t="shared" si="3"/>
        <v>23697.46585344843</v>
      </c>
      <c r="E122" s="2"/>
      <c r="F122" s="2"/>
      <c r="G122" s="3"/>
      <c r="H122" s="2"/>
      <c r="I122" s="3"/>
      <c r="J122" s="10"/>
      <c r="K122">
        <f t="shared" si="2"/>
        <v>891.63333333333333</v>
      </c>
    </row>
    <row r="123" spans="1:12" ht="15.75" thickBot="1" x14ac:dyDescent="0.3">
      <c r="A123" s="35">
        <v>121</v>
      </c>
      <c r="B123" s="36">
        <v>42248</v>
      </c>
      <c r="C123" s="37">
        <f>SUM(Zachary!C275:R275)</f>
        <v>23754</v>
      </c>
      <c r="D123" s="35">
        <f t="shared" si="3"/>
        <v>23509.027278535006</v>
      </c>
      <c r="E123" s="38"/>
      <c r="F123" s="38"/>
      <c r="G123" s="39"/>
      <c r="H123" s="38"/>
      <c r="I123" s="39"/>
      <c r="J123" s="40"/>
      <c r="K123" s="35">
        <f t="shared" si="2"/>
        <v>791.8</v>
      </c>
      <c r="L123" t="s">
        <v>147</v>
      </c>
    </row>
    <row r="124" spans="1:12" ht="15.75" thickBot="1" x14ac:dyDescent="0.3">
      <c r="A124" s="35">
        <v>122</v>
      </c>
      <c r="B124" s="36">
        <v>42278</v>
      </c>
      <c r="C124" s="37">
        <f>SUM(Zachary!C276:R276)</f>
        <v>0</v>
      </c>
      <c r="D124" s="35">
        <f t="shared" ref="D124:D126" si="4">$C$27/(1+$F$3*$F$4*A99)^(1/$F$3)</f>
        <v>23323.927004259229</v>
      </c>
      <c r="E124" s="38"/>
      <c r="F124" s="38"/>
      <c r="G124" s="39"/>
      <c r="H124" s="38"/>
      <c r="I124" s="39"/>
      <c r="J124" s="40"/>
      <c r="K124" s="35">
        <f>D124/31</f>
        <v>752.38474207287834</v>
      </c>
    </row>
    <row r="125" spans="1:12" ht="15.75" thickBot="1" x14ac:dyDescent="0.3">
      <c r="A125" s="35">
        <v>123</v>
      </c>
      <c r="B125" s="36">
        <v>42309</v>
      </c>
      <c r="C125" s="37">
        <f>SUM(Zachary!C277:R277)</f>
        <v>0</v>
      </c>
      <c r="D125" s="35">
        <f t="shared" si="4"/>
        <v>23142.073931567294</v>
      </c>
      <c r="E125" s="38"/>
      <c r="F125" s="38"/>
      <c r="G125" s="39"/>
      <c r="H125" s="38"/>
      <c r="I125" s="39"/>
      <c r="J125" s="40"/>
      <c r="K125" s="35">
        <f t="shared" ref="K125:K126" si="5">D125/31</f>
        <v>746.5185139215256</v>
      </c>
    </row>
    <row r="126" spans="1:12" x14ac:dyDescent="0.25">
      <c r="A126" s="35">
        <v>124</v>
      </c>
      <c r="B126" s="36">
        <v>42339</v>
      </c>
      <c r="C126" s="37">
        <f>SUM(Zachary!C278:R278)</f>
        <v>0</v>
      </c>
      <c r="D126" s="35">
        <f t="shared" si="4"/>
        <v>22963.380302712128</v>
      </c>
      <c r="E126" s="38"/>
      <c r="F126" s="38"/>
      <c r="G126" s="39"/>
      <c r="H126" s="38"/>
      <c r="I126" s="39"/>
      <c r="J126" s="40"/>
      <c r="K126" s="35">
        <f t="shared" si="5"/>
        <v>740.75420331329451</v>
      </c>
      <c r="L126" t="s">
        <v>148</v>
      </c>
    </row>
    <row r="127" spans="1:12" ht="15.75" thickBot="1" x14ac:dyDescent="0.3">
      <c r="B127" s="20"/>
      <c r="C127" s="13"/>
      <c r="D127" s="13"/>
      <c r="E127" s="13"/>
      <c r="F127" s="13"/>
      <c r="G127" s="14"/>
      <c r="H127" s="14"/>
      <c r="I127" s="14"/>
      <c r="J127" s="1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9"/>
  <sheetViews>
    <sheetView topLeftCell="A243" workbookViewId="0">
      <selection activeCell="B277" sqref="B277"/>
    </sheetView>
  </sheetViews>
  <sheetFormatPr defaultColWidth="8.85546875" defaultRowHeight="15" x14ac:dyDescent="0.25"/>
  <cols>
    <col min="2" max="2" width="8.85546875" style="90"/>
    <col min="3" max="3" width="12.140625" customWidth="1"/>
    <col min="4" max="4" width="17.85546875" customWidth="1"/>
    <col min="5" max="5" width="18.140625" customWidth="1"/>
    <col min="6" max="6" width="16.140625" customWidth="1"/>
    <col min="7" max="7" width="16.42578125" customWidth="1"/>
    <col min="8" max="8" width="15.7109375" customWidth="1"/>
    <col min="9" max="9" width="16.28515625" customWidth="1"/>
  </cols>
  <sheetData>
    <row r="1" spans="1:49" x14ac:dyDescent="0.25">
      <c r="B1"/>
      <c r="C1" s="31" t="s">
        <v>126</v>
      </c>
      <c r="D1" s="31" t="s">
        <v>127</v>
      </c>
      <c r="E1" s="31" t="s">
        <v>128</v>
      </c>
      <c r="F1" s="31" t="s">
        <v>129</v>
      </c>
      <c r="G1" s="31" t="s">
        <v>130</v>
      </c>
      <c r="H1" s="31" t="s">
        <v>131</v>
      </c>
      <c r="I1" s="31" t="s">
        <v>132</v>
      </c>
      <c r="J1" s="31" t="s">
        <v>133</v>
      </c>
      <c r="K1" s="31" t="s">
        <v>134</v>
      </c>
      <c r="L1" s="31" t="s">
        <v>135</v>
      </c>
      <c r="M1" s="31" t="s">
        <v>136</v>
      </c>
      <c r="N1" s="31" t="s">
        <v>137</v>
      </c>
      <c r="O1" s="31" t="s">
        <v>138</v>
      </c>
      <c r="P1" s="31" t="s">
        <v>139</v>
      </c>
      <c r="Q1" s="31" t="s">
        <v>140</v>
      </c>
      <c r="R1" s="32" t="s">
        <v>141</v>
      </c>
    </row>
    <row r="2" spans="1:49" x14ac:dyDescent="0.25">
      <c r="B2"/>
      <c r="C2">
        <v>218024</v>
      </c>
    </row>
    <row r="3" spans="1:49" ht="15.75" thickBot="1" x14ac:dyDescent="0.3">
      <c r="A3" t="s">
        <v>164</v>
      </c>
      <c r="B3" s="89">
        <v>1</v>
      </c>
      <c r="C3" s="1"/>
      <c r="D3" s="16"/>
      <c r="E3" s="1"/>
      <c r="F3" s="1"/>
      <c r="G3" s="1"/>
      <c r="H3" s="2"/>
      <c r="I3" s="2"/>
      <c r="J3" s="3"/>
      <c r="K3" s="2"/>
      <c r="L3" s="2"/>
      <c r="M3" s="2"/>
      <c r="N3" s="2"/>
      <c r="O3" s="2"/>
      <c r="P3" s="1"/>
      <c r="Q3" s="1"/>
      <c r="R3" s="1"/>
      <c r="S3" s="1"/>
      <c r="T3" s="2"/>
      <c r="U3" s="2"/>
      <c r="V3" s="3"/>
      <c r="W3" s="2"/>
      <c r="X3" s="3"/>
      <c r="Y3" s="10"/>
      <c r="AF3" s="1"/>
      <c r="AG3" s="1"/>
      <c r="AH3" s="1"/>
      <c r="AI3" s="1"/>
      <c r="AJ3" s="1"/>
      <c r="AK3" s="2"/>
      <c r="AL3" s="2"/>
      <c r="AM3" s="3"/>
      <c r="AN3" s="2"/>
      <c r="AO3" s="1"/>
      <c r="AP3" s="1"/>
      <c r="AQ3" s="1"/>
      <c r="AR3" s="2"/>
      <c r="AS3" s="2"/>
      <c r="AT3" s="3"/>
      <c r="AU3" s="2"/>
      <c r="AV3" s="3"/>
      <c r="AW3" s="10"/>
    </row>
    <row r="4" spans="1:49" x14ac:dyDescent="0.25">
      <c r="A4" t="s">
        <v>165</v>
      </c>
      <c r="B4">
        <v>2</v>
      </c>
      <c r="C4" s="1"/>
      <c r="D4" s="16"/>
      <c r="E4" s="1"/>
      <c r="F4" s="1"/>
      <c r="G4" s="1"/>
      <c r="H4" s="2"/>
      <c r="I4" s="2"/>
      <c r="J4" s="3"/>
      <c r="K4" s="2"/>
      <c r="L4" s="2"/>
      <c r="M4" s="2"/>
      <c r="N4" s="2"/>
      <c r="O4" s="2"/>
      <c r="P4" s="1"/>
      <c r="Q4" s="1"/>
      <c r="R4" s="1"/>
      <c r="S4" s="17"/>
      <c r="T4" s="17"/>
      <c r="U4" s="18"/>
      <c r="V4" s="18"/>
      <c r="W4" s="18"/>
      <c r="X4" s="18"/>
      <c r="Y4" s="18"/>
      <c r="Z4" s="18"/>
      <c r="AF4" s="1"/>
      <c r="AG4" s="17"/>
      <c r="AH4" s="1"/>
      <c r="AI4" s="1"/>
      <c r="AJ4" s="1"/>
      <c r="AK4" s="2"/>
      <c r="AL4" s="2"/>
      <c r="AM4" s="3"/>
      <c r="AN4" s="2"/>
      <c r="AO4" s="1"/>
      <c r="AP4" s="1"/>
      <c r="AQ4" s="1"/>
      <c r="AR4" s="2"/>
      <c r="AS4" s="2"/>
      <c r="AT4" s="3"/>
      <c r="AU4" s="2"/>
      <c r="AV4" s="3"/>
      <c r="AW4" s="10"/>
    </row>
    <row r="5" spans="1:49" x14ac:dyDescent="0.25">
      <c r="A5" t="s">
        <v>166</v>
      </c>
      <c r="B5">
        <v>3</v>
      </c>
      <c r="C5" s="1"/>
      <c r="D5" s="16"/>
      <c r="E5" s="1"/>
      <c r="F5" s="1"/>
      <c r="G5" s="1"/>
      <c r="H5" s="2"/>
      <c r="I5" s="2"/>
      <c r="J5" s="3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2"/>
      <c r="W5" s="2"/>
      <c r="X5" s="3"/>
      <c r="Y5" s="2"/>
      <c r="Z5" s="10"/>
      <c r="AF5" s="1"/>
      <c r="AG5" s="1"/>
      <c r="AH5" s="1"/>
      <c r="AI5" s="1"/>
      <c r="AJ5" s="1"/>
      <c r="AK5" s="2"/>
      <c r="AL5" s="2"/>
      <c r="AM5" s="3"/>
      <c r="AN5" s="2"/>
      <c r="AO5" s="1"/>
      <c r="AP5" s="1"/>
      <c r="AQ5" s="1"/>
      <c r="AR5" s="2"/>
      <c r="AS5" s="2"/>
      <c r="AT5" s="3"/>
      <c r="AU5" s="2"/>
      <c r="AV5" s="3"/>
      <c r="AW5" s="10"/>
    </row>
    <row r="6" spans="1:49" x14ac:dyDescent="0.25">
      <c r="A6" t="s">
        <v>167</v>
      </c>
      <c r="B6" s="89">
        <v>4</v>
      </c>
      <c r="C6" s="1"/>
      <c r="D6" s="16"/>
      <c r="E6" s="1"/>
      <c r="F6" s="1"/>
      <c r="G6" s="1"/>
      <c r="H6" s="2"/>
      <c r="I6" s="2"/>
      <c r="J6" s="3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2"/>
      <c r="W6" s="2"/>
      <c r="X6" s="3"/>
      <c r="Y6" s="2"/>
      <c r="Z6" s="10"/>
      <c r="AF6" s="1"/>
      <c r="AG6" s="1"/>
      <c r="AH6" s="1"/>
      <c r="AI6" s="1"/>
      <c r="AJ6" s="1"/>
      <c r="AK6" s="2"/>
      <c r="AL6" s="2"/>
      <c r="AM6" s="3"/>
      <c r="AN6" s="2"/>
      <c r="AO6" s="1"/>
      <c r="AP6" s="1"/>
      <c r="AQ6" s="1"/>
      <c r="AR6" s="2"/>
      <c r="AS6" s="2"/>
      <c r="AT6" s="3"/>
      <c r="AU6" s="2"/>
      <c r="AV6" s="3"/>
      <c r="AW6" s="10"/>
    </row>
    <row r="7" spans="1:49" x14ac:dyDescent="0.25">
      <c r="A7" t="s">
        <v>168</v>
      </c>
      <c r="B7" s="89">
        <v>5</v>
      </c>
      <c r="C7" s="1"/>
      <c r="D7" s="16"/>
      <c r="E7" s="1"/>
      <c r="F7" s="1"/>
      <c r="G7" s="1"/>
      <c r="H7" s="2"/>
      <c r="I7" s="2"/>
      <c r="J7" s="3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2"/>
      <c r="W7" s="2"/>
      <c r="X7" s="3"/>
      <c r="Y7" s="2"/>
      <c r="Z7" s="10"/>
      <c r="AF7" s="1"/>
      <c r="AG7" s="1"/>
      <c r="AH7" s="1"/>
      <c r="AI7" s="1"/>
      <c r="AJ7" s="1"/>
      <c r="AK7" s="2"/>
      <c r="AL7" s="2"/>
      <c r="AM7" s="3"/>
      <c r="AN7" s="2"/>
      <c r="AO7" s="1"/>
      <c r="AP7" s="1"/>
      <c r="AQ7" s="1"/>
      <c r="AR7" s="2"/>
      <c r="AS7" s="2"/>
      <c r="AT7" s="3"/>
      <c r="AU7" s="2"/>
      <c r="AV7" s="3"/>
      <c r="AW7" s="10"/>
    </row>
    <row r="8" spans="1:49" x14ac:dyDescent="0.25">
      <c r="A8" t="s">
        <v>169</v>
      </c>
      <c r="B8">
        <v>6</v>
      </c>
      <c r="C8" s="1"/>
      <c r="D8" s="16"/>
      <c r="E8" s="1"/>
      <c r="F8" s="1"/>
      <c r="G8" s="1"/>
      <c r="H8" s="2"/>
      <c r="I8" s="2"/>
      <c r="J8" s="3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2"/>
      <c r="W8" s="2"/>
      <c r="X8" s="3"/>
      <c r="Y8" s="2"/>
      <c r="Z8" s="10"/>
      <c r="AF8" s="1"/>
      <c r="AG8" s="1"/>
      <c r="AH8" s="1"/>
      <c r="AI8" s="1"/>
      <c r="AJ8" s="1"/>
      <c r="AK8" s="2"/>
      <c r="AL8" s="2"/>
      <c r="AM8" s="3"/>
      <c r="AN8" s="2"/>
      <c r="AO8" s="1"/>
      <c r="AP8" s="1"/>
      <c r="AQ8" s="1"/>
      <c r="AR8" s="2"/>
      <c r="AS8" s="2"/>
      <c r="AT8" s="3"/>
      <c r="AU8" s="2"/>
      <c r="AV8" s="3"/>
      <c r="AW8" s="10"/>
    </row>
    <row r="9" spans="1:49" ht="15.75" thickBot="1" x14ac:dyDescent="0.3">
      <c r="A9" t="s">
        <v>170</v>
      </c>
      <c r="B9">
        <v>7</v>
      </c>
      <c r="C9" s="1"/>
      <c r="D9" s="16"/>
      <c r="E9" s="1"/>
      <c r="F9" s="1"/>
      <c r="G9" s="1"/>
      <c r="H9" s="2"/>
      <c r="I9" s="2"/>
      <c r="J9" s="3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2"/>
      <c r="W9" s="2"/>
      <c r="X9" s="3"/>
      <c r="Y9" s="2"/>
      <c r="Z9" s="10"/>
      <c r="AF9" s="1"/>
      <c r="AG9" s="1"/>
      <c r="AH9" s="1"/>
      <c r="AI9" s="1"/>
      <c r="AJ9" s="1"/>
      <c r="AK9" s="2"/>
      <c r="AL9" s="2"/>
      <c r="AM9" s="3"/>
      <c r="AN9" s="2"/>
      <c r="AO9" s="1"/>
      <c r="AP9" s="1"/>
      <c r="AQ9" s="1"/>
      <c r="AR9" s="2"/>
      <c r="AS9" s="2"/>
      <c r="AT9" s="3"/>
      <c r="AU9" s="2"/>
      <c r="AV9" s="3"/>
      <c r="AW9" s="10"/>
    </row>
    <row r="10" spans="1:49" x14ac:dyDescent="0.25">
      <c r="A10" t="s">
        <v>171</v>
      </c>
      <c r="B10" s="89">
        <v>8</v>
      </c>
      <c r="C10" s="1"/>
      <c r="D10" s="16"/>
      <c r="E10" s="1"/>
      <c r="F10" s="1"/>
      <c r="G10" s="1"/>
      <c r="H10" s="2"/>
      <c r="I10" s="2"/>
      <c r="J10" s="3"/>
      <c r="K10" s="2"/>
      <c r="L10" s="2"/>
      <c r="M10" s="17"/>
      <c r="N10" s="18"/>
      <c r="O10" s="18"/>
      <c r="P10" s="1"/>
      <c r="Q10" s="1"/>
      <c r="R10" s="1"/>
      <c r="S10" s="1"/>
      <c r="T10" s="1"/>
      <c r="U10" s="1"/>
      <c r="V10" s="2"/>
      <c r="W10" s="2"/>
      <c r="X10" s="3"/>
      <c r="Y10" s="2"/>
      <c r="Z10" s="10"/>
      <c r="AF10" s="1"/>
      <c r="AG10" s="1"/>
      <c r="AH10" s="1"/>
      <c r="AI10" s="1"/>
      <c r="AJ10" s="1"/>
      <c r="AK10" s="2"/>
      <c r="AL10" s="2"/>
      <c r="AM10" s="3"/>
      <c r="AN10" s="2"/>
      <c r="AO10" s="1"/>
      <c r="AP10" s="1"/>
      <c r="AQ10" s="1"/>
      <c r="AR10" s="2"/>
      <c r="AS10" s="2"/>
      <c r="AT10" s="3"/>
      <c r="AU10" s="2"/>
      <c r="AV10" s="3"/>
      <c r="AW10" s="10"/>
    </row>
    <row r="11" spans="1:49" x14ac:dyDescent="0.25">
      <c r="A11" t="s">
        <v>172</v>
      </c>
      <c r="B11" s="89">
        <v>9</v>
      </c>
      <c r="C11" s="2"/>
      <c r="D11" s="16"/>
      <c r="E11" s="1"/>
      <c r="F11" s="1"/>
      <c r="G11" s="1"/>
      <c r="H11" s="2"/>
      <c r="I11" s="2"/>
      <c r="J11" s="3"/>
      <c r="K11" s="2"/>
      <c r="L11" s="2"/>
      <c r="M11" s="1"/>
      <c r="N11" s="1"/>
      <c r="O11" s="2"/>
      <c r="P11" s="1"/>
      <c r="Q11" s="1"/>
      <c r="R11" s="1"/>
      <c r="S11" s="1"/>
      <c r="T11" s="1"/>
      <c r="U11" s="1"/>
      <c r="V11" s="2"/>
      <c r="W11" s="2"/>
      <c r="X11" s="3"/>
      <c r="Y11" s="2"/>
      <c r="Z11" s="10"/>
      <c r="AF11" s="1"/>
      <c r="AG11" s="1"/>
      <c r="AH11" s="1"/>
      <c r="AI11" s="1"/>
      <c r="AJ11" s="1"/>
      <c r="AK11" s="2"/>
      <c r="AL11" s="2"/>
      <c r="AM11" s="3"/>
      <c r="AN11" s="2"/>
      <c r="AO11" s="1"/>
      <c r="AP11" s="1"/>
      <c r="AQ11" s="1"/>
      <c r="AR11" s="2"/>
      <c r="AS11" s="2"/>
      <c r="AT11" s="3"/>
      <c r="AU11" s="2"/>
      <c r="AV11" s="3"/>
      <c r="AW11" s="10"/>
    </row>
    <row r="12" spans="1:49" x14ac:dyDescent="0.25">
      <c r="A12" t="s">
        <v>173</v>
      </c>
      <c r="B12">
        <v>10</v>
      </c>
      <c r="C12" s="2"/>
      <c r="D12" s="16"/>
      <c r="E12" s="1"/>
      <c r="F12" s="1"/>
      <c r="G12" s="1"/>
      <c r="H12" s="2"/>
      <c r="I12" s="2"/>
      <c r="J12" s="3"/>
      <c r="K12" s="2"/>
      <c r="L12" s="2"/>
      <c r="M12" s="1"/>
      <c r="N12" s="1"/>
      <c r="O12" s="2"/>
      <c r="P12" s="1"/>
      <c r="Q12" s="1"/>
      <c r="R12" s="1"/>
      <c r="S12" s="1"/>
      <c r="T12" s="1"/>
      <c r="U12" s="1"/>
      <c r="V12" s="2"/>
      <c r="W12" s="2"/>
      <c r="X12" s="3"/>
      <c r="Y12" s="2"/>
      <c r="Z12" s="10"/>
      <c r="AF12" s="1"/>
      <c r="AG12" s="1"/>
      <c r="AH12" s="1"/>
      <c r="AI12" s="1"/>
      <c r="AJ12" s="1"/>
      <c r="AK12" s="2"/>
      <c r="AL12" s="2"/>
      <c r="AM12" s="3"/>
      <c r="AN12" s="2"/>
      <c r="AO12" s="1"/>
      <c r="AP12" s="1"/>
      <c r="AQ12" s="1"/>
      <c r="AR12" s="2"/>
      <c r="AS12" s="2"/>
      <c r="AT12" s="3"/>
      <c r="AU12" s="2"/>
      <c r="AV12" s="3"/>
      <c r="AW12" s="10"/>
    </row>
    <row r="13" spans="1:49" x14ac:dyDescent="0.25">
      <c r="A13" t="s">
        <v>174</v>
      </c>
      <c r="B13">
        <v>11</v>
      </c>
      <c r="C13" s="1"/>
      <c r="D13" s="16"/>
      <c r="E13" s="1"/>
      <c r="F13" s="1"/>
      <c r="G13" s="1"/>
      <c r="H13" s="2"/>
      <c r="I13" s="2"/>
      <c r="J13" s="3"/>
      <c r="K13" s="2"/>
      <c r="L13" s="2"/>
      <c r="M13" s="1"/>
      <c r="N13" s="1"/>
      <c r="O13" s="2"/>
      <c r="P13" s="1"/>
      <c r="Q13" s="1"/>
      <c r="R13" s="1"/>
      <c r="S13" s="1"/>
      <c r="T13" s="1"/>
      <c r="U13" s="1"/>
      <c r="V13" s="2"/>
      <c r="W13" s="2"/>
      <c r="X13" s="3"/>
      <c r="Y13" s="2"/>
      <c r="Z13" s="10"/>
      <c r="AF13" s="1"/>
      <c r="AG13" s="1"/>
      <c r="AH13" s="1"/>
      <c r="AI13" s="1"/>
      <c r="AJ13" s="1"/>
      <c r="AK13" s="2"/>
      <c r="AL13" s="2"/>
      <c r="AM13" s="3"/>
      <c r="AN13" s="2"/>
      <c r="AO13" s="1"/>
      <c r="AP13" s="1"/>
      <c r="AQ13" s="1"/>
      <c r="AR13" s="2"/>
      <c r="AS13" s="2"/>
      <c r="AT13" s="3"/>
      <c r="AU13" s="2"/>
      <c r="AV13" s="3"/>
      <c r="AW13" s="10"/>
    </row>
    <row r="14" spans="1:49" x14ac:dyDescent="0.25">
      <c r="A14" t="s">
        <v>175</v>
      </c>
      <c r="B14" s="89">
        <v>12</v>
      </c>
      <c r="C14" s="1"/>
      <c r="D14" s="16"/>
      <c r="E14" s="1"/>
      <c r="F14" s="1"/>
      <c r="G14" s="1"/>
      <c r="H14" s="2"/>
      <c r="I14" s="2"/>
      <c r="J14" s="3"/>
      <c r="K14" s="2"/>
      <c r="L14" s="2"/>
      <c r="M14" s="1"/>
      <c r="N14" s="1"/>
      <c r="O14" s="2"/>
      <c r="P14" s="1"/>
      <c r="Q14" s="1"/>
      <c r="R14" s="1"/>
      <c r="S14" s="1"/>
      <c r="T14" s="1"/>
      <c r="U14" s="1"/>
      <c r="V14" s="2"/>
      <c r="W14" s="2"/>
      <c r="X14" s="3"/>
      <c r="Y14" s="2"/>
      <c r="Z14" s="10"/>
      <c r="AF14" s="1"/>
      <c r="AG14" s="1"/>
      <c r="AH14" s="1"/>
      <c r="AI14" s="1"/>
      <c r="AJ14" s="1"/>
      <c r="AK14" s="2"/>
      <c r="AL14" s="2"/>
      <c r="AM14" s="3"/>
      <c r="AN14" s="2"/>
      <c r="AO14" s="1"/>
      <c r="AP14" s="1"/>
      <c r="AQ14" s="1"/>
      <c r="AR14" s="2"/>
      <c r="AS14" s="2"/>
      <c r="AT14" s="3"/>
      <c r="AU14" s="2"/>
      <c r="AV14" s="3"/>
      <c r="AW14" s="10"/>
    </row>
    <row r="15" spans="1:49" x14ac:dyDescent="0.25">
      <c r="A15" t="s">
        <v>176</v>
      </c>
      <c r="B15" s="89">
        <v>13</v>
      </c>
      <c r="C15" s="1"/>
      <c r="D15" s="16"/>
      <c r="E15" s="1"/>
      <c r="F15" s="1"/>
      <c r="G15" s="1"/>
      <c r="H15" s="2"/>
      <c r="I15" s="2"/>
      <c r="J15" s="3"/>
      <c r="K15" s="2"/>
      <c r="L15" s="2"/>
      <c r="M15" s="1"/>
      <c r="N15" s="1"/>
      <c r="O15" s="2"/>
      <c r="P15" s="1"/>
      <c r="Q15" s="1"/>
      <c r="R15" s="1"/>
      <c r="S15" s="1"/>
      <c r="T15" s="1"/>
      <c r="U15" s="1"/>
      <c r="V15" s="2"/>
      <c r="W15" s="2"/>
      <c r="X15" s="3"/>
      <c r="Y15" s="2"/>
      <c r="Z15" s="10"/>
      <c r="AF15" s="1"/>
      <c r="AG15" s="1"/>
      <c r="AH15" s="1"/>
      <c r="AI15" s="1"/>
      <c r="AJ15" s="1"/>
      <c r="AK15" s="2"/>
      <c r="AL15" s="2"/>
      <c r="AM15" s="3"/>
      <c r="AN15" s="2"/>
      <c r="AO15" s="1"/>
      <c r="AP15" s="1"/>
      <c r="AQ15" s="1"/>
      <c r="AR15" s="2"/>
      <c r="AS15" s="2"/>
      <c r="AT15" s="3"/>
      <c r="AU15" s="2"/>
      <c r="AV15" s="3"/>
      <c r="AW15" s="10"/>
    </row>
    <row r="16" spans="1:49" x14ac:dyDescent="0.25">
      <c r="A16" t="s">
        <v>177</v>
      </c>
      <c r="B16">
        <v>14</v>
      </c>
      <c r="C16" s="1"/>
      <c r="D16" s="16"/>
      <c r="E16" s="1"/>
      <c r="F16" s="1"/>
      <c r="G16" s="1"/>
      <c r="H16" s="2"/>
      <c r="I16" s="2"/>
      <c r="J16" s="3"/>
      <c r="K16" s="2"/>
      <c r="L16" s="2"/>
      <c r="M16" s="1"/>
      <c r="N16" s="1"/>
      <c r="O16" s="2"/>
      <c r="P16" s="1"/>
      <c r="Q16" s="1"/>
      <c r="R16" s="1"/>
      <c r="S16" s="1"/>
      <c r="T16" s="1"/>
      <c r="U16" s="1"/>
      <c r="V16" s="2"/>
      <c r="W16" s="2"/>
      <c r="X16" s="3"/>
      <c r="Y16" s="2"/>
      <c r="Z16" s="10"/>
      <c r="AF16" s="1"/>
      <c r="AG16" s="1"/>
      <c r="AH16" s="1"/>
      <c r="AI16" s="1"/>
      <c r="AJ16" s="1"/>
      <c r="AK16" s="2"/>
      <c r="AL16" s="2"/>
      <c r="AM16" s="3"/>
      <c r="AN16" s="2"/>
      <c r="AO16" s="1"/>
      <c r="AP16" s="1"/>
      <c r="AQ16" s="1"/>
      <c r="AR16" s="2"/>
      <c r="AS16" s="2"/>
      <c r="AT16" s="3"/>
      <c r="AU16" s="2"/>
      <c r="AV16" s="3"/>
      <c r="AW16" s="10"/>
    </row>
    <row r="17" spans="1:49" x14ac:dyDescent="0.25">
      <c r="A17" t="s">
        <v>178</v>
      </c>
      <c r="B17">
        <v>15</v>
      </c>
      <c r="C17" s="1"/>
      <c r="D17" s="16"/>
      <c r="E17" s="1"/>
      <c r="F17" s="1"/>
      <c r="G17" s="1"/>
      <c r="H17" s="2"/>
      <c r="I17" s="2"/>
      <c r="J17" s="3"/>
      <c r="K17" s="2"/>
      <c r="L17" s="2"/>
      <c r="M17" s="1"/>
      <c r="N17" s="1"/>
      <c r="O17" s="2"/>
      <c r="P17" s="1"/>
      <c r="Q17" s="1"/>
      <c r="R17" s="1"/>
      <c r="S17" s="1"/>
      <c r="T17" s="1"/>
      <c r="U17" s="1"/>
      <c r="V17" s="2"/>
      <c r="W17" s="2"/>
      <c r="X17" s="3"/>
      <c r="Y17" s="2"/>
      <c r="Z17" s="10"/>
      <c r="AF17" s="2"/>
      <c r="AG17" s="1"/>
      <c r="AH17" s="1"/>
      <c r="AI17" s="1"/>
      <c r="AJ17" s="1"/>
      <c r="AK17" s="2"/>
      <c r="AL17" s="2"/>
      <c r="AM17" s="3"/>
      <c r="AN17" s="2"/>
      <c r="AO17" s="1"/>
      <c r="AP17" s="1"/>
      <c r="AQ17" s="1"/>
      <c r="AR17" s="2"/>
      <c r="AS17" s="2"/>
      <c r="AT17" s="3"/>
      <c r="AU17" s="2"/>
      <c r="AV17" s="3"/>
      <c r="AW17" s="10"/>
    </row>
    <row r="18" spans="1:49" x14ac:dyDescent="0.25">
      <c r="A18" t="s">
        <v>179</v>
      </c>
      <c r="B18" s="89">
        <v>16</v>
      </c>
      <c r="C18" s="1"/>
      <c r="D18" s="16"/>
      <c r="E18" s="1"/>
      <c r="F18" s="1"/>
      <c r="G18" s="1"/>
      <c r="H18" s="2"/>
      <c r="I18" s="2"/>
      <c r="J18" s="3"/>
      <c r="K18" s="2"/>
      <c r="L18" s="2"/>
      <c r="M18" s="1"/>
      <c r="N18" s="1"/>
      <c r="O18" s="2"/>
      <c r="P18" s="1"/>
      <c r="Q18" s="1"/>
      <c r="R18" s="1"/>
      <c r="S18" s="1"/>
      <c r="T18" s="1"/>
      <c r="U18" s="1"/>
      <c r="V18" s="2"/>
      <c r="W18" s="2"/>
      <c r="X18" s="3"/>
      <c r="Y18" s="2"/>
      <c r="Z18" s="10"/>
      <c r="AF18" s="2"/>
      <c r="AG18" s="1"/>
      <c r="AH18" s="1"/>
      <c r="AI18" s="1"/>
      <c r="AJ18" s="1"/>
      <c r="AK18" s="2"/>
      <c r="AL18" s="2"/>
      <c r="AM18" s="3"/>
      <c r="AN18" s="2"/>
      <c r="AO18" s="1"/>
      <c r="AP18" s="1"/>
      <c r="AQ18" s="1"/>
      <c r="AR18" s="2"/>
      <c r="AS18" s="2"/>
      <c r="AT18" s="3"/>
      <c r="AU18" s="2"/>
      <c r="AV18" s="3"/>
      <c r="AW18" s="10"/>
    </row>
    <row r="19" spans="1:49" x14ac:dyDescent="0.25">
      <c r="A19" t="s">
        <v>180</v>
      </c>
      <c r="B19" s="89">
        <v>17</v>
      </c>
      <c r="C19" s="1"/>
      <c r="D19" s="16"/>
      <c r="E19" s="1"/>
      <c r="F19" s="1"/>
      <c r="G19" s="1"/>
      <c r="H19" s="2"/>
      <c r="I19" s="2"/>
      <c r="J19" s="3"/>
      <c r="K19" s="2"/>
      <c r="L19" s="2"/>
      <c r="M19" s="1"/>
      <c r="N19" s="1"/>
      <c r="O19" s="2"/>
      <c r="P19" s="1"/>
      <c r="Q19" s="1"/>
      <c r="R19" s="1"/>
      <c r="S19" s="1"/>
      <c r="T19" s="1"/>
      <c r="U19" s="1"/>
      <c r="V19" s="2"/>
      <c r="W19" s="2"/>
      <c r="X19" s="3"/>
      <c r="Y19" s="2"/>
      <c r="Z19" s="10"/>
      <c r="AF19" s="2"/>
      <c r="AG19" s="1"/>
      <c r="AH19" s="1"/>
      <c r="AI19" s="1"/>
      <c r="AJ19" s="1"/>
      <c r="AK19" s="2"/>
      <c r="AL19" s="2"/>
      <c r="AM19" s="3"/>
      <c r="AN19" s="2"/>
      <c r="AO19" s="1"/>
      <c r="AP19" s="1"/>
      <c r="AQ19" s="1"/>
      <c r="AR19" s="2"/>
      <c r="AS19" s="2"/>
      <c r="AT19" s="3"/>
      <c r="AU19" s="2"/>
      <c r="AV19" s="3"/>
      <c r="AW19" s="10"/>
    </row>
    <row r="20" spans="1:49" x14ac:dyDescent="0.25">
      <c r="A20" t="s">
        <v>181</v>
      </c>
      <c r="B20">
        <v>18</v>
      </c>
      <c r="C20" s="1"/>
      <c r="D20" s="16"/>
      <c r="E20" s="1"/>
      <c r="F20" s="1"/>
      <c r="G20" s="1"/>
      <c r="H20" s="2"/>
      <c r="I20" s="2"/>
      <c r="J20" s="3"/>
      <c r="K20" s="2"/>
      <c r="L20" s="2"/>
      <c r="M20" s="1"/>
      <c r="N20" s="1"/>
      <c r="O20" s="2"/>
      <c r="P20" s="1"/>
      <c r="Q20" s="1"/>
      <c r="R20" s="1"/>
      <c r="S20" s="1"/>
      <c r="T20" s="1"/>
      <c r="U20" s="1"/>
      <c r="V20" s="2"/>
      <c r="W20" s="2"/>
      <c r="X20" s="3"/>
      <c r="Y20" s="2"/>
      <c r="Z20" s="10"/>
      <c r="AF20" s="2"/>
      <c r="AG20" s="1"/>
      <c r="AH20" s="1"/>
      <c r="AI20" s="1"/>
      <c r="AJ20" s="1"/>
      <c r="AK20" s="2"/>
      <c r="AL20" s="2"/>
      <c r="AM20" s="3"/>
      <c r="AN20" s="2"/>
      <c r="AO20" s="1"/>
      <c r="AP20" s="1"/>
      <c r="AQ20" s="1"/>
      <c r="AR20" s="2"/>
      <c r="AS20" s="2"/>
      <c r="AT20" s="3"/>
      <c r="AU20" s="2"/>
      <c r="AV20" s="3"/>
      <c r="AW20" s="10"/>
    </row>
    <row r="21" spans="1:49" x14ac:dyDescent="0.25">
      <c r="A21" t="s">
        <v>182</v>
      </c>
      <c r="B21">
        <v>19</v>
      </c>
      <c r="C21" s="1"/>
      <c r="D21" s="16"/>
      <c r="E21" s="1"/>
      <c r="F21" s="1"/>
      <c r="G21" s="1"/>
      <c r="H21" s="2"/>
      <c r="I21" s="2"/>
      <c r="J21" s="3"/>
      <c r="K21" s="2"/>
      <c r="L21" s="2"/>
      <c r="M21" s="1"/>
      <c r="N21" s="1"/>
      <c r="O21" s="2"/>
      <c r="P21" s="1"/>
      <c r="Q21" s="1"/>
      <c r="R21" s="1"/>
      <c r="S21" s="1"/>
      <c r="T21" s="1"/>
      <c r="U21" s="1"/>
      <c r="V21" s="2"/>
      <c r="W21" s="2"/>
      <c r="X21" s="3"/>
      <c r="Y21" s="2"/>
      <c r="Z21" s="10"/>
      <c r="AF21" s="2"/>
      <c r="AG21" s="1"/>
      <c r="AH21" s="1"/>
      <c r="AI21" s="1"/>
      <c r="AJ21" s="1"/>
      <c r="AK21" s="2"/>
      <c r="AL21" s="2"/>
      <c r="AM21" s="3"/>
      <c r="AN21" s="2"/>
      <c r="AO21" s="1"/>
      <c r="AP21" s="1"/>
      <c r="AQ21" s="1"/>
      <c r="AR21" s="2"/>
      <c r="AS21" s="2"/>
      <c r="AT21" s="3"/>
      <c r="AU21" s="2"/>
      <c r="AV21" s="3"/>
      <c r="AW21" s="10"/>
    </row>
    <row r="22" spans="1:49" x14ac:dyDescent="0.25">
      <c r="A22" t="s">
        <v>183</v>
      </c>
      <c r="B22" s="89">
        <v>20</v>
      </c>
      <c r="C22" s="1"/>
      <c r="E22" s="1"/>
      <c r="F22" s="1"/>
      <c r="G22" s="1"/>
      <c r="H22" s="2"/>
      <c r="I22" s="2"/>
      <c r="J22" s="3"/>
      <c r="K22" s="2"/>
      <c r="L22" s="2"/>
      <c r="M22" s="1"/>
      <c r="N22" s="1"/>
      <c r="O22" s="2"/>
      <c r="P22" s="1"/>
      <c r="Q22" s="1"/>
      <c r="R22" s="1"/>
      <c r="S22" s="1"/>
      <c r="T22" s="1"/>
      <c r="U22" s="1"/>
      <c r="V22" s="2"/>
      <c r="W22" s="2"/>
      <c r="X22" s="3"/>
      <c r="Y22" s="2"/>
      <c r="Z22" s="10"/>
      <c r="AF22" s="2"/>
      <c r="AG22" s="1"/>
      <c r="AH22" s="1"/>
      <c r="AI22" s="1"/>
      <c r="AJ22" s="1"/>
      <c r="AK22" s="2"/>
      <c r="AL22" s="2"/>
      <c r="AM22" s="3"/>
      <c r="AN22" s="2"/>
      <c r="AO22" s="1"/>
      <c r="AP22" s="1"/>
      <c r="AQ22" s="1"/>
      <c r="AR22" s="2"/>
      <c r="AS22" s="2"/>
      <c r="AT22" s="3"/>
      <c r="AU22" s="2"/>
      <c r="AV22" s="3"/>
      <c r="AW22" s="10"/>
    </row>
    <row r="23" spans="1:49" x14ac:dyDescent="0.25">
      <c r="A23" t="s">
        <v>184</v>
      </c>
      <c r="B23" s="89">
        <v>21</v>
      </c>
      <c r="C23" s="1"/>
      <c r="D23" s="16"/>
      <c r="E23" s="1"/>
      <c r="F23" s="1"/>
      <c r="G23" s="1"/>
      <c r="H23" s="2"/>
      <c r="I23" s="2"/>
      <c r="J23" s="3"/>
      <c r="K23" s="2"/>
      <c r="L23" s="2"/>
      <c r="M23" s="1"/>
      <c r="N23" s="1"/>
      <c r="O23" s="2"/>
      <c r="P23" s="1"/>
      <c r="Q23" s="1"/>
      <c r="R23" s="1"/>
      <c r="S23" s="1"/>
      <c r="T23" s="1"/>
      <c r="U23" s="1"/>
      <c r="V23" s="2"/>
      <c r="W23" s="2"/>
      <c r="X23" s="3"/>
      <c r="Y23" s="2"/>
      <c r="Z23" s="10"/>
      <c r="AF23" s="2"/>
      <c r="AG23" s="1"/>
      <c r="AH23" s="1"/>
      <c r="AI23" s="1"/>
      <c r="AJ23" s="1"/>
      <c r="AK23" s="2"/>
      <c r="AL23" s="2"/>
      <c r="AM23" s="3"/>
      <c r="AN23" s="2"/>
      <c r="AO23" s="1"/>
      <c r="AP23" s="1"/>
      <c r="AQ23" s="1"/>
      <c r="AR23" s="2"/>
      <c r="AS23" s="2"/>
      <c r="AT23" s="3"/>
      <c r="AU23" s="2"/>
      <c r="AV23" s="3"/>
      <c r="AW23" s="10"/>
    </row>
    <row r="24" spans="1:49" x14ac:dyDescent="0.25">
      <c r="A24" t="s">
        <v>185</v>
      </c>
      <c r="B24">
        <v>22</v>
      </c>
      <c r="C24" s="1"/>
      <c r="D24" s="16"/>
      <c r="E24" s="1"/>
      <c r="F24" s="1"/>
      <c r="G24" s="1"/>
      <c r="H24" s="2"/>
      <c r="I24" s="2"/>
      <c r="J24" s="3"/>
      <c r="K24" s="2"/>
      <c r="L24" s="2"/>
      <c r="M24" s="1"/>
      <c r="N24" s="1"/>
      <c r="O24" s="2"/>
      <c r="P24" s="2"/>
      <c r="Q24" s="1"/>
      <c r="R24" s="1"/>
      <c r="S24" s="1"/>
      <c r="T24" s="1"/>
      <c r="U24" s="1"/>
      <c r="V24" s="2"/>
      <c r="W24" s="2"/>
      <c r="X24" s="3"/>
      <c r="Y24" s="2"/>
      <c r="Z24" s="10"/>
      <c r="AF24" s="2"/>
      <c r="AG24" s="1"/>
      <c r="AH24" s="1"/>
      <c r="AI24" s="1"/>
      <c r="AJ24" s="1"/>
      <c r="AK24" s="2"/>
      <c r="AL24" s="2"/>
      <c r="AM24" s="3"/>
      <c r="AN24" s="2"/>
      <c r="AO24" s="1"/>
      <c r="AP24" s="1"/>
      <c r="AQ24" s="1"/>
      <c r="AR24" s="2"/>
      <c r="AS24" s="2"/>
      <c r="AT24" s="3"/>
      <c r="AU24" s="2"/>
      <c r="AV24" s="3"/>
      <c r="AW24" s="10"/>
    </row>
    <row r="25" spans="1:49" x14ac:dyDescent="0.25">
      <c r="A25" t="s">
        <v>186</v>
      </c>
      <c r="B25">
        <v>23</v>
      </c>
      <c r="C25" s="2"/>
      <c r="D25" s="16"/>
      <c r="E25" s="1"/>
      <c r="F25" s="1"/>
      <c r="G25" s="1"/>
      <c r="H25" s="2"/>
      <c r="I25" s="2"/>
      <c r="J25" s="3"/>
      <c r="K25" s="2"/>
      <c r="L25" s="2"/>
      <c r="M25" s="1"/>
      <c r="N25" s="1"/>
      <c r="O25" s="2"/>
      <c r="P25" s="1"/>
      <c r="Q25" s="1"/>
      <c r="R25" s="1"/>
      <c r="S25" s="1"/>
      <c r="T25" s="1"/>
      <c r="U25" s="1"/>
      <c r="V25" s="2"/>
      <c r="W25" s="2"/>
      <c r="X25" s="3"/>
      <c r="Y25" s="2"/>
      <c r="Z25" s="10"/>
      <c r="AF25" s="2"/>
      <c r="AG25" s="1"/>
      <c r="AH25" s="1"/>
      <c r="AI25" s="1"/>
      <c r="AJ25" s="1"/>
      <c r="AK25" s="2"/>
      <c r="AL25" s="2"/>
      <c r="AM25" s="3"/>
      <c r="AN25" s="2"/>
      <c r="AO25" s="1"/>
      <c r="AP25" s="1"/>
      <c r="AQ25" s="1"/>
      <c r="AR25" s="2"/>
      <c r="AS25" s="2"/>
      <c r="AT25" s="3"/>
      <c r="AU25" s="2"/>
      <c r="AV25" s="3"/>
      <c r="AW25" s="10"/>
    </row>
    <row r="26" spans="1:49" x14ac:dyDescent="0.25">
      <c r="A26" t="s">
        <v>187</v>
      </c>
      <c r="B26" s="89">
        <v>24</v>
      </c>
      <c r="C26" s="1"/>
      <c r="D26" s="16"/>
      <c r="E26" s="1"/>
      <c r="F26" s="1"/>
      <c r="G26" s="1"/>
      <c r="H26" s="2"/>
      <c r="I26" s="2"/>
      <c r="J26" s="3"/>
      <c r="K26" s="2"/>
      <c r="L26" s="2"/>
      <c r="M26" s="1"/>
      <c r="N26" s="1"/>
      <c r="O26" s="2"/>
      <c r="P26" s="1"/>
      <c r="Q26" s="1"/>
      <c r="R26" s="1"/>
      <c r="S26" s="1"/>
      <c r="T26" s="1"/>
      <c r="U26" s="1"/>
      <c r="V26" s="2"/>
      <c r="W26" s="2"/>
      <c r="X26" s="3"/>
      <c r="Y26" s="2"/>
      <c r="Z26" s="10"/>
      <c r="AF26" s="2"/>
      <c r="AG26" s="1"/>
      <c r="AH26" s="1"/>
      <c r="AI26" s="1"/>
      <c r="AJ26" s="1"/>
      <c r="AK26" s="2"/>
      <c r="AL26" s="2"/>
      <c r="AM26" s="3"/>
      <c r="AN26" s="2"/>
      <c r="AO26" s="1"/>
      <c r="AP26" s="1"/>
      <c r="AQ26" s="1"/>
      <c r="AR26" s="2"/>
      <c r="AS26" s="2"/>
      <c r="AT26" s="3"/>
      <c r="AU26" s="2"/>
      <c r="AV26" s="3"/>
      <c r="AW26" s="10"/>
    </row>
    <row r="27" spans="1:49" x14ac:dyDescent="0.25">
      <c r="A27" t="s">
        <v>188</v>
      </c>
      <c r="B27" s="89">
        <v>25</v>
      </c>
      <c r="C27" s="1"/>
      <c r="D27" s="16"/>
      <c r="E27" s="1"/>
      <c r="F27" s="1"/>
      <c r="G27" s="1"/>
      <c r="H27" s="2"/>
      <c r="I27" s="2"/>
      <c r="J27" s="3"/>
      <c r="K27" s="2"/>
      <c r="L27" s="2"/>
      <c r="M27" s="1"/>
      <c r="N27" s="1"/>
      <c r="O27" s="2"/>
      <c r="P27" s="1"/>
      <c r="Q27" s="1"/>
      <c r="R27" s="1"/>
      <c r="S27" s="1"/>
      <c r="T27" s="1"/>
      <c r="U27" s="1"/>
      <c r="V27" s="2"/>
      <c r="W27" s="2"/>
      <c r="X27" s="3"/>
      <c r="Y27" s="2"/>
      <c r="Z27" s="10"/>
      <c r="AF27" s="2"/>
      <c r="AG27" s="1"/>
      <c r="AH27" s="1"/>
      <c r="AI27" s="1"/>
      <c r="AJ27" s="1"/>
      <c r="AK27" s="2"/>
      <c r="AL27" s="2"/>
      <c r="AM27" s="3"/>
      <c r="AN27" s="2"/>
      <c r="AO27" s="1"/>
      <c r="AP27" s="1"/>
      <c r="AQ27" s="1"/>
      <c r="AR27" s="2"/>
      <c r="AS27" s="2"/>
      <c r="AT27" s="3"/>
      <c r="AU27" s="2"/>
      <c r="AV27" s="3"/>
      <c r="AW27" s="10"/>
    </row>
    <row r="28" spans="1:49" x14ac:dyDescent="0.25">
      <c r="A28" t="s">
        <v>189</v>
      </c>
      <c r="B28">
        <v>26</v>
      </c>
      <c r="C28" s="1"/>
      <c r="E28" s="1"/>
      <c r="F28" s="1"/>
      <c r="G28" s="1"/>
      <c r="H28" s="2"/>
      <c r="I28" s="2"/>
      <c r="J28" s="3"/>
      <c r="K28" s="2"/>
      <c r="L28" s="2"/>
      <c r="M28" s="1"/>
      <c r="N28" s="1"/>
      <c r="O28" s="2"/>
      <c r="P28" s="1"/>
      <c r="Q28" s="1"/>
      <c r="R28" s="1"/>
      <c r="S28" s="1"/>
      <c r="T28" s="1"/>
      <c r="U28" s="1"/>
      <c r="V28" s="2"/>
      <c r="W28" s="2"/>
      <c r="X28" s="3"/>
      <c r="Y28" s="2"/>
      <c r="Z28" s="10"/>
      <c r="AF28" s="2"/>
      <c r="AG28" s="1"/>
      <c r="AH28" s="1"/>
      <c r="AI28" s="1"/>
      <c r="AJ28" s="1"/>
      <c r="AK28" s="2"/>
      <c r="AL28" s="2"/>
      <c r="AM28" s="3"/>
      <c r="AN28" s="2"/>
      <c r="AO28" s="1"/>
      <c r="AP28" s="1"/>
      <c r="AQ28" s="1"/>
      <c r="AR28" s="2"/>
      <c r="AS28" s="2"/>
      <c r="AT28" s="3"/>
      <c r="AU28" s="2"/>
      <c r="AV28" s="3"/>
      <c r="AW28" s="10"/>
    </row>
    <row r="29" spans="1:49" x14ac:dyDescent="0.25">
      <c r="A29" t="s">
        <v>190</v>
      </c>
      <c r="B29">
        <v>27</v>
      </c>
      <c r="C29" s="1"/>
      <c r="D29" s="16"/>
      <c r="E29" s="1"/>
      <c r="F29" s="1"/>
      <c r="G29" s="1"/>
      <c r="H29" s="2"/>
      <c r="I29" s="2"/>
      <c r="J29" s="3"/>
      <c r="K29" s="2"/>
      <c r="L29" s="2"/>
      <c r="M29" s="1"/>
      <c r="N29" s="1"/>
      <c r="O29" s="2"/>
      <c r="P29" s="1"/>
      <c r="Q29" s="1"/>
      <c r="R29" s="1"/>
      <c r="S29" s="1"/>
      <c r="T29" s="1"/>
      <c r="U29" s="1"/>
      <c r="V29" s="2"/>
      <c r="W29" s="2"/>
      <c r="X29" s="3"/>
      <c r="Y29" s="2"/>
      <c r="Z29" s="10"/>
      <c r="AF29" s="2"/>
      <c r="AG29" s="1"/>
      <c r="AH29" s="1"/>
      <c r="AI29" s="1"/>
      <c r="AJ29" s="1"/>
      <c r="AK29" s="2"/>
      <c r="AL29" s="2"/>
      <c r="AM29" s="3"/>
      <c r="AN29" s="2"/>
      <c r="AO29" s="1"/>
      <c r="AP29" s="1"/>
      <c r="AQ29" s="1"/>
      <c r="AR29" s="2"/>
      <c r="AS29" s="2"/>
      <c r="AT29" s="3"/>
      <c r="AU29" s="2"/>
      <c r="AV29" s="3"/>
      <c r="AW29" s="10"/>
    </row>
    <row r="30" spans="1:49" x14ac:dyDescent="0.25">
      <c r="A30" t="s">
        <v>191</v>
      </c>
      <c r="B30" s="89">
        <v>28</v>
      </c>
      <c r="C30" s="1"/>
      <c r="D30" s="16"/>
      <c r="E30" s="1"/>
      <c r="F30" s="1"/>
      <c r="G30" s="1"/>
      <c r="H30" s="2"/>
      <c r="I30" s="2"/>
      <c r="J30" s="3"/>
      <c r="K30" s="2"/>
      <c r="L30" s="2"/>
      <c r="M30" s="1"/>
      <c r="N30" s="1"/>
      <c r="O30" s="2"/>
      <c r="P30" s="1"/>
      <c r="Q30" s="1"/>
      <c r="R30" s="1"/>
      <c r="S30" s="1"/>
      <c r="T30" s="1"/>
      <c r="U30" s="1"/>
      <c r="V30" s="2"/>
      <c r="W30" s="2"/>
      <c r="X30" s="3"/>
      <c r="Y30" s="2"/>
      <c r="Z30" s="10"/>
      <c r="AF30" s="2"/>
      <c r="AG30" s="1"/>
      <c r="AH30" s="1"/>
      <c r="AI30" s="1"/>
      <c r="AJ30" s="1"/>
      <c r="AK30" s="2"/>
      <c r="AL30" s="2"/>
      <c r="AM30" s="3"/>
      <c r="AN30" s="2"/>
      <c r="AO30" s="1"/>
      <c r="AP30" s="1"/>
      <c r="AQ30" s="1"/>
      <c r="AR30" s="2"/>
      <c r="AS30" s="2"/>
      <c r="AT30" s="3"/>
      <c r="AU30" s="2"/>
      <c r="AV30" s="3"/>
      <c r="AW30" s="10"/>
    </row>
    <row r="31" spans="1:49" x14ac:dyDescent="0.25">
      <c r="A31" t="s">
        <v>192</v>
      </c>
      <c r="B31" s="89">
        <v>29</v>
      </c>
      <c r="C31" s="1"/>
      <c r="D31" s="16"/>
      <c r="E31" s="1"/>
      <c r="F31" s="1"/>
      <c r="G31" s="1"/>
      <c r="H31" s="2"/>
      <c r="I31" s="2"/>
      <c r="J31" s="3"/>
      <c r="K31" s="2"/>
      <c r="L31" s="2"/>
      <c r="M31" s="1"/>
      <c r="N31" s="1"/>
      <c r="O31" s="2"/>
      <c r="P31" s="1"/>
      <c r="Q31" s="1"/>
      <c r="R31" s="1"/>
      <c r="S31" s="1"/>
      <c r="T31" s="1"/>
      <c r="U31" s="1"/>
      <c r="V31" s="2"/>
      <c r="W31" s="2"/>
      <c r="X31" s="3"/>
      <c r="Y31" s="2"/>
      <c r="Z31" s="10"/>
      <c r="AF31" s="2"/>
      <c r="AG31" s="1"/>
      <c r="AH31" s="1"/>
      <c r="AI31" s="1"/>
      <c r="AJ31" s="1"/>
      <c r="AK31" s="2"/>
      <c r="AL31" s="2"/>
      <c r="AM31" s="3"/>
      <c r="AN31" s="2"/>
      <c r="AO31" s="1"/>
      <c r="AP31" s="1"/>
      <c r="AQ31" s="1"/>
      <c r="AR31" s="2"/>
      <c r="AS31" s="2"/>
      <c r="AT31" s="3"/>
      <c r="AU31" s="2"/>
      <c r="AV31" s="3"/>
      <c r="AW31" s="10"/>
    </row>
    <row r="32" spans="1:49" x14ac:dyDescent="0.25">
      <c r="A32" t="s">
        <v>193</v>
      </c>
      <c r="B32">
        <v>30</v>
      </c>
      <c r="C32" s="1"/>
      <c r="E32" s="1"/>
      <c r="F32" s="1"/>
      <c r="G32" s="1"/>
      <c r="H32" s="2"/>
      <c r="I32" s="2"/>
      <c r="J32" s="3"/>
      <c r="K32" s="2"/>
      <c r="L32" s="2"/>
      <c r="M32" s="1"/>
      <c r="N32" s="1"/>
      <c r="O32" s="2"/>
      <c r="P32" s="1"/>
      <c r="Q32" s="1"/>
      <c r="R32" s="1"/>
      <c r="S32" s="1"/>
      <c r="T32" s="1"/>
      <c r="U32" s="1"/>
      <c r="V32" s="2"/>
      <c r="W32" s="2"/>
      <c r="X32" s="3"/>
      <c r="Y32" s="2"/>
      <c r="Z32" s="10"/>
      <c r="AF32" s="2"/>
      <c r="AG32" s="1"/>
      <c r="AH32" s="1"/>
      <c r="AI32" s="1"/>
      <c r="AJ32" s="1"/>
      <c r="AK32" s="2"/>
      <c r="AL32" s="2"/>
      <c r="AM32" s="3"/>
      <c r="AN32" s="2"/>
      <c r="AO32" s="1"/>
      <c r="AP32" s="1"/>
      <c r="AQ32" s="1"/>
      <c r="AR32" s="2"/>
      <c r="AS32" s="2"/>
      <c r="AT32" s="3"/>
      <c r="AU32" s="2"/>
      <c r="AV32" s="3"/>
      <c r="AW32" s="10"/>
    </row>
    <row r="33" spans="1:49" x14ac:dyDescent="0.25">
      <c r="A33" t="s">
        <v>194</v>
      </c>
      <c r="B33">
        <v>31</v>
      </c>
      <c r="C33" s="1"/>
      <c r="E33" s="1"/>
      <c r="F33" s="1"/>
      <c r="G33" s="1"/>
      <c r="H33" s="2"/>
      <c r="I33" s="2"/>
      <c r="J33" s="3"/>
      <c r="K33" s="2"/>
      <c r="L33" s="2"/>
      <c r="M33" s="1"/>
      <c r="N33" s="1"/>
      <c r="O33" s="2"/>
      <c r="P33" s="1"/>
      <c r="Q33" s="1"/>
      <c r="R33" s="1"/>
      <c r="S33" s="1"/>
      <c r="T33" s="1"/>
      <c r="U33" s="1"/>
      <c r="V33" s="2"/>
      <c r="W33" s="2"/>
      <c r="X33" s="3"/>
      <c r="Y33" s="2"/>
      <c r="Z33" s="10"/>
      <c r="AF33" s="2"/>
      <c r="AG33" s="1"/>
      <c r="AH33" s="1"/>
      <c r="AI33" s="1"/>
      <c r="AJ33" s="1"/>
      <c r="AK33" s="2"/>
      <c r="AL33" s="2"/>
      <c r="AM33" s="3"/>
      <c r="AN33" s="2"/>
      <c r="AO33" s="1"/>
      <c r="AP33" s="1"/>
      <c r="AQ33" s="1"/>
      <c r="AR33" s="2"/>
      <c r="AS33" s="2"/>
      <c r="AT33" s="3"/>
      <c r="AU33" s="2"/>
      <c r="AV33" s="3"/>
      <c r="AW33" s="10"/>
    </row>
    <row r="34" spans="1:49" x14ac:dyDescent="0.25">
      <c r="A34" t="s">
        <v>195</v>
      </c>
      <c r="B34" s="89">
        <v>32</v>
      </c>
      <c r="C34" s="1"/>
      <c r="D34" s="16"/>
      <c r="E34" s="1"/>
      <c r="F34" s="1"/>
      <c r="G34" s="1"/>
      <c r="H34" s="2"/>
      <c r="I34" s="2"/>
      <c r="J34" s="3"/>
      <c r="K34" s="2"/>
      <c r="L34" s="2"/>
      <c r="M34" s="1"/>
      <c r="N34" s="1"/>
      <c r="O34" s="2"/>
      <c r="P34" s="1"/>
      <c r="Q34" s="1"/>
      <c r="R34" s="1"/>
      <c r="S34" s="1"/>
      <c r="T34" s="1"/>
      <c r="U34" s="1"/>
      <c r="V34" s="2"/>
      <c r="W34" s="2"/>
      <c r="X34" s="3"/>
      <c r="Y34" s="2"/>
      <c r="Z34" s="10"/>
      <c r="AF34" s="2"/>
      <c r="AG34" s="1"/>
      <c r="AH34" s="1"/>
      <c r="AI34" s="1"/>
      <c r="AJ34" s="1"/>
      <c r="AK34" s="2"/>
      <c r="AL34" s="2"/>
      <c r="AM34" s="3"/>
      <c r="AN34" s="2"/>
      <c r="AO34" s="1"/>
      <c r="AP34" s="1"/>
      <c r="AQ34" s="1"/>
      <c r="AR34" s="2"/>
      <c r="AS34" s="2"/>
      <c r="AT34" s="3"/>
      <c r="AU34" s="2"/>
      <c r="AV34" s="3"/>
      <c r="AW34" s="10"/>
    </row>
    <row r="35" spans="1:49" x14ac:dyDescent="0.25">
      <c r="A35" t="s">
        <v>196</v>
      </c>
      <c r="B35" s="89">
        <v>33</v>
      </c>
      <c r="C35" s="1"/>
      <c r="D35" s="16"/>
      <c r="E35" s="1"/>
      <c r="F35" s="1"/>
      <c r="G35" s="1"/>
      <c r="H35" s="2"/>
      <c r="I35" s="2"/>
      <c r="J35" s="3"/>
      <c r="K35" s="2"/>
      <c r="L35" s="2"/>
      <c r="M35" s="1"/>
      <c r="N35" s="1"/>
      <c r="O35" s="2"/>
      <c r="P35" s="1"/>
      <c r="Q35" s="1"/>
      <c r="R35" s="1"/>
      <c r="S35" s="1"/>
      <c r="T35" s="1"/>
      <c r="U35" s="1"/>
      <c r="V35" s="2"/>
      <c r="W35" s="2"/>
      <c r="X35" s="3"/>
      <c r="Y35" s="2"/>
      <c r="Z35" s="10"/>
      <c r="AF35" s="2"/>
      <c r="AG35" s="1"/>
      <c r="AH35" s="1"/>
      <c r="AI35" s="1"/>
      <c r="AJ35" s="1"/>
      <c r="AK35" s="2"/>
      <c r="AL35" s="2"/>
      <c r="AM35" s="3"/>
      <c r="AN35" s="2"/>
      <c r="AO35" s="1"/>
      <c r="AP35" s="1"/>
      <c r="AQ35" s="1"/>
      <c r="AR35" s="2"/>
      <c r="AS35" s="2"/>
      <c r="AT35" s="3"/>
      <c r="AU35" s="2"/>
      <c r="AV35" s="3"/>
      <c r="AW35" s="10"/>
    </row>
    <row r="36" spans="1:49" x14ac:dyDescent="0.25">
      <c r="A36" t="s">
        <v>197</v>
      </c>
      <c r="B36">
        <v>34</v>
      </c>
      <c r="C36" s="1"/>
      <c r="D36" s="16"/>
      <c r="E36" s="1"/>
      <c r="F36" s="1"/>
      <c r="G36" s="1"/>
      <c r="H36" s="2"/>
      <c r="I36" s="2"/>
      <c r="J36" s="3"/>
      <c r="K36" s="2"/>
      <c r="L36" s="2"/>
      <c r="M36" s="1"/>
      <c r="N36" s="1"/>
      <c r="O36" s="2"/>
      <c r="P36" s="1"/>
      <c r="Q36" s="1"/>
      <c r="R36" s="1"/>
      <c r="S36" s="1"/>
      <c r="T36" s="1"/>
      <c r="U36" s="1"/>
      <c r="V36" s="2"/>
      <c r="W36" s="2"/>
      <c r="X36" s="3"/>
      <c r="Y36" s="2"/>
      <c r="Z36" s="10"/>
      <c r="AF36" s="2"/>
      <c r="AG36" s="1"/>
      <c r="AH36" s="1"/>
      <c r="AI36" s="1"/>
      <c r="AJ36" s="1"/>
      <c r="AK36" s="2"/>
      <c r="AL36" s="2"/>
      <c r="AM36" s="3"/>
      <c r="AN36" s="2"/>
      <c r="AO36" s="1"/>
      <c r="AP36" s="1"/>
      <c r="AQ36" s="1"/>
      <c r="AR36" s="2"/>
      <c r="AS36" s="2"/>
      <c r="AT36" s="3"/>
      <c r="AU36" s="2"/>
      <c r="AV36" s="3"/>
      <c r="AW36" s="10"/>
    </row>
    <row r="37" spans="1:49" x14ac:dyDescent="0.25">
      <c r="A37" t="s">
        <v>198</v>
      </c>
      <c r="B37">
        <v>35</v>
      </c>
      <c r="C37" s="1"/>
      <c r="E37" s="1"/>
      <c r="F37" s="1"/>
      <c r="G37" s="1"/>
      <c r="H37" s="2"/>
      <c r="I37" s="2"/>
      <c r="J37" s="3"/>
      <c r="K37" s="2"/>
      <c r="L37" s="2"/>
      <c r="M37" s="1"/>
      <c r="N37" s="1"/>
      <c r="O37" s="2"/>
      <c r="P37" s="1"/>
      <c r="Q37" s="1"/>
      <c r="R37" s="1"/>
      <c r="S37" s="1"/>
      <c r="T37" s="1"/>
      <c r="U37" s="1"/>
      <c r="V37" s="2"/>
      <c r="W37" s="2"/>
      <c r="X37" s="3"/>
      <c r="Y37" s="2"/>
      <c r="Z37" s="10"/>
      <c r="AF37" s="2"/>
      <c r="AG37" s="1"/>
      <c r="AH37" s="1"/>
      <c r="AI37" s="1"/>
      <c r="AJ37" s="1"/>
      <c r="AK37" s="2"/>
      <c r="AL37" s="2"/>
      <c r="AM37" s="3"/>
      <c r="AN37" s="2"/>
      <c r="AO37" s="1"/>
      <c r="AP37" s="1"/>
      <c r="AQ37" s="1"/>
      <c r="AR37" s="2"/>
      <c r="AS37" s="2"/>
      <c r="AT37" s="3"/>
      <c r="AU37" s="2"/>
      <c r="AV37" s="3"/>
      <c r="AW37" s="10"/>
    </row>
    <row r="38" spans="1:49" x14ac:dyDescent="0.25">
      <c r="A38" t="s">
        <v>199</v>
      </c>
      <c r="B38" s="89">
        <v>36</v>
      </c>
      <c r="C38" s="1"/>
      <c r="E38" s="1"/>
      <c r="F38" s="1"/>
      <c r="G38" s="1"/>
      <c r="H38" s="2"/>
      <c r="I38" s="2"/>
      <c r="J38" s="3"/>
      <c r="K38" s="2"/>
      <c r="L38" s="2"/>
      <c r="M38" s="1"/>
      <c r="N38" s="1"/>
      <c r="O38" s="2"/>
      <c r="P38" s="1"/>
      <c r="Q38" s="1"/>
      <c r="R38" s="1"/>
      <c r="S38" s="1"/>
      <c r="T38" s="1"/>
      <c r="U38" s="1"/>
      <c r="V38" s="2"/>
      <c r="W38" s="2"/>
      <c r="X38" s="3"/>
      <c r="Y38" s="2"/>
      <c r="Z38" s="10"/>
      <c r="AF38" s="2"/>
      <c r="AG38" s="1"/>
      <c r="AH38" s="1"/>
      <c r="AI38" s="1"/>
      <c r="AJ38" s="1"/>
      <c r="AK38" s="2"/>
      <c r="AL38" s="2"/>
      <c r="AM38" s="3"/>
      <c r="AN38" s="2"/>
      <c r="AO38" s="1"/>
      <c r="AP38" s="1"/>
      <c r="AQ38" s="1"/>
      <c r="AR38" s="2"/>
      <c r="AS38" s="2"/>
      <c r="AT38" s="3"/>
      <c r="AU38" s="2"/>
      <c r="AV38" s="3"/>
      <c r="AW38" s="10"/>
    </row>
    <row r="39" spans="1:49" x14ac:dyDescent="0.25">
      <c r="A39" t="s">
        <v>200</v>
      </c>
      <c r="B39" s="89">
        <v>37</v>
      </c>
      <c r="C39" s="1"/>
      <c r="E39" s="1"/>
      <c r="F39" s="1"/>
      <c r="G39" s="1"/>
      <c r="H39" s="2"/>
      <c r="I39" s="2"/>
      <c r="J39" s="3"/>
      <c r="K39" s="2"/>
      <c r="L39" s="2"/>
      <c r="M39" s="1"/>
      <c r="N39" s="1"/>
      <c r="O39" s="2"/>
      <c r="P39" s="1"/>
      <c r="Q39" s="1"/>
      <c r="R39" s="1"/>
      <c r="S39" s="1"/>
      <c r="T39" s="1"/>
      <c r="U39" s="1"/>
      <c r="V39" s="2"/>
      <c r="W39" s="2"/>
      <c r="X39" s="3"/>
      <c r="Y39" s="2"/>
      <c r="Z39" s="10"/>
      <c r="AF39" s="2"/>
      <c r="AG39" s="1"/>
      <c r="AH39" s="1"/>
      <c r="AI39" s="1"/>
      <c r="AJ39" s="1"/>
      <c r="AK39" s="2"/>
      <c r="AL39" s="2"/>
      <c r="AM39" s="3"/>
      <c r="AN39" s="2"/>
      <c r="AO39" s="1"/>
      <c r="AP39" s="1"/>
      <c r="AQ39" s="1"/>
      <c r="AR39" s="2"/>
      <c r="AS39" s="2"/>
      <c r="AT39" s="3"/>
      <c r="AU39" s="2"/>
      <c r="AV39" s="3"/>
      <c r="AW39" s="10"/>
    </row>
    <row r="40" spans="1:49" x14ac:dyDescent="0.25">
      <c r="A40" t="s">
        <v>201</v>
      </c>
      <c r="B40">
        <v>38</v>
      </c>
      <c r="C40" s="1"/>
      <c r="D40" s="16"/>
      <c r="E40" s="1"/>
      <c r="F40" s="1"/>
      <c r="G40" s="1"/>
      <c r="H40" s="2"/>
      <c r="I40" s="2"/>
      <c r="J40" s="3"/>
      <c r="K40" s="2"/>
      <c r="L40" s="2"/>
      <c r="M40" s="1"/>
      <c r="N40" s="1"/>
      <c r="O40" s="2"/>
      <c r="P40" s="1"/>
      <c r="Q40" s="1"/>
      <c r="R40" s="1"/>
      <c r="S40" s="1"/>
      <c r="T40" s="1"/>
      <c r="U40" s="1"/>
      <c r="V40" s="2"/>
      <c r="W40" s="2"/>
      <c r="X40" s="3"/>
      <c r="Y40" s="2"/>
      <c r="Z40" s="10"/>
      <c r="AF40" s="2"/>
      <c r="AG40" s="1"/>
      <c r="AH40" s="1"/>
      <c r="AI40" s="1"/>
      <c r="AJ40" s="1"/>
      <c r="AK40" s="2"/>
      <c r="AL40" s="2"/>
      <c r="AM40" s="3"/>
      <c r="AN40" s="2"/>
      <c r="AO40" s="1"/>
      <c r="AP40" s="1"/>
      <c r="AQ40" s="1"/>
      <c r="AR40" s="2"/>
      <c r="AS40" s="2"/>
      <c r="AT40" s="3"/>
      <c r="AU40" s="2"/>
      <c r="AV40" s="3"/>
      <c r="AW40" s="10"/>
    </row>
    <row r="41" spans="1:49" x14ac:dyDescent="0.25">
      <c r="A41" t="s">
        <v>202</v>
      </c>
      <c r="B41">
        <v>39</v>
      </c>
      <c r="C41" s="1"/>
      <c r="E41" s="1"/>
      <c r="F41" s="1"/>
      <c r="G41" s="1"/>
      <c r="H41" s="2"/>
      <c r="I41" s="2"/>
      <c r="J41" s="3"/>
      <c r="K41" s="2"/>
      <c r="L41" s="2"/>
      <c r="M41" s="1"/>
      <c r="N41" s="1"/>
      <c r="O41" s="2"/>
      <c r="P41" s="1"/>
      <c r="Q41" s="1"/>
      <c r="R41" s="1"/>
      <c r="S41" s="1"/>
      <c r="T41" s="1"/>
      <c r="U41" s="1"/>
      <c r="V41" s="2"/>
      <c r="W41" s="2"/>
      <c r="X41" s="3"/>
      <c r="Y41" s="2"/>
      <c r="Z41" s="10"/>
      <c r="AF41" s="2"/>
      <c r="AG41" s="1"/>
      <c r="AH41" s="1"/>
      <c r="AI41" s="1"/>
      <c r="AJ41" s="1"/>
      <c r="AK41" s="2"/>
      <c r="AL41" s="2"/>
      <c r="AM41" s="3"/>
      <c r="AN41" s="2"/>
      <c r="AO41" s="1"/>
      <c r="AP41" s="1"/>
      <c r="AQ41" s="1"/>
      <c r="AR41" s="2"/>
      <c r="AS41" s="2"/>
      <c r="AT41" s="3"/>
      <c r="AU41" s="2"/>
      <c r="AV41" s="3"/>
      <c r="AW41" s="10"/>
    </row>
    <row r="42" spans="1:49" x14ac:dyDescent="0.25">
      <c r="A42" t="s">
        <v>203</v>
      </c>
      <c r="B42" s="89">
        <v>40</v>
      </c>
      <c r="C42" s="1"/>
      <c r="E42" s="1"/>
      <c r="F42" s="1"/>
      <c r="G42" s="1"/>
      <c r="H42" s="2"/>
      <c r="I42" s="2"/>
      <c r="J42" s="3"/>
      <c r="K42" s="2"/>
      <c r="L42" s="2"/>
      <c r="M42" s="1"/>
      <c r="N42" s="1"/>
      <c r="O42" s="2"/>
      <c r="P42" s="1"/>
      <c r="Q42" s="1"/>
      <c r="R42" s="1"/>
      <c r="S42" s="1"/>
      <c r="T42" s="1"/>
      <c r="U42" s="1"/>
      <c r="V42" s="2"/>
      <c r="W42" s="2"/>
      <c r="X42" s="3"/>
      <c r="Y42" s="2"/>
      <c r="Z42" s="10"/>
      <c r="AF42" s="2"/>
      <c r="AG42" s="1"/>
      <c r="AH42" s="1"/>
      <c r="AI42" s="1"/>
      <c r="AJ42" s="1"/>
      <c r="AK42" s="2"/>
      <c r="AL42" s="2"/>
      <c r="AM42" s="3"/>
      <c r="AN42" s="2"/>
      <c r="AO42" s="1"/>
      <c r="AP42" s="1"/>
      <c r="AQ42" s="1"/>
      <c r="AR42" s="2"/>
      <c r="AS42" s="2"/>
      <c r="AT42" s="3"/>
      <c r="AU42" s="2"/>
      <c r="AV42" s="3"/>
      <c r="AW42" s="10"/>
    </row>
    <row r="43" spans="1:49" x14ac:dyDescent="0.25">
      <c r="A43" t="s">
        <v>204</v>
      </c>
      <c r="B43" s="89">
        <v>41</v>
      </c>
      <c r="C43" s="1"/>
      <c r="E43" s="1"/>
      <c r="F43" s="1"/>
      <c r="G43" s="1"/>
      <c r="H43" s="2"/>
      <c r="I43" s="2"/>
      <c r="J43" s="3"/>
      <c r="K43" s="2"/>
      <c r="L43" s="2"/>
      <c r="M43" s="1"/>
      <c r="N43" s="1"/>
      <c r="O43" s="2"/>
      <c r="P43" s="1"/>
      <c r="Q43" s="1"/>
      <c r="R43" s="1"/>
      <c r="S43" s="1"/>
      <c r="T43" s="1"/>
      <c r="U43" s="1"/>
      <c r="V43" s="2"/>
      <c r="W43" s="2"/>
      <c r="X43" s="3"/>
      <c r="Y43" s="2"/>
      <c r="Z43" s="10"/>
      <c r="AF43" s="2"/>
      <c r="AG43" s="1"/>
      <c r="AH43" s="1"/>
      <c r="AI43" s="1"/>
      <c r="AJ43" s="1"/>
      <c r="AK43" s="2"/>
      <c r="AL43" s="2"/>
      <c r="AM43" s="3"/>
      <c r="AN43" s="2"/>
      <c r="AO43" s="1"/>
      <c r="AP43" s="1"/>
      <c r="AQ43" s="1"/>
      <c r="AR43" s="2"/>
      <c r="AS43" s="2"/>
      <c r="AT43" s="3"/>
      <c r="AU43" s="2"/>
      <c r="AV43" s="3"/>
      <c r="AW43" s="10"/>
    </row>
    <row r="44" spans="1:49" x14ac:dyDescent="0.25">
      <c r="A44" t="s">
        <v>205</v>
      </c>
      <c r="B44">
        <v>42</v>
      </c>
      <c r="C44" s="1"/>
      <c r="E44" s="1"/>
      <c r="F44" s="1"/>
      <c r="G44" s="1"/>
      <c r="H44" s="2"/>
      <c r="I44" s="2"/>
      <c r="J44" s="3"/>
      <c r="K44" s="2"/>
      <c r="L44" s="2"/>
      <c r="M44" s="1"/>
      <c r="N44" s="1"/>
      <c r="O44" s="2"/>
      <c r="P44" s="1"/>
      <c r="Q44" s="1"/>
      <c r="R44" s="1"/>
      <c r="S44" s="1"/>
      <c r="T44" s="1"/>
      <c r="U44" s="1"/>
      <c r="V44" s="2"/>
      <c r="W44" s="2"/>
      <c r="X44" s="3"/>
      <c r="Y44" s="2"/>
      <c r="Z44" s="10"/>
      <c r="AF44" s="2"/>
      <c r="AG44" s="1"/>
      <c r="AH44" s="1"/>
      <c r="AI44" s="1"/>
      <c r="AJ44" s="1"/>
      <c r="AK44" s="2"/>
      <c r="AL44" s="2"/>
      <c r="AM44" s="3"/>
      <c r="AN44" s="2"/>
      <c r="AO44" s="1"/>
      <c r="AP44" s="1"/>
      <c r="AQ44" s="1"/>
      <c r="AR44" s="2"/>
      <c r="AS44" s="2"/>
      <c r="AT44" s="3"/>
      <c r="AU44" s="2"/>
      <c r="AV44" s="3"/>
      <c r="AW44" s="10"/>
    </row>
    <row r="45" spans="1:49" x14ac:dyDescent="0.25">
      <c r="A45" t="s">
        <v>206</v>
      </c>
      <c r="B45">
        <v>43</v>
      </c>
      <c r="C45" s="1"/>
      <c r="E45" s="1"/>
      <c r="F45" s="1"/>
      <c r="G45" s="1"/>
      <c r="H45" s="2"/>
      <c r="I45" s="2"/>
      <c r="J45" s="3"/>
      <c r="K45" s="2"/>
      <c r="L45" s="2"/>
      <c r="M45" s="1"/>
      <c r="N45" s="1"/>
      <c r="O45" s="2"/>
      <c r="P45" s="1"/>
      <c r="Q45" s="1"/>
      <c r="R45" s="1"/>
      <c r="S45" s="1"/>
      <c r="T45" s="1"/>
      <c r="U45" s="1"/>
      <c r="V45" s="2"/>
      <c r="W45" s="2"/>
      <c r="X45" s="3"/>
      <c r="Y45" s="2"/>
      <c r="Z45" s="10"/>
      <c r="AF45" s="2"/>
      <c r="AG45" s="1"/>
      <c r="AH45" s="1"/>
      <c r="AI45" s="1"/>
      <c r="AJ45" s="1"/>
      <c r="AK45" s="2"/>
      <c r="AL45" s="2"/>
      <c r="AM45" s="3"/>
      <c r="AN45" s="2"/>
      <c r="AO45" s="1"/>
      <c r="AP45" s="1"/>
      <c r="AQ45" s="1"/>
      <c r="AR45" s="2"/>
      <c r="AS45" s="2"/>
      <c r="AT45" s="3"/>
      <c r="AU45" s="2"/>
      <c r="AV45" s="3"/>
      <c r="AW45" s="10"/>
    </row>
    <row r="46" spans="1:49" x14ac:dyDescent="0.25">
      <c r="A46" t="s">
        <v>207</v>
      </c>
      <c r="B46" s="89">
        <v>44</v>
      </c>
      <c r="C46" s="1"/>
      <c r="E46" s="1"/>
      <c r="F46" s="1"/>
      <c r="G46" s="1"/>
      <c r="H46" s="2"/>
      <c r="I46" s="2"/>
      <c r="J46" s="3"/>
      <c r="K46" s="2"/>
      <c r="L46" s="2"/>
      <c r="M46" s="1"/>
      <c r="N46" s="1"/>
      <c r="O46" s="2"/>
      <c r="P46" s="1"/>
      <c r="Q46" s="1"/>
      <c r="R46" s="1"/>
      <c r="S46" s="1"/>
      <c r="T46" s="1"/>
      <c r="U46" s="1"/>
      <c r="V46" s="2"/>
      <c r="W46" s="2"/>
      <c r="X46" s="3"/>
      <c r="Y46" s="2"/>
      <c r="Z46" s="10"/>
      <c r="AF46" s="2"/>
      <c r="AG46" s="1"/>
      <c r="AH46" s="1"/>
      <c r="AI46" s="1"/>
      <c r="AJ46" s="1"/>
      <c r="AK46" s="2"/>
      <c r="AL46" s="2"/>
      <c r="AM46" s="3"/>
      <c r="AN46" s="2"/>
      <c r="AO46" s="1"/>
      <c r="AP46" s="1"/>
      <c r="AQ46" s="1"/>
      <c r="AR46" s="2"/>
      <c r="AS46" s="2"/>
      <c r="AT46" s="3"/>
      <c r="AU46" s="2"/>
      <c r="AV46" s="3"/>
      <c r="AW46" s="10"/>
    </row>
    <row r="47" spans="1:49" x14ac:dyDescent="0.25">
      <c r="A47" t="s">
        <v>208</v>
      </c>
      <c r="B47" s="89">
        <v>45</v>
      </c>
      <c r="C47" s="1"/>
      <c r="E47" s="1"/>
      <c r="F47" s="1"/>
      <c r="G47" s="1"/>
      <c r="H47" s="2"/>
      <c r="I47" s="2"/>
      <c r="J47" s="3"/>
      <c r="K47" s="2"/>
      <c r="L47" s="2"/>
      <c r="M47" s="1"/>
      <c r="N47" s="1"/>
      <c r="O47" s="2"/>
      <c r="P47" s="1"/>
      <c r="Q47" s="1"/>
      <c r="R47" s="1"/>
      <c r="S47" s="1"/>
      <c r="T47" s="1"/>
      <c r="U47" s="1"/>
      <c r="V47" s="2"/>
      <c r="W47" s="2"/>
      <c r="X47" s="3"/>
      <c r="Y47" s="2"/>
      <c r="Z47" s="10"/>
      <c r="AF47" s="2"/>
      <c r="AG47" s="1"/>
      <c r="AH47" s="1"/>
      <c r="AI47" s="1"/>
      <c r="AJ47" s="1"/>
      <c r="AK47" s="2"/>
      <c r="AL47" s="2"/>
      <c r="AM47" s="3"/>
      <c r="AN47" s="2"/>
      <c r="AO47" s="1"/>
      <c r="AP47" s="1"/>
      <c r="AQ47" s="1"/>
      <c r="AR47" s="2"/>
      <c r="AS47" s="2"/>
      <c r="AT47" s="3"/>
      <c r="AU47" s="2"/>
      <c r="AV47" s="3"/>
      <c r="AW47" s="10"/>
    </row>
    <row r="48" spans="1:49" x14ac:dyDescent="0.25">
      <c r="A48" t="s">
        <v>209</v>
      </c>
      <c r="B48">
        <v>46</v>
      </c>
      <c r="C48" s="1"/>
      <c r="E48" s="1"/>
      <c r="F48" s="1"/>
      <c r="G48" s="1"/>
      <c r="H48" s="2"/>
      <c r="I48" s="2"/>
      <c r="J48" s="3"/>
      <c r="K48" s="2"/>
      <c r="L48" s="2"/>
      <c r="M48" s="1"/>
      <c r="N48" s="1"/>
      <c r="O48" s="2"/>
      <c r="P48" s="1"/>
      <c r="Q48" s="1"/>
      <c r="R48" s="1"/>
      <c r="S48" s="1"/>
      <c r="T48" s="1"/>
      <c r="U48" s="1"/>
      <c r="V48" s="2"/>
      <c r="W48" s="2"/>
      <c r="X48" s="3"/>
      <c r="Y48" s="2"/>
      <c r="Z48" s="10"/>
      <c r="AF48" s="2"/>
      <c r="AG48" s="1"/>
      <c r="AH48" s="1"/>
      <c r="AI48" s="1"/>
      <c r="AJ48" s="1"/>
      <c r="AK48" s="2"/>
      <c r="AL48" s="2"/>
      <c r="AM48" s="3"/>
      <c r="AN48" s="2"/>
      <c r="AO48" s="1"/>
      <c r="AP48" s="1"/>
      <c r="AQ48" s="1"/>
      <c r="AR48" s="2"/>
      <c r="AS48" s="2"/>
      <c r="AT48" s="3"/>
      <c r="AU48" s="2"/>
      <c r="AV48" s="3"/>
      <c r="AW48" s="10"/>
    </row>
    <row r="49" spans="1:49" x14ac:dyDescent="0.25">
      <c r="A49" t="s">
        <v>210</v>
      </c>
      <c r="B49">
        <v>47</v>
      </c>
      <c r="C49" s="1"/>
      <c r="E49" s="1"/>
      <c r="F49" s="1"/>
      <c r="G49" s="1"/>
      <c r="H49" s="2"/>
      <c r="I49" s="2"/>
      <c r="J49" s="3"/>
      <c r="K49" s="2"/>
      <c r="L49" s="2"/>
      <c r="M49" s="1"/>
      <c r="N49" s="1"/>
      <c r="O49" s="2"/>
      <c r="P49" s="1"/>
      <c r="Q49" s="1"/>
      <c r="R49" s="1"/>
      <c r="S49" s="1"/>
      <c r="T49" s="1"/>
      <c r="U49" s="1"/>
      <c r="V49" s="2"/>
      <c r="W49" s="2"/>
      <c r="X49" s="3"/>
      <c r="Y49" s="2"/>
      <c r="Z49" s="10"/>
      <c r="AF49" s="2"/>
      <c r="AG49" s="1"/>
      <c r="AH49" s="1"/>
      <c r="AI49" s="1"/>
      <c r="AJ49" s="1"/>
      <c r="AK49" s="2"/>
      <c r="AL49" s="2"/>
      <c r="AM49" s="3"/>
      <c r="AN49" s="2"/>
      <c r="AO49" s="1"/>
      <c r="AP49" s="1"/>
      <c r="AQ49" s="1"/>
      <c r="AR49" s="2"/>
      <c r="AS49" s="2"/>
      <c r="AT49" s="3"/>
      <c r="AU49" s="2"/>
      <c r="AV49" s="3"/>
      <c r="AW49" s="10"/>
    </row>
    <row r="50" spans="1:49" x14ac:dyDescent="0.25">
      <c r="A50" t="s">
        <v>211</v>
      </c>
      <c r="B50" s="89">
        <v>48</v>
      </c>
      <c r="C50" s="1"/>
      <c r="E50" s="1"/>
      <c r="F50" s="1"/>
      <c r="G50" s="1"/>
      <c r="H50" s="2"/>
      <c r="I50" s="2"/>
      <c r="J50" s="3"/>
      <c r="K50" s="2"/>
      <c r="L50" s="2"/>
      <c r="M50" s="1"/>
      <c r="N50" s="1"/>
      <c r="O50" s="2"/>
      <c r="P50" s="1"/>
      <c r="Q50" s="1"/>
      <c r="R50" s="1"/>
      <c r="S50" s="1"/>
      <c r="T50" s="1"/>
      <c r="U50" s="1"/>
      <c r="V50" s="2"/>
      <c r="W50" s="2"/>
      <c r="X50" s="3"/>
      <c r="Y50" s="2"/>
      <c r="Z50" s="10"/>
      <c r="AF50" s="2"/>
      <c r="AG50" s="1"/>
      <c r="AH50" s="1"/>
      <c r="AI50" s="1"/>
      <c r="AJ50" s="1"/>
      <c r="AK50" s="2"/>
      <c r="AL50" s="2"/>
      <c r="AM50" s="3"/>
      <c r="AN50" s="2"/>
      <c r="AO50" s="1"/>
      <c r="AP50" s="1"/>
      <c r="AQ50" s="1"/>
      <c r="AR50" s="2"/>
      <c r="AS50" s="2"/>
      <c r="AT50" s="3"/>
      <c r="AU50" s="2"/>
      <c r="AV50" s="3"/>
      <c r="AW50" s="10"/>
    </row>
    <row r="51" spans="1:49" x14ac:dyDescent="0.25">
      <c r="A51" t="s">
        <v>212</v>
      </c>
      <c r="B51" s="89">
        <v>49</v>
      </c>
      <c r="C51" s="1"/>
      <c r="D51" s="16"/>
      <c r="E51" s="1"/>
      <c r="F51" s="1"/>
      <c r="G51" s="1"/>
      <c r="H51" s="2"/>
      <c r="I51" s="2"/>
      <c r="J51" s="3"/>
      <c r="K51" s="2"/>
      <c r="L51" s="2"/>
      <c r="M51" s="1"/>
      <c r="N51" s="1"/>
      <c r="O51" s="2"/>
      <c r="P51" s="1"/>
      <c r="Q51" s="1"/>
      <c r="R51" s="1"/>
      <c r="S51" s="1"/>
      <c r="T51" s="1"/>
      <c r="U51" s="1"/>
      <c r="V51" s="2"/>
      <c r="W51" s="2"/>
      <c r="X51" s="3"/>
      <c r="Y51" s="2"/>
      <c r="Z51" s="10"/>
      <c r="AF51" s="2"/>
      <c r="AG51" s="1"/>
      <c r="AH51" s="1"/>
      <c r="AI51" s="1"/>
      <c r="AJ51" s="1"/>
      <c r="AK51" s="2"/>
      <c r="AL51" s="2"/>
      <c r="AM51" s="3"/>
      <c r="AN51" s="2"/>
      <c r="AO51" s="1"/>
      <c r="AP51" s="1"/>
      <c r="AQ51" s="1"/>
      <c r="AR51" s="2"/>
      <c r="AS51" s="2"/>
      <c r="AT51" s="3"/>
      <c r="AU51" s="2"/>
      <c r="AV51" s="3"/>
      <c r="AW51" s="10"/>
    </row>
    <row r="52" spans="1:49" x14ac:dyDescent="0.25">
      <c r="A52" t="s">
        <v>213</v>
      </c>
      <c r="B52">
        <v>50</v>
      </c>
      <c r="C52" s="1"/>
      <c r="E52" s="1"/>
      <c r="F52" s="1"/>
      <c r="G52" s="1"/>
      <c r="H52" s="2"/>
      <c r="I52" s="2"/>
      <c r="J52" s="3"/>
      <c r="K52" s="2"/>
      <c r="L52" s="2"/>
      <c r="M52" s="1"/>
      <c r="N52" s="1"/>
      <c r="O52" s="2"/>
      <c r="P52" s="1"/>
      <c r="Q52" s="1"/>
      <c r="R52" s="1"/>
      <c r="S52" s="1"/>
      <c r="T52" s="1"/>
      <c r="U52" s="1"/>
      <c r="V52" s="2"/>
      <c r="W52" s="2"/>
      <c r="X52" s="3"/>
      <c r="Y52" s="2"/>
      <c r="Z52" s="10"/>
      <c r="AF52" s="2"/>
      <c r="AG52" s="1"/>
      <c r="AH52" s="1"/>
      <c r="AI52" s="1"/>
      <c r="AJ52" s="1"/>
      <c r="AK52" s="2"/>
      <c r="AL52" s="2"/>
      <c r="AM52" s="3"/>
      <c r="AN52" s="2"/>
      <c r="AO52" s="1"/>
      <c r="AP52" s="1"/>
      <c r="AQ52" s="1"/>
      <c r="AR52" s="2"/>
      <c r="AS52" s="2"/>
      <c r="AT52" s="3"/>
      <c r="AU52" s="2"/>
      <c r="AV52" s="3"/>
      <c r="AW52" s="10"/>
    </row>
    <row r="53" spans="1:49" x14ac:dyDescent="0.25">
      <c r="A53" t="s">
        <v>214</v>
      </c>
      <c r="B53">
        <v>51</v>
      </c>
      <c r="C53" s="1"/>
      <c r="E53" s="1"/>
      <c r="F53" s="1"/>
      <c r="G53" s="1"/>
      <c r="H53" s="2"/>
      <c r="I53" s="2"/>
      <c r="J53" s="3"/>
      <c r="K53" s="2"/>
      <c r="L53" s="2"/>
      <c r="M53" s="1"/>
      <c r="N53" s="1"/>
      <c r="O53" s="2"/>
      <c r="P53" s="1"/>
      <c r="Q53" s="1"/>
      <c r="R53" s="1"/>
      <c r="S53" s="1"/>
      <c r="T53" s="1"/>
      <c r="U53" s="1"/>
      <c r="V53" s="2"/>
      <c r="W53" s="2"/>
      <c r="X53" s="3"/>
      <c r="Y53" s="2"/>
      <c r="Z53" s="10"/>
      <c r="AF53" s="2"/>
      <c r="AG53" s="1"/>
      <c r="AH53" s="1"/>
      <c r="AI53" s="1"/>
      <c r="AJ53" s="1"/>
      <c r="AK53" s="2"/>
      <c r="AL53" s="2"/>
      <c r="AM53" s="3"/>
      <c r="AN53" s="2"/>
      <c r="AO53" s="1"/>
      <c r="AP53" s="1"/>
      <c r="AQ53" s="1"/>
      <c r="AR53" s="2"/>
      <c r="AS53" s="2"/>
      <c r="AT53" s="3"/>
      <c r="AU53" s="2"/>
      <c r="AV53" s="3"/>
      <c r="AW53" s="10"/>
    </row>
    <row r="54" spans="1:49" x14ac:dyDescent="0.25">
      <c r="A54" t="s">
        <v>215</v>
      </c>
      <c r="B54" s="89">
        <v>52</v>
      </c>
      <c r="C54" s="1"/>
      <c r="E54" s="1"/>
      <c r="F54" s="1"/>
      <c r="G54" s="1"/>
      <c r="H54" s="2"/>
      <c r="I54" s="2"/>
      <c r="J54" s="3"/>
      <c r="K54" s="2"/>
      <c r="L54" s="2"/>
      <c r="M54" s="1"/>
      <c r="N54" s="1"/>
      <c r="O54" s="2"/>
      <c r="P54" s="1"/>
      <c r="Q54" s="1"/>
      <c r="R54" s="1"/>
      <c r="S54" s="1"/>
      <c r="T54" s="1"/>
      <c r="U54" s="1"/>
      <c r="V54" s="2"/>
      <c r="W54" s="2"/>
      <c r="X54" s="3"/>
      <c r="Y54" s="2"/>
      <c r="Z54" s="10"/>
      <c r="AF54" s="2"/>
      <c r="AG54" s="1"/>
      <c r="AH54" s="1"/>
      <c r="AI54" s="1"/>
      <c r="AJ54" s="1"/>
      <c r="AK54" s="2"/>
      <c r="AL54" s="2"/>
      <c r="AM54" s="3"/>
      <c r="AN54" s="2"/>
      <c r="AO54" s="1"/>
      <c r="AP54" s="1"/>
      <c r="AQ54" s="1"/>
      <c r="AR54" s="2"/>
      <c r="AS54" s="2"/>
      <c r="AT54" s="3"/>
      <c r="AU54" s="2"/>
      <c r="AV54" s="3"/>
      <c r="AW54" s="10"/>
    </row>
    <row r="55" spans="1:49" x14ac:dyDescent="0.25">
      <c r="A55" t="s">
        <v>216</v>
      </c>
      <c r="B55" s="89">
        <v>53</v>
      </c>
      <c r="C55" s="2"/>
      <c r="E55" s="1"/>
      <c r="F55" s="1"/>
      <c r="G55" s="1"/>
      <c r="H55" s="2"/>
      <c r="I55" s="2"/>
      <c r="J55" s="3"/>
      <c r="K55" s="2"/>
      <c r="L55" s="2"/>
      <c r="M55" s="1"/>
      <c r="N55" s="1"/>
      <c r="O55" s="2"/>
      <c r="P55" s="1"/>
      <c r="Q55" s="1"/>
      <c r="R55" s="1"/>
      <c r="S55" s="1"/>
      <c r="T55" s="1"/>
      <c r="U55" s="1"/>
      <c r="V55" s="2"/>
      <c r="W55" s="2"/>
      <c r="X55" s="3"/>
      <c r="Y55" s="2"/>
      <c r="Z55" s="10"/>
      <c r="AF55" s="2"/>
      <c r="AG55" s="1"/>
      <c r="AH55" s="1"/>
      <c r="AI55" s="1"/>
      <c r="AJ55" s="1"/>
      <c r="AK55" s="2"/>
      <c r="AL55" s="2"/>
      <c r="AM55" s="3"/>
      <c r="AN55" s="2"/>
      <c r="AO55" s="1"/>
      <c r="AP55" s="1"/>
      <c r="AQ55" s="1"/>
      <c r="AR55" s="2"/>
      <c r="AS55" s="2"/>
      <c r="AT55" s="3"/>
      <c r="AU55" s="2"/>
      <c r="AV55" s="3"/>
      <c r="AW55" s="10"/>
    </row>
    <row r="56" spans="1:49" x14ac:dyDescent="0.25">
      <c r="A56" t="s">
        <v>217</v>
      </c>
      <c r="B56">
        <v>54</v>
      </c>
      <c r="C56" s="1"/>
      <c r="E56" s="1"/>
      <c r="F56" s="1"/>
      <c r="G56" s="1"/>
      <c r="H56" s="2"/>
      <c r="I56" s="2"/>
      <c r="J56" s="3"/>
      <c r="K56" s="2"/>
      <c r="L56" s="2"/>
      <c r="M56" s="1"/>
      <c r="N56" s="1"/>
      <c r="O56" s="2"/>
      <c r="P56" s="1"/>
      <c r="Q56" s="1"/>
      <c r="R56" s="1"/>
      <c r="S56" s="1"/>
      <c r="T56" s="1"/>
      <c r="U56" s="1"/>
      <c r="V56" s="2"/>
      <c r="W56" s="2"/>
      <c r="X56" s="3"/>
      <c r="Y56" s="2"/>
      <c r="Z56" s="10"/>
      <c r="AF56" s="2"/>
      <c r="AG56" s="1"/>
      <c r="AH56" s="1"/>
      <c r="AI56" s="1"/>
      <c r="AJ56" s="1"/>
      <c r="AK56" s="2"/>
      <c r="AL56" s="2"/>
      <c r="AM56" s="3"/>
      <c r="AN56" s="2"/>
      <c r="AO56" s="1"/>
      <c r="AP56" s="1"/>
      <c r="AQ56" s="1"/>
      <c r="AR56" s="2"/>
      <c r="AS56" s="2"/>
      <c r="AT56" s="3"/>
      <c r="AU56" s="2"/>
      <c r="AV56" s="3"/>
      <c r="AW56" s="10"/>
    </row>
    <row r="57" spans="1:49" x14ac:dyDescent="0.25">
      <c r="A57" t="s">
        <v>218</v>
      </c>
      <c r="B57">
        <v>55</v>
      </c>
      <c r="C57" s="1"/>
      <c r="E57" s="1"/>
      <c r="F57" s="1"/>
      <c r="G57" s="1"/>
      <c r="H57" s="2"/>
      <c r="I57" s="2"/>
      <c r="J57" s="3"/>
      <c r="K57" s="2"/>
      <c r="L57" s="2"/>
      <c r="M57" s="1"/>
      <c r="N57" s="1"/>
      <c r="O57" s="2"/>
      <c r="P57" s="1"/>
      <c r="Q57" s="1"/>
      <c r="R57" s="1"/>
      <c r="S57" s="1"/>
      <c r="T57" s="1"/>
      <c r="U57" s="1"/>
      <c r="V57" s="2"/>
      <c r="W57" s="2"/>
      <c r="X57" s="3"/>
      <c r="Y57" s="2"/>
      <c r="Z57" s="10"/>
      <c r="AF57" s="2"/>
      <c r="AG57" s="1"/>
      <c r="AH57" s="1"/>
      <c r="AI57" s="1"/>
      <c r="AJ57" s="1"/>
      <c r="AK57" s="2"/>
      <c r="AL57" s="2"/>
      <c r="AM57" s="3"/>
      <c r="AN57" s="2"/>
      <c r="AO57" s="1"/>
      <c r="AP57" s="1"/>
      <c r="AQ57" s="1"/>
      <c r="AR57" s="2"/>
      <c r="AS57" s="2"/>
      <c r="AT57" s="3"/>
      <c r="AU57" s="2"/>
      <c r="AV57" s="3"/>
      <c r="AW57" s="10"/>
    </row>
    <row r="58" spans="1:49" x14ac:dyDescent="0.25">
      <c r="A58" t="s">
        <v>219</v>
      </c>
      <c r="B58" s="89">
        <v>56</v>
      </c>
      <c r="C58" s="1"/>
      <c r="E58" s="1"/>
      <c r="F58" s="1"/>
      <c r="G58" s="1"/>
      <c r="H58" s="2"/>
      <c r="I58" s="2"/>
      <c r="J58" s="3"/>
      <c r="K58" s="2"/>
      <c r="L58" s="2"/>
      <c r="M58" s="1"/>
      <c r="N58" s="1"/>
      <c r="O58" s="2"/>
      <c r="P58" s="1"/>
      <c r="Q58" s="1"/>
      <c r="R58" s="1"/>
      <c r="S58" s="1"/>
      <c r="T58" s="1"/>
      <c r="U58" s="1"/>
      <c r="V58" s="2"/>
      <c r="W58" s="2"/>
      <c r="X58" s="3"/>
      <c r="Y58" s="2"/>
      <c r="Z58" s="10"/>
      <c r="AF58" s="2"/>
      <c r="AG58" s="1"/>
      <c r="AH58" s="1"/>
      <c r="AI58" s="1"/>
      <c r="AJ58" s="1"/>
      <c r="AK58" s="2"/>
      <c r="AL58" s="2"/>
      <c r="AM58" s="3"/>
      <c r="AN58" s="2"/>
      <c r="AO58" s="1"/>
      <c r="AP58" s="1"/>
      <c r="AQ58" s="1"/>
      <c r="AR58" s="2"/>
      <c r="AS58" s="2"/>
      <c r="AT58" s="3"/>
      <c r="AU58" s="2"/>
      <c r="AV58" s="3"/>
      <c r="AW58" s="10"/>
    </row>
    <row r="59" spans="1:49" x14ac:dyDescent="0.25">
      <c r="A59" t="s">
        <v>220</v>
      </c>
      <c r="B59" s="89">
        <v>57</v>
      </c>
      <c r="C59" s="1"/>
      <c r="E59" s="1"/>
      <c r="F59" s="1"/>
      <c r="G59" s="1"/>
      <c r="H59" s="2"/>
      <c r="I59" s="2"/>
      <c r="J59" s="3"/>
      <c r="K59" s="2"/>
      <c r="L59" s="2"/>
      <c r="M59" s="1"/>
      <c r="N59" s="1"/>
      <c r="O59" s="2"/>
      <c r="P59" s="1"/>
      <c r="Q59" s="1"/>
      <c r="R59" s="1"/>
      <c r="S59" s="1"/>
      <c r="T59" s="1"/>
      <c r="U59" s="1"/>
      <c r="V59" s="2"/>
      <c r="W59" s="2"/>
      <c r="X59" s="3"/>
      <c r="Y59" s="2"/>
      <c r="Z59" s="10"/>
      <c r="AF59" s="2"/>
      <c r="AG59" s="1"/>
      <c r="AH59" s="1"/>
      <c r="AI59" s="1"/>
      <c r="AJ59" s="1"/>
      <c r="AK59" s="2"/>
      <c r="AL59" s="2"/>
      <c r="AM59" s="3"/>
      <c r="AN59" s="2"/>
      <c r="AO59" s="1"/>
      <c r="AP59" s="1"/>
      <c r="AQ59" s="1"/>
      <c r="AR59" s="2"/>
      <c r="AS59" s="2"/>
      <c r="AT59" s="3"/>
      <c r="AU59" s="2"/>
      <c r="AV59" s="3"/>
      <c r="AW59" s="10"/>
    </row>
    <row r="60" spans="1:49" x14ac:dyDescent="0.25">
      <c r="A60" t="s">
        <v>221</v>
      </c>
      <c r="B60">
        <v>58</v>
      </c>
      <c r="C60" s="2"/>
      <c r="D60" s="16"/>
      <c r="E60" s="1"/>
      <c r="F60" s="1"/>
      <c r="G60" s="1"/>
      <c r="H60" s="2"/>
      <c r="I60" s="2"/>
      <c r="J60" s="3"/>
      <c r="K60" s="2"/>
      <c r="L60" s="2"/>
      <c r="M60" s="1"/>
      <c r="N60" s="1"/>
      <c r="O60" s="2"/>
      <c r="P60" s="1"/>
      <c r="Q60" s="1"/>
      <c r="R60" s="1"/>
      <c r="S60" s="1"/>
      <c r="T60" s="1"/>
      <c r="U60" s="1"/>
      <c r="V60" s="2"/>
      <c r="W60" s="2"/>
      <c r="X60" s="3"/>
      <c r="Y60" s="2"/>
      <c r="Z60" s="10"/>
      <c r="AF60" s="2"/>
      <c r="AG60" s="1"/>
      <c r="AH60" s="1"/>
      <c r="AI60" s="1"/>
      <c r="AJ60" s="1"/>
      <c r="AK60" s="2"/>
      <c r="AL60" s="2"/>
      <c r="AM60" s="3"/>
      <c r="AN60" s="2"/>
      <c r="AO60" s="1"/>
      <c r="AP60" s="1"/>
      <c r="AQ60" s="1"/>
      <c r="AR60" s="2"/>
      <c r="AS60" s="2"/>
      <c r="AT60" s="3"/>
      <c r="AU60" s="2"/>
      <c r="AV60" s="3"/>
      <c r="AW60" s="10"/>
    </row>
    <row r="61" spans="1:49" x14ac:dyDescent="0.25">
      <c r="A61" t="s">
        <v>222</v>
      </c>
      <c r="B61">
        <v>59</v>
      </c>
      <c r="C61" s="2"/>
      <c r="E61" s="1"/>
      <c r="F61" s="1"/>
      <c r="G61" s="1"/>
      <c r="H61" s="2"/>
      <c r="I61" s="2"/>
      <c r="J61" s="3"/>
      <c r="K61" s="2"/>
      <c r="L61" s="2"/>
      <c r="M61" s="1"/>
      <c r="N61" s="1"/>
      <c r="O61" s="2"/>
      <c r="P61" s="1"/>
      <c r="Q61" s="1"/>
      <c r="R61" s="1"/>
      <c r="S61" s="1"/>
      <c r="T61" s="1"/>
      <c r="U61" s="1"/>
      <c r="V61" s="2"/>
      <c r="W61" s="2"/>
      <c r="X61" s="3"/>
      <c r="Y61" s="2"/>
      <c r="Z61" s="10"/>
      <c r="AF61" s="2"/>
      <c r="AG61" s="1"/>
      <c r="AH61" s="1"/>
      <c r="AI61" s="1"/>
      <c r="AJ61" s="1"/>
      <c r="AK61" s="2"/>
      <c r="AL61" s="2"/>
      <c r="AM61" s="3"/>
      <c r="AN61" s="2"/>
      <c r="AO61" s="1"/>
      <c r="AP61" s="1"/>
      <c r="AQ61" s="1"/>
      <c r="AR61" s="2"/>
      <c r="AS61" s="2"/>
      <c r="AT61" s="3"/>
      <c r="AU61" s="2"/>
      <c r="AV61" s="3"/>
      <c r="AW61" s="10"/>
    </row>
    <row r="62" spans="1:49" x14ac:dyDescent="0.25">
      <c r="A62" t="s">
        <v>223</v>
      </c>
      <c r="B62" s="89">
        <v>60</v>
      </c>
      <c r="C62" s="1"/>
      <c r="E62" s="1"/>
      <c r="F62" s="1"/>
      <c r="G62" s="1"/>
      <c r="H62" s="2"/>
      <c r="I62" s="2"/>
      <c r="J62" s="3"/>
      <c r="K62" s="2"/>
      <c r="L62" s="2"/>
      <c r="M62" s="1"/>
      <c r="N62" s="1"/>
      <c r="O62" s="2"/>
      <c r="P62" s="1"/>
      <c r="Q62" s="1"/>
      <c r="R62" s="1"/>
      <c r="S62" s="1"/>
      <c r="T62" s="1"/>
      <c r="U62" s="1"/>
      <c r="V62" s="2"/>
      <c r="W62" s="2"/>
      <c r="X62" s="3"/>
      <c r="Y62" s="2"/>
      <c r="Z62" s="10"/>
      <c r="AF62" s="2"/>
      <c r="AG62" s="1"/>
      <c r="AH62" s="1"/>
      <c r="AI62" s="1"/>
      <c r="AJ62" s="1"/>
      <c r="AK62" s="2"/>
      <c r="AL62" s="2"/>
      <c r="AM62" s="3"/>
      <c r="AN62" s="2"/>
      <c r="AO62" s="1"/>
      <c r="AP62" s="1"/>
      <c r="AQ62" s="1"/>
      <c r="AR62" s="2"/>
      <c r="AS62" s="2"/>
      <c r="AT62" s="3"/>
      <c r="AU62" s="2"/>
      <c r="AV62" s="3"/>
      <c r="AW62" s="10"/>
    </row>
    <row r="63" spans="1:49" x14ac:dyDescent="0.25">
      <c r="A63" t="s">
        <v>224</v>
      </c>
      <c r="B63" s="89">
        <v>61</v>
      </c>
      <c r="C63" s="1"/>
      <c r="E63" s="1"/>
      <c r="F63" s="1"/>
      <c r="G63" s="1"/>
      <c r="H63" s="2"/>
      <c r="I63" s="2"/>
      <c r="J63" s="3"/>
      <c r="K63" s="2"/>
      <c r="L63" s="2"/>
      <c r="M63" s="1"/>
      <c r="N63" s="1"/>
      <c r="O63" s="2"/>
      <c r="P63" s="1"/>
      <c r="Q63" s="1"/>
      <c r="R63" s="1"/>
      <c r="S63" s="1"/>
      <c r="T63" s="1"/>
      <c r="U63" s="1"/>
      <c r="V63" s="2"/>
      <c r="W63" s="2"/>
      <c r="X63" s="3"/>
      <c r="Y63" s="2"/>
      <c r="Z63" s="10"/>
      <c r="AF63" s="2"/>
      <c r="AG63" s="1"/>
      <c r="AH63" s="1"/>
      <c r="AI63" s="1"/>
      <c r="AJ63" s="1"/>
      <c r="AK63" s="2"/>
      <c r="AL63" s="2"/>
      <c r="AM63" s="3"/>
      <c r="AN63" s="2"/>
      <c r="AO63" s="1"/>
      <c r="AP63" s="1"/>
      <c r="AQ63" s="1"/>
      <c r="AR63" s="2"/>
      <c r="AS63" s="2"/>
      <c r="AT63" s="3"/>
      <c r="AU63" s="2"/>
      <c r="AV63" s="3"/>
      <c r="AW63" s="10"/>
    </row>
    <row r="64" spans="1:49" x14ac:dyDescent="0.25">
      <c r="A64" t="s">
        <v>225</v>
      </c>
      <c r="B64">
        <v>62</v>
      </c>
      <c r="C64" s="2"/>
      <c r="E64" s="1"/>
      <c r="F64" s="1"/>
      <c r="G64" s="1"/>
      <c r="H64" s="2"/>
      <c r="I64" s="2"/>
      <c r="J64" s="3"/>
      <c r="K64" s="2"/>
      <c r="L64" s="2"/>
      <c r="M64" s="1"/>
      <c r="N64" s="1"/>
      <c r="O64" s="2"/>
      <c r="P64" s="1"/>
      <c r="Q64" s="1"/>
      <c r="R64" s="1"/>
      <c r="S64" s="1"/>
      <c r="T64" s="1"/>
      <c r="U64" s="1"/>
      <c r="V64" s="2"/>
      <c r="W64" s="2"/>
      <c r="X64" s="3"/>
      <c r="Y64" s="2"/>
      <c r="Z64" s="10"/>
      <c r="AF64" s="2"/>
      <c r="AG64" s="1"/>
      <c r="AH64" s="1"/>
      <c r="AI64" s="1"/>
      <c r="AJ64" s="1"/>
      <c r="AK64" s="2"/>
      <c r="AL64" s="2"/>
      <c r="AM64" s="3"/>
      <c r="AN64" s="2"/>
      <c r="AO64" s="2"/>
      <c r="AP64" s="1"/>
      <c r="AQ64" s="1"/>
      <c r="AR64" s="2"/>
      <c r="AS64" s="2"/>
      <c r="AT64" s="3"/>
      <c r="AU64" s="2"/>
      <c r="AV64" s="3"/>
      <c r="AW64" s="10"/>
    </row>
    <row r="65" spans="1:49" x14ac:dyDescent="0.25">
      <c r="A65" t="s">
        <v>226</v>
      </c>
      <c r="B65">
        <v>63</v>
      </c>
      <c r="C65" s="1"/>
      <c r="D65" s="16"/>
      <c r="E65" s="1"/>
      <c r="F65" s="1"/>
      <c r="G65" s="1"/>
      <c r="H65" s="2"/>
      <c r="I65" s="2"/>
      <c r="J65" s="3"/>
      <c r="K65" s="2"/>
      <c r="L65" s="2"/>
      <c r="M65" s="1"/>
      <c r="N65" s="1"/>
      <c r="O65" s="2"/>
      <c r="P65" s="1"/>
      <c r="Q65" s="1"/>
      <c r="R65" s="1"/>
      <c r="S65" s="1"/>
      <c r="T65" s="1"/>
      <c r="U65" s="1"/>
      <c r="V65" s="2"/>
      <c r="W65" s="2"/>
      <c r="X65" s="3"/>
      <c r="Y65" s="2"/>
      <c r="Z65" s="10"/>
      <c r="AF65" s="2"/>
      <c r="AG65" s="1"/>
      <c r="AH65" s="1"/>
      <c r="AI65" s="1"/>
      <c r="AJ65" s="1"/>
      <c r="AK65" s="2"/>
      <c r="AL65" s="2"/>
      <c r="AM65" s="3"/>
      <c r="AN65" s="2"/>
      <c r="AO65" s="2"/>
      <c r="AP65" s="1"/>
      <c r="AQ65" s="1"/>
      <c r="AR65" s="2"/>
      <c r="AS65" s="2"/>
      <c r="AT65" s="3"/>
      <c r="AU65" s="2"/>
      <c r="AV65" s="3"/>
      <c r="AW65" s="10"/>
    </row>
    <row r="66" spans="1:49" x14ac:dyDescent="0.25">
      <c r="A66" t="s">
        <v>227</v>
      </c>
      <c r="B66" s="89">
        <v>64</v>
      </c>
      <c r="C66" s="1"/>
      <c r="E66" s="1"/>
      <c r="F66" s="1"/>
      <c r="G66" s="1"/>
      <c r="H66" s="2"/>
      <c r="I66" s="2"/>
      <c r="J66" s="3"/>
      <c r="K66" s="2"/>
      <c r="L66" s="2"/>
      <c r="M66" s="1"/>
      <c r="N66" s="1"/>
      <c r="O66" s="2"/>
      <c r="P66" s="1"/>
      <c r="Q66" s="1"/>
      <c r="R66" s="1"/>
      <c r="S66" s="1"/>
      <c r="T66" s="1"/>
      <c r="U66" s="1"/>
      <c r="V66" s="2"/>
      <c r="W66" s="2"/>
      <c r="X66" s="3"/>
      <c r="Y66" s="2"/>
      <c r="Z66" s="10"/>
      <c r="AF66" s="2"/>
      <c r="AG66" s="1"/>
      <c r="AH66" s="1"/>
      <c r="AI66" s="1"/>
      <c r="AJ66" s="1"/>
      <c r="AK66" s="2"/>
      <c r="AL66" s="2"/>
      <c r="AM66" s="3"/>
      <c r="AN66" s="2"/>
      <c r="AO66" s="2"/>
      <c r="AP66" s="1"/>
      <c r="AQ66" s="1"/>
      <c r="AR66" s="2"/>
      <c r="AS66" s="2"/>
      <c r="AT66" s="3"/>
      <c r="AU66" s="2"/>
      <c r="AV66" s="3"/>
      <c r="AW66" s="10"/>
    </row>
    <row r="67" spans="1:49" x14ac:dyDescent="0.25">
      <c r="A67" t="s">
        <v>228</v>
      </c>
      <c r="B67" s="89">
        <v>65</v>
      </c>
      <c r="C67" s="2"/>
      <c r="E67" s="1"/>
      <c r="F67" s="1"/>
      <c r="G67" s="1"/>
      <c r="H67" s="2"/>
      <c r="I67" s="2"/>
      <c r="J67" s="3"/>
      <c r="K67" s="2"/>
      <c r="L67" s="2"/>
      <c r="M67" s="1"/>
      <c r="N67" s="1"/>
      <c r="O67" s="2"/>
      <c r="P67" s="2"/>
      <c r="Q67" s="1"/>
      <c r="R67" s="1"/>
      <c r="S67" s="1"/>
      <c r="T67" s="1"/>
      <c r="U67" s="1"/>
      <c r="V67" s="2"/>
      <c r="W67" s="2"/>
      <c r="X67" s="3"/>
      <c r="Y67" s="2"/>
      <c r="Z67" s="10"/>
      <c r="AF67" s="2"/>
      <c r="AG67" s="1"/>
      <c r="AH67" s="1"/>
      <c r="AI67" s="1"/>
      <c r="AJ67" s="1"/>
      <c r="AK67" s="2"/>
      <c r="AL67" s="2"/>
      <c r="AM67" s="3"/>
      <c r="AN67" s="2"/>
      <c r="AO67" s="2"/>
      <c r="AP67" s="1"/>
      <c r="AQ67" s="1"/>
      <c r="AR67" s="2"/>
      <c r="AS67" s="2"/>
      <c r="AT67" s="3"/>
      <c r="AU67" s="2"/>
      <c r="AV67" s="3"/>
      <c r="AW67" s="10"/>
    </row>
    <row r="68" spans="1:49" x14ac:dyDescent="0.25">
      <c r="A68" t="s">
        <v>229</v>
      </c>
      <c r="B68">
        <v>66</v>
      </c>
      <c r="C68" s="1"/>
      <c r="E68" s="1"/>
      <c r="F68" s="1"/>
      <c r="G68" s="1"/>
      <c r="H68" s="2"/>
      <c r="I68" s="2"/>
      <c r="J68" s="3"/>
      <c r="K68" s="2"/>
      <c r="L68" s="2"/>
      <c r="M68" s="1"/>
      <c r="N68" s="1"/>
      <c r="O68" s="2"/>
      <c r="P68" s="2"/>
      <c r="Q68" s="1"/>
      <c r="R68" s="1"/>
      <c r="S68" s="1"/>
      <c r="T68" s="1"/>
      <c r="U68" s="1"/>
      <c r="V68" s="2"/>
      <c r="W68" s="2"/>
      <c r="X68" s="3"/>
      <c r="Y68" s="2"/>
      <c r="Z68" s="10"/>
      <c r="AF68" s="2"/>
      <c r="AG68" s="1"/>
      <c r="AH68" s="1"/>
      <c r="AI68" s="1"/>
      <c r="AJ68" s="1"/>
      <c r="AK68" s="2"/>
      <c r="AL68" s="2"/>
      <c r="AM68" s="3"/>
      <c r="AN68" s="2"/>
      <c r="AO68" s="2"/>
      <c r="AP68" s="1"/>
      <c r="AQ68" s="1"/>
      <c r="AR68" s="2"/>
      <c r="AS68" s="2"/>
      <c r="AT68" s="3"/>
      <c r="AU68" s="2"/>
      <c r="AV68" s="3"/>
      <c r="AW68" s="10"/>
    </row>
    <row r="69" spans="1:49" x14ac:dyDescent="0.25">
      <c r="A69" t="s">
        <v>230</v>
      </c>
      <c r="B69">
        <v>67</v>
      </c>
      <c r="C69" s="1"/>
      <c r="E69" s="1"/>
      <c r="F69" s="1"/>
      <c r="G69" s="1"/>
      <c r="H69" s="2"/>
      <c r="I69" s="2"/>
      <c r="J69" s="3"/>
      <c r="K69" s="2"/>
      <c r="L69" s="2"/>
      <c r="M69" s="1"/>
      <c r="N69" s="1"/>
      <c r="O69" s="2"/>
      <c r="P69" s="2"/>
      <c r="Q69" s="1"/>
      <c r="R69" s="1"/>
      <c r="S69" s="1"/>
      <c r="T69" s="1"/>
      <c r="U69" s="1"/>
      <c r="V69" s="2"/>
      <c r="W69" s="2"/>
      <c r="X69" s="3"/>
      <c r="Y69" s="2"/>
      <c r="Z69" s="10"/>
      <c r="AF69" s="2"/>
      <c r="AG69" s="1"/>
      <c r="AH69" s="1"/>
      <c r="AI69" s="1"/>
      <c r="AJ69" s="1"/>
      <c r="AK69" s="2"/>
      <c r="AL69" s="2"/>
      <c r="AM69" s="3"/>
      <c r="AN69" s="2"/>
      <c r="AO69" s="2"/>
      <c r="AP69" s="1"/>
      <c r="AQ69" s="1"/>
      <c r="AR69" s="2"/>
      <c r="AS69" s="2"/>
      <c r="AT69" s="3"/>
      <c r="AU69" s="2"/>
      <c r="AV69" s="3"/>
      <c r="AW69" s="10"/>
    </row>
    <row r="70" spans="1:49" x14ac:dyDescent="0.25">
      <c r="A70" t="s">
        <v>231</v>
      </c>
      <c r="B70" s="89">
        <v>68</v>
      </c>
      <c r="C70" s="1"/>
      <c r="E70" s="1"/>
      <c r="F70" s="1"/>
      <c r="G70" s="1"/>
      <c r="H70" s="2"/>
      <c r="I70" s="2"/>
      <c r="J70" s="3"/>
      <c r="K70" s="2"/>
      <c r="L70" s="2"/>
      <c r="M70" s="1"/>
      <c r="N70" s="1"/>
      <c r="O70" s="2"/>
      <c r="P70" s="2"/>
      <c r="Q70" s="1"/>
      <c r="R70" s="1"/>
      <c r="S70" s="1"/>
      <c r="T70" s="1"/>
      <c r="U70" s="1"/>
      <c r="V70" s="2"/>
      <c r="W70" s="2"/>
      <c r="X70" s="3"/>
      <c r="Y70" s="2"/>
      <c r="Z70" s="10"/>
      <c r="AF70" s="2"/>
      <c r="AG70" s="1"/>
      <c r="AH70" s="1"/>
      <c r="AI70" s="1"/>
      <c r="AJ70" s="1"/>
      <c r="AK70" s="2"/>
      <c r="AL70" s="2"/>
      <c r="AM70" s="3"/>
      <c r="AN70" s="2"/>
      <c r="AO70" s="2"/>
      <c r="AP70" s="1"/>
      <c r="AQ70" s="1"/>
      <c r="AR70" s="2"/>
      <c r="AS70" s="2"/>
      <c r="AT70" s="3"/>
      <c r="AU70" s="2"/>
      <c r="AV70" s="3"/>
      <c r="AW70" s="10"/>
    </row>
    <row r="71" spans="1:49" x14ac:dyDescent="0.25">
      <c r="A71" t="s">
        <v>232</v>
      </c>
      <c r="B71" s="89">
        <v>69</v>
      </c>
      <c r="C71" s="1"/>
      <c r="E71" s="1"/>
      <c r="F71" s="1"/>
      <c r="G71" s="1"/>
      <c r="H71" s="2"/>
      <c r="I71" s="2"/>
      <c r="J71" s="3"/>
      <c r="K71" s="2"/>
      <c r="L71" s="2"/>
      <c r="M71" s="1"/>
      <c r="N71" s="1"/>
      <c r="O71" s="2"/>
      <c r="P71" s="1"/>
      <c r="Q71" s="1"/>
      <c r="R71" s="1"/>
      <c r="S71" s="1"/>
      <c r="T71" s="1"/>
      <c r="U71" s="1"/>
      <c r="V71" s="2"/>
      <c r="W71" s="2"/>
      <c r="X71" s="3"/>
      <c r="Y71" s="2"/>
      <c r="Z71" s="10"/>
      <c r="AF71" s="2"/>
      <c r="AG71" s="2"/>
      <c r="AH71" s="1"/>
      <c r="AI71" s="1"/>
      <c r="AJ71" s="1"/>
      <c r="AK71" s="2"/>
      <c r="AL71" s="2"/>
      <c r="AM71" s="3"/>
      <c r="AN71" s="2"/>
      <c r="AO71" s="2"/>
      <c r="AP71" s="1"/>
      <c r="AQ71" s="1"/>
      <c r="AR71" s="2"/>
      <c r="AS71" s="2"/>
      <c r="AT71" s="3"/>
      <c r="AU71" s="2"/>
      <c r="AV71" s="3"/>
      <c r="AW71" s="10"/>
    </row>
    <row r="72" spans="1:49" x14ac:dyDescent="0.25">
      <c r="A72" t="s">
        <v>233</v>
      </c>
      <c r="B72">
        <v>70</v>
      </c>
      <c r="C72" s="1"/>
      <c r="E72" s="1"/>
      <c r="F72" s="1"/>
      <c r="G72" s="1"/>
      <c r="H72" s="2"/>
      <c r="I72" s="2"/>
      <c r="J72" s="3"/>
      <c r="K72" s="2"/>
      <c r="L72" s="2"/>
      <c r="M72" s="1"/>
      <c r="N72" s="1"/>
      <c r="O72" s="2"/>
      <c r="P72" s="1"/>
      <c r="Q72" s="1"/>
      <c r="R72" s="1"/>
      <c r="S72" s="1"/>
      <c r="T72" s="1"/>
      <c r="U72" s="1"/>
      <c r="V72" s="2"/>
      <c r="W72" s="2"/>
      <c r="X72" s="3"/>
      <c r="Y72" s="2"/>
      <c r="Z72" s="10"/>
      <c r="AF72" s="2"/>
      <c r="AG72" s="2"/>
      <c r="AH72" s="1"/>
      <c r="AI72" s="1"/>
      <c r="AJ72" s="1"/>
      <c r="AK72" s="2"/>
      <c r="AL72" s="2"/>
      <c r="AM72" s="3"/>
      <c r="AN72" s="2"/>
      <c r="AO72" s="2"/>
      <c r="AP72" s="1"/>
      <c r="AQ72" s="1"/>
      <c r="AR72" s="2"/>
      <c r="AS72" s="2"/>
      <c r="AT72" s="3"/>
      <c r="AU72" s="2"/>
      <c r="AV72" s="3"/>
      <c r="AW72" s="10"/>
    </row>
    <row r="73" spans="1:49" x14ac:dyDescent="0.25">
      <c r="A73" t="s">
        <v>234</v>
      </c>
      <c r="B73">
        <v>71</v>
      </c>
      <c r="C73" s="2"/>
      <c r="E73" s="1"/>
      <c r="F73" s="1"/>
      <c r="G73" s="1"/>
      <c r="H73" s="2"/>
      <c r="I73" s="2"/>
      <c r="J73" s="3"/>
      <c r="K73" s="2"/>
      <c r="L73" s="2"/>
      <c r="M73" s="1"/>
      <c r="N73" s="1"/>
      <c r="O73" s="2"/>
      <c r="P73" s="1"/>
      <c r="Q73" s="1"/>
      <c r="R73" s="1"/>
      <c r="S73" s="1"/>
      <c r="T73" s="1"/>
      <c r="U73" s="1"/>
      <c r="V73" s="2"/>
      <c r="W73" s="2"/>
      <c r="X73" s="3"/>
      <c r="Y73" s="2"/>
      <c r="Z73" s="10"/>
      <c r="AF73" s="2"/>
      <c r="AG73" s="2"/>
      <c r="AH73" s="1"/>
      <c r="AI73" s="1"/>
      <c r="AJ73" s="1"/>
      <c r="AK73" s="2"/>
      <c r="AL73" s="2"/>
      <c r="AM73" s="3"/>
      <c r="AN73" s="2"/>
      <c r="AO73" s="2"/>
      <c r="AP73" s="1"/>
      <c r="AQ73" s="1"/>
      <c r="AR73" s="2"/>
      <c r="AS73" s="2"/>
      <c r="AT73" s="3"/>
      <c r="AU73" s="2"/>
      <c r="AV73" s="3"/>
      <c r="AW73" s="10"/>
    </row>
    <row r="74" spans="1:49" x14ac:dyDescent="0.25">
      <c r="A74" t="s">
        <v>235</v>
      </c>
      <c r="B74" s="89">
        <v>72</v>
      </c>
      <c r="C74" s="1"/>
      <c r="E74" s="1"/>
      <c r="F74" s="1"/>
      <c r="G74" s="1"/>
      <c r="H74" s="2"/>
      <c r="I74" s="2"/>
      <c r="J74" s="3"/>
      <c r="K74" s="2"/>
      <c r="L74" s="2"/>
      <c r="M74" s="1"/>
      <c r="N74" s="1"/>
      <c r="O74" s="2"/>
      <c r="P74" s="1"/>
      <c r="Q74" s="1"/>
      <c r="R74" s="1"/>
      <c r="S74" s="1"/>
      <c r="T74" s="1"/>
      <c r="U74" s="1"/>
      <c r="V74" s="2"/>
      <c r="W74" s="2"/>
      <c r="X74" s="3"/>
      <c r="Y74" s="2"/>
      <c r="Z74" s="10"/>
      <c r="AF74" s="2"/>
      <c r="AG74" s="1"/>
      <c r="AH74" s="1"/>
      <c r="AI74" s="1"/>
      <c r="AJ74" s="1"/>
      <c r="AK74" s="2"/>
      <c r="AL74" s="2"/>
      <c r="AM74" s="3"/>
      <c r="AN74" s="2"/>
      <c r="AO74" s="2"/>
      <c r="AP74" s="1"/>
      <c r="AQ74" s="1"/>
      <c r="AR74" s="2"/>
      <c r="AS74" s="2"/>
      <c r="AT74" s="3"/>
      <c r="AU74" s="2"/>
      <c r="AV74" s="3"/>
      <c r="AW74" s="10"/>
    </row>
    <row r="75" spans="1:49" x14ac:dyDescent="0.25">
      <c r="A75" t="s">
        <v>236</v>
      </c>
      <c r="B75" s="89">
        <v>73</v>
      </c>
      <c r="C75" s="1"/>
      <c r="E75" s="1"/>
      <c r="F75" s="1"/>
      <c r="G75" s="1"/>
      <c r="H75" s="2"/>
      <c r="I75" s="2"/>
      <c r="J75" s="3"/>
      <c r="K75" s="2"/>
      <c r="L75" s="2"/>
      <c r="M75" s="1"/>
      <c r="N75" s="1"/>
      <c r="O75" s="2"/>
      <c r="P75" s="1"/>
      <c r="Q75" s="1"/>
      <c r="R75" s="1"/>
      <c r="S75" s="1"/>
      <c r="T75" s="1"/>
      <c r="U75" s="1"/>
      <c r="V75" s="2"/>
      <c r="W75" s="2"/>
      <c r="X75" s="3"/>
      <c r="Y75" s="2"/>
      <c r="Z75" s="10"/>
      <c r="AF75" s="2"/>
      <c r="AG75" s="2"/>
      <c r="AH75" s="1"/>
      <c r="AI75" s="1"/>
      <c r="AJ75" s="1"/>
      <c r="AK75" s="2"/>
      <c r="AL75" s="2"/>
      <c r="AM75" s="3"/>
      <c r="AN75" s="2"/>
      <c r="AO75" s="2"/>
      <c r="AP75" s="1"/>
      <c r="AQ75" s="1"/>
      <c r="AR75" s="2"/>
      <c r="AS75" s="2"/>
      <c r="AT75" s="3"/>
      <c r="AU75" s="2"/>
      <c r="AV75" s="3"/>
      <c r="AW75" s="10"/>
    </row>
    <row r="76" spans="1:49" x14ac:dyDescent="0.25">
      <c r="A76" t="s">
        <v>237</v>
      </c>
      <c r="B76">
        <v>74</v>
      </c>
      <c r="C76" s="2"/>
      <c r="E76" s="1"/>
      <c r="F76" s="1"/>
      <c r="G76" s="1"/>
      <c r="H76" s="2"/>
      <c r="I76" s="2"/>
      <c r="J76" s="3"/>
      <c r="K76" s="2"/>
      <c r="L76" s="2"/>
      <c r="M76" s="1"/>
      <c r="N76" s="1"/>
      <c r="O76" s="2"/>
      <c r="P76" s="2"/>
      <c r="Q76" s="1"/>
      <c r="R76" s="1"/>
      <c r="S76" s="1"/>
      <c r="T76" s="1"/>
      <c r="U76" s="1"/>
      <c r="V76" s="2"/>
      <c r="W76" s="2"/>
      <c r="X76" s="3"/>
      <c r="Y76" s="2"/>
      <c r="Z76" s="10"/>
      <c r="AF76" s="2"/>
      <c r="AG76" s="2"/>
      <c r="AH76" s="1"/>
      <c r="AI76" s="1"/>
      <c r="AJ76" s="1"/>
      <c r="AK76" s="2"/>
      <c r="AL76" s="2"/>
      <c r="AM76" s="3"/>
      <c r="AN76" s="2"/>
      <c r="AO76" s="2"/>
      <c r="AP76" s="1"/>
      <c r="AQ76" s="1"/>
      <c r="AR76" s="2"/>
      <c r="AS76" s="2"/>
      <c r="AT76" s="3"/>
      <c r="AU76" s="2"/>
      <c r="AV76" s="3"/>
      <c r="AW76" s="10"/>
    </row>
    <row r="77" spans="1:49" x14ac:dyDescent="0.25">
      <c r="A77" t="s">
        <v>238</v>
      </c>
      <c r="B77">
        <v>75</v>
      </c>
      <c r="C77" s="1"/>
      <c r="E77" s="1"/>
      <c r="F77" s="1"/>
      <c r="G77" s="1"/>
      <c r="H77" s="2"/>
      <c r="I77" s="2"/>
      <c r="J77" s="3"/>
      <c r="K77" s="2"/>
      <c r="L77" s="2"/>
      <c r="M77" s="1"/>
      <c r="N77" s="1"/>
      <c r="O77" s="2"/>
      <c r="P77" s="1"/>
      <c r="Q77" s="1"/>
      <c r="R77" s="1"/>
      <c r="S77" s="1"/>
      <c r="T77" s="1"/>
      <c r="U77" s="1"/>
      <c r="V77" s="2"/>
      <c r="W77" s="2"/>
      <c r="X77" s="3"/>
      <c r="Y77" s="2"/>
      <c r="Z77" s="10"/>
      <c r="AF77" s="2"/>
      <c r="AG77" s="2"/>
      <c r="AH77" s="1"/>
      <c r="AI77" s="1"/>
      <c r="AJ77" s="1"/>
      <c r="AK77" s="2"/>
      <c r="AL77" s="2"/>
      <c r="AM77" s="3"/>
      <c r="AN77" s="2"/>
      <c r="AO77" s="2"/>
      <c r="AP77" s="1"/>
      <c r="AQ77" s="1"/>
      <c r="AR77" s="2"/>
      <c r="AS77" s="2"/>
      <c r="AT77" s="3"/>
      <c r="AU77" s="2"/>
      <c r="AV77" s="3"/>
      <c r="AW77" s="10"/>
    </row>
    <row r="78" spans="1:49" x14ac:dyDescent="0.25">
      <c r="A78" t="s">
        <v>239</v>
      </c>
      <c r="B78" s="89">
        <v>76</v>
      </c>
      <c r="C78" s="1"/>
      <c r="E78" s="1"/>
      <c r="F78" s="1"/>
      <c r="G78" s="1"/>
      <c r="H78" s="2"/>
      <c r="I78" s="2"/>
      <c r="J78" s="3"/>
      <c r="K78" s="2"/>
      <c r="L78" s="2"/>
      <c r="M78" s="1"/>
      <c r="N78" s="1"/>
      <c r="O78" s="2"/>
      <c r="P78" s="1"/>
      <c r="Q78" s="1"/>
      <c r="R78" s="1"/>
      <c r="S78" s="1"/>
      <c r="T78" s="1"/>
      <c r="U78" s="1"/>
      <c r="V78" s="2"/>
      <c r="W78" s="2"/>
      <c r="X78" s="3"/>
      <c r="Y78" s="2"/>
      <c r="Z78" s="10"/>
      <c r="AF78" s="2"/>
      <c r="AG78" s="2"/>
      <c r="AH78" s="1"/>
      <c r="AI78" s="1"/>
      <c r="AJ78" s="1"/>
      <c r="AK78" s="2"/>
      <c r="AL78" s="2"/>
      <c r="AM78" s="3"/>
      <c r="AN78" s="2"/>
      <c r="AO78" s="2"/>
      <c r="AP78" s="1"/>
      <c r="AQ78" s="1"/>
      <c r="AR78" s="2"/>
      <c r="AS78" s="2"/>
      <c r="AT78" s="3"/>
      <c r="AU78" s="2"/>
      <c r="AV78" s="3"/>
      <c r="AW78" s="10"/>
    </row>
    <row r="79" spans="1:49" x14ac:dyDescent="0.25">
      <c r="A79" t="s">
        <v>240</v>
      </c>
      <c r="B79" s="89">
        <v>77</v>
      </c>
      <c r="C79" s="1"/>
      <c r="E79" s="1"/>
      <c r="F79" s="1"/>
      <c r="G79" s="1"/>
      <c r="H79" s="2"/>
      <c r="I79" s="2"/>
      <c r="J79" s="3"/>
      <c r="K79" s="2"/>
      <c r="L79" s="2"/>
      <c r="M79" s="1"/>
      <c r="N79" s="1"/>
      <c r="O79" s="2"/>
      <c r="P79" s="1"/>
      <c r="Q79" s="1"/>
      <c r="R79" s="1"/>
      <c r="S79" s="1"/>
      <c r="T79" s="1"/>
      <c r="U79" s="1"/>
      <c r="V79" s="2"/>
      <c r="W79" s="2"/>
      <c r="X79" s="3"/>
      <c r="Y79" s="2"/>
      <c r="Z79" s="10"/>
      <c r="AF79" s="2"/>
      <c r="AG79" s="1"/>
      <c r="AH79" s="1"/>
      <c r="AI79" s="1"/>
      <c r="AJ79" s="1"/>
      <c r="AK79" s="2"/>
      <c r="AL79" s="2"/>
      <c r="AM79" s="3"/>
      <c r="AN79" s="2"/>
      <c r="AO79" s="2"/>
      <c r="AP79" s="1"/>
      <c r="AQ79" s="1"/>
      <c r="AR79" s="2"/>
      <c r="AS79" s="2"/>
      <c r="AT79" s="3"/>
      <c r="AU79" s="2"/>
      <c r="AV79" s="3"/>
      <c r="AW79" s="10"/>
    </row>
    <row r="80" spans="1:49" ht="15.75" thickBot="1" x14ac:dyDescent="0.3">
      <c r="A80" t="s">
        <v>241</v>
      </c>
      <c r="B80">
        <v>78</v>
      </c>
      <c r="C80" s="12"/>
      <c r="E80" s="1"/>
      <c r="F80" s="1"/>
      <c r="G80" s="1"/>
      <c r="H80" s="2"/>
      <c r="I80" s="2"/>
      <c r="J80" s="3"/>
      <c r="K80" s="2"/>
      <c r="L80" s="2"/>
      <c r="M80" s="1"/>
      <c r="N80" s="1"/>
      <c r="O80" s="2"/>
      <c r="P80" s="1"/>
      <c r="Q80" s="1"/>
      <c r="R80" s="1"/>
      <c r="S80" s="1"/>
      <c r="T80" s="1"/>
      <c r="U80" s="1"/>
      <c r="V80" s="2"/>
      <c r="W80" s="2"/>
      <c r="X80" s="3"/>
      <c r="Y80" s="2"/>
      <c r="Z80" s="10"/>
      <c r="AF80" s="2"/>
      <c r="AG80" s="1"/>
      <c r="AH80" s="1"/>
      <c r="AI80" s="1"/>
      <c r="AJ80" s="1"/>
      <c r="AK80" s="2"/>
      <c r="AL80" s="2"/>
      <c r="AM80" s="3"/>
      <c r="AN80" s="2"/>
      <c r="AO80" s="2"/>
      <c r="AP80" s="1"/>
      <c r="AQ80" s="1"/>
      <c r="AR80" s="2"/>
      <c r="AS80" s="2"/>
      <c r="AT80" s="3"/>
      <c r="AU80" s="2"/>
      <c r="AV80" s="3"/>
      <c r="AW80" s="10"/>
    </row>
    <row r="81" spans="1:49" x14ac:dyDescent="0.25">
      <c r="A81" t="s">
        <v>242</v>
      </c>
      <c r="B81">
        <v>79</v>
      </c>
      <c r="E81" s="1"/>
      <c r="F81" s="1"/>
      <c r="G81" s="1"/>
      <c r="H81" s="2"/>
      <c r="I81" s="2"/>
      <c r="J81" s="3"/>
      <c r="K81" s="2"/>
      <c r="L81" s="2"/>
      <c r="M81" s="1"/>
      <c r="N81" s="1"/>
      <c r="O81" s="2"/>
      <c r="P81" s="2"/>
      <c r="Q81" s="1"/>
      <c r="R81" s="1"/>
      <c r="S81" s="1"/>
      <c r="T81" s="1"/>
      <c r="U81" s="1"/>
      <c r="V81" s="2"/>
      <c r="W81" s="2"/>
      <c r="X81" s="3"/>
      <c r="Y81" s="2"/>
      <c r="Z81" s="10"/>
      <c r="AF81" s="2"/>
      <c r="AG81" s="1"/>
      <c r="AH81" s="1"/>
      <c r="AI81" s="1"/>
      <c r="AJ81" s="1"/>
      <c r="AK81" s="2"/>
      <c r="AL81" s="2"/>
      <c r="AM81" s="3"/>
      <c r="AN81" s="2"/>
      <c r="AO81" s="2"/>
      <c r="AP81" s="1"/>
      <c r="AQ81" s="1"/>
      <c r="AR81" s="2"/>
      <c r="AS81" s="2"/>
      <c r="AT81" s="3"/>
      <c r="AU81" s="2"/>
      <c r="AV81" s="3"/>
      <c r="AW81" s="10"/>
    </row>
    <row r="82" spans="1:49" x14ac:dyDescent="0.25">
      <c r="A82" t="s">
        <v>243</v>
      </c>
      <c r="B82" s="89">
        <v>80</v>
      </c>
      <c r="E82" s="1"/>
      <c r="F82" s="1"/>
      <c r="G82" s="1"/>
      <c r="H82" s="2"/>
      <c r="I82" s="2"/>
      <c r="J82" s="3"/>
      <c r="K82" s="2"/>
      <c r="L82" s="2"/>
      <c r="M82" s="1"/>
      <c r="N82" s="1"/>
      <c r="O82" s="2"/>
      <c r="P82" s="2"/>
      <c r="Q82" s="1"/>
      <c r="R82" s="1"/>
      <c r="S82" s="1"/>
      <c r="T82" s="1"/>
      <c r="U82" s="1"/>
      <c r="V82" s="2"/>
      <c r="W82" s="2"/>
      <c r="X82" s="3"/>
      <c r="Y82" s="2"/>
      <c r="Z82" s="10"/>
      <c r="AF82" s="2"/>
      <c r="AG82" s="1"/>
      <c r="AH82" s="1"/>
      <c r="AI82" s="1"/>
      <c r="AJ82" s="1"/>
      <c r="AK82" s="2"/>
      <c r="AL82" s="2"/>
      <c r="AM82" s="3"/>
      <c r="AN82" s="2"/>
      <c r="AO82" s="2"/>
      <c r="AP82" s="1"/>
      <c r="AQ82" s="1"/>
      <c r="AR82" s="2"/>
      <c r="AS82" s="2"/>
      <c r="AT82" s="3"/>
      <c r="AU82" s="2"/>
      <c r="AV82" s="3"/>
      <c r="AW82" s="10"/>
    </row>
    <row r="83" spans="1:49" x14ac:dyDescent="0.25">
      <c r="A83" t="s">
        <v>244</v>
      </c>
      <c r="B83" s="89">
        <v>81</v>
      </c>
      <c r="D83" s="16"/>
      <c r="E83" s="1"/>
      <c r="F83" s="1"/>
      <c r="G83" s="1"/>
      <c r="H83" s="2"/>
      <c r="I83" s="2"/>
      <c r="J83" s="3"/>
      <c r="K83" s="2"/>
      <c r="L83" s="2"/>
      <c r="M83" s="1"/>
      <c r="N83" s="1"/>
      <c r="O83" s="2"/>
      <c r="P83" s="2"/>
      <c r="Q83" s="1"/>
      <c r="R83" s="1"/>
      <c r="S83" s="1"/>
      <c r="T83" s="1"/>
      <c r="U83" s="1"/>
      <c r="V83" s="2"/>
      <c r="W83" s="2"/>
      <c r="X83" s="3"/>
      <c r="Y83" s="2"/>
      <c r="Z83" s="10"/>
      <c r="AF83" s="2"/>
      <c r="AG83" s="2"/>
      <c r="AH83" s="1"/>
      <c r="AI83" s="1"/>
      <c r="AJ83" s="1"/>
      <c r="AK83" s="2"/>
      <c r="AL83" s="2"/>
      <c r="AM83" s="3"/>
      <c r="AN83" s="2"/>
      <c r="AO83" s="2"/>
      <c r="AP83" s="1"/>
      <c r="AQ83" s="1"/>
      <c r="AR83" s="2"/>
      <c r="AS83" s="2"/>
      <c r="AT83" s="3"/>
      <c r="AU83" s="2"/>
      <c r="AV83" s="3"/>
      <c r="AW83" s="10"/>
    </row>
    <row r="84" spans="1:49" ht="15.75" thickBot="1" x14ac:dyDescent="0.3">
      <c r="A84" t="s">
        <v>245</v>
      </c>
      <c r="B84">
        <v>82</v>
      </c>
      <c r="D84" s="16"/>
      <c r="E84" s="1"/>
      <c r="F84" s="1"/>
      <c r="G84" s="1"/>
      <c r="H84" s="2"/>
      <c r="I84" s="2"/>
      <c r="J84" s="3"/>
      <c r="K84" s="2"/>
      <c r="L84" s="2"/>
      <c r="M84" s="1"/>
      <c r="N84" s="1"/>
      <c r="O84" s="2"/>
      <c r="P84" s="1"/>
      <c r="Q84" s="1"/>
      <c r="R84" s="1"/>
      <c r="S84" s="1"/>
      <c r="T84" s="1"/>
      <c r="U84" s="1"/>
      <c r="V84" s="2"/>
      <c r="W84" s="2"/>
      <c r="X84" s="3"/>
      <c r="Y84" s="2"/>
      <c r="Z84" s="10"/>
      <c r="AF84" s="2"/>
      <c r="AG84" s="1"/>
      <c r="AH84" s="1"/>
      <c r="AI84" s="1"/>
      <c r="AJ84" s="1"/>
      <c r="AK84" s="2"/>
      <c r="AL84" s="2"/>
      <c r="AM84" s="3"/>
      <c r="AN84" s="2"/>
      <c r="AO84" s="2"/>
      <c r="AP84" s="1"/>
      <c r="AQ84" s="1"/>
      <c r="AR84" s="2"/>
      <c r="AS84" s="2"/>
      <c r="AT84" s="3"/>
      <c r="AU84" s="2"/>
      <c r="AV84" s="3"/>
      <c r="AW84" s="10"/>
    </row>
    <row r="85" spans="1:49" x14ac:dyDescent="0.25">
      <c r="A85" t="s">
        <v>246</v>
      </c>
      <c r="B85">
        <v>83</v>
      </c>
      <c r="D85" s="16"/>
      <c r="E85" s="1"/>
      <c r="F85" s="1"/>
      <c r="G85" s="1"/>
      <c r="H85" s="2"/>
      <c r="I85" s="2"/>
      <c r="J85" s="3"/>
      <c r="K85" s="2"/>
      <c r="L85" s="2"/>
      <c r="M85" s="1"/>
      <c r="N85" s="1"/>
      <c r="O85" s="2"/>
      <c r="P85" s="1"/>
      <c r="Q85" s="1"/>
      <c r="R85" s="1"/>
      <c r="S85" s="1"/>
      <c r="T85" s="1"/>
      <c r="U85" s="1"/>
      <c r="V85" s="2"/>
      <c r="W85" s="2"/>
      <c r="X85" s="3"/>
      <c r="Y85" s="2"/>
      <c r="Z85" s="10"/>
      <c r="AF85" s="2"/>
      <c r="AG85" s="1"/>
      <c r="AH85" s="1"/>
      <c r="AI85" s="1"/>
      <c r="AJ85" s="1"/>
      <c r="AK85" s="2"/>
      <c r="AL85" s="17"/>
      <c r="AM85" s="18"/>
      <c r="AN85" s="18"/>
      <c r="AO85" s="2"/>
      <c r="AP85" s="1"/>
      <c r="AQ85" s="1"/>
      <c r="AR85" s="2"/>
      <c r="AS85" s="2"/>
      <c r="AT85" s="3"/>
      <c r="AU85" s="2"/>
      <c r="AV85" s="3"/>
      <c r="AW85" s="10"/>
    </row>
    <row r="86" spans="1:49" x14ac:dyDescent="0.25">
      <c r="A86" t="s">
        <v>247</v>
      </c>
      <c r="B86" s="89">
        <v>84</v>
      </c>
      <c r="D86" s="16"/>
      <c r="E86" s="1"/>
      <c r="F86" s="1"/>
      <c r="G86" s="1"/>
      <c r="H86" s="2"/>
      <c r="I86" s="2"/>
      <c r="J86" s="3"/>
      <c r="K86" s="2"/>
      <c r="L86" s="2"/>
      <c r="M86" s="1"/>
      <c r="N86" s="1"/>
      <c r="O86" s="2"/>
      <c r="P86" s="1"/>
      <c r="Q86" s="1"/>
      <c r="R86" s="1"/>
      <c r="S86" s="1"/>
      <c r="T86" s="1"/>
      <c r="U86" s="1"/>
      <c r="V86" s="2"/>
      <c r="W86" s="2"/>
      <c r="X86" s="3"/>
      <c r="Y86" s="2"/>
      <c r="Z86" s="10"/>
      <c r="AF86" s="2"/>
      <c r="AG86" s="1"/>
      <c r="AH86" s="1"/>
      <c r="AI86" s="1"/>
      <c r="AJ86" s="1"/>
      <c r="AK86" s="2"/>
      <c r="AL86" s="1"/>
      <c r="AM86" s="1"/>
      <c r="AN86" s="2"/>
      <c r="AO86" s="2"/>
      <c r="AP86" s="1"/>
      <c r="AQ86" s="1"/>
      <c r="AR86" s="2"/>
      <c r="AS86" s="2"/>
      <c r="AT86" s="3"/>
      <c r="AU86" s="2"/>
      <c r="AV86" s="3"/>
      <c r="AW86" s="10"/>
    </row>
    <row r="87" spans="1:49" x14ac:dyDescent="0.25">
      <c r="A87" t="s">
        <v>248</v>
      </c>
      <c r="B87" s="89">
        <v>85</v>
      </c>
      <c r="D87" s="16"/>
      <c r="E87" s="1"/>
      <c r="F87" s="1"/>
      <c r="G87" s="1"/>
      <c r="H87" s="2"/>
      <c r="I87" s="2"/>
      <c r="J87" s="3"/>
      <c r="K87" s="2"/>
      <c r="L87" s="2"/>
      <c r="M87" s="1"/>
      <c r="N87" s="1"/>
      <c r="O87" s="2"/>
      <c r="P87" s="1"/>
      <c r="Q87" s="1"/>
      <c r="R87" s="1"/>
      <c r="S87" s="1"/>
      <c r="T87" s="1"/>
      <c r="U87" s="1"/>
      <c r="V87" s="2"/>
      <c r="W87" s="2"/>
      <c r="X87" s="3"/>
      <c r="Y87" s="2"/>
      <c r="Z87" s="10"/>
      <c r="AF87" s="2"/>
      <c r="AG87" s="2"/>
      <c r="AH87" s="1"/>
      <c r="AI87" s="2"/>
      <c r="AJ87" s="2"/>
      <c r="AK87" s="2"/>
      <c r="AL87" s="1"/>
      <c r="AM87" s="1"/>
      <c r="AN87" s="2"/>
      <c r="AO87" s="2"/>
      <c r="AP87" s="1"/>
      <c r="AQ87" s="1"/>
      <c r="AR87" s="2"/>
      <c r="AS87" s="2"/>
      <c r="AT87" s="3"/>
      <c r="AU87" s="2"/>
      <c r="AV87" s="3"/>
      <c r="AW87" s="10"/>
    </row>
    <row r="88" spans="1:49" x14ac:dyDescent="0.25">
      <c r="A88" t="s">
        <v>249</v>
      </c>
      <c r="B88">
        <v>86</v>
      </c>
      <c r="D88" s="16"/>
      <c r="E88" s="1"/>
      <c r="F88" s="1"/>
      <c r="G88" s="1"/>
      <c r="H88" s="2"/>
      <c r="I88" s="2"/>
      <c r="J88" s="3"/>
      <c r="K88" s="2"/>
      <c r="L88" s="2"/>
      <c r="M88" s="1"/>
      <c r="N88" s="1"/>
      <c r="O88" s="2"/>
      <c r="P88" s="1"/>
      <c r="Q88" s="1"/>
      <c r="R88" s="1"/>
      <c r="S88" s="1"/>
      <c r="T88" s="1"/>
      <c r="U88" s="1"/>
      <c r="V88" s="2"/>
      <c r="W88" s="2"/>
      <c r="X88" s="3"/>
      <c r="Y88" s="2"/>
      <c r="Z88" s="10"/>
      <c r="AF88" s="2"/>
      <c r="AG88" s="2"/>
      <c r="AH88" s="1"/>
      <c r="AI88" s="2"/>
      <c r="AJ88" s="2"/>
      <c r="AK88" s="2"/>
      <c r="AL88" s="1"/>
      <c r="AM88" s="1"/>
      <c r="AN88" s="2"/>
      <c r="AO88" s="2"/>
      <c r="AP88" s="1"/>
      <c r="AQ88" s="1"/>
      <c r="AR88" s="2"/>
      <c r="AS88" s="2"/>
      <c r="AT88" s="3"/>
      <c r="AU88" s="2"/>
      <c r="AV88" s="3"/>
      <c r="AW88" s="10"/>
    </row>
    <row r="89" spans="1:49" x14ac:dyDescent="0.25">
      <c r="A89" t="s">
        <v>250</v>
      </c>
      <c r="B89">
        <v>87</v>
      </c>
      <c r="E89" s="1"/>
      <c r="F89" s="1"/>
      <c r="G89" s="1"/>
      <c r="H89" s="2"/>
      <c r="I89" s="2"/>
      <c r="J89" s="3"/>
      <c r="K89" s="2"/>
      <c r="L89" s="2"/>
      <c r="M89" s="1"/>
      <c r="N89" s="1"/>
      <c r="O89" s="2"/>
      <c r="P89" s="1"/>
      <c r="Q89" s="1"/>
      <c r="R89" s="1"/>
      <c r="S89" s="1"/>
      <c r="T89" s="1"/>
      <c r="U89" s="1"/>
      <c r="V89" s="2"/>
      <c r="W89" s="2"/>
      <c r="X89" s="3"/>
      <c r="Y89" s="2"/>
      <c r="Z89" s="10"/>
      <c r="AF89" s="2"/>
      <c r="AG89" s="1"/>
      <c r="AH89" s="1"/>
      <c r="AI89" s="2"/>
      <c r="AJ89" s="2"/>
      <c r="AK89" s="2"/>
      <c r="AL89" s="1"/>
      <c r="AM89" s="1"/>
      <c r="AN89" s="2"/>
      <c r="AO89" s="2"/>
      <c r="AP89" s="1"/>
      <c r="AQ89" s="1"/>
      <c r="AR89" s="2"/>
      <c r="AS89" s="2"/>
      <c r="AT89" s="3"/>
      <c r="AU89" s="2"/>
      <c r="AV89" s="3"/>
      <c r="AW89" s="10"/>
    </row>
    <row r="90" spans="1:49" x14ac:dyDescent="0.25">
      <c r="A90" t="s">
        <v>251</v>
      </c>
      <c r="B90" s="89">
        <v>88</v>
      </c>
      <c r="D90" s="16"/>
      <c r="E90" s="1"/>
      <c r="F90" s="1"/>
      <c r="G90" s="1"/>
      <c r="H90" s="2"/>
      <c r="I90" s="2"/>
      <c r="J90" s="3"/>
      <c r="K90" s="2"/>
      <c r="L90" s="2"/>
      <c r="M90" s="1"/>
      <c r="N90" s="1"/>
      <c r="O90" s="2"/>
      <c r="P90" s="1"/>
      <c r="Q90" s="1"/>
      <c r="R90" s="1"/>
      <c r="S90" s="1"/>
      <c r="T90" s="1"/>
      <c r="U90" s="1"/>
      <c r="V90" s="2"/>
      <c r="W90" s="2"/>
      <c r="X90" s="3"/>
      <c r="Y90" s="2"/>
      <c r="Z90" s="10"/>
      <c r="AF90" s="2"/>
      <c r="AG90" s="2"/>
      <c r="AH90" s="1"/>
      <c r="AI90" s="2"/>
      <c r="AJ90" s="2"/>
      <c r="AK90" s="2"/>
      <c r="AL90" s="1"/>
      <c r="AM90" s="1"/>
      <c r="AN90" s="2"/>
      <c r="AO90" s="2"/>
      <c r="AP90" s="1"/>
      <c r="AQ90" s="1"/>
      <c r="AR90" s="2"/>
      <c r="AS90" s="2"/>
      <c r="AT90" s="3"/>
      <c r="AU90" s="2"/>
      <c r="AV90" s="3"/>
      <c r="AW90" s="10"/>
    </row>
    <row r="91" spans="1:49" x14ac:dyDescent="0.25">
      <c r="A91" t="s">
        <v>252</v>
      </c>
      <c r="B91" s="89">
        <v>89</v>
      </c>
      <c r="D91" s="16"/>
      <c r="E91" s="1"/>
      <c r="F91" s="1"/>
      <c r="G91" s="1"/>
      <c r="H91" s="2"/>
      <c r="I91" s="2"/>
      <c r="J91" s="3"/>
      <c r="K91" s="2"/>
      <c r="L91" s="2"/>
      <c r="M91" s="1"/>
      <c r="N91" s="1"/>
      <c r="O91" s="2"/>
      <c r="P91" s="1"/>
      <c r="Q91" s="1"/>
      <c r="R91" s="1"/>
      <c r="S91" s="1"/>
      <c r="T91" s="1"/>
      <c r="U91" s="1"/>
      <c r="V91" s="2"/>
      <c r="W91" s="2"/>
      <c r="X91" s="3"/>
      <c r="Y91" s="2"/>
      <c r="Z91" s="10"/>
      <c r="AF91" s="2"/>
      <c r="AG91" s="1"/>
      <c r="AH91" s="1"/>
      <c r="AI91" s="1"/>
      <c r="AJ91" s="1"/>
      <c r="AK91" s="2"/>
      <c r="AL91" s="1"/>
      <c r="AM91" s="1"/>
      <c r="AN91" s="2"/>
      <c r="AO91" s="2"/>
      <c r="AP91" s="1"/>
      <c r="AQ91" s="1"/>
      <c r="AR91" s="2"/>
      <c r="AS91" s="2"/>
      <c r="AT91" s="3"/>
      <c r="AU91" s="2"/>
      <c r="AV91" s="3"/>
      <c r="AW91" s="10"/>
    </row>
    <row r="92" spans="1:49" x14ac:dyDescent="0.25">
      <c r="A92" t="s">
        <v>253</v>
      </c>
      <c r="B92">
        <v>90</v>
      </c>
      <c r="D92" s="16"/>
      <c r="E92" s="1"/>
      <c r="F92" s="1"/>
      <c r="G92" s="1"/>
      <c r="H92" s="2"/>
      <c r="I92" s="2"/>
      <c r="J92" s="3"/>
      <c r="K92" s="2"/>
      <c r="L92" s="2"/>
      <c r="M92" s="1"/>
      <c r="N92" s="1"/>
      <c r="O92" s="2"/>
      <c r="P92" s="1"/>
      <c r="Q92" s="1"/>
      <c r="R92" s="1"/>
      <c r="S92" s="1"/>
      <c r="T92" s="1"/>
      <c r="U92" s="1"/>
      <c r="V92" s="2"/>
      <c r="W92" s="2"/>
      <c r="X92" s="3"/>
      <c r="Y92" s="2"/>
      <c r="Z92" s="10"/>
      <c r="AF92" s="2"/>
      <c r="AG92" s="1"/>
      <c r="AH92" s="1"/>
      <c r="AI92" s="1"/>
      <c r="AJ92" s="1"/>
      <c r="AK92" s="2"/>
      <c r="AL92" s="1"/>
      <c r="AM92" s="1"/>
      <c r="AN92" s="2"/>
      <c r="AO92" s="2"/>
      <c r="AP92" s="1"/>
      <c r="AQ92" s="1"/>
      <c r="AR92" s="2"/>
      <c r="AS92" s="2"/>
      <c r="AT92" s="3"/>
      <c r="AU92" s="2"/>
      <c r="AV92" s="3"/>
      <c r="AW92" s="10"/>
    </row>
    <row r="93" spans="1:49" x14ac:dyDescent="0.25">
      <c r="A93" t="s">
        <v>254</v>
      </c>
      <c r="B93">
        <v>91</v>
      </c>
      <c r="D93" s="16"/>
      <c r="E93" s="1"/>
      <c r="F93" s="1"/>
      <c r="G93" s="1"/>
      <c r="H93" s="2"/>
      <c r="I93" s="2"/>
      <c r="J93" s="3"/>
      <c r="K93" s="2"/>
      <c r="L93" s="2"/>
      <c r="M93" s="1"/>
      <c r="N93" s="1"/>
      <c r="O93" s="2"/>
      <c r="P93" s="1"/>
      <c r="Q93" s="1"/>
      <c r="R93" s="1"/>
      <c r="S93" s="1"/>
      <c r="T93" s="1"/>
      <c r="U93" s="1"/>
      <c r="V93" s="2"/>
      <c r="W93" s="2"/>
      <c r="X93" s="3"/>
      <c r="Y93" s="2"/>
      <c r="Z93" s="10"/>
      <c r="AF93" s="2"/>
      <c r="AG93" s="1"/>
      <c r="AH93" s="1"/>
      <c r="AI93" s="1"/>
      <c r="AJ93" s="1"/>
      <c r="AK93" s="2"/>
      <c r="AL93" s="1"/>
      <c r="AM93" s="1"/>
      <c r="AN93" s="2"/>
      <c r="AO93" s="2"/>
      <c r="AP93" s="1"/>
      <c r="AQ93" s="1"/>
      <c r="AR93" s="2"/>
      <c r="AS93" s="2"/>
      <c r="AT93" s="3"/>
      <c r="AU93" s="2"/>
      <c r="AV93" s="3"/>
      <c r="AW93" s="10"/>
    </row>
    <row r="94" spans="1:49" x14ac:dyDescent="0.25">
      <c r="A94" t="s">
        <v>255</v>
      </c>
      <c r="B94" s="89">
        <v>92</v>
      </c>
      <c r="E94" s="1"/>
      <c r="F94" s="1"/>
      <c r="G94" s="1"/>
      <c r="H94" s="2"/>
      <c r="I94" s="2"/>
      <c r="J94" s="3"/>
      <c r="K94" s="2"/>
      <c r="L94" s="2"/>
      <c r="M94" s="1"/>
      <c r="N94" s="1"/>
      <c r="O94" s="2"/>
      <c r="P94" s="1"/>
      <c r="Q94" s="1"/>
      <c r="R94" s="1"/>
      <c r="S94" s="1"/>
      <c r="T94" s="1"/>
      <c r="U94" s="1"/>
      <c r="V94" s="2"/>
      <c r="W94" s="2"/>
      <c r="X94" s="3"/>
      <c r="Y94" s="2"/>
      <c r="Z94" s="10"/>
      <c r="AF94" s="2"/>
      <c r="AG94" s="1"/>
      <c r="AH94" s="1"/>
      <c r="AI94" s="1"/>
      <c r="AJ94" s="1"/>
      <c r="AK94" s="2"/>
      <c r="AL94" s="1"/>
      <c r="AM94" s="1"/>
      <c r="AN94" s="2"/>
      <c r="AO94" s="2"/>
      <c r="AP94" s="1"/>
      <c r="AQ94" s="1"/>
      <c r="AR94" s="2"/>
      <c r="AS94" s="2"/>
      <c r="AT94" s="3"/>
      <c r="AU94" s="2"/>
      <c r="AV94" s="3"/>
      <c r="AW94" s="10"/>
    </row>
    <row r="95" spans="1:49" x14ac:dyDescent="0.25">
      <c r="A95" t="s">
        <v>256</v>
      </c>
      <c r="B95" s="89">
        <v>93</v>
      </c>
      <c r="E95" s="1"/>
      <c r="F95" s="1"/>
      <c r="G95" s="1"/>
      <c r="H95" s="2"/>
      <c r="I95" s="2"/>
      <c r="J95" s="3"/>
      <c r="K95" s="2"/>
      <c r="L95" s="2"/>
      <c r="M95" s="1"/>
      <c r="N95" s="1"/>
      <c r="O95" s="2"/>
      <c r="P95" s="1"/>
      <c r="Q95" s="1"/>
      <c r="R95" s="1"/>
      <c r="S95" s="1"/>
      <c r="T95" s="1"/>
      <c r="U95" s="1"/>
      <c r="V95" s="2"/>
      <c r="W95" s="2"/>
      <c r="X95" s="3"/>
      <c r="Y95" s="2"/>
      <c r="Z95" s="10"/>
      <c r="AF95" s="2"/>
      <c r="AG95" s="1"/>
      <c r="AH95" s="1"/>
      <c r="AI95" s="1"/>
      <c r="AJ95" s="1"/>
      <c r="AK95" s="2"/>
      <c r="AL95" s="1"/>
      <c r="AM95" s="1"/>
      <c r="AN95" s="2"/>
      <c r="AO95" s="2"/>
      <c r="AP95" s="1"/>
      <c r="AQ95" s="1"/>
      <c r="AR95" s="2"/>
      <c r="AS95" s="2"/>
      <c r="AT95" s="3"/>
      <c r="AU95" s="2"/>
      <c r="AV95" s="3"/>
      <c r="AW95" s="10"/>
    </row>
    <row r="96" spans="1:49" x14ac:dyDescent="0.25">
      <c r="A96" t="s">
        <v>257</v>
      </c>
      <c r="B96">
        <v>94</v>
      </c>
      <c r="D96" s="16"/>
      <c r="E96" s="1"/>
      <c r="F96" s="1"/>
      <c r="G96" s="1"/>
      <c r="H96" s="2"/>
      <c r="I96" s="2"/>
      <c r="J96" s="3"/>
      <c r="K96" s="2"/>
      <c r="L96" s="2"/>
      <c r="M96" s="1"/>
      <c r="N96" s="1"/>
      <c r="O96" s="2"/>
      <c r="P96" s="1"/>
      <c r="Q96" s="1"/>
      <c r="R96" s="1"/>
      <c r="S96" s="1"/>
      <c r="T96" s="1"/>
      <c r="U96" s="1"/>
      <c r="V96" s="2"/>
      <c r="W96" s="2"/>
      <c r="X96" s="3"/>
      <c r="Y96" s="2"/>
      <c r="Z96" s="10"/>
      <c r="AF96" s="2"/>
      <c r="AG96" s="1"/>
      <c r="AH96" s="1"/>
      <c r="AI96" s="1"/>
      <c r="AJ96" s="1"/>
      <c r="AK96" s="2"/>
      <c r="AL96" s="1"/>
      <c r="AM96" s="1"/>
      <c r="AN96" s="2"/>
      <c r="AO96" s="2"/>
      <c r="AP96" s="1"/>
      <c r="AQ96" s="1"/>
      <c r="AR96" s="2"/>
      <c r="AS96" s="2"/>
      <c r="AT96" s="3"/>
      <c r="AU96" s="2"/>
      <c r="AV96" s="3"/>
      <c r="AW96" s="10"/>
    </row>
    <row r="97" spans="1:49" x14ac:dyDescent="0.25">
      <c r="A97" t="s">
        <v>258</v>
      </c>
      <c r="B97">
        <v>95</v>
      </c>
      <c r="D97" s="16"/>
      <c r="E97" s="1"/>
      <c r="F97" s="1"/>
      <c r="G97" s="1"/>
      <c r="H97" s="2"/>
      <c r="I97" s="2"/>
      <c r="J97" s="3"/>
      <c r="K97" s="2"/>
      <c r="L97" s="2"/>
      <c r="M97" s="1"/>
      <c r="N97" s="1"/>
      <c r="O97" s="2"/>
      <c r="P97" s="1"/>
      <c r="Q97" s="1"/>
      <c r="R97" s="1"/>
      <c r="S97" s="1"/>
      <c r="T97" s="1"/>
      <c r="U97" s="1"/>
      <c r="V97" s="2"/>
      <c r="W97" s="2"/>
      <c r="X97" s="3"/>
      <c r="Y97" s="2"/>
      <c r="Z97" s="10"/>
      <c r="AF97" s="2"/>
      <c r="AG97" s="1"/>
      <c r="AH97" s="1"/>
      <c r="AI97" s="1"/>
      <c r="AJ97" s="1"/>
      <c r="AK97" s="2"/>
      <c r="AL97" s="1"/>
      <c r="AM97" s="1"/>
      <c r="AN97" s="2"/>
      <c r="AO97" s="2"/>
      <c r="AP97" s="1"/>
      <c r="AQ97" s="1"/>
      <c r="AR97" s="2"/>
      <c r="AS97" s="2"/>
      <c r="AT97" s="3"/>
      <c r="AU97" s="2"/>
      <c r="AV97" s="3"/>
      <c r="AW97" s="10"/>
    </row>
    <row r="98" spans="1:49" x14ac:dyDescent="0.25">
      <c r="A98" t="s">
        <v>259</v>
      </c>
      <c r="B98" s="89">
        <v>96</v>
      </c>
      <c r="D98" s="16"/>
      <c r="E98" s="1"/>
      <c r="F98" s="1"/>
      <c r="G98" s="1"/>
      <c r="H98" s="2"/>
      <c r="I98" s="2"/>
      <c r="J98" s="3"/>
      <c r="K98" s="2"/>
      <c r="L98" s="2"/>
      <c r="M98" s="2"/>
      <c r="N98" s="2"/>
      <c r="O98" s="2"/>
      <c r="P98" s="1"/>
      <c r="Q98" s="1"/>
      <c r="R98" s="1"/>
      <c r="S98" s="1"/>
      <c r="T98" s="1"/>
      <c r="U98" s="1"/>
      <c r="V98" s="2"/>
      <c r="W98" s="2"/>
      <c r="X98" s="3"/>
      <c r="Y98" s="2"/>
      <c r="Z98" s="10"/>
      <c r="AF98" s="2"/>
      <c r="AG98" s="1"/>
      <c r="AH98" s="1"/>
      <c r="AI98" s="1"/>
      <c r="AJ98" s="1"/>
      <c r="AK98" s="2"/>
      <c r="AL98" s="1"/>
      <c r="AM98" s="1"/>
      <c r="AN98" s="2"/>
      <c r="AO98" s="2"/>
      <c r="AP98" s="1"/>
      <c r="AQ98" s="1"/>
      <c r="AR98" s="2"/>
      <c r="AS98" s="2"/>
      <c r="AT98" s="3"/>
      <c r="AU98" s="2"/>
      <c r="AV98" s="3"/>
      <c r="AW98" s="10"/>
    </row>
    <row r="99" spans="1:49" x14ac:dyDescent="0.25">
      <c r="A99" t="s">
        <v>260</v>
      </c>
      <c r="B99" s="89">
        <v>97</v>
      </c>
      <c r="E99" s="1"/>
      <c r="F99" s="1"/>
      <c r="G99" s="1"/>
      <c r="H99" s="2"/>
      <c r="I99" s="2"/>
      <c r="J99" s="3"/>
      <c r="K99" s="2"/>
      <c r="L99" s="2"/>
      <c r="M99" s="2"/>
      <c r="N99" s="2"/>
      <c r="O99" s="2"/>
      <c r="P99" s="1"/>
      <c r="Q99" s="1"/>
      <c r="R99" s="1"/>
      <c r="S99" s="1"/>
      <c r="T99" s="1"/>
      <c r="U99" s="1"/>
      <c r="V99" s="2"/>
      <c r="W99" s="2"/>
      <c r="X99" s="3"/>
      <c r="Y99" s="2"/>
      <c r="Z99" s="10"/>
      <c r="AF99" s="1"/>
      <c r="AG99" s="1"/>
      <c r="AH99" s="1"/>
      <c r="AI99" s="1"/>
      <c r="AJ99" s="1"/>
      <c r="AK99" s="2"/>
      <c r="AL99" s="1"/>
      <c r="AM99" s="1"/>
      <c r="AN99" s="2"/>
      <c r="AO99" s="2"/>
      <c r="AP99" s="1"/>
      <c r="AQ99" s="1"/>
      <c r="AR99" s="2"/>
      <c r="AS99" s="2"/>
      <c r="AT99" s="3"/>
      <c r="AU99" s="2"/>
      <c r="AV99" s="3"/>
      <c r="AW99" s="10"/>
    </row>
    <row r="100" spans="1:49" x14ac:dyDescent="0.25">
      <c r="A100" t="s">
        <v>261</v>
      </c>
      <c r="B100">
        <v>98</v>
      </c>
      <c r="E100" s="1"/>
      <c r="F100" s="1"/>
      <c r="G100" s="1"/>
      <c r="H100" s="2"/>
      <c r="I100" s="2"/>
      <c r="J100" s="3"/>
      <c r="K100" s="2"/>
      <c r="L100" s="1"/>
      <c r="M100" s="2"/>
      <c r="N100" s="2"/>
      <c r="O100" s="2"/>
      <c r="P100" s="1"/>
      <c r="Q100" s="1"/>
      <c r="R100" s="1"/>
      <c r="S100" s="1"/>
      <c r="T100" s="1"/>
      <c r="U100" s="1"/>
      <c r="V100" s="2"/>
      <c r="W100" s="2"/>
      <c r="X100" s="3"/>
      <c r="Y100" s="2"/>
      <c r="Z100" s="10"/>
      <c r="AF100" s="2"/>
      <c r="AG100" s="1"/>
      <c r="AH100" s="1"/>
      <c r="AI100" s="1"/>
      <c r="AJ100" s="1"/>
      <c r="AK100" s="2"/>
      <c r="AL100" s="1"/>
      <c r="AM100" s="1"/>
      <c r="AN100" s="2"/>
      <c r="AO100" s="2"/>
      <c r="AP100" s="1"/>
      <c r="AQ100" s="1"/>
      <c r="AR100" s="2"/>
      <c r="AS100" s="2"/>
      <c r="AT100" s="3"/>
      <c r="AU100" s="2"/>
      <c r="AV100" s="3"/>
      <c r="AW100" s="10"/>
    </row>
    <row r="101" spans="1:49" x14ac:dyDescent="0.25">
      <c r="A101" t="s">
        <v>262</v>
      </c>
      <c r="B101">
        <v>99</v>
      </c>
      <c r="D101" s="16"/>
      <c r="E101" s="1"/>
      <c r="F101" s="1"/>
      <c r="G101" s="1"/>
      <c r="H101" s="2"/>
      <c r="I101" s="2"/>
      <c r="J101" s="3"/>
      <c r="K101" s="2"/>
      <c r="L101" s="1"/>
      <c r="M101" s="2"/>
      <c r="N101" s="2"/>
      <c r="O101" s="2"/>
      <c r="P101" s="1"/>
      <c r="Q101" s="1"/>
      <c r="R101" s="1"/>
      <c r="S101" s="2"/>
      <c r="T101" s="2"/>
      <c r="U101" s="2"/>
      <c r="V101" s="2"/>
      <c r="W101" s="2"/>
      <c r="X101" s="3"/>
      <c r="Y101" s="2"/>
      <c r="Z101" s="10"/>
      <c r="AF101" s="1"/>
      <c r="AG101" s="1"/>
      <c r="AH101" s="1"/>
      <c r="AI101" s="2"/>
      <c r="AJ101" s="2"/>
      <c r="AK101" s="2"/>
      <c r="AL101" s="1"/>
      <c r="AM101" s="1"/>
      <c r="AN101" s="2"/>
      <c r="AO101" s="2"/>
      <c r="AP101" s="1"/>
      <c r="AQ101" s="1"/>
      <c r="AR101" s="2"/>
      <c r="AS101" s="2"/>
      <c r="AT101" s="3"/>
      <c r="AU101" s="2"/>
      <c r="AV101" s="3"/>
      <c r="AW101" s="10"/>
    </row>
    <row r="102" spans="1:49" x14ac:dyDescent="0.25">
      <c r="A102" t="s">
        <v>263</v>
      </c>
      <c r="B102" s="89">
        <v>100</v>
      </c>
      <c r="E102" s="1"/>
      <c r="F102" s="1"/>
      <c r="G102" s="1"/>
      <c r="H102" s="2"/>
      <c r="I102" s="2"/>
      <c r="J102" s="3"/>
      <c r="K102" s="2"/>
      <c r="L102" s="1"/>
      <c r="M102" s="2"/>
      <c r="N102" s="2"/>
      <c r="O102" s="2"/>
      <c r="P102" s="1"/>
      <c r="Q102" s="1"/>
      <c r="R102" s="1"/>
      <c r="S102" s="2"/>
      <c r="T102" s="2"/>
      <c r="U102" s="2"/>
      <c r="V102" s="2"/>
      <c r="W102" s="2"/>
      <c r="X102" s="3"/>
      <c r="Y102" s="2"/>
      <c r="Z102" s="10"/>
      <c r="AF102" s="1"/>
      <c r="AG102" s="1"/>
      <c r="AH102" s="1"/>
      <c r="AI102" s="1"/>
      <c r="AJ102" s="1"/>
      <c r="AK102" s="2"/>
      <c r="AL102" s="1"/>
      <c r="AM102" s="1"/>
      <c r="AN102" s="2"/>
      <c r="AO102" s="2"/>
      <c r="AP102" s="1"/>
      <c r="AQ102" s="1"/>
      <c r="AR102" s="2"/>
      <c r="AS102" s="2"/>
      <c r="AT102" s="3"/>
      <c r="AU102" s="2"/>
      <c r="AV102" s="3"/>
      <c r="AW102" s="10"/>
    </row>
    <row r="103" spans="1:49" x14ac:dyDescent="0.25">
      <c r="A103" t="s">
        <v>264</v>
      </c>
      <c r="B103" s="89">
        <v>101</v>
      </c>
      <c r="E103" s="1"/>
      <c r="F103" s="1"/>
      <c r="G103" s="1"/>
      <c r="H103" s="2"/>
      <c r="I103" s="2"/>
      <c r="J103" s="3"/>
      <c r="K103" s="2"/>
      <c r="L103" s="1"/>
      <c r="M103" s="2"/>
      <c r="N103" s="2"/>
      <c r="O103" s="2"/>
      <c r="P103" s="1"/>
      <c r="Q103" s="1"/>
      <c r="R103" s="1"/>
      <c r="S103" s="2"/>
      <c r="T103" s="2"/>
      <c r="U103" s="2"/>
      <c r="V103" s="2"/>
      <c r="W103" s="2"/>
      <c r="X103" s="3"/>
      <c r="Y103" s="2"/>
      <c r="Z103" s="10"/>
      <c r="AF103" s="1"/>
      <c r="AG103" s="2"/>
      <c r="AH103" s="1"/>
      <c r="AI103" s="1"/>
      <c r="AJ103" s="1"/>
      <c r="AK103" s="2"/>
      <c r="AL103" s="1"/>
      <c r="AM103" s="1"/>
      <c r="AN103" s="2"/>
      <c r="AO103" s="2"/>
      <c r="AP103" s="1"/>
      <c r="AQ103" s="1"/>
      <c r="AR103" s="2"/>
      <c r="AS103" s="2"/>
      <c r="AT103" s="3"/>
      <c r="AU103" s="2"/>
      <c r="AV103" s="3"/>
      <c r="AW103" s="10"/>
    </row>
    <row r="104" spans="1:49" x14ac:dyDescent="0.25">
      <c r="A104" t="s">
        <v>265</v>
      </c>
      <c r="B104">
        <v>102</v>
      </c>
      <c r="E104" s="1"/>
      <c r="F104" s="1"/>
      <c r="G104" s="1"/>
      <c r="H104" s="2"/>
      <c r="I104" s="2"/>
      <c r="J104" s="3"/>
      <c r="K104" s="2"/>
      <c r="L104" s="1"/>
      <c r="M104" s="1"/>
      <c r="N104" s="1"/>
      <c r="O104" s="2"/>
      <c r="P104" s="1"/>
      <c r="Q104" s="1"/>
      <c r="R104" s="1"/>
      <c r="S104" s="2"/>
      <c r="T104" s="2"/>
      <c r="U104" s="2"/>
      <c r="V104" s="2"/>
      <c r="W104" s="2"/>
      <c r="X104" s="3"/>
      <c r="Y104" s="2"/>
      <c r="Z104" s="10"/>
      <c r="AF104" s="1"/>
      <c r="AG104" s="1"/>
      <c r="AH104" s="1"/>
      <c r="AI104" s="1"/>
      <c r="AJ104" s="1"/>
      <c r="AK104" s="2"/>
      <c r="AL104" s="1"/>
      <c r="AM104" s="1"/>
      <c r="AN104" s="2"/>
      <c r="AO104" s="2"/>
      <c r="AP104" s="1"/>
      <c r="AQ104" s="1"/>
      <c r="AR104" s="2"/>
      <c r="AS104" s="2"/>
      <c r="AT104" s="3"/>
      <c r="AU104" s="2"/>
      <c r="AV104" s="3"/>
      <c r="AW104" s="10"/>
    </row>
    <row r="105" spans="1:49" x14ac:dyDescent="0.25">
      <c r="A105" t="s">
        <v>266</v>
      </c>
      <c r="B105">
        <v>103</v>
      </c>
      <c r="E105" s="1"/>
      <c r="F105" s="1"/>
      <c r="G105" s="1"/>
      <c r="H105" s="2"/>
      <c r="I105" s="2"/>
      <c r="J105" s="3"/>
      <c r="K105" s="2"/>
      <c r="L105" s="1"/>
      <c r="M105" s="1"/>
      <c r="N105" s="1"/>
      <c r="O105" s="2"/>
      <c r="P105" s="1"/>
      <c r="Q105" s="1"/>
      <c r="R105" s="1"/>
      <c r="S105" s="2"/>
      <c r="T105" s="2"/>
      <c r="U105" s="2"/>
      <c r="V105" s="2"/>
      <c r="W105" s="2"/>
      <c r="X105" s="3"/>
      <c r="Y105" s="2"/>
      <c r="Z105" s="10"/>
      <c r="AF105" s="1"/>
      <c r="AG105" s="1"/>
      <c r="AH105" s="1"/>
      <c r="AI105" s="1"/>
      <c r="AJ105" s="1"/>
      <c r="AK105" s="2"/>
      <c r="AL105" s="1"/>
      <c r="AM105" s="1"/>
      <c r="AN105" s="2"/>
      <c r="AO105" s="2"/>
      <c r="AP105" s="1"/>
      <c r="AQ105" s="1"/>
      <c r="AR105" s="2"/>
      <c r="AS105" s="2"/>
      <c r="AT105" s="3"/>
      <c r="AU105" s="2"/>
      <c r="AV105" s="3"/>
      <c r="AW105" s="10"/>
    </row>
    <row r="106" spans="1:49" x14ac:dyDescent="0.25">
      <c r="A106" t="s">
        <v>267</v>
      </c>
      <c r="B106" s="89">
        <v>104</v>
      </c>
      <c r="E106" s="1"/>
      <c r="F106" s="1"/>
      <c r="G106" s="1"/>
      <c r="H106" s="2"/>
      <c r="I106" s="2"/>
      <c r="J106" s="3"/>
      <c r="K106" s="2"/>
      <c r="L106" s="1"/>
      <c r="M106" s="1"/>
      <c r="N106" s="1"/>
      <c r="O106" s="2"/>
      <c r="P106" s="1"/>
      <c r="Q106" s="1"/>
      <c r="R106" s="1"/>
      <c r="S106" s="2"/>
      <c r="T106" s="2"/>
      <c r="U106" s="2"/>
      <c r="V106" s="2"/>
      <c r="W106" s="2"/>
      <c r="X106" s="3"/>
      <c r="Y106" s="2"/>
      <c r="Z106" s="10"/>
      <c r="AF106" s="1"/>
      <c r="AG106" s="1"/>
      <c r="AH106" s="1"/>
      <c r="AI106" s="1"/>
      <c r="AJ106" s="1"/>
      <c r="AK106" s="2"/>
      <c r="AL106" s="1"/>
      <c r="AM106" s="1"/>
      <c r="AN106" s="2"/>
      <c r="AO106" s="2"/>
      <c r="AP106" s="1"/>
      <c r="AQ106" s="1"/>
      <c r="AR106" s="2"/>
      <c r="AS106" s="2"/>
      <c r="AT106" s="3"/>
      <c r="AU106" s="2"/>
      <c r="AV106" s="3"/>
      <c r="AW106" s="10"/>
    </row>
    <row r="107" spans="1:49" x14ac:dyDescent="0.25">
      <c r="A107" t="s">
        <v>268</v>
      </c>
      <c r="B107" s="89">
        <v>105</v>
      </c>
      <c r="E107" s="1"/>
      <c r="F107" s="1"/>
      <c r="G107" s="1"/>
      <c r="H107" s="2"/>
      <c r="I107" s="2"/>
      <c r="J107" s="3"/>
      <c r="K107" s="2"/>
      <c r="L107" s="1"/>
      <c r="M107" s="1"/>
      <c r="N107" s="1"/>
      <c r="O107" s="2"/>
      <c r="P107" s="1"/>
      <c r="Q107" s="1"/>
      <c r="R107" s="1"/>
      <c r="S107" s="2"/>
      <c r="T107" s="2"/>
      <c r="U107" s="2"/>
      <c r="V107" s="2"/>
      <c r="W107" s="2"/>
      <c r="X107" s="3"/>
      <c r="Y107" s="2"/>
      <c r="Z107" s="10"/>
      <c r="AF107" s="2"/>
      <c r="AG107" s="1"/>
      <c r="AH107" s="1"/>
      <c r="AI107" s="1"/>
      <c r="AJ107" s="1"/>
      <c r="AK107" s="2"/>
      <c r="AL107" s="1"/>
      <c r="AM107" s="1"/>
      <c r="AN107" s="2"/>
      <c r="AO107" s="2"/>
      <c r="AP107" s="1"/>
      <c r="AQ107" s="1"/>
      <c r="AR107" s="2"/>
      <c r="AS107" s="2"/>
      <c r="AT107" s="3"/>
      <c r="AU107" s="2"/>
      <c r="AV107" s="3"/>
      <c r="AW107" s="10"/>
    </row>
    <row r="108" spans="1:49" x14ac:dyDescent="0.25">
      <c r="A108" t="s">
        <v>269</v>
      </c>
      <c r="B108">
        <v>106</v>
      </c>
      <c r="E108" s="1"/>
      <c r="F108" s="1"/>
      <c r="G108" s="1"/>
      <c r="H108" s="2"/>
      <c r="I108" s="2"/>
      <c r="J108" s="3"/>
      <c r="K108" s="2"/>
      <c r="L108" s="1"/>
      <c r="M108" s="1"/>
      <c r="N108" s="1"/>
      <c r="O108" s="2"/>
      <c r="P108" s="1"/>
      <c r="Q108" s="1"/>
      <c r="R108" s="1"/>
      <c r="S108" s="2"/>
      <c r="T108" s="2"/>
      <c r="U108" s="2"/>
      <c r="V108" s="2"/>
      <c r="W108" s="2"/>
      <c r="X108" s="3"/>
      <c r="Y108" s="2"/>
      <c r="Z108" s="10"/>
      <c r="AF108" s="2"/>
      <c r="AG108" s="1"/>
      <c r="AH108" s="1"/>
      <c r="AI108" s="1"/>
      <c r="AJ108" s="1"/>
      <c r="AK108" s="2"/>
      <c r="AL108" s="1"/>
      <c r="AM108" s="1"/>
      <c r="AN108" s="2"/>
      <c r="AO108" s="2"/>
      <c r="AP108" s="1"/>
      <c r="AQ108" s="1"/>
      <c r="AR108" s="2"/>
      <c r="AS108" s="2"/>
      <c r="AT108" s="3"/>
      <c r="AU108" s="2"/>
      <c r="AV108" s="3"/>
      <c r="AW108" s="10"/>
    </row>
    <row r="109" spans="1:49" x14ac:dyDescent="0.25">
      <c r="A109" t="s">
        <v>270</v>
      </c>
      <c r="B109">
        <v>107</v>
      </c>
      <c r="E109" s="1"/>
      <c r="F109" s="1"/>
      <c r="G109" s="1"/>
      <c r="H109" s="2"/>
      <c r="I109" s="2"/>
      <c r="J109" s="3"/>
      <c r="K109" s="2"/>
      <c r="L109" s="1"/>
      <c r="M109" s="1"/>
      <c r="N109" s="1"/>
      <c r="O109" s="2"/>
      <c r="P109" s="1"/>
      <c r="Q109" s="1"/>
      <c r="R109" s="1"/>
      <c r="S109" s="2"/>
      <c r="T109" s="2"/>
      <c r="U109" s="2"/>
      <c r="V109" s="2"/>
      <c r="W109" s="2"/>
      <c r="X109" s="3"/>
      <c r="Y109" s="2"/>
      <c r="Z109" s="10"/>
      <c r="AF109" s="2"/>
      <c r="AG109" s="1"/>
      <c r="AH109" s="1"/>
      <c r="AI109" s="1"/>
      <c r="AJ109" s="1"/>
      <c r="AK109" s="2"/>
      <c r="AL109" s="1"/>
      <c r="AM109" s="1"/>
      <c r="AN109" s="2"/>
      <c r="AO109" s="2"/>
      <c r="AP109" s="1"/>
      <c r="AQ109" s="1"/>
      <c r="AR109" s="2"/>
      <c r="AS109" s="2"/>
      <c r="AT109" s="3"/>
      <c r="AU109" s="2"/>
      <c r="AV109" s="3"/>
      <c r="AW109" s="10"/>
    </row>
    <row r="110" spans="1:49" x14ac:dyDescent="0.25">
      <c r="A110" t="s">
        <v>271</v>
      </c>
      <c r="B110" s="89">
        <v>108</v>
      </c>
      <c r="E110" s="1"/>
      <c r="F110" s="1"/>
      <c r="G110" s="1"/>
      <c r="H110" s="2"/>
      <c r="I110" s="2"/>
      <c r="J110" s="3"/>
      <c r="K110" s="2"/>
      <c r="L110" s="1"/>
      <c r="M110" s="1"/>
      <c r="N110" s="1"/>
      <c r="O110" s="2"/>
      <c r="P110" s="1"/>
      <c r="Q110" s="1"/>
      <c r="R110" s="1"/>
      <c r="S110" s="2"/>
      <c r="T110" s="2"/>
      <c r="U110" s="2"/>
      <c r="V110" s="2"/>
      <c r="W110" s="2"/>
      <c r="X110" s="3"/>
      <c r="Y110" s="2"/>
      <c r="Z110" s="10"/>
      <c r="AF110" s="1"/>
      <c r="AG110" s="1"/>
      <c r="AH110" s="1"/>
      <c r="AI110" s="1"/>
      <c r="AJ110" s="1"/>
      <c r="AK110" s="2"/>
      <c r="AL110" s="1"/>
      <c r="AM110" s="1"/>
      <c r="AN110" s="2"/>
      <c r="AO110" s="2"/>
      <c r="AP110" s="1"/>
      <c r="AQ110" s="1"/>
      <c r="AR110" s="2"/>
      <c r="AS110" s="2"/>
      <c r="AT110" s="3"/>
      <c r="AU110" s="2"/>
      <c r="AV110" s="3"/>
      <c r="AW110" s="10"/>
    </row>
    <row r="111" spans="1:49" x14ac:dyDescent="0.25">
      <c r="A111" t="s">
        <v>272</v>
      </c>
      <c r="B111" s="89">
        <v>109</v>
      </c>
      <c r="E111" s="1"/>
      <c r="F111" s="1"/>
      <c r="G111" s="1"/>
      <c r="H111" s="2"/>
      <c r="I111" s="2"/>
      <c r="J111" s="3"/>
      <c r="K111" s="2"/>
      <c r="L111" s="1"/>
      <c r="M111" s="1"/>
      <c r="N111" s="1"/>
      <c r="O111" s="2"/>
      <c r="P111" s="1"/>
      <c r="Q111" s="1"/>
      <c r="R111" s="1"/>
      <c r="S111" s="2"/>
      <c r="T111" s="2"/>
      <c r="U111" s="2"/>
      <c r="V111" s="2"/>
      <c r="W111" s="2"/>
      <c r="X111" s="3"/>
      <c r="Y111" s="2"/>
      <c r="Z111" s="10"/>
      <c r="AF111" s="2"/>
      <c r="AG111" s="1"/>
      <c r="AH111" s="1"/>
      <c r="AI111" s="1"/>
      <c r="AJ111" s="1"/>
      <c r="AK111" s="2"/>
      <c r="AL111" s="1"/>
      <c r="AM111" s="1"/>
      <c r="AN111" s="2"/>
      <c r="AO111" s="2"/>
      <c r="AP111" s="1"/>
      <c r="AQ111" s="1"/>
      <c r="AR111" s="2"/>
      <c r="AS111" s="2"/>
      <c r="AT111" s="3"/>
      <c r="AU111" s="2"/>
      <c r="AV111" s="3"/>
      <c r="AW111" s="10"/>
    </row>
    <row r="112" spans="1:49" x14ac:dyDescent="0.25">
      <c r="A112" t="s">
        <v>273</v>
      </c>
      <c r="B112">
        <v>110</v>
      </c>
      <c r="E112" s="1"/>
      <c r="F112" s="1"/>
      <c r="G112" s="1"/>
      <c r="H112" s="2"/>
      <c r="I112" s="2"/>
      <c r="J112" s="3"/>
      <c r="K112" s="2"/>
      <c r="L112" s="1"/>
      <c r="M112" s="1"/>
      <c r="N112" s="1"/>
      <c r="O112" s="2"/>
      <c r="P112" s="1"/>
      <c r="Q112" s="1"/>
      <c r="R112" s="1"/>
      <c r="S112" s="2"/>
      <c r="T112" s="2"/>
      <c r="U112" s="2"/>
      <c r="V112" s="2"/>
      <c r="W112" s="2"/>
      <c r="X112" s="3"/>
      <c r="Y112" s="2"/>
      <c r="Z112" s="10"/>
      <c r="AF112" s="2"/>
      <c r="AG112" s="1"/>
      <c r="AH112" s="1"/>
      <c r="AI112" s="1"/>
      <c r="AJ112" s="1"/>
      <c r="AK112" s="2"/>
      <c r="AL112" s="1"/>
      <c r="AM112" s="1"/>
      <c r="AN112" s="2"/>
      <c r="AO112" s="2"/>
      <c r="AP112" s="1"/>
      <c r="AQ112" s="1"/>
      <c r="AR112" s="2"/>
      <c r="AS112" s="2"/>
      <c r="AT112" s="3"/>
      <c r="AU112" s="2"/>
      <c r="AV112" s="3"/>
      <c r="AW112" s="10"/>
    </row>
    <row r="113" spans="1:49" x14ac:dyDescent="0.25">
      <c r="A113" t="s">
        <v>274</v>
      </c>
      <c r="B113">
        <v>111</v>
      </c>
      <c r="E113" s="1"/>
      <c r="F113" s="1"/>
      <c r="G113" s="1"/>
      <c r="H113" s="2"/>
      <c r="I113" s="2"/>
      <c r="J113" s="3"/>
      <c r="K113" s="2"/>
      <c r="L113" s="1"/>
      <c r="M113" s="1"/>
      <c r="N113" s="1"/>
      <c r="O113" s="2"/>
      <c r="P113" s="1"/>
      <c r="Q113" s="1"/>
      <c r="R113" s="1"/>
      <c r="S113" s="2"/>
      <c r="T113" s="2"/>
      <c r="U113" s="2"/>
      <c r="V113" s="2"/>
      <c r="W113" s="2"/>
      <c r="X113" s="3"/>
      <c r="Y113" s="2"/>
      <c r="Z113" s="10"/>
      <c r="AF113" s="1"/>
      <c r="AG113" s="1"/>
      <c r="AH113" s="1"/>
      <c r="AI113" s="1"/>
      <c r="AJ113" s="1"/>
      <c r="AK113" s="2"/>
      <c r="AL113" s="1"/>
      <c r="AM113" s="1"/>
      <c r="AN113" s="2"/>
      <c r="AO113" s="2"/>
      <c r="AP113" s="1"/>
      <c r="AQ113" s="1"/>
      <c r="AR113" s="2"/>
      <c r="AS113" s="2"/>
      <c r="AT113" s="3"/>
      <c r="AU113" s="2"/>
      <c r="AV113" s="3"/>
      <c r="AW113" s="10"/>
    </row>
    <row r="114" spans="1:49" x14ac:dyDescent="0.25">
      <c r="A114" t="s">
        <v>275</v>
      </c>
      <c r="B114" s="89">
        <v>112</v>
      </c>
      <c r="E114" s="1"/>
      <c r="F114" s="1"/>
      <c r="G114" s="1"/>
      <c r="H114" s="2"/>
      <c r="I114" s="2"/>
      <c r="J114" s="3"/>
      <c r="K114" s="2"/>
      <c r="L114" s="1"/>
      <c r="M114" s="1"/>
      <c r="N114" s="1"/>
      <c r="O114" s="2"/>
      <c r="P114" s="1"/>
      <c r="Q114" s="2"/>
      <c r="R114" s="1"/>
      <c r="S114" s="2"/>
      <c r="T114" s="2"/>
      <c r="U114" s="2"/>
      <c r="V114" s="2"/>
      <c r="W114" s="2"/>
      <c r="X114" s="3"/>
      <c r="Y114" s="2"/>
      <c r="Z114" s="10"/>
      <c r="AF114" s="2"/>
      <c r="AG114" s="1"/>
      <c r="AH114" s="1"/>
      <c r="AI114" s="2"/>
      <c r="AJ114" s="2"/>
      <c r="AK114" s="2"/>
      <c r="AL114" s="1"/>
      <c r="AM114" s="1"/>
      <c r="AN114" s="2"/>
      <c r="AO114" s="2"/>
      <c r="AP114" s="1"/>
      <c r="AQ114" s="1"/>
      <c r="AR114" s="2"/>
      <c r="AS114" s="2"/>
      <c r="AT114" s="3"/>
      <c r="AU114" s="2"/>
      <c r="AV114" s="3"/>
      <c r="AW114" s="10"/>
    </row>
    <row r="115" spans="1:49" x14ac:dyDescent="0.25">
      <c r="A115" t="s">
        <v>276</v>
      </c>
      <c r="B115" s="89">
        <v>113</v>
      </c>
      <c r="E115" s="1"/>
      <c r="F115" s="1"/>
      <c r="G115" s="1"/>
      <c r="H115" s="2"/>
      <c r="I115" s="2"/>
      <c r="J115" s="3"/>
      <c r="K115" s="2"/>
      <c r="L115" s="1"/>
      <c r="M115" s="1"/>
      <c r="N115" s="1"/>
      <c r="O115" s="2"/>
      <c r="P115" s="1"/>
      <c r="Q115" s="2"/>
      <c r="R115" s="1"/>
      <c r="S115" s="2"/>
      <c r="T115" s="2"/>
      <c r="U115" s="2"/>
      <c r="V115" s="2"/>
      <c r="W115" s="2"/>
      <c r="X115" s="3"/>
      <c r="Y115" s="2"/>
      <c r="Z115" s="10"/>
      <c r="AF115" s="2"/>
      <c r="AG115" s="1"/>
      <c r="AH115" s="1"/>
      <c r="AI115" s="1"/>
      <c r="AJ115" s="1"/>
      <c r="AK115" s="2"/>
      <c r="AL115" s="1"/>
      <c r="AM115" s="1"/>
      <c r="AN115" s="2"/>
      <c r="AO115" s="2"/>
      <c r="AP115" s="1"/>
      <c r="AQ115" s="1"/>
      <c r="AR115" s="2"/>
      <c r="AS115" s="2"/>
      <c r="AT115" s="3"/>
      <c r="AU115" s="2"/>
      <c r="AV115" s="3"/>
      <c r="AW115" s="10"/>
    </row>
    <row r="116" spans="1:49" x14ac:dyDescent="0.25">
      <c r="A116" t="s">
        <v>277</v>
      </c>
      <c r="B116">
        <v>114</v>
      </c>
      <c r="E116" s="1"/>
      <c r="F116" s="1"/>
      <c r="G116" s="1"/>
      <c r="H116" s="2"/>
      <c r="I116" s="2"/>
      <c r="J116" s="3"/>
      <c r="K116" s="2"/>
      <c r="L116" s="1"/>
      <c r="M116" s="1"/>
      <c r="N116" s="1"/>
      <c r="O116" s="2"/>
      <c r="P116" s="1"/>
      <c r="Q116" s="1"/>
      <c r="R116" s="1"/>
      <c r="S116" s="2"/>
      <c r="T116" s="2"/>
      <c r="U116" s="2"/>
      <c r="V116" s="2"/>
      <c r="W116" s="2"/>
      <c r="X116" s="3"/>
      <c r="Y116" s="2"/>
      <c r="Z116" s="10"/>
      <c r="AF116" s="2"/>
      <c r="AG116" s="2"/>
      <c r="AH116" s="1"/>
      <c r="AI116" s="1"/>
      <c r="AJ116" s="1"/>
      <c r="AK116" s="2"/>
      <c r="AL116" s="1"/>
      <c r="AM116" s="1"/>
      <c r="AN116" s="2"/>
      <c r="AO116" s="2"/>
      <c r="AP116" s="2"/>
      <c r="AQ116" s="2"/>
      <c r="AR116" s="2"/>
      <c r="AS116" s="2"/>
      <c r="AT116" s="3"/>
      <c r="AU116" s="2"/>
      <c r="AV116" s="3"/>
      <c r="AW116" s="10"/>
    </row>
    <row r="117" spans="1:49" x14ac:dyDescent="0.25">
      <c r="A117" t="s">
        <v>278</v>
      </c>
      <c r="B117">
        <v>115</v>
      </c>
      <c r="E117" s="1"/>
      <c r="F117" s="1"/>
      <c r="G117" s="1"/>
      <c r="H117" s="2"/>
      <c r="I117" s="2"/>
      <c r="J117" s="3"/>
      <c r="K117" s="2"/>
      <c r="L117" s="1"/>
      <c r="M117" s="1"/>
      <c r="N117" s="1"/>
      <c r="O117" s="2"/>
      <c r="P117" s="2"/>
      <c r="Q117" s="1"/>
      <c r="R117" s="1"/>
      <c r="S117" s="2"/>
      <c r="T117" s="2"/>
      <c r="U117" s="2"/>
      <c r="V117" s="2"/>
      <c r="W117" s="2"/>
      <c r="X117" s="3"/>
      <c r="Y117" s="2"/>
      <c r="Z117" s="10"/>
      <c r="AF117" s="2"/>
      <c r="AG117" s="2"/>
      <c r="AH117" s="1"/>
      <c r="AI117" s="1"/>
      <c r="AJ117" s="1"/>
      <c r="AK117" s="2"/>
      <c r="AL117" s="1"/>
      <c r="AM117" s="1"/>
      <c r="AN117" s="2"/>
      <c r="AO117" s="2"/>
      <c r="AP117" s="2"/>
      <c r="AQ117" s="2"/>
      <c r="AR117" s="2"/>
      <c r="AS117" s="2"/>
      <c r="AT117" s="3"/>
      <c r="AU117" s="2"/>
      <c r="AV117" s="3"/>
      <c r="AW117" s="10"/>
    </row>
    <row r="118" spans="1:49" x14ac:dyDescent="0.25">
      <c r="A118" t="s">
        <v>279</v>
      </c>
      <c r="B118" s="89">
        <v>116</v>
      </c>
      <c r="E118" s="1"/>
      <c r="F118" s="1"/>
      <c r="G118" s="1"/>
      <c r="H118" s="2"/>
      <c r="I118" s="2"/>
      <c r="J118" s="3"/>
      <c r="K118" s="2"/>
      <c r="L118" s="1"/>
      <c r="M118" s="1"/>
      <c r="N118" s="1"/>
      <c r="O118" s="2"/>
      <c r="P118" s="1"/>
      <c r="Q118" s="1"/>
      <c r="R118" s="1"/>
      <c r="S118" s="2"/>
      <c r="T118" s="2"/>
      <c r="U118" s="2"/>
      <c r="V118" s="2"/>
      <c r="W118" s="2"/>
      <c r="X118" s="3"/>
      <c r="Y118" s="2"/>
      <c r="Z118" s="10"/>
      <c r="AF118" s="2"/>
      <c r="AG118" s="2"/>
      <c r="AH118" s="1"/>
      <c r="AI118" s="1"/>
      <c r="AJ118" s="1"/>
      <c r="AK118" s="2"/>
      <c r="AL118" s="1"/>
      <c r="AM118" s="1"/>
      <c r="AN118" s="2"/>
      <c r="AO118" s="2"/>
      <c r="AP118" s="1"/>
      <c r="AQ118" s="1"/>
      <c r="AR118" s="2"/>
      <c r="AS118" s="2"/>
      <c r="AT118" s="3"/>
      <c r="AU118" s="2"/>
      <c r="AV118" s="3"/>
      <c r="AW118" s="10"/>
    </row>
    <row r="119" spans="1:49" x14ac:dyDescent="0.25">
      <c r="A119" t="s">
        <v>280</v>
      </c>
      <c r="B119" s="89">
        <v>117</v>
      </c>
      <c r="E119" s="1"/>
      <c r="F119" s="1"/>
      <c r="G119" s="1"/>
      <c r="H119" s="2"/>
      <c r="I119" s="2"/>
      <c r="J119" s="3"/>
      <c r="K119" s="2"/>
      <c r="L119" s="1"/>
      <c r="M119" s="1"/>
      <c r="N119" s="1"/>
      <c r="O119" s="2"/>
      <c r="P119" s="1"/>
      <c r="Q119" s="1"/>
      <c r="R119" s="1"/>
      <c r="S119" s="2"/>
      <c r="T119" s="2"/>
      <c r="U119" s="2"/>
      <c r="V119" s="2"/>
      <c r="W119" s="2"/>
      <c r="X119" s="3"/>
      <c r="Y119" s="2"/>
      <c r="Z119" s="10"/>
      <c r="AF119" s="2"/>
      <c r="AG119" s="2"/>
      <c r="AH119" s="1"/>
      <c r="AI119" s="1"/>
      <c r="AJ119" s="1"/>
      <c r="AK119" s="2"/>
      <c r="AL119" s="1"/>
      <c r="AM119" s="1"/>
      <c r="AN119" s="2"/>
      <c r="AO119" s="2"/>
      <c r="AP119" s="1"/>
      <c r="AQ119" s="1"/>
      <c r="AR119" s="2"/>
      <c r="AS119" s="2"/>
      <c r="AT119" s="3"/>
      <c r="AU119" s="2"/>
      <c r="AV119" s="3"/>
      <c r="AW119" s="10"/>
    </row>
    <row r="120" spans="1:49" x14ac:dyDescent="0.25">
      <c r="A120" t="s">
        <v>281</v>
      </c>
      <c r="B120">
        <v>118</v>
      </c>
      <c r="E120" s="1"/>
      <c r="F120" s="1"/>
      <c r="G120" s="1"/>
      <c r="H120" s="2"/>
      <c r="I120" s="2"/>
      <c r="J120" s="3"/>
      <c r="K120" s="2"/>
      <c r="L120" s="1"/>
      <c r="M120" s="1"/>
      <c r="N120" s="1"/>
      <c r="O120" s="2"/>
      <c r="P120" s="1"/>
      <c r="Q120" s="1"/>
      <c r="R120" s="1"/>
      <c r="S120" s="2"/>
      <c r="T120" s="2"/>
      <c r="U120" s="2"/>
      <c r="V120" s="2"/>
      <c r="W120" s="2"/>
      <c r="X120" s="3"/>
      <c r="Y120" s="2"/>
      <c r="Z120" s="10"/>
      <c r="AF120" s="2"/>
      <c r="AG120" s="2"/>
      <c r="AH120" s="1"/>
      <c r="AI120" s="1"/>
      <c r="AJ120" s="1"/>
      <c r="AK120" s="2"/>
      <c r="AL120" s="1"/>
      <c r="AM120" s="1"/>
      <c r="AN120" s="2"/>
      <c r="AO120" s="2"/>
      <c r="AP120" s="1"/>
      <c r="AQ120" s="1"/>
      <c r="AR120" s="2"/>
      <c r="AS120" s="2"/>
      <c r="AT120" s="3"/>
      <c r="AU120" s="2"/>
      <c r="AV120" s="3"/>
      <c r="AW120" s="10"/>
    </row>
    <row r="121" spans="1:49" x14ac:dyDescent="0.25">
      <c r="A121" t="s">
        <v>282</v>
      </c>
      <c r="B121">
        <v>119</v>
      </c>
      <c r="E121" s="1"/>
      <c r="F121" s="1"/>
      <c r="G121" s="1"/>
      <c r="H121" s="2"/>
      <c r="I121" s="2"/>
      <c r="J121" s="3"/>
      <c r="K121" s="2"/>
      <c r="L121" s="1"/>
      <c r="M121" s="1"/>
      <c r="N121" s="1"/>
      <c r="O121" s="2"/>
      <c r="P121" s="1"/>
      <c r="Q121" s="1"/>
      <c r="R121" s="1"/>
      <c r="S121" s="2"/>
      <c r="T121" s="2"/>
      <c r="U121" s="2"/>
      <c r="V121" s="2"/>
      <c r="W121" s="2"/>
      <c r="X121" s="3"/>
      <c r="Y121" s="2"/>
      <c r="Z121" s="10"/>
      <c r="AF121" s="2"/>
      <c r="AG121" s="2"/>
      <c r="AH121" s="1"/>
      <c r="AI121" s="1"/>
      <c r="AJ121" s="1"/>
      <c r="AK121" s="2"/>
      <c r="AL121" s="1"/>
      <c r="AM121" s="1"/>
      <c r="AN121" s="2"/>
      <c r="AO121" s="2"/>
      <c r="AP121" s="2"/>
      <c r="AQ121" s="2"/>
      <c r="AR121" s="2"/>
      <c r="AS121" s="2"/>
      <c r="AT121" s="3"/>
      <c r="AU121" s="2"/>
      <c r="AV121" s="3"/>
      <c r="AW121" s="10"/>
    </row>
    <row r="122" spans="1:49" x14ac:dyDescent="0.25">
      <c r="A122" t="s">
        <v>283</v>
      </c>
      <c r="B122" s="89">
        <v>120</v>
      </c>
      <c r="E122" s="1"/>
      <c r="F122" s="1"/>
      <c r="G122" s="1"/>
      <c r="H122" s="2"/>
      <c r="I122" s="2"/>
      <c r="J122" s="3"/>
      <c r="K122" s="2"/>
      <c r="L122" s="1"/>
      <c r="M122" s="1"/>
      <c r="N122" s="1"/>
      <c r="O122" s="2"/>
      <c r="P122" s="1"/>
      <c r="Q122" s="2"/>
      <c r="R122" s="1"/>
      <c r="S122" s="2"/>
      <c r="T122" s="2"/>
      <c r="U122" s="2"/>
      <c r="V122" s="2"/>
      <c r="W122" s="2"/>
      <c r="X122" s="3"/>
      <c r="Y122" s="2"/>
      <c r="Z122" s="10"/>
      <c r="AF122" s="2"/>
      <c r="AG122" s="2"/>
      <c r="AH122" s="1"/>
      <c r="AI122" s="1"/>
      <c r="AJ122" s="1"/>
      <c r="AK122" s="2"/>
      <c r="AL122" s="1"/>
      <c r="AM122" s="1"/>
      <c r="AN122" s="2"/>
      <c r="AO122" s="2"/>
      <c r="AP122" s="1"/>
      <c r="AQ122" s="1"/>
      <c r="AR122" s="2"/>
      <c r="AS122" s="2"/>
      <c r="AT122" s="3"/>
      <c r="AU122" s="2"/>
      <c r="AV122" s="3"/>
      <c r="AW122" s="10"/>
    </row>
    <row r="123" spans="1:49" x14ac:dyDescent="0.25">
      <c r="A123" t="s">
        <v>284</v>
      </c>
      <c r="B123" s="89">
        <v>121</v>
      </c>
      <c r="E123" s="1"/>
      <c r="F123" s="1"/>
      <c r="G123" s="1"/>
      <c r="H123" s="2"/>
      <c r="I123" s="2"/>
      <c r="J123" s="3"/>
      <c r="K123" s="2"/>
      <c r="L123" s="1"/>
      <c r="M123" s="1"/>
      <c r="N123" s="1"/>
      <c r="O123" s="2"/>
      <c r="P123" s="1"/>
      <c r="Q123" s="2"/>
      <c r="R123" s="1"/>
      <c r="S123" s="2"/>
      <c r="T123" s="2"/>
      <c r="U123" s="2"/>
      <c r="V123" s="2"/>
      <c r="W123" s="2"/>
      <c r="X123" s="3"/>
      <c r="Y123" s="2"/>
      <c r="Z123" s="10"/>
      <c r="AF123" s="2"/>
      <c r="AG123" s="2"/>
      <c r="AH123" s="1"/>
      <c r="AI123" s="1"/>
      <c r="AJ123" s="1"/>
      <c r="AK123" s="2"/>
      <c r="AL123" s="1"/>
      <c r="AM123" s="1"/>
      <c r="AN123" s="2"/>
      <c r="AO123" s="2"/>
      <c r="AP123" s="1"/>
      <c r="AQ123" s="1"/>
      <c r="AR123" s="2"/>
      <c r="AS123" s="2"/>
      <c r="AT123" s="3"/>
      <c r="AU123" s="2"/>
      <c r="AV123" s="3"/>
      <c r="AW123" s="10"/>
    </row>
    <row r="124" spans="1:49" x14ac:dyDescent="0.25">
      <c r="A124" t="s">
        <v>285</v>
      </c>
      <c r="B124">
        <v>122</v>
      </c>
      <c r="E124" s="1"/>
      <c r="F124" s="1"/>
      <c r="G124" s="1"/>
      <c r="H124" s="2"/>
      <c r="I124" s="2"/>
      <c r="J124" s="3"/>
      <c r="K124" s="2"/>
      <c r="L124" s="1"/>
      <c r="M124" s="1"/>
      <c r="N124" s="1"/>
      <c r="O124" s="2"/>
      <c r="P124" s="1"/>
      <c r="Q124" s="2"/>
      <c r="R124" s="1"/>
      <c r="S124" s="2"/>
      <c r="T124" s="2"/>
      <c r="U124" s="2"/>
      <c r="V124" s="2"/>
      <c r="W124" s="2"/>
      <c r="X124" s="3"/>
      <c r="Y124" s="2"/>
      <c r="Z124" s="10"/>
      <c r="AF124" s="2"/>
      <c r="AG124" s="2"/>
      <c r="AH124" s="1"/>
      <c r="AI124" s="2"/>
      <c r="AJ124" s="2"/>
      <c r="AK124" s="2"/>
      <c r="AL124" s="1"/>
      <c r="AM124" s="1"/>
      <c r="AN124" s="2"/>
      <c r="AO124" s="2"/>
      <c r="AP124" s="2"/>
      <c r="AQ124" s="2"/>
      <c r="AR124" s="2"/>
      <c r="AS124" s="2"/>
      <c r="AT124" s="3"/>
      <c r="AU124" s="2"/>
      <c r="AV124" s="3"/>
      <c r="AW124" s="10"/>
    </row>
    <row r="125" spans="1:49" x14ac:dyDescent="0.25">
      <c r="A125" t="s">
        <v>286</v>
      </c>
      <c r="B125">
        <v>123</v>
      </c>
      <c r="E125" s="1"/>
      <c r="F125" s="1"/>
      <c r="G125" s="1"/>
      <c r="H125" s="2"/>
      <c r="I125" s="2"/>
      <c r="J125" s="3"/>
      <c r="K125" s="2"/>
      <c r="L125" s="1"/>
      <c r="M125" s="1"/>
      <c r="N125" s="1"/>
      <c r="O125" s="2"/>
      <c r="P125" s="1"/>
      <c r="Q125" s="1"/>
      <c r="R125" s="1"/>
      <c r="S125" s="2"/>
      <c r="T125" s="2"/>
      <c r="U125" s="2"/>
      <c r="V125" s="2"/>
      <c r="W125" s="2"/>
      <c r="X125" s="3"/>
      <c r="Y125" s="2"/>
      <c r="Z125" s="10"/>
      <c r="AF125" s="2"/>
      <c r="AG125" s="2"/>
      <c r="AH125" s="1"/>
      <c r="AI125" s="1"/>
      <c r="AJ125" s="1"/>
      <c r="AK125" s="2"/>
      <c r="AL125" s="1"/>
      <c r="AM125" s="1"/>
      <c r="AN125" s="2"/>
      <c r="AO125" s="2"/>
      <c r="AP125" s="1"/>
      <c r="AQ125" s="1"/>
      <c r="AR125" s="2"/>
      <c r="AS125" s="2"/>
      <c r="AT125" s="3"/>
      <c r="AU125" s="2"/>
      <c r="AV125" s="3"/>
      <c r="AW125" s="10"/>
    </row>
    <row r="126" spans="1:49" x14ac:dyDescent="0.25">
      <c r="A126" t="s">
        <v>287</v>
      </c>
      <c r="B126" s="89">
        <v>124</v>
      </c>
      <c r="E126" s="1"/>
      <c r="F126" s="1"/>
      <c r="G126" s="1"/>
      <c r="H126" s="2"/>
      <c r="I126" s="2"/>
      <c r="J126" s="3"/>
      <c r="K126" s="2"/>
      <c r="L126" s="1"/>
      <c r="M126" s="1"/>
      <c r="N126" s="1"/>
      <c r="O126" s="2"/>
      <c r="P126" s="1"/>
      <c r="Q126" s="1"/>
      <c r="R126" s="1"/>
      <c r="S126" s="2"/>
      <c r="T126" s="2"/>
      <c r="U126" s="2"/>
      <c r="V126" s="2"/>
      <c r="W126" s="2"/>
      <c r="X126" s="3"/>
      <c r="Y126" s="2"/>
      <c r="Z126" s="10"/>
      <c r="AF126" s="2"/>
      <c r="AG126" s="2"/>
      <c r="AH126" s="1"/>
      <c r="AI126" s="1"/>
      <c r="AJ126" s="1"/>
      <c r="AK126" s="2"/>
      <c r="AL126" s="1"/>
      <c r="AM126" s="1"/>
      <c r="AN126" s="2"/>
      <c r="AO126" s="2"/>
      <c r="AP126" s="1"/>
      <c r="AQ126" s="1"/>
      <c r="AR126" s="2"/>
      <c r="AS126" s="2"/>
      <c r="AT126" s="3"/>
      <c r="AU126" s="2"/>
      <c r="AV126" s="3"/>
      <c r="AW126" s="10"/>
    </row>
    <row r="127" spans="1:49" x14ac:dyDescent="0.25">
      <c r="A127" t="s">
        <v>288</v>
      </c>
      <c r="B127" s="89">
        <v>125</v>
      </c>
      <c r="E127" s="1"/>
      <c r="F127" s="1"/>
      <c r="G127" s="1"/>
      <c r="H127" s="2"/>
      <c r="I127" s="2"/>
      <c r="J127" s="3"/>
      <c r="K127" s="2"/>
      <c r="L127" s="1"/>
      <c r="M127" s="1"/>
      <c r="N127" s="1"/>
      <c r="O127" s="2"/>
      <c r="P127" s="1"/>
      <c r="Q127" s="2"/>
      <c r="R127" s="1"/>
      <c r="S127" s="2"/>
      <c r="T127" s="2"/>
      <c r="U127" s="2"/>
      <c r="V127" s="2"/>
      <c r="W127" s="2"/>
      <c r="X127" s="3"/>
      <c r="Y127" s="2"/>
      <c r="Z127" s="10"/>
      <c r="AF127" s="2"/>
      <c r="AG127" s="2"/>
      <c r="AH127" s="1"/>
      <c r="AI127" s="1"/>
      <c r="AJ127" s="1"/>
      <c r="AK127" s="2"/>
      <c r="AL127" s="1"/>
      <c r="AM127" s="1"/>
      <c r="AN127" s="2"/>
      <c r="AO127" s="2"/>
      <c r="AP127" s="1"/>
      <c r="AQ127" s="1"/>
      <c r="AR127" s="2"/>
      <c r="AS127" s="2"/>
      <c r="AT127" s="3"/>
      <c r="AU127" s="2"/>
      <c r="AV127" s="3"/>
      <c r="AW127" s="10"/>
    </row>
    <row r="128" spans="1:49" x14ac:dyDescent="0.25">
      <c r="A128" t="s">
        <v>289</v>
      </c>
      <c r="B128">
        <v>126</v>
      </c>
      <c r="E128" s="1"/>
      <c r="F128" s="1"/>
      <c r="G128" s="1"/>
      <c r="H128" s="2"/>
      <c r="I128" s="2"/>
      <c r="J128" s="3"/>
      <c r="K128" s="2"/>
      <c r="L128" s="1"/>
      <c r="M128" s="1"/>
      <c r="N128" s="1"/>
      <c r="O128" s="2"/>
      <c r="P128" s="1"/>
      <c r="Q128" s="2"/>
      <c r="R128" s="1"/>
      <c r="S128" s="2"/>
      <c r="T128" s="2"/>
      <c r="U128" s="2"/>
      <c r="V128" s="2"/>
      <c r="W128" s="2"/>
      <c r="X128" s="3"/>
      <c r="Y128" s="2"/>
      <c r="Z128" s="10"/>
      <c r="AF128" s="2"/>
      <c r="AG128" s="2"/>
      <c r="AH128" s="1"/>
      <c r="AI128" s="1"/>
      <c r="AJ128" s="1"/>
      <c r="AK128" s="2"/>
      <c r="AL128" s="1"/>
      <c r="AM128" s="1"/>
      <c r="AN128" s="2"/>
      <c r="AO128" s="2"/>
      <c r="AP128" s="1"/>
      <c r="AQ128" s="1"/>
      <c r="AR128" s="2"/>
      <c r="AS128" s="2"/>
      <c r="AT128" s="3"/>
      <c r="AU128" s="2"/>
      <c r="AV128" s="3"/>
      <c r="AW128" s="10"/>
    </row>
    <row r="129" spans="1:49" x14ac:dyDescent="0.25">
      <c r="A129" t="s">
        <v>290</v>
      </c>
      <c r="B129">
        <v>127</v>
      </c>
      <c r="E129" s="1"/>
      <c r="F129" s="1"/>
      <c r="G129" s="1"/>
      <c r="H129" s="2"/>
      <c r="I129" s="2"/>
      <c r="J129" s="3"/>
      <c r="K129" s="2"/>
      <c r="L129" s="1"/>
      <c r="M129" s="1"/>
      <c r="N129" s="1"/>
      <c r="O129" s="2"/>
      <c r="P129" s="2"/>
      <c r="Q129" s="2"/>
      <c r="R129" s="1"/>
      <c r="S129" s="2"/>
      <c r="T129" s="2"/>
      <c r="U129" s="2"/>
      <c r="V129" s="2"/>
      <c r="W129" s="2"/>
      <c r="X129" s="3"/>
      <c r="Y129" s="2"/>
      <c r="Z129" s="10"/>
      <c r="AF129" s="2"/>
      <c r="AG129" s="2"/>
      <c r="AH129" s="1"/>
      <c r="AI129" s="1"/>
      <c r="AJ129" s="1"/>
      <c r="AK129" s="2"/>
      <c r="AL129" s="1"/>
      <c r="AM129" s="1"/>
      <c r="AN129" s="2"/>
      <c r="AO129" s="2"/>
      <c r="AP129" s="2"/>
      <c r="AQ129" s="2"/>
      <c r="AR129" s="2"/>
      <c r="AS129" s="2"/>
      <c r="AT129" s="3"/>
      <c r="AU129" s="2"/>
      <c r="AV129" s="3"/>
      <c r="AW129" s="10"/>
    </row>
    <row r="130" spans="1:49" x14ac:dyDescent="0.25">
      <c r="A130" t="s">
        <v>291</v>
      </c>
      <c r="B130" s="89">
        <v>128</v>
      </c>
      <c r="E130" s="1"/>
      <c r="F130" s="1"/>
      <c r="G130" s="1"/>
      <c r="H130" s="2"/>
      <c r="I130" s="2"/>
      <c r="J130" s="3"/>
      <c r="K130" s="2"/>
      <c r="L130" s="1"/>
      <c r="M130" s="1"/>
      <c r="N130" s="1"/>
      <c r="O130" s="2"/>
      <c r="P130" s="1"/>
      <c r="Q130" s="1"/>
      <c r="R130" s="1"/>
      <c r="S130" s="2"/>
      <c r="T130" s="2"/>
      <c r="U130" s="2"/>
      <c r="V130" s="2"/>
      <c r="W130" s="2"/>
      <c r="X130" s="3"/>
      <c r="Y130" s="2"/>
      <c r="Z130" s="10"/>
      <c r="AF130" s="2"/>
      <c r="AG130" s="2"/>
      <c r="AH130" s="1"/>
      <c r="AI130" s="1"/>
      <c r="AJ130" s="1"/>
      <c r="AK130" s="2"/>
      <c r="AL130" s="1"/>
      <c r="AM130" s="1"/>
      <c r="AN130" s="2"/>
      <c r="AO130" s="2"/>
      <c r="AP130" s="2"/>
      <c r="AQ130" s="2"/>
      <c r="AR130" s="2"/>
      <c r="AS130" s="2"/>
      <c r="AT130" s="3"/>
      <c r="AU130" s="2"/>
      <c r="AV130" s="3"/>
      <c r="AW130" s="10"/>
    </row>
    <row r="131" spans="1:49" ht="15.75" thickBot="1" x14ac:dyDescent="0.3">
      <c r="A131" t="s">
        <v>292</v>
      </c>
      <c r="B131" s="89">
        <v>129</v>
      </c>
      <c r="E131" s="1"/>
      <c r="F131" s="1"/>
      <c r="G131" s="1"/>
      <c r="H131" s="2"/>
      <c r="I131" s="2"/>
      <c r="J131" s="3"/>
      <c r="K131" s="2"/>
      <c r="L131" s="1"/>
      <c r="M131" s="1"/>
      <c r="N131" s="1"/>
      <c r="O131" s="2"/>
      <c r="P131" s="1"/>
      <c r="Q131" s="2"/>
      <c r="R131" s="1"/>
      <c r="S131" s="1"/>
      <c r="T131" s="1"/>
      <c r="U131" s="1"/>
      <c r="V131" s="2"/>
      <c r="W131" s="2"/>
      <c r="X131" s="3"/>
      <c r="Y131" s="2"/>
      <c r="Z131" s="10"/>
      <c r="AF131" s="2"/>
      <c r="AG131" s="2"/>
      <c r="AH131" s="1"/>
      <c r="AI131" s="1"/>
      <c r="AJ131" s="1"/>
      <c r="AK131" s="2"/>
      <c r="AL131" s="1"/>
      <c r="AM131" s="1"/>
      <c r="AN131" s="2"/>
      <c r="AO131" s="2"/>
      <c r="AP131" s="1"/>
      <c r="AQ131" s="1"/>
      <c r="AR131" s="2"/>
      <c r="AS131" s="2"/>
      <c r="AT131" s="3"/>
      <c r="AU131" s="2"/>
      <c r="AV131" s="3"/>
      <c r="AW131" s="10"/>
    </row>
    <row r="132" spans="1:49" x14ac:dyDescent="0.25">
      <c r="A132" t="s">
        <v>293</v>
      </c>
      <c r="B132">
        <v>130</v>
      </c>
      <c r="E132" s="1"/>
      <c r="F132" s="1"/>
      <c r="G132" s="1"/>
      <c r="H132" s="2"/>
      <c r="I132" s="2"/>
      <c r="J132" s="3"/>
      <c r="K132" s="2"/>
      <c r="L132" s="1"/>
      <c r="M132" s="1"/>
      <c r="N132" s="1"/>
      <c r="O132" s="2"/>
      <c r="P132" s="1"/>
      <c r="Q132" s="1"/>
      <c r="R132" s="1"/>
      <c r="S132" s="1"/>
      <c r="T132" s="1"/>
      <c r="U132" s="17"/>
      <c r="V132" s="18"/>
      <c r="W132" s="18"/>
      <c r="X132" s="18"/>
      <c r="Y132" s="18"/>
      <c r="Z132" s="18"/>
      <c r="AF132" s="2"/>
      <c r="AG132" s="2"/>
      <c r="AH132" s="1"/>
      <c r="AI132" s="1"/>
      <c r="AJ132" s="1"/>
      <c r="AK132" s="2"/>
      <c r="AL132" s="1"/>
      <c r="AM132" s="1"/>
      <c r="AN132" s="2"/>
      <c r="AO132" s="2"/>
      <c r="AP132" s="1"/>
      <c r="AQ132" s="1"/>
      <c r="AR132" s="2"/>
      <c r="AS132" s="2"/>
      <c r="AT132" s="3"/>
      <c r="AU132" s="2"/>
      <c r="AV132" s="3"/>
      <c r="AW132" s="10"/>
    </row>
    <row r="133" spans="1:49" x14ac:dyDescent="0.25">
      <c r="A133" t="s">
        <v>294</v>
      </c>
      <c r="B133">
        <v>131</v>
      </c>
      <c r="E133" s="1"/>
      <c r="F133" s="1"/>
      <c r="G133" s="1"/>
      <c r="H133" s="2"/>
      <c r="I133" s="2"/>
      <c r="J133" s="3"/>
      <c r="K133" s="2"/>
      <c r="L133" s="1"/>
      <c r="M133" s="1"/>
      <c r="N133" s="1"/>
      <c r="O133" s="2"/>
      <c r="P133" s="1"/>
      <c r="Q133" s="2"/>
      <c r="R133" s="1"/>
      <c r="S133" s="1"/>
      <c r="T133" s="1"/>
      <c r="U133" s="1"/>
      <c r="V133" s="1"/>
      <c r="W133" s="2"/>
      <c r="X133" s="2"/>
      <c r="Y133" s="3"/>
      <c r="Z133" s="3"/>
      <c r="AF133" s="2"/>
      <c r="AG133" s="2"/>
      <c r="AH133" s="1"/>
      <c r="AI133" s="1"/>
      <c r="AJ133" s="1"/>
      <c r="AK133" s="2"/>
      <c r="AL133" s="1"/>
      <c r="AM133" s="1"/>
      <c r="AN133" s="2"/>
      <c r="AO133" s="2"/>
      <c r="AP133" s="1"/>
      <c r="AQ133" s="1"/>
      <c r="AR133" s="2"/>
      <c r="AS133" s="2"/>
      <c r="AT133" s="3"/>
      <c r="AU133" s="2"/>
      <c r="AV133" s="3"/>
      <c r="AW133" s="10"/>
    </row>
    <row r="134" spans="1:49" x14ac:dyDescent="0.25">
      <c r="A134" t="s">
        <v>295</v>
      </c>
      <c r="B134" s="89">
        <v>132</v>
      </c>
      <c r="E134" s="1"/>
      <c r="F134" s="1"/>
      <c r="G134" s="1"/>
      <c r="H134" s="2"/>
      <c r="I134" s="2"/>
      <c r="J134" s="3"/>
      <c r="K134" s="2"/>
      <c r="L134" s="1"/>
      <c r="M134" s="1"/>
      <c r="N134" s="1"/>
      <c r="O134" s="2"/>
      <c r="P134" s="1"/>
      <c r="Q134" s="2"/>
      <c r="R134" s="1"/>
      <c r="S134" s="1"/>
      <c r="T134" s="1"/>
      <c r="U134" s="1"/>
      <c r="V134" s="1"/>
      <c r="W134" s="2"/>
      <c r="X134" s="2"/>
      <c r="Y134" s="3"/>
      <c r="Z134" s="3"/>
      <c r="AF134" s="2"/>
      <c r="AG134" s="2"/>
      <c r="AH134" s="1"/>
      <c r="AI134" s="1"/>
      <c r="AJ134" s="1"/>
      <c r="AK134" s="2"/>
      <c r="AL134" s="1"/>
      <c r="AM134" s="1"/>
      <c r="AN134" s="2"/>
      <c r="AO134" s="2"/>
      <c r="AP134" s="1"/>
      <c r="AQ134" s="1"/>
      <c r="AR134" s="2"/>
      <c r="AS134" s="2"/>
      <c r="AT134" s="3"/>
      <c r="AU134" s="2"/>
      <c r="AV134" s="3"/>
      <c r="AW134" s="10"/>
    </row>
    <row r="135" spans="1:49" x14ac:dyDescent="0.25">
      <c r="A135" t="s">
        <v>296</v>
      </c>
      <c r="B135" s="89">
        <v>133</v>
      </c>
      <c r="E135" s="1"/>
      <c r="F135" s="1"/>
      <c r="G135" s="1"/>
      <c r="H135" s="2"/>
      <c r="I135" s="2"/>
      <c r="J135" s="3"/>
      <c r="K135" s="2"/>
      <c r="L135" s="1"/>
      <c r="M135" s="1"/>
      <c r="N135" s="1"/>
      <c r="O135" s="2"/>
      <c r="P135" s="2"/>
      <c r="Q135" s="2"/>
      <c r="R135" s="1"/>
      <c r="S135" s="2"/>
      <c r="T135" s="2"/>
      <c r="U135" s="1"/>
      <c r="V135" s="1"/>
      <c r="W135" s="2"/>
      <c r="X135" s="2"/>
      <c r="Y135" s="3"/>
      <c r="Z135" s="3"/>
      <c r="AF135" s="2"/>
      <c r="AG135" s="2"/>
      <c r="AH135" s="1"/>
      <c r="AI135" s="1"/>
      <c r="AJ135" s="1"/>
      <c r="AK135" s="2"/>
      <c r="AL135" s="1"/>
      <c r="AM135" s="1"/>
      <c r="AN135" s="2"/>
      <c r="AO135" s="2"/>
      <c r="AP135" s="2"/>
      <c r="AQ135" s="2"/>
      <c r="AR135" s="2"/>
      <c r="AS135" s="2"/>
      <c r="AT135" s="3"/>
      <c r="AU135" s="2"/>
      <c r="AV135" s="3"/>
      <c r="AW135" s="10"/>
    </row>
    <row r="136" spans="1:49" x14ac:dyDescent="0.25">
      <c r="A136" t="s">
        <v>297</v>
      </c>
      <c r="B136">
        <v>134</v>
      </c>
      <c r="E136" s="1"/>
      <c r="F136" s="1"/>
      <c r="G136" s="1"/>
      <c r="H136" s="2"/>
      <c r="I136" s="2"/>
      <c r="J136" s="3"/>
      <c r="K136" s="2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2"/>
      <c r="X136" s="2"/>
      <c r="Y136" s="3"/>
      <c r="Z136" s="3"/>
      <c r="AF136" s="2"/>
      <c r="AG136" s="2"/>
      <c r="AH136" s="2"/>
      <c r="AI136" s="1"/>
      <c r="AJ136" s="1"/>
      <c r="AK136" s="2"/>
      <c r="AL136" s="1"/>
      <c r="AM136" s="1"/>
      <c r="AN136" s="2"/>
      <c r="AO136" s="2"/>
      <c r="AP136" s="2"/>
      <c r="AQ136" s="2"/>
      <c r="AR136" s="2"/>
      <c r="AS136" s="2"/>
      <c r="AT136" s="3"/>
      <c r="AU136" s="2"/>
      <c r="AV136" s="3"/>
      <c r="AW136" s="10"/>
    </row>
    <row r="137" spans="1:49" x14ac:dyDescent="0.25">
      <c r="A137" t="s">
        <v>298</v>
      </c>
      <c r="B137">
        <v>135</v>
      </c>
      <c r="E137" s="1"/>
      <c r="F137" s="1"/>
      <c r="G137" s="1"/>
      <c r="H137" s="2"/>
      <c r="I137" s="2"/>
      <c r="J137" s="3"/>
      <c r="K137" s="2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2"/>
      <c r="X137" s="2"/>
      <c r="Y137" s="3"/>
      <c r="Z137" s="3"/>
      <c r="AF137" s="2"/>
      <c r="AG137" s="2"/>
      <c r="AH137" s="1"/>
      <c r="AI137" s="1"/>
      <c r="AJ137" s="1"/>
      <c r="AK137" s="2"/>
      <c r="AL137" s="1"/>
      <c r="AM137" s="1"/>
      <c r="AN137" s="2"/>
      <c r="AO137" s="2"/>
      <c r="AP137" s="1"/>
      <c r="AQ137" s="1"/>
      <c r="AR137" s="2"/>
      <c r="AS137" s="2"/>
      <c r="AT137" s="3"/>
      <c r="AU137" s="2"/>
      <c r="AV137" s="3"/>
      <c r="AW137" s="10"/>
    </row>
    <row r="138" spans="1:49" x14ac:dyDescent="0.25">
      <c r="A138" t="s">
        <v>299</v>
      </c>
      <c r="B138" s="89">
        <v>136</v>
      </c>
      <c r="E138" s="1"/>
      <c r="F138" s="1"/>
      <c r="G138" s="1"/>
      <c r="H138" s="2"/>
      <c r="I138" s="2"/>
      <c r="J138" s="3"/>
      <c r="K138" s="2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2"/>
      <c r="X138" s="2"/>
      <c r="Y138" s="3"/>
      <c r="Z138" s="3"/>
      <c r="AF138" s="2"/>
      <c r="AG138" s="2"/>
      <c r="AH138" s="1"/>
      <c r="AI138" s="1"/>
      <c r="AJ138" s="1"/>
      <c r="AK138" s="2"/>
      <c r="AL138" s="1"/>
      <c r="AM138" s="1"/>
      <c r="AN138" s="2"/>
      <c r="AO138" s="2"/>
      <c r="AP138" s="1"/>
      <c r="AQ138" s="1"/>
      <c r="AR138" s="2"/>
      <c r="AS138" s="2"/>
      <c r="AT138" s="3"/>
      <c r="AU138" s="2"/>
      <c r="AV138" s="3"/>
      <c r="AW138" s="10"/>
    </row>
    <row r="139" spans="1:49" x14ac:dyDescent="0.25">
      <c r="A139" t="s">
        <v>300</v>
      </c>
      <c r="B139" s="89">
        <v>137</v>
      </c>
      <c r="E139" s="1"/>
      <c r="F139" s="1"/>
      <c r="G139" s="1"/>
      <c r="H139" s="2"/>
      <c r="I139" s="2"/>
      <c r="J139" s="3"/>
      <c r="K139" s="2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2"/>
      <c r="X139" s="2"/>
      <c r="Y139" s="3"/>
      <c r="Z139" s="3"/>
      <c r="AF139" s="2"/>
      <c r="AG139" s="2"/>
      <c r="AH139" s="1"/>
      <c r="AI139" s="1"/>
      <c r="AJ139" s="1"/>
      <c r="AK139" s="2"/>
      <c r="AL139" s="1"/>
      <c r="AM139" s="1"/>
      <c r="AN139" s="2"/>
      <c r="AO139" s="2"/>
      <c r="AP139" s="1"/>
      <c r="AQ139" s="1"/>
      <c r="AR139" s="2"/>
      <c r="AS139" s="2"/>
      <c r="AT139" s="3"/>
      <c r="AU139" s="2"/>
      <c r="AV139" s="3"/>
      <c r="AW139" s="10"/>
    </row>
    <row r="140" spans="1:49" x14ac:dyDescent="0.25">
      <c r="A140" t="s">
        <v>301</v>
      </c>
      <c r="B140">
        <v>138</v>
      </c>
      <c r="E140" s="1"/>
      <c r="F140" s="1"/>
      <c r="G140" s="1"/>
      <c r="H140" s="2"/>
      <c r="I140" s="2"/>
      <c r="J140" s="3"/>
      <c r="K140" s="2"/>
      <c r="L140" s="2"/>
      <c r="M140" s="1"/>
      <c r="N140" s="1"/>
      <c r="O140" s="2"/>
      <c r="P140" s="2"/>
      <c r="Q140" s="2"/>
      <c r="R140" s="1"/>
      <c r="S140" s="2"/>
      <c r="T140" s="2"/>
      <c r="U140" s="1"/>
      <c r="V140" s="1"/>
      <c r="W140" s="2"/>
      <c r="X140" s="2"/>
      <c r="Y140" s="3"/>
      <c r="Z140" s="3"/>
      <c r="AF140" s="2"/>
      <c r="AG140" s="2"/>
      <c r="AH140" s="2"/>
      <c r="AI140" s="2"/>
      <c r="AJ140" s="2"/>
      <c r="AK140" s="2"/>
      <c r="AL140" s="1"/>
      <c r="AM140" s="1"/>
      <c r="AN140" s="2"/>
      <c r="AO140" s="2"/>
      <c r="AP140" s="2"/>
      <c r="AQ140" s="2"/>
      <c r="AR140" s="2"/>
      <c r="AS140" s="2"/>
      <c r="AT140" s="3"/>
      <c r="AU140" s="2"/>
      <c r="AV140" s="3"/>
      <c r="AW140" s="10"/>
    </row>
    <row r="141" spans="1:49" x14ac:dyDescent="0.25">
      <c r="A141" t="s">
        <v>302</v>
      </c>
      <c r="B141">
        <v>139</v>
      </c>
      <c r="D141" s="16"/>
      <c r="E141" s="1"/>
      <c r="F141" s="1"/>
      <c r="G141" s="1"/>
      <c r="H141" s="2"/>
      <c r="I141" s="2"/>
      <c r="J141" s="3"/>
      <c r="K141" s="2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2"/>
      <c r="X141" s="2"/>
      <c r="Y141" s="3"/>
      <c r="Z141" s="3"/>
      <c r="AF141" s="2"/>
      <c r="AG141" s="2"/>
      <c r="AH141" s="1"/>
      <c r="AI141" s="1"/>
      <c r="AJ141" s="1"/>
      <c r="AK141" s="2"/>
      <c r="AL141" s="1"/>
      <c r="AM141" s="1"/>
      <c r="AN141" s="2"/>
      <c r="AO141" s="2"/>
      <c r="AP141" s="1"/>
      <c r="AQ141" s="1"/>
      <c r="AR141" s="2"/>
      <c r="AS141" s="2"/>
      <c r="AT141" s="3"/>
      <c r="AU141" s="2"/>
      <c r="AV141" s="3"/>
      <c r="AW141" s="10"/>
    </row>
    <row r="142" spans="1:49" x14ac:dyDescent="0.25">
      <c r="A142" t="s">
        <v>303</v>
      </c>
      <c r="B142" s="89">
        <v>140</v>
      </c>
      <c r="E142" s="1"/>
      <c r="F142" s="1"/>
      <c r="G142" s="1"/>
      <c r="H142" s="2"/>
      <c r="I142" s="2"/>
      <c r="J142" s="3"/>
      <c r="K142" s="2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2"/>
      <c r="X142" s="2"/>
      <c r="Y142" s="3"/>
      <c r="Z142" s="3"/>
      <c r="AF142" s="2"/>
      <c r="AG142" s="2"/>
      <c r="AH142" s="1"/>
      <c r="AI142" s="1"/>
      <c r="AJ142" s="1"/>
      <c r="AK142" s="2"/>
      <c r="AL142" s="1"/>
      <c r="AM142" s="1"/>
      <c r="AN142" s="2"/>
      <c r="AO142" s="2"/>
      <c r="AP142" s="1"/>
      <c r="AQ142" s="1"/>
      <c r="AR142" s="2"/>
      <c r="AS142" s="2"/>
      <c r="AT142" s="3"/>
      <c r="AU142" s="2"/>
      <c r="AV142" s="3"/>
      <c r="AW142" s="10"/>
    </row>
    <row r="143" spans="1:49" x14ac:dyDescent="0.25">
      <c r="A143" t="s">
        <v>304</v>
      </c>
      <c r="B143" s="89">
        <v>141</v>
      </c>
      <c r="E143" s="1"/>
      <c r="F143" s="1"/>
      <c r="G143" s="1"/>
      <c r="H143" s="2"/>
      <c r="I143" s="2"/>
      <c r="J143" s="3"/>
      <c r="K143" s="2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2"/>
      <c r="X143" s="2"/>
      <c r="Y143" s="3"/>
      <c r="Z143" s="3"/>
      <c r="AF143" s="2"/>
      <c r="AG143" s="2"/>
      <c r="AH143" s="1"/>
      <c r="AI143" s="1"/>
      <c r="AJ143" s="1"/>
      <c r="AK143" s="2"/>
      <c r="AL143" s="1"/>
      <c r="AM143" s="1"/>
      <c r="AN143" s="2"/>
      <c r="AO143" s="2"/>
      <c r="AP143" s="1"/>
      <c r="AQ143" s="1"/>
      <c r="AR143" s="2"/>
      <c r="AS143" s="2"/>
      <c r="AT143" s="3"/>
      <c r="AU143" s="2"/>
      <c r="AV143" s="3"/>
      <c r="AW143" s="10"/>
    </row>
    <row r="144" spans="1:49" x14ac:dyDescent="0.25">
      <c r="A144" t="s">
        <v>305</v>
      </c>
      <c r="B144">
        <v>142</v>
      </c>
      <c r="E144" s="1"/>
      <c r="F144" s="1"/>
      <c r="G144" s="1"/>
      <c r="H144" s="2"/>
      <c r="I144" s="2"/>
      <c r="J144" s="3"/>
      <c r="K144" s="2"/>
      <c r="L144" s="1"/>
      <c r="M144" s="1"/>
      <c r="N144" s="1"/>
      <c r="O144" s="2"/>
      <c r="P144" s="2"/>
      <c r="Q144" s="1"/>
      <c r="R144" s="1"/>
      <c r="S144" s="1"/>
      <c r="T144" s="1"/>
      <c r="U144" s="1"/>
      <c r="V144" s="1"/>
      <c r="W144" s="2"/>
      <c r="X144" s="2"/>
      <c r="Y144" s="3"/>
      <c r="Z144" s="3"/>
      <c r="AF144" s="2"/>
      <c r="AG144" s="2"/>
      <c r="AH144" s="1"/>
      <c r="AI144" s="1"/>
      <c r="AJ144" s="1"/>
      <c r="AK144" s="2"/>
      <c r="AL144" s="1"/>
      <c r="AM144" s="1"/>
      <c r="AN144" s="2"/>
      <c r="AO144" s="2"/>
      <c r="AP144" s="1"/>
      <c r="AQ144" s="1"/>
      <c r="AR144" s="2"/>
      <c r="AS144" s="2"/>
      <c r="AT144" s="3"/>
      <c r="AU144" s="2"/>
      <c r="AV144" s="3"/>
      <c r="AW144" s="10"/>
    </row>
    <row r="145" spans="1:49" ht="15.75" thickBot="1" x14ac:dyDescent="0.3">
      <c r="A145" t="s">
        <v>306</v>
      </c>
      <c r="B145">
        <v>143</v>
      </c>
      <c r="E145" s="1"/>
      <c r="F145" s="1"/>
      <c r="G145" s="1"/>
      <c r="H145" s="2"/>
      <c r="I145" s="2"/>
      <c r="J145" s="3"/>
      <c r="K145" s="2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2"/>
      <c r="X145" s="2"/>
      <c r="Y145" s="3"/>
      <c r="Z145" s="3"/>
      <c r="AF145" s="2"/>
      <c r="AG145" s="2"/>
      <c r="AH145" s="1"/>
      <c r="AI145" s="1"/>
      <c r="AJ145" s="1"/>
      <c r="AK145" s="2"/>
      <c r="AL145" s="1"/>
      <c r="AM145" s="1"/>
      <c r="AN145" s="2"/>
      <c r="AO145" s="2"/>
      <c r="AP145" s="1"/>
      <c r="AQ145" s="1"/>
      <c r="AR145" s="2"/>
      <c r="AS145" s="2"/>
      <c r="AT145" s="3"/>
      <c r="AU145" s="2"/>
      <c r="AV145" s="3"/>
      <c r="AW145" s="10"/>
    </row>
    <row r="146" spans="1:49" ht="15.75" thickBot="1" x14ac:dyDescent="0.3">
      <c r="A146" t="s">
        <v>307</v>
      </c>
      <c r="B146" s="89">
        <v>144</v>
      </c>
      <c r="E146" s="1"/>
      <c r="F146" s="1"/>
      <c r="G146" s="1"/>
      <c r="H146" s="2"/>
      <c r="I146" s="2"/>
      <c r="J146" s="3"/>
      <c r="K146" s="2"/>
      <c r="L146" s="1"/>
      <c r="M146" s="1"/>
      <c r="N146" s="1"/>
      <c r="O146" s="2"/>
      <c r="P146" s="2"/>
      <c r="Q146" s="1"/>
      <c r="R146" s="1"/>
      <c r="S146" s="1"/>
      <c r="T146" s="1"/>
      <c r="U146" s="1"/>
      <c r="V146" s="17"/>
      <c r="W146" s="18"/>
      <c r="X146" s="18"/>
      <c r="Y146" s="18"/>
      <c r="Z146" s="18"/>
      <c r="AA146" s="19"/>
      <c r="AF146" s="2"/>
      <c r="AG146" s="2"/>
      <c r="AH146" s="1"/>
      <c r="AI146" s="1"/>
      <c r="AJ146" s="1"/>
      <c r="AK146" s="2"/>
      <c r="AL146" s="1"/>
      <c r="AM146" s="1"/>
      <c r="AN146" s="2"/>
      <c r="AO146" s="2"/>
      <c r="AP146" s="1"/>
      <c r="AQ146" s="1"/>
      <c r="AR146" s="2"/>
      <c r="AS146" s="2"/>
      <c r="AT146" s="3"/>
      <c r="AU146" s="2"/>
      <c r="AV146" s="3"/>
      <c r="AW146" s="10"/>
    </row>
    <row r="147" spans="1:49" x14ac:dyDescent="0.25">
      <c r="A147" t="s">
        <v>308</v>
      </c>
      <c r="B147" s="89">
        <v>145</v>
      </c>
      <c r="E147" s="1"/>
      <c r="F147" s="1"/>
      <c r="G147" s="1"/>
      <c r="H147" s="17"/>
      <c r="I147" s="18"/>
      <c r="J147" s="18"/>
      <c r="K147" s="17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2"/>
      <c r="Y147" s="2"/>
      <c r="Z147" s="2"/>
      <c r="AF147" s="2"/>
      <c r="AG147" s="2"/>
      <c r="AH147" s="1"/>
      <c r="AI147" s="1"/>
      <c r="AJ147" s="1"/>
      <c r="AK147" s="2"/>
      <c r="AL147" s="1"/>
      <c r="AM147" s="1"/>
      <c r="AN147" s="2"/>
      <c r="AO147" s="2"/>
      <c r="AP147" s="1"/>
      <c r="AQ147" s="1"/>
      <c r="AR147" s="2"/>
      <c r="AS147" s="2"/>
      <c r="AT147" s="3"/>
      <c r="AU147" s="2"/>
      <c r="AV147" s="3"/>
      <c r="AW147" s="10"/>
    </row>
    <row r="148" spans="1:49" x14ac:dyDescent="0.25">
      <c r="A148" t="s">
        <v>309</v>
      </c>
      <c r="B148">
        <v>146</v>
      </c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2"/>
      <c r="P148" s="1"/>
      <c r="Q148" s="1"/>
      <c r="R148" s="1"/>
      <c r="S148" s="2"/>
      <c r="T148" s="2"/>
      <c r="U148" s="1"/>
      <c r="V148" s="1"/>
      <c r="W148" s="1"/>
      <c r="X148" s="2"/>
      <c r="Y148" s="2"/>
      <c r="Z148" s="2"/>
      <c r="AF148" s="2"/>
      <c r="AG148" s="2"/>
      <c r="AH148" s="1"/>
      <c r="AI148" s="1"/>
      <c r="AJ148" s="1"/>
      <c r="AK148" s="2"/>
      <c r="AL148" s="1"/>
      <c r="AM148" s="1"/>
      <c r="AN148" s="2"/>
      <c r="AO148" s="2"/>
      <c r="AP148" s="1"/>
      <c r="AQ148" s="1"/>
      <c r="AR148" s="2"/>
      <c r="AS148" s="2"/>
      <c r="AT148" s="3"/>
      <c r="AU148" s="2"/>
      <c r="AV148" s="3"/>
      <c r="AW148" s="10"/>
    </row>
    <row r="149" spans="1:49" x14ac:dyDescent="0.25">
      <c r="A149" t="s">
        <v>310</v>
      </c>
      <c r="B149">
        <v>147</v>
      </c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2"/>
      <c r="Y149" s="2"/>
      <c r="Z149" s="2"/>
      <c r="AF149" s="2"/>
      <c r="AG149" s="2"/>
      <c r="AH149" s="1"/>
      <c r="AI149" s="1"/>
      <c r="AJ149" s="1"/>
      <c r="AK149" s="2"/>
      <c r="AL149" s="1"/>
      <c r="AM149" s="1"/>
      <c r="AN149" s="2"/>
      <c r="AO149" s="2"/>
      <c r="AP149" s="1"/>
      <c r="AQ149" s="1"/>
      <c r="AR149" s="2"/>
      <c r="AS149" s="2"/>
      <c r="AT149" s="3"/>
      <c r="AU149" s="2"/>
      <c r="AV149" s="3"/>
      <c r="AW149" s="10"/>
    </row>
    <row r="150" spans="1:49" ht="15.75" thickBot="1" x14ac:dyDescent="0.3">
      <c r="A150" t="s">
        <v>311</v>
      </c>
      <c r="B150" s="89">
        <v>148</v>
      </c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2"/>
      <c r="P150" s="1"/>
      <c r="Q150" s="1"/>
      <c r="R150" s="1"/>
      <c r="S150" s="2"/>
      <c r="T150" s="2"/>
      <c r="U150" s="1"/>
      <c r="V150" s="1"/>
      <c r="W150" s="1"/>
      <c r="X150" s="2"/>
      <c r="Y150" s="2"/>
      <c r="Z150" s="2"/>
      <c r="AF150" s="2"/>
      <c r="AG150" s="2"/>
      <c r="AH150" s="1"/>
      <c r="AI150" s="1"/>
      <c r="AJ150" s="1"/>
      <c r="AK150" s="2"/>
      <c r="AL150" s="1"/>
      <c r="AM150" s="1"/>
      <c r="AN150" s="2"/>
      <c r="AO150" s="2"/>
      <c r="AP150" s="1"/>
      <c r="AQ150" s="1"/>
      <c r="AR150" s="2"/>
      <c r="AS150" s="2"/>
      <c r="AT150" s="3"/>
      <c r="AU150" s="2"/>
      <c r="AV150" s="3"/>
      <c r="AW150" s="10"/>
    </row>
    <row r="151" spans="1:49" ht="15.75" thickBot="1" x14ac:dyDescent="0.3">
      <c r="A151" t="s">
        <v>312</v>
      </c>
      <c r="B151" s="89">
        <v>149</v>
      </c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2"/>
      <c r="Y151" s="2"/>
      <c r="Z151" s="2"/>
      <c r="AF151" s="2"/>
      <c r="AG151" s="2"/>
      <c r="AH151" s="1"/>
      <c r="AI151" s="1"/>
      <c r="AJ151" s="17"/>
      <c r="AK151" s="18"/>
      <c r="AL151" s="1"/>
      <c r="AM151" s="1"/>
      <c r="AN151" s="2"/>
      <c r="AO151" s="2"/>
      <c r="AP151" s="1"/>
      <c r="AQ151" s="1"/>
      <c r="AR151" s="2"/>
      <c r="AS151" s="2"/>
      <c r="AT151" s="3"/>
      <c r="AU151" s="2"/>
      <c r="AV151" s="3"/>
      <c r="AW151" s="10"/>
    </row>
    <row r="152" spans="1:49" ht="15.75" thickBot="1" x14ac:dyDescent="0.3">
      <c r="A152" t="s">
        <v>313</v>
      </c>
      <c r="B152">
        <v>150</v>
      </c>
      <c r="E152" s="1"/>
      <c r="F152" s="1"/>
      <c r="G152" s="1"/>
      <c r="H152" s="1"/>
      <c r="I152" s="17"/>
      <c r="J152" s="18"/>
      <c r="K152" s="1"/>
      <c r="L152" s="1"/>
      <c r="M152" s="1"/>
      <c r="N152" s="1"/>
      <c r="O152" s="2"/>
      <c r="P152" s="1"/>
      <c r="Q152" s="1"/>
      <c r="R152" s="1"/>
      <c r="S152" s="2"/>
      <c r="T152" s="2"/>
      <c r="U152" s="1"/>
      <c r="V152" s="1"/>
      <c r="W152" s="1"/>
      <c r="X152" s="2"/>
      <c r="Y152" s="2"/>
      <c r="Z152" s="2"/>
      <c r="AF152" s="2"/>
      <c r="AG152" s="2"/>
      <c r="AH152" s="1"/>
      <c r="AI152" s="1"/>
      <c r="AJ152" s="1"/>
      <c r="AL152" s="1"/>
      <c r="AM152" s="1"/>
      <c r="AN152" s="2"/>
      <c r="AO152" s="2"/>
      <c r="AP152" s="1"/>
      <c r="AQ152" s="1"/>
      <c r="AR152" s="2"/>
      <c r="AS152" s="2"/>
      <c r="AT152" s="3"/>
      <c r="AU152" s="2"/>
      <c r="AV152" s="3"/>
      <c r="AW152" s="10"/>
    </row>
    <row r="153" spans="1:49" ht="15.75" thickBot="1" x14ac:dyDescent="0.3">
      <c r="A153" t="s">
        <v>314</v>
      </c>
      <c r="B153">
        <v>151</v>
      </c>
      <c r="E153" s="1"/>
      <c r="F153" s="1"/>
      <c r="G153" s="1"/>
      <c r="H153" s="1"/>
      <c r="I153" s="1"/>
      <c r="J153" s="17"/>
      <c r="K153" s="1"/>
      <c r="L153" s="1"/>
      <c r="M153" s="1"/>
      <c r="N153" s="1"/>
      <c r="O153" s="2"/>
      <c r="P153" s="1"/>
      <c r="Q153" s="1"/>
      <c r="R153" s="1"/>
      <c r="S153" s="2"/>
      <c r="T153" s="2"/>
      <c r="U153" s="1"/>
      <c r="V153" s="1"/>
      <c r="W153" s="1"/>
      <c r="X153" s="2"/>
      <c r="Y153" s="2"/>
      <c r="Z153" s="2"/>
      <c r="AF153" s="2"/>
      <c r="AG153" s="2"/>
      <c r="AH153" s="1"/>
      <c r="AI153" s="1"/>
      <c r="AJ153" s="1"/>
      <c r="AL153" s="1"/>
      <c r="AM153" s="17"/>
      <c r="AN153" s="18"/>
      <c r="AO153" s="2"/>
      <c r="AP153" s="1"/>
      <c r="AQ153" s="1"/>
      <c r="AR153" s="2"/>
      <c r="AS153" s="2"/>
      <c r="AT153" s="3"/>
      <c r="AU153" s="2"/>
      <c r="AV153" s="3"/>
      <c r="AW153" s="10"/>
    </row>
    <row r="154" spans="1:49" ht="15.75" thickBot="1" x14ac:dyDescent="0.3">
      <c r="A154" s="4">
        <v>38565</v>
      </c>
      <c r="B154" s="100">
        <v>1</v>
      </c>
      <c r="E154" s="1"/>
      <c r="F154" s="33">
        <v>24119</v>
      </c>
      <c r="G154" s="18"/>
      <c r="H154" s="18"/>
      <c r="I154" s="18"/>
      <c r="J154" s="18"/>
      <c r="K154" s="18"/>
      <c r="L154" s="18"/>
      <c r="M154" s="18"/>
      <c r="N154" s="19"/>
      <c r="S154" s="16">
        <f t="shared" ref="S154:S185" si="0">SUM(C154:R154)/30</f>
        <v>803.9666666666667</v>
      </c>
    </row>
    <row r="155" spans="1:49" ht="15.75" thickBot="1" x14ac:dyDescent="0.3">
      <c r="A155" s="4">
        <v>38596</v>
      </c>
      <c r="B155" s="100">
        <v>2</v>
      </c>
      <c r="E155" s="1"/>
      <c r="F155" s="1">
        <v>12619</v>
      </c>
      <c r="G155" s="1">
        <v>31198</v>
      </c>
      <c r="H155" s="1"/>
      <c r="I155" s="2"/>
      <c r="J155" s="2"/>
      <c r="K155" s="3"/>
      <c r="L155" s="2"/>
      <c r="M155" s="3"/>
      <c r="N155" s="10"/>
      <c r="S155" s="16">
        <f t="shared" si="0"/>
        <v>1460.5666666666666</v>
      </c>
    </row>
    <row r="156" spans="1:49" ht="15.75" thickBot="1" x14ac:dyDescent="0.3">
      <c r="A156" s="4">
        <v>38626</v>
      </c>
      <c r="B156" s="100">
        <v>3</v>
      </c>
      <c r="E156" s="1"/>
      <c r="F156" s="1">
        <v>9098</v>
      </c>
      <c r="G156" s="1">
        <v>142660</v>
      </c>
      <c r="H156" s="1"/>
      <c r="I156" s="2"/>
      <c r="J156" s="2"/>
      <c r="K156" s="3"/>
      <c r="L156" s="2"/>
      <c r="M156" s="3"/>
      <c r="N156" s="10"/>
      <c r="S156" s="16">
        <f t="shared" si="0"/>
        <v>5058.6000000000004</v>
      </c>
    </row>
    <row r="157" spans="1:49" ht="15.75" thickBot="1" x14ac:dyDescent="0.3">
      <c r="A157" s="4">
        <v>38657</v>
      </c>
      <c r="B157" s="100">
        <v>4</v>
      </c>
      <c r="E157" s="1"/>
      <c r="F157" s="1">
        <v>7309</v>
      </c>
      <c r="G157" s="1">
        <v>93938</v>
      </c>
      <c r="H157" s="1"/>
      <c r="I157" s="2"/>
      <c r="J157" s="2"/>
      <c r="K157" s="3"/>
      <c r="L157" s="2"/>
      <c r="M157" s="3"/>
      <c r="N157" s="10"/>
      <c r="S157" s="16">
        <f t="shared" si="0"/>
        <v>3374.9</v>
      </c>
    </row>
    <row r="158" spans="1:49" ht="15.75" thickBot="1" x14ac:dyDescent="0.3">
      <c r="A158" s="4">
        <v>38687</v>
      </c>
      <c r="B158" s="100">
        <v>5</v>
      </c>
      <c r="E158" s="1"/>
      <c r="F158" s="1">
        <v>6851</v>
      </c>
      <c r="G158" s="1">
        <v>60295</v>
      </c>
      <c r="H158" s="1"/>
      <c r="I158" s="2"/>
      <c r="J158" s="2"/>
      <c r="K158" s="3"/>
      <c r="L158" s="2"/>
      <c r="M158" s="3"/>
      <c r="N158" s="10"/>
      <c r="S158" s="16">
        <f t="shared" si="0"/>
        <v>2238.1999999999998</v>
      </c>
    </row>
    <row r="159" spans="1:49" ht="15.75" thickBot="1" x14ac:dyDescent="0.3">
      <c r="A159" s="4">
        <v>38718</v>
      </c>
      <c r="B159" s="100">
        <v>6</v>
      </c>
      <c r="C159" s="5">
        <v>14652</v>
      </c>
      <c r="D159" s="5">
        <v>0</v>
      </c>
      <c r="E159" s="1"/>
      <c r="F159" s="1">
        <v>5938</v>
      </c>
      <c r="G159" s="1">
        <v>44422</v>
      </c>
      <c r="H159" s="1"/>
      <c r="I159" s="2"/>
      <c r="J159" s="2"/>
      <c r="K159" s="3"/>
      <c r="L159" s="2"/>
      <c r="M159" s="3"/>
      <c r="N159" s="10"/>
      <c r="S159" s="16">
        <f t="shared" si="0"/>
        <v>2167.0666666666666</v>
      </c>
    </row>
    <row r="160" spans="1:49" ht="15.75" thickBot="1" x14ac:dyDescent="0.3">
      <c r="A160" s="9">
        <v>38749</v>
      </c>
      <c r="B160" s="100">
        <v>7</v>
      </c>
      <c r="C160" s="1">
        <v>68796</v>
      </c>
      <c r="D160" s="5">
        <v>0</v>
      </c>
      <c r="E160" s="1"/>
      <c r="F160" s="1">
        <v>4993</v>
      </c>
      <c r="G160" s="1">
        <v>23276</v>
      </c>
      <c r="H160" s="1"/>
      <c r="I160" s="2"/>
      <c r="J160" s="2"/>
      <c r="K160" s="3"/>
      <c r="L160" s="2"/>
      <c r="M160" s="3"/>
      <c r="N160" s="10"/>
      <c r="S160" s="16">
        <f t="shared" si="0"/>
        <v>3235.5</v>
      </c>
    </row>
    <row r="161" spans="1:19" ht="15.75" thickBot="1" x14ac:dyDescent="0.3">
      <c r="A161" s="9">
        <v>38777</v>
      </c>
      <c r="B161" s="100">
        <v>8</v>
      </c>
      <c r="C161" s="1">
        <v>42480</v>
      </c>
      <c r="D161" s="5">
        <v>0</v>
      </c>
      <c r="E161" s="1"/>
      <c r="F161" s="1">
        <v>4676</v>
      </c>
      <c r="G161" s="1">
        <v>40324</v>
      </c>
      <c r="H161" s="1"/>
      <c r="I161" s="2"/>
      <c r="J161" s="2"/>
      <c r="K161" s="3"/>
      <c r="L161" s="2"/>
      <c r="M161" s="18"/>
      <c r="N161" s="18"/>
      <c r="O161" s="18"/>
      <c r="P161" s="18"/>
      <c r="Q161" s="18"/>
      <c r="R161" s="18"/>
      <c r="S161" s="16">
        <f t="shared" si="0"/>
        <v>2916</v>
      </c>
    </row>
    <row r="162" spans="1:19" ht="15.75" customHeight="1" thickBot="1" x14ac:dyDescent="0.3">
      <c r="A162" s="9">
        <v>38808</v>
      </c>
      <c r="B162" s="100">
        <v>9</v>
      </c>
      <c r="C162" s="1">
        <v>28272</v>
      </c>
      <c r="D162" s="5">
        <v>0</v>
      </c>
      <c r="E162" s="1"/>
      <c r="F162" s="1">
        <v>3804</v>
      </c>
      <c r="G162" s="1">
        <v>24626</v>
      </c>
      <c r="H162" s="1"/>
      <c r="I162" s="2"/>
      <c r="J162" s="2"/>
      <c r="K162" s="3"/>
      <c r="L162" s="2"/>
      <c r="M162" s="1">
        <v>8882</v>
      </c>
      <c r="N162" s="1"/>
      <c r="O162" s="2"/>
      <c r="P162" s="2"/>
      <c r="Q162" s="3"/>
      <c r="R162" s="2"/>
      <c r="S162" s="16">
        <f t="shared" si="0"/>
        <v>2186.1333333333332</v>
      </c>
    </row>
    <row r="163" spans="1:19" ht="15.75" thickBot="1" x14ac:dyDescent="0.3">
      <c r="A163" s="9">
        <v>38838</v>
      </c>
      <c r="B163" s="100">
        <v>10</v>
      </c>
      <c r="C163" s="1">
        <v>23696</v>
      </c>
      <c r="D163" s="5">
        <v>0</v>
      </c>
      <c r="E163" s="1">
        <v>35347</v>
      </c>
      <c r="F163" s="1">
        <v>3599</v>
      </c>
      <c r="G163" s="1">
        <v>25047</v>
      </c>
      <c r="H163" s="1"/>
      <c r="I163" s="2"/>
      <c r="J163" s="2"/>
      <c r="K163" s="3"/>
      <c r="L163" s="2"/>
      <c r="M163" s="1">
        <v>48313</v>
      </c>
      <c r="N163" s="1"/>
      <c r="O163" s="2"/>
      <c r="P163" s="2"/>
      <c r="Q163" s="3"/>
      <c r="R163" s="2"/>
      <c r="S163" s="16">
        <f t="shared" si="0"/>
        <v>4533.3999999999996</v>
      </c>
    </row>
    <row r="164" spans="1:19" ht="15.75" customHeight="1" thickBot="1" x14ac:dyDescent="0.3">
      <c r="A164" s="9">
        <v>38869</v>
      </c>
      <c r="B164" s="100">
        <v>11</v>
      </c>
      <c r="C164" s="1">
        <v>17804</v>
      </c>
      <c r="D164" s="5">
        <v>0</v>
      </c>
      <c r="E164" s="1">
        <v>27875</v>
      </c>
      <c r="F164" s="1">
        <v>2908</v>
      </c>
      <c r="G164" s="1">
        <v>19479</v>
      </c>
      <c r="H164" s="1"/>
      <c r="I164" s="2"/>
      <c r="J164" s="2"/>
      <c r="K164" s="3"/>
      <c r="L164" s="2"/>
      <c r="M164" s="1">
        <v>21861</v>
      </c>
      <c r="N164" s="1"/>
      <c r="O164" s="2"/>
      <c r="P164" s="2"/>
      <c r="Q164" s="3"/>
      <c r="R164" s="2"/>
      <c r="S164" s="16">
        <f t="shared" si="0"/>
        <v>2997.5666666666666</v>
      </c>
    </row>
    <row r="165" spans="1:19" ht="15.75" thickBot="1" x14ac:dyDescent="0.3">
      <c r="A165" s="9">
        <v>38899</v>
      </c>
      <c r="B165" s="100">
        <v>12</v>
      </c>
      <c r="C165" s="1">
        <v>18419</v>
      </c>
      <c r="D165" s="5">
        <v>0</v>
      </c>
      <c r="E165" s="1">
        <v>18308</v>
      </c>
      <c r="F165" s="1">
        <v>3872</v>
      </c>
      <c r="G165" s="1">
        <v>21250</v>
      </c>
      <c r="H165" s="1"/>
      <c r="I165" s="2"/>
      <c r="J165" s="2"/>
      <c r="K165" s="3"/>
      <c r="L165" s="2"/>
      <c r="M165" s="1">
        <v>14988</v>
      </c>
      <c r="N165" s="17"/>
      <c r="O165" s="18"/>
      <c r="P165" s="18"/>
      <c r="Q165" s="18"/>
      <c r="R165" s="18"/>
      <c r="S165" s="16">
        <f t="shared" si="0"/>
        <v>2561.2333333333331</v>
      </c>
    </row>
    <row r="166" spans="1:19" ht="15.75" thickBot="1" x14ac:dyDescent="0.3">
      <c r="A166" s="9">
        <v>38930</v>
      </c>
      <c r="B166" s="100">
        <v>13</v>
      </c>
      <c r="C166" s="1">
        <v>15511</v>
      </c>
      <c r="D166" s="5">
        <v>0</v>
      </c>
      <c r="E166" s="1">
        <v>14408</v>
      </c>
      <c r="F166" s="1">
        <v>3333</v>
      </c>
      <c r="G166" s="1">
        <v>15614</v>
      </c>
      <c r="H166" s="1"/>
      <c r="I166" s="2"/>
      <c r="J166" s="2"/>
      <c r="K166" s="3"/>
      <c r="L166" s="2"/>
      <c r="M166" s="1">
        <v>12447</v>
      </c>
      <c r="N166" s="1">
        <v>59196</v>
      </c>
      <c r="O166" s="1"/>
      <c r="P166" s="2"/>
      <c r="Q166" s="2"/>
      <c r="R166" s="3"/>
      <c r="S166" s="16">
        <f t="shared" si="0"/>
        <v>4016.9666666666667</v>
      </c>
    </row>
    <row r="167" spans="1:19" ht="15.75" thickBot="1" x14ac:dyDescent="0.3">
      <c r="A167" s="9">
        <v>38961</v>
      </c>
      <c r="B167" s="100">
        <v>14</v>
      </c>
      <c r="C167" s="1">
        <v>13238</v>
      </c>
      <c r="D167" s="5">
        <v>0</v>
      </c>
      <c r="E167" s="1">
        <v>12777</v>
      </c>
      <c r="F167" s="1">
        <v>3286</v>
      </c>
      <c r="G167" s="1">
        <v>19740</v>
      </c>
      <c r="H167" s="1"/>
      <c r="I167" s="2"/>
      <c r="J167" s="2"/>
      <c r="K167" s="3"/>
      <c r="L167" s="2"/>
      <c r="M167" s="1">
        <v>10393</v>
      </c>
      <c r="N167" s="1">
        <v>51210</v>
      </c>
      <c r="O167" s="1"/>
      <c r="P167" s="2"/>
      <c r="Q167" s="2"/>
      <c r="R167" s="3"/>
      <c r="S167" s="16">
        <f t="shared" si="0"/>
        <v>3688.1333333333332</v>
      </c>
    </row>
    <row r="168" spans="1:19" ht="15.75" thickBot="1" x14ac:dyDescent="0.3">
      <c r="A168" s="9">
        <v>38991</v>
      </c>
      <c r="B168" s="100">
        <v>15</v>
      </c>
      <c r="C168" s="1">
        <v>11594</v>
      </c>
      <c r="D168" s="5">
        <v>0</v>
      </c>
      <c r="E168" s="1">
        <v>11494</v>
      </c>
      <c r="F168" s="1">
        <v>3275</v>
      </c>
      <c r="G168" s="1">
        <v>18993</v>
      </c>
      <c r="H168" s="1"/>
      <c r="I168" s="2"/>
      <c r="J168" s="2"/>
      <c r="K168" s="3"/>
      <c r="L168" s="2"/>
      <c r="M168" s="1">
        <v>8264</v>
      </c>
      <c r="N168" s="1">
        <v>35475</v>
      </c>
      <c r="O168" s="1"/>
      <c r="P168" s="2"/>
      <c r="Q168" s="2"/>
      <c r="R168" s="3"/>
      <c r="S168" s="16">
        <f t="shared" si="0"/>
        <v>2969.8333333333335</v>
      </c>
    </row>
    <row r="169" spans="1:19" ht="15.75" thickBot="1" x14ac:dyDescent="0.3">
      <c r="A169" s="9">
        <v>39022</v>
      </c>
      <c r="B169" s="100">
        <v>16</v>
      </c>
      <c r="C169" s="1">
        <v>13665</v>
      </c>
      <c r="D169" s="5">
        <v>0</v>
      </c>
      <c r="E169" s="1">
        <v>11297</v>
      </c>
      <c r="F169" s="1">
        <v>3554</v>
      </c>
      <c r="G169" s="1">
        <v>20330</v>
      </c>
      <c r="H169" s="1"/>
      <c r="I169" s="2"/>
      <c r="J169" s="2"/>
      <c r="K169" s="3"/>
      <c r="L169" s="2"/>
      <c r="M169" s="1">
        <v>7751</v>
      </c>
      <c r="N169" s="1">
        <v>25256</v>
      </c>
      <c r="O169" s="1"/>
      <c r="P169" s="2"/>
      <c r="Q169" s="2"/>
      <c r="R169" s="3"/>
      <c r="S169" s="16">
        <f t="shared" si="0"/>
        <v>2728.4333333333334</v>
      </c>
    </row>
    <row r="170" spans="1:19" ht="15.75" thickBot="1" x14ac:dyDescent="0.3">
      <c r="A170" s="9">
        <v>39052</v>
      </c>
      <c r="B170" s="100">
        <v>17</v>
      </c>
      <c r="C170" s="1">
        <v>14368</v>
      </c>
      <c r="D170" s="5">
        <v>0</v>
      </c>
      <c r="E170" s="1">
        <v>7564</v>
      </c>
      <c r="F170" s="1">
        <v>4114</v>
      </c>
      <c r="G170" s="1">
        <v>23015</v>
      </c>
      <c r="H170" s="17"/>
      <c r="I170" s="18"/>
      <c r="J170" s="18"/>
      <c r="K170" s="18"/>
      <c r="L170" s="18"/>
      <c r="M170" s="1">
        <v>7844</v>
      </c>
      <c r="N170" s="1">
        <v>19122</v>
      </c>
      <c r="O170" s="1"/>
      <c r="P170" s="2"/>
      <c r="Q170" s="2"/>
      <c r="R170" s="3"/>
      <c r="S170" s="16">
        <f t="shared" si="0"/>
        <v>2534.2333333333331</v>
      </c>
    </row>
    <row r="171" spans="1:19" ht="15.75" thickBot="1" x14ac:dyDescent="0.3">
      <c r="A171" s="9">
        <v>39083</v>
      </c>
      <c r="B171" s="100">
        <v>18</v>
      </c>
      <c r="C171" s="1">
        <v>6910</v>
      </c>
      <c r="D171" s="5">
        <v>0</v>
      </c>
      <c r="E171" s="2">
        <v>0</v>
      </c>
      <c r="F171" s="2">
        <v>0</v>
      </c>
      <c r="G171" s="1">
        <v>20145</v>
      </c>
      <c r="H171" s="5">
        <v>70894</v>
      </c>
      <c r="I171" s="1"/>
      <c r="J171" s="2"/>
      <c r="K171" s="2"/>
      <c r="L171" s="3"/>
      <c r="M171" s="1">
        <v>9401</v>
      </c>
      <c r="N171" s="1">
        <v>38966</v>
      </c>
      <c r="O171" s="1"/>
      <c r="P171" s="2"/>
      <c r="Q171" s="2"/>
      <c r="R171" s="3"/>
      <c r="S171" s="16">
        <f t="shared" si="0"/>
        <v>4877.2</v>
      </c>
    </row>
    <row r="172" spans="1:19" ht="15.75" thickBot="1" x14ac:dyDescent="0.3">
      <c r="A172" s="9">
        <v>39114</v>
      </c>
      <c r="B172" s="100">
        <v>19</v>
      </c>
      <c r="C172" s="2">
        <v>0</v>
      </c>
      <c r="D172" s="5">
        <v>0</v>
      </c>
      <c r="E172" s="1" t="s">
        <v>0</v>
      </c>
      <c r="F172" s="1">
        <v>2666</v>
      </c>
      <c r="G172" s="1">
        <v>11110</v>
      </c>
      <c r="H172" s="1">
        <v>56491</v>
      </c>
      <c r="I172" s="1"/>
      <c r="J172" s="2"/>
      <c r="K172" s="2"/>
      <c r="L172" s="3"/>
      <c r="M172" s="1">
        <v>6652</v>
      </c>
      <c r="N172" s="1">
        <v>87578</v>
      </c>
      <c r="O172" s="1"/>
      <c r="P172" s="18"/>
      <c r="Q172" s="18"/>
      <c r="R172" s="18"/>
      <c r="S172" s="16">
        <f t="shared" si="0"/>
        <v>5483.2333333333336</v>
      </c>
    </row>
    <row r="173" spans="1:19" ht="15.75" thickBot="1" x14ac:dyDescent="0.3">
      <c r="A173" s="9">
        <v>39142</v>
      </c>
      <c r="B173" s="100">
        <v>20</v>
      </c>
      <c r="C173" s="2">
        <v>0</v>
      </c>
      <c r="D173" s="5">
        <v>0</v>
      </c>
      <c r="E173" s="1" t="s">
        <v>0</v>
      </c>
      <c r="F173" s="1">
        <v>1484</v>
      </c>
      <c r="G173" s="1">
        <v>17276</v>
      </c>
      <c r="H173" s="1">
        <v>40518</v>
      </c>
      <c r="I173" s="1"/>
      <c r="J173" s="2"/>
      <c r="K173" s="2"/>
      <c r="L173" s="3"/>
      <c r="M173" s="1">
        <v>6187</v>
      </c>
      <c r="N173" s="1">
        <v>58626</v>
      </c>
      <c r="O173" s="1">
        <v>11493</v>
      </c>
      <c r="P173" s="18"/>
      <c r="Q173" s="18"/>
      <c r="R173" s="18"/>
      <c r="S173" s="16">
        <f t="shared" si="0"/>
        <v>4519.4666666666662</v>
      </c>
    </row>
    <row r="174" spans="1:19" ht="15.75" thickBot="1" x14ac:dyDescent="0.3">
      <c r="A174" s="9">
        <v>39173</v>
      </c>
      <c r="B174" s="100">
        <v>21</v>
      </c>
      <c r="C174" s="2">
        <v>0</v>
      </c>
      <c r="D174" s="5">
        <v>0</v>
      </c>
      <c r="E174" s="1" t="s">
        <v>0</v>
      </c>
      <c r="F174" s="1">
        <v>7931</v>
      </c>
      <c r="G174" s="1">
        <v>15346</v>
      </c>
      <c r="H174" s="1">
        <v>31266</v>
      </c>
      <c r="I174" s="1"/>
      <c r="J174" s="2"/>
      <c r="K174" s="2"/>
      <c r="L174" s="3"/>
      <c r="M174" s="1">
        <v>11498</v>
      </c>
      <c r="N174" s="1">
        <v>75312</v>
      </c>
      <c r="O174" s="1">
        <v>29277</v>
      </c>
      <c r="P174" s="1">
        <v>87568</v>
      </c>
      <c r="Q174" s="1"/>
      <c r="R174" s="2"/>
      <c r="S174" s="16">
        <f t="shared" si="0"/>
        <v>8606.6</v>
      </c>
    </row>
    <row r="175" spans="1:19" ht="15.75" thickBot="1" x14ac:dyDescent="0.3">
      <c r="A175" s="9">
        <v>39203</v>
      </c>
      <c r="B175" s="100">
        <v>22</v>
      </c>
      <c r="C175" s="1">
        <v>7790</v>
      </c>
      <c r="D175" s="5">
        <v>0</v>
      </c>
      <c r="E175" s="1">
        <v>32846</v>
      </c>
      <c r="F175" s="1">
        <v>4657</v>
      </c>
      <c r="G175" s="1">
        <v>14145</v>
      </c>
      <c r="H175" s="1">
        <v>28193</v>
      </c>
      <c r="I175" s="1"/>
      <c r="J175" s="2"/>
      <c r="K175" s="2"/>
      <c r="L175" s="3"/>
      <c r="M175" s="1">
        <v>6280</v>
      </c>
      <c r="N175" s="1">
        <v>73320</v>
      </c>
      <c r="O175" s="1">
        <v>12051</v>
      </c>
      <c r="P175" s="1">
        <v>38876</v>
      </c>
      <c r="Q175" s="1"/>
      <c r="R175" s="2"/>
      <c r="S175" s="16">
        <f t="shared" si="0"/>
        <v>7271.9333333333334</v>
      </c>
    </row>
    <row r="176" spans="1:19" ht="15.75" thickBot="1" x14ac:dyDescent="0.3">
      <c r="A176" s="9">
        <v>39234</v>
      </c>
      <c r="B176" s="100">
        <v>23</v>
      </c>
      <c r="C176" s="1">
        <v>14427</v>
      </c>
      <c r="D176" s="5">
        <v>0</v>
      </c>
      <c r="E176" s="1">
        <v>36190</v>
      </c>
      <c r="F176" s="1">
        <v>3859</v>
      </c>
      <c r="G176" s="1">
        <v>12533</v>
      </c>
      <c r="H176" s="1">
        <v>25062</v>
      </c>
      <c r="I176" s="1"/>
      <c r="J176" s="2"/>
      <c r="K176" s="17"/>
      <c r="L176" s="18"/>
      <c r="M176" s="1">
        <v>5359</v>
      </c>
      <c r="N176" s="1">
        <v>53558</v>
      </c>
      <c r="O176" s="1">
        <v>5935</v>
      </c>
      <c r="P176" s="1">
        <v>21013</v>
      </c>
      <c r="Q176" s="1"/>
      <c r="R176" s="2"/>
      <c r="S176" s="16">
        <f t="shared" si="0"/>
        <v>5931.2</v>
      </c>
    </row>
    <row r="177" spans="1:19" ht="15.75" thickBot="1" x14ac:dyDescent="0.3">
      <c r="A177" s="9">
        <v>39264</v>
      </c>
      <c r="B177" s="100">
        <v>24</v>
      </c>
      <c r="C177" s="1">
        <v>11945</v>
      </c>
      <c r="D177" s="5">
        <v>0</v>
      </c>
      <c r="E177" s="1">
        <v>31911</v>
      </c>
      <c r="F177" s="1">
        <v>3296</v>
      </c>
      <c r="G177" s="1">
        <v>12531</v>
      </c>
      <c r="H177" s="1">
        <v>23860</v>
      </c>
      <c r="I177" s="1"/>
      <c r="J177" s="2"/>
      <c r="K177" s="1">
        <v>26168</v>
      </c>
      <c r="L177" s="1"/>
      <c r="M177" s="1">
        <v>7429</v>
      </c>
      <c r="N177" s="1">
        <v>42885</v>
      </c>
      <c r="O177" s="1">
        <v>9719</v>
      </c>
      <c r="P177" s="1">
        <v>22328</v>
      </c>
      <c r="Q177" s="17"/>
      <c r="R177" s="18"/>
      <c r="S177" s="16">
        <f t="shared" si="0"/>
        <v>6402.4</v>
      </c>
    </row>
    <row r="178" spans="1:19" ht="15.75" thickBot="1" x14ac:dyDescent="0.3">
      <c r="A178" s="9">
        <v>39295</v>
      </c>
      <c r="B178" s="100">
        <v>25</v>
      </c>
      <c r="C178" s="1">
        <v>11080</v>
      </c>
      <c r="D178" s="5">
        <v>0</v>
      </c>
      <c r="E178" s="1">
        <v>26082</v>
      </c>
      <c r="F178" s="1">
        <v>3461</v>
      </c>
      <c r="G178" s="1">
        <v>12049</v>
      </c>
      <c r="H178" s="1">
        <v>21634</v>
      </c>
      <c r="I178" s="1"/>
      <c r="J178" s="2"/>
      <c r="K178" s="1">
        <v>31603</v>
      </c>
      <c r="L178" s="1"/>
      <c r="M178" s="1">
        <v>6982</v>
      </c>
      <c r="N178" s="1">
        <v>43272</v>
      </c>
      <c r="O178" s="1">
        <v>8796</v>
      </c>
      <c r="P178" s="1">
        <v>18143</v>
      </c>
      <c r="Q178" s="1">
        <v>38119</v>
      </c>
      <c r="S178" s="16">
        <f t="shared" si="0"/>
        <v>7374.0333333333338</v>
      </c>
    </row>
    <row r="179" spans="1:19" ht="15.75" thickBot="1" x14ac:dyDescent="0.3">
      <c r="A179" s="9">
        <v>39326</v>
      </c>
      <c r="B179" s="100">
        <v>26</v>
      </c>
      <c r="C179" s="1">
        <v>9572</v>
      </c>
      <c r="D179" s="5">
        <v>0</v>
      </c>
      <c r="E179" s="1">
        <v>24792</v>
      </c>
      <c r="F179" s="1">
        <v>4406</v>
      </c>
      <c r="G179" s="1">
        <v>10816</v>
      </c>
      <c r="H179" s="1">
        <v>18504</v>
      </c>
      <c r="I179" s="1"/>
      <c r="J179" s="2"/>
      <c r="K179" s="1">
        <v>24673</v>
      </c>
      <c r="L179" s="1"/>
      <c r="M179" s="1">
        <v>6070</v>
      </c>
      <c r="N179" s="1">
        <v>40754</v>
      </c>
      <c r="O179" s="1">
        <v>7101</v>
      </c>
      <c r="P179" s="1">
        <v>10805</v>
      </c>
      <c r="Q179" s="1">
        <v>115132</v>
      </c>
      <c r="S179" s="16">
        <f t="shared" si="0"/>
        <v>9087.5</v>
      </c>
    </row>
    <row r="180" spans="1:19" ht="15.75" thickBot="1" x14ac:dyDescent="0.3">
      <c r="A180" s="9">
        <v>39356</v>
      </c>
      <c r="B180" s="100">
        <v>27</v>
      </c>
      <c r="C180" s="1">
        <v>9261</v>
      </c>
      <c r="D180" s="5">
        <v>0</v>
      </c>
      <c r="E180" s="1">
        <v>20444</v>
      </c>
      <c r="F180" s="1">
        <v>4051</v>
      </c>
      <c r="G180" s="1">
        <v>11170</v>
      </c>
      <c r="H180" s="1">
        <v>19074</v>
      </c>
      <c r="I180" s="1"/>
      <c r="J180" s="2"/>
      <c r="K180" s="1">
        <v>22916</v>
      </c>
      <c r="L180" s="1"/>
      <c r="M180" s="1">
        <v>5813</v>
      </c>
      <c r="N180" s="1">
        <v>38200</v>
      </c>
      <c r="O180" s="1">
        <v>6478</v>
      </c>
      <c r="P180" s="1">
        <v>9658</v>
      </c>
      <c r="Q180" s="1">
        <v>59052</v>
      </c>
      <c r="S180" s="16">
        <f t="shared" si="0"/>
        <v>6870.5666666666666</v>
      </c>
    </row>
    <row r="181" spans="1:19" ht="15.75" thickBot="1" x14ac:dyDescent="0.3">
      <c r="A181" s="9">
        <v>39387</v>
      </c>
      <c r="B181" s="100">
        <v>28</v>
      </c>
      <c r="C181" s="1">
        <v>7875</v>
      </c>
      <c r="D181" s="5">
        <v>0</v>
      </c>
      <c r="E181" s="1">
        <v>19557</v>
      </c>
      <c r="F181" s="1">
        <v>2919</v>
      </c>
      <c r="G181" s="1">
        <v>9761</v>
      </c>
      <c r="H181" s="1">
        <v>16451</v>
      </c>
      <c r="I181" s="1"/>
      <c r="J181" s="2"/>
      <c r="K181" s="1">
        <v>21424</v>
      </c>
      <c r="L181" s="1"/>
      <c r="M181" s="1">
        <v>5971</v>
      </c>
      <c r="N181" s="1">
        <v>32002</v>
      </c>
      <c r="O181" s="1">
        <v>5595</v>
      </c>
      <c r="P181" s="1">
        <v>9712</v>
      </c>
      <c r="Q181" s="1">
        <v>34082</v>
      </c>
      <c r="S181" s="16">
        <f t="shared" si="0"/>
        <v>5511.6333333333332</v>
      </c>
    </row>
    <row r="182" spans="1:19" ht="15.75" thickBot="1" x14ac:dyDescent="0.3">
      <c r="A182" s="9">
        <v>39417</v>
      </c>
      <c r="B182" s="100">
        <v>29</v>
      </c>
      <c r="C182" s="1">
        <v>7602</v>
      </c>
      <c r="D182" s="5">
        <v>0</v>
      </c>
      <c r="E182" s="1">
        <v>17588</v>
      </c>
      <c r="F182" s="1">
        <v>2846</v>
      </c>
      <c r="G182" s="1">
        <v>10023</v>
      </c>
      <c r="H182" s="1">
        <v>16715</v>
      </c>
      <c r="I182" s="1"/>
      <c r="J182" s="2"/>
      <c r="K182" s="1">
        <v>19821</v>
      </c>
      <c r="L182" s="1"/>
      <c r="M182" s="1">
        <v>6580</v>
      </c>
      <c r="N182" s="1">
        <v>32222</v>
      </c>
      <c r="O182" s="1">
        <v>5412</v>
      </c>
      <c r="P182" s="1">
        <v>9229</v>
      </c>
      <c r="Q182" s="1">
        <v>29061</v>
      </c>
      <c r="S182" s="16">
        <f t="shared" si="0"/>
        <v>5236.6333333333332</v>
      </c>
    </row>
    <row r="183" spans="1:19" ht="15.75" thickBot="1" x14ac:dyDescent="0.3">
      <c r="A183" s="9">
        <v>39448</v>
      </c>
      <c r="B183" s="100">
        <v>30</v>
      </c>
      <c r="C183" s="1">
        <v>7478</v>
      </c>
      <c r="D183" s="5">
        <v>0</v>
      </c>
      <c r="E183" s="1">
        <v>14074</v>
      </c>
      <c r="F183" s="1">
        <v>2810</v>
      </c>
      <c r="G183" s="1">
        <v>9448</v>
      </c>
      <c r="H183" s="1">
        <v>15501</v>
      </c>
      <c r="I183" s="17"/>
      <c r="J183" s="18"/>
      <c r="K183" s="1">
        <v>17862</v>
      </c>
      <c r="L183" s="1"/>
      <c r="M183" s="1">
        <v>5805</v>
      </c>
      <c r="N183" s="1">
        <v>30154</v>
      </c>
      <c r="O183" s="1">
        <v>6146</v>
      </c>
      <c r="P183" s="1">
        <v>8805</v>
      </c>
      <c r="Q183" s="1">
        <v>22836</v>
      </c>
      <c r="S183" s="16">
        <f t="shared" si="0"/>
        <v>4697.3</v>
      </c>
    </row>
    <row r="184" spans="1:19" ht="15.75" thickBot="1" x14ac:dyDescent="0.3">
      <c r="A184" s="9">
        <v>39479</v>
      </c>
      <c r="B184" s="100">
        <v>31</v>
      </c>
      <c r="C184" s="1">
        <v>6251</v>
      </c>
      <c r="D184" s="5">
        <v>0</v>
      </c>
      <c r="E184" s="1">
        <v>12784</v>
      </c>
      <c r="F184" s="1">
        <v>2487</v>
      </c>
      <c r="G184" s="1">
        <v>7862</v>
      </c>
      <c r="H184" s="1">
        <v>12861</v>
      </c>
      <c r="I184" s="1">
        <v>16908</v>
      </c>
      <c r="J184" s="1"/>
      <c r="K184" s="1">
        <v>15127</v>
      </c>
      <c r="L184" s="1"/>
      <c r="M184" s="1">
        <v>4164</v>
      </c>
      <c r="N184" s="1">
        <v>26593</v>
      </c>
      <c r="O184" s="1">
        <v>5509</v>
      </c>
      <c r="P184" s="1">
        <v>8611</v>
      </c>
      <c r="Q184" s="1">
        <v>14912</v>
      </c>
      <c r="S184" s="16">
        <f t="shared" si="0"/>
        <v>4468.9666666666662</v>
      </c>
    </row>
    <row r="185" spans="1:19" ht="15.75" thickBot="1" x14ac:dyDescent="0.3">
      <c r="A185" s="9">
        <v>39508</v>
      </c>
      <c r="B185" s="100">
        <v>32</v>
      </c>
      <c r="C185" s="1">
        <v>7012</v>
      </c>
      <c r="D185" s="5">
        <v>0</v>
      </c>
      <c r="E185" s="1">
        <v>8951</v>
      </c>
      <c r="F185" s="1">
        <v>2843</v>
      </c>
      <c r="G185" s="1">
        <v>8200</v>
      </c>
      <c r="H185" s="1">
        <v>14195</v>
      </c>
      <c r="I185" s="1">
        <v>63627</v>
      </c>
      <c r="J185" s="1"/>
      <c r="K185" s="1">
        <v>14395</v>
      </c>
      <c r="L185" s="1"/>
      <c r="M185" s="1">
        <v>5697</v>
      </c>
      <c r="N185" s="1">
        <v>26816</v>
      </c>
      <c r="O185" s="1">
        <v>6268</v>
      </c>
      <c r="P185" s="1">
        <v>7638</v>
      </c>
      <c r="Q185" s="1">
        <v>32623</v>
      </c>
      <c r="S185" s="16">
        <f t="shared" si="0"/>
        <v>6608.833333333333</v>
      </c>
    </row>
    <row r="186" spans="1:19" ht="15.75" thickBot="1" x14ac:dyDescent="0.3">
      <c r="A186" s="9">
        <v>39539</v>
      </c>
      <c r="B186" s="100">
        <v>33</v>
      </c>
      <c r="C186" s="1">
        <v>5783</v>
      </c>
      <c r="D186" s="5">
        <v>0</v>
      </c>
      <c r="E186" s="1">
        <v>8805</v>
      </c>
      <c r="F186" s="1">
        <v>3337</v>
      </c>
      <c r="G186" s="1">
        <v>8477</v>
      </c>
      <c r="H186" s="1">
        <v>14639</v>
      </c>
      <c r="I186" s="1">
        <v>34893</v>
      </c>
      <c r="J186" s="1"/>
      <c r="K186" s="1">
        <v>12817</v>
      </c>
      <c r="L186" s="1"/>
      <c r="M186" s="1">
        <v>3639</v>
      </c>
      <c r="N186" s="1">
        <v>24241</v>
      </c>
      <c r="O186" s="1">
        <v>5620</v>
      </c>
      <c r="P186" s="1">
        <v>7633</v>
      </c>
      <c r="Q186" s="1">
        <v>25563</v>
      </c>
      <c r="S186" s="16">
        <f t="shared" ref="S186:S217" si="1">SUM(C186:R186)/30</f>
        <v>5181.5666666666666</v>
      </c>
    </row>
    <row r="187" spans="1:19" ht="15.75" thickBot="1" x14ac:dyDescent="0.3">
      <c r="A187" s="9">
        <v>39569</v>
      </c>
      <c r="B187" s="100">
        <v>34</v>
      </c>
      <c r="C187" s="1">
        <v>5772</v>
      </c>
      <c r="D187" s="5">
        <v>0</v>
      </c>
      <c r="E187" s="1">
        <v>6662</v>
      </c>
      <c r="F187" s="1">
        <v>3338</v>
      </c>
      <c r="G187" s="1">
        <v>7484</v>
      </c>
      <c r="H187" s="1">
        <v>14597</v>
      </c>
      <c r="I187" s="1">
        <v>26781</v>
      </c>
      <c r="J187" s="17"/>
      <c r="K187" s="1">
        <v>13010</v>
      </c>
      <c r="L187" s="1"/>
      <c r="M187" s="1">
        <v>3552</v>
      </c>
      <c r="N187" s="1">
        <v>24988</v>
      </c>
      <c r="O187" s="1">
        <v>5409</v>
      </c>
      <c r="P187" s="1">
        <v>6307</v>
      </c>
      <c r="Q187" s="1">
        <v>21695</v>
      </c>
      <c r="S187" s="16">
        <f t="shared" si="1"/>
        <v>4653.166666666667</v>
      </c>
    </row>
    <row r="188" spans="1:19" ht="15.75" thickBot="1" x14ac:dyDescent="0.3">
      <c r="A188" s="9">
        <v>39600</v>
      </c>
      <c r="B188" s="100">
        <v>35</v>
      </c>
      <c r="C188" s="1">
        <v>5911</v>
      </c>
      <c r="D188" s="5">
        <v>0</v>
      </c>
      <c r="E188" s="1">
        <v>5879</v>
      </c>
      <c r="F188" s="1">
        <v>3162</v>
      </c>
      <c r="G188" s="1">
        <v>6730</v>
      </c>
      <c r="H188" s="1">
        <v>13677</v>
      </c>
      <c r="I188" s="1">
        <v>21027</v>
      </c>
      <c r="J188" s="1">
        <v>6886</v>
      </c>
      <c r="K188" s="1">
        <v>11838</v>
      </c>
      <c r="L188" s="1"/>
      <c r="M188" s="1">
        <v>3498</v>
      </c>
      <c r="N188" s="1">
        <v>22112</v>
      </c>
      <c r="O188" s="1">
        <v>4845</v>
      </c>
      <c r="P188" s="1">
        <v>4644</v>
      </c>
      <c r="Q188" s="1">
        <v>17998</v>
      </c>
      <c r="R188" s="17"/>
      <c r="S188" s="16">
        <f t="shared" si="1"/>
        <v>4273.5666666666666</v>
      </c>
    </row>
    <row r="189" spans="1:19" ht="15.75" thickBot="1" x14ac:dyDescent="0.3">
      <c r="A189" s="9">
        <v>39630</v>
      </c>
      <c r="B189" s="100">
        <v>36</v>
      </c>
      <c r="C189" s="1">
        <v>5151</v>
      </c>
      <c r="D189" s="5">
        <v>0</v>
      </c>
      <c r="E189" s="1">
        <v>5881</v>
      </c>
      <c r="F189" s="1">
        <v>3109</v>
      </c>
      <c r="G189" s="1">
        <v>7488</v>
      </c>
      <c r="H189" s="1">
        <v>13595</v>
      </c>
      <c r="I189" s="1">
        <v>19934</v>
      </c>
      <c r="J189" s="1">
        <v>19009</v>
      </c>
      <c r="K189" s="1">
        <v>11605</v>
      </c>
      <c r="L189" s="17"/>
      <c r="M189" s="1">
        <v>4935</v>
      </c>
      <c r="N189" s="1">
        <v>22721</v>
      </c>
      <c r="O189" s="1">
        <v>4301</v>
      </c>
      <c r="P189" s="1">
        <v>5881</v>
      </c>
      <c r="Q189" s="1">
        <v>16547</v>
      </c>
      <c r="R189" s="1">
        <v>42466</v>
      </c>
      <c r="S189" s="16">
        <f t="shared" si="1"/>
        <v>6087.4333333333334</v>
      </c>
    </row>
    <row r="190" spans="1:19" ht="15.75" thickBot="1" x14ac:dyDescent="0.3">
      <c r="A190" s="9">
        <v>39661</v>
      </c>
      <c r="B190" s="100">
        <v>37</v>
      </c>
      <c r="C190" s="1">
        <v>4940</v>
      </c>
      <c r="D190" s="5">
        <v>0</v>
      </c>
      <c r="E190" s="1">
        <v>6543</v>
      </c>
      <c r="F190" s="1">
        <v>3035</v>
      </c>
      <c r="G190" s="1">
        <v>7211</v>
      </c>
      <c r="H190" s="1">
        <v>13156</v>
      </c>
      <c r="I190" s="1">
        <v>18115</v>
      </c>
      <c r="J190" s="1">
        <v>14675</v>
      </c>
      <c r="K190" s="1">
        <v>14675</v>
      </c>
      <c r="L190" s="2">
        <v>595</v>
      </c>
      <c r="M190" s="1">
        <v>4965</v>
      </c>
      <c r="N190" s="1">
        <v>21929</v>
      </c>
      <c r="O190" s="1">
        <v>4739</v>
      </c>
      <c r="P190" s="1">
        <v>9120</v>
      </c>
      <c r="Q190" s="1">
        <v>14122</v>
      </c>
      <c r="R190" s="1">
        <v>31851</v>
      </c>
      <c r="S190" s="16">
        <f t="shared" si="1"/>
        <v>5655.7</v>
      </c>
    </row>
    <row r="191" spans="1:19" ht="15.75" thickBot="1" x14ac:dyDescent="0.3">
      <c r="A191" s="9">
        <v>39692</v>
      </c>
      <c r="B191" s="100">
        <v>38</v>
      </c>
      <c r="C191" s="1">
        <v>5343</v>
      </c>
      <c r="D191" s="5">
        <v>0</v>
      </c>
      <c r="E191" s="1">
        <v>3742</v>
      </c>
      <c r="F191" s="1">
        <v>2905</v>
      </c>
      <c r="G191" s="1">
        <v>7677</v>
      </c>
      <c r="H191" s="1">
        <v>12437</v>
      </c>
      <c r="I191" s="1">
        <v>15212</v>
      </c>
      <c r="J191" s="1">
        <v>9315</v>
      </c>
      <c r="K191" s="1">
        <v>15907</v>
      </c>
      <c r="L191" s="1">
        <v>7352</v>
      </c>
      <c r="M191" s="1">
        <v>4581</v>
      </c>
      <c r="N191" s="1">
        <v>20039</v>
      </c>
      <c r="O191" s="1">
        <v>4060</v>
      </c>
      <c r="P191" s="1">
        <v>3375</v>
      </c>
      <c r="Q191" s="1">
        <v>12812</v>
      </c>
      <c r="R191" s="1">
        <v>20664</v>
      </c>
      <c r="S191" s="16">
        <f t="shared" si="1"/>
        <v>4847.3666666666668</v>
      </c>
    </row>
    <row r="192" spans="1:19" ht="15.75" thickBot="1" x14ac:dyDescent="0.3">
      <c r="A192" s="9">
        <v>39722</v>
      </c>
      <c r="B192" s="100">
        <v>39</v>
      </c>
      <c r="C192" s="1">
        <v>4807</v>
      </c>
      <c r="D192" s="5">
        <v>0</v>
      </c>
      <c r="E192" s="1">
        <v>4310</v>
      </c>
      <c r="F192" s="1">
        <v>2876</v>
      </c>
      <c r="G192" s="1">
        <v>7844</v>
      </c>
      <c r="H192" s="1">
        <v>12504</v>
      </c>
      <c r="I192" s="1">
        <v>14011</v>
      </c>
      <c r="J192" s="1">
        <v>8572</v>
      </c>
      <c r="K192" s="1">
        <v>13085</v>
      </c>
      <c r="L192" s="1">
        <v>8005</v>
      </c>
      <c r="M192" s="1">
        <v>5297</v>
      </c>
      <c r="N192" s="1">
        <v>19598</v>
      </c>
      <c r="O192" s="1">
        <v>3688</v>
      </c>
      <c r="P192" s="1">
        <v>6926</v>
      </c>
      <c r="Q192" s="1">
        <v>12096</v>
      </c>
      <c r="R192" s="1">
        <v>18361</v>
      </c>
      <c r="S192" s="16">
        <f t="shared" si="1"/>
        <v>4732.666666666667</v>
      </c>
    </row>
    <row r="193" spans="1:19" ht="15.75" thickBot="1" x14ac:dyDescent="0.3">
      <c r="A193" s="9">
        <v>39753</v>
      </c>
      <c r="B193" s="100">
        <v>40</v>
      </c>
      <c r="C193" s="1">
        <v>4376</v>
      </c>
      <c r="D193" s="5">
        <v>0</v>
      </c>
      <c r="E193" s="1">
        <v>5065</v>
      </c>
      <c r="F193" s="1">
        <v>2688</v>
      </c>
      <c r="G193" s="1">
        <v>7103</v>
      </c>
      <c r="H193" s="1">
        <v>11686</v>
      </c>
      <c r="I193" s="1">
        <v>12132</v>
      </c>
      <c r="J193" s="1">
        <v>7343</v>
      </c>
      <c r="K193" s="1">
        <v>10908</v>
      </c>
      <c r="L193" s="1">
        <v>4848</v>
      </c>
      <c r="M193" s="1">
        <v>5540</v>
      </c>
      <c r="N193" s="1">
        <v>17510</v>
      </c>
      <c r="O193" s="1">
        <v>3427</v>
      </c>
      <c r="P193" s="1">
        <v>6044</v>
      </c>
      <c r="Q193" s="1">
        <v>10292</v>
      </c>
      <c r="R193" s="1">
        <v>14149</v>
      </c>
      <c r="S193" s="16">
        <f t="shared" si="1"/>
        <v>4103.7</v>
      </c>
    </row>
    <row r="194" spans="1:19" ht="15.75" thickBot="1" x14ac:dyDescent="0.3">
      <c r="A194" s="9">
        <v>39783</v>
      </c>
      <c r="B194" s="100">
        <v>41</v>
      </c>
      <c r="C194" s="1">
        <v>4061</v>
      </c>
      <c r="D194" s="5">
        <v>0</v>
      </c>
      <c r="E194" s="1">
        <v>4337</v>
      </c>
      <c r="F194" s="1">
        <v>2633</v>
      </c>
      <c r="G194" s="1">
        <v>6905</v>
      </c>
      <c r="H194" s="1">
        <v>11484</v>
      </c>
      <c r="I194" s="1">
        <v>11299</v>
      </c>
      <c r="J194" s="1">
        <v>6691</v>
      </c>
      <c r="K194" s="1">
        <v>10524</v>
      </c>
      <c r="L194" s="1">
        <v>4097</v>
      </c>
      <c r="M194" s="1">
        <v>5288</v>
      </c>
      <c r="N194" s="1">
        <v>17225</v>
      </c>
      <c r="O194" s="1">
        <v>3325</v>
      </c>
      <c r="P194" s="1">
        <v>3619</v>
      </c>
      <c r="Q194" s="1">
        <v>9917</v>
      </c>
      <c r="R194" s="1">
        <v>13274</v>
      </c>
      <c r="S194" s="16">
        <f t="shared" si="1"/>
        <v>3822.6333333333332</v>
      </c>
    </row>
    <row r="195" spans="1:19" ht="15.75" thickBot="1" x14ac:dyDescent="0.3">
      <c r="A195" s="9">
        <v>39814</v>
      </c>
      <c r="B195" s="100">
        <v>42</v>
      </c>
      <c r="C195" s="1">
        <v>4424</v>
      </c>
      <c r="D195" s="5">
        <v>0</v>
      </c>
      <c r="E195" s="1">
        <v>2571</v>
      </c>
      <c r="F195" s="1">
        <v>2357</v>
      </c>
      <c r="G195" s="1">
        <v>6691</v>
      </c>
      <c r="H195" s="1">
        <v>10830</v>
      </c>
      <c r="I195" s="1">
        <v>10408</v>
      </c>
      <c r="J195" s="1">
        <v>6097</v>
      </c>
      <c r="K195" s="1">
        <v>9038</v>
      </c>
      <c r="L195" s="1">
        <v>3435</v>
      </c>
      <c r="M195" s="1">
        <v>2729</v>
      </c>
      <c r="N195" s="1">
        <v>18781</v>
      </c>
      <c r="O195" s="1">
        <v>2702</v>
      </c>
      <c r="P195" s="1">
        <v>1658</v>
      </c>
      <c r="Q195" s="1">
        <v>10787</v>
      </c>
      <c r="R195" s="1">
        <v>13024</v>
      </c>
      <c r="S195" s="16">
        <f t="shared" si="1"/>
        <v>3517.7333333333331</v>
      </c>
    </row>
    <row r="196" spans="1:19" ht="15.75" thickBot="1" x14ac:dyDescent="0.3">
      <c r="A196" s="9">
        <v>39845</v>
      </c>
      <c r="B196" s="100">
        <v>43</v>
      </c>
      <c r="C196" s="1">
        <v>3523</v>
      </c>
      <c r="D196" s="5">
        <v>0</v>
      </c>
      <c r="E196" s="1">
        <v>1917</v>
      </c>
      <c r="F196" s="1">
        <v>2067</v>
      </c>
      <c r="G196" s="1">
        <v>5363</v>
      </c>
      <c r="H196" s="1">
        <v>10048</v>
      </c>
      <c r="I196" s="1">
        <v>8569</v>
      </c>
      <c r="J196" s="1">
        <v>5344</v>
      </c>
      <c r="K196" s="1">
        <v>7703</v>
      </c>
      <c r="L196" s="1">
        <v>2574</v>
      </c>
      <c r="M196" s="1">
        <v>2896</v>
      </c>
      <c r="N196" s="1">
        <v>15476</v>
      </c>
      <c r="O196" s="1">
        <v>3275</v>
      </c>
      <c r="P196" s="1">
        <v>1877</v>
      </c>
      <c r="Q196" s="1">
        <v>8643</v>
      </c>
      <c r="R196" s="1">
        <v>10633</v>
      </c>
      <c r="S196" s="16">
        <f t="shared" si="1"/>
        <v>2996.9333333333334</v>
      </c>
    </row>
    <row r="197" spans="1:19" ht="15.75" thickBot="1" x14ac:dyDescent="0.3">
      <c r="A197" s="9">
        <v>39873</v>
      </c>
      <c r="B197" s="100">
        <v>44</v>
      </c>
      <c r="C197" s="1">
        <v>3456</v>
      </c>
      <c r="D197" s="5">
        <v>0</v>
      </c>
      <c r="E197" s="1">
        <v>1293</v>
      </c>
      <c r="F197" s="1">
        <v>2356</v>
      </c>
      <c r="G197" s="1">
        <v>5574</v>
      </c>
      <c r="H197" s="1">
        <v>10472</v>
      </c>
      <c r="I197" s="1">
        <v>8863</v>
      </c>
      <c r="J197" s="1">
        <v>5456</v>
      </c>
      <c r="K197" s="1">
        <v>8391</v>
      </c>
      <c r="L197" s="1">
        <v>2762</v>
      </c>
      <c r="M197" s="1">
        <v>3068</v>
      </c>
      <c r="N197" s="1">
        <v>17100</v>
      </c>
      <c r="O197" s="1">
        <v>3397</v>
      </c>
      <c r="P197" s="2">
        <v>466</v>
      </c>
      <c r="Q197" s="1">
        <v>8920</v>
      </c>
      <c r="R197" s="1">
        <v>10956</v>
      </c>
      <c r="S197" s="16">
        <f t="shared" si="1"/>
        <v>3084.3333333333335</v>
      </c>
    </row>
    <row r="198" spans="1:19" ht="15.75" thickBot="1" x14ac:dyDescent="0.3">
      <c r="A198" s="9">
        <v>39904</v>
      </c>
      <c r="B198" s="100">
        <v>45</v>
      </c>
      <c r="C198" s="1">
        <v>3407</v>
      </c>
      <c r="D198" s="5">
        <v>0</v>
      </c>
      <c r="E198" s="1">
        <v>897</v>
      </c>
      <c r="F198" s="1">
        <v>2287</v>
      </c>
      <c r="G198" s="1">
        <v>6129</v>
      </c>
      <c r="H198" s="1">
        <v>10677</v>
      </c>
      <c r="I198" s="1">
        <v>8259</v>
      </c>
      <c r="J198" s="1">
        <v>4569</v>
      </c>
      <c r="K198" s="1">
        <v>8112</v>
      </c>
      <c r="L198" s="1">
        <v>2498</v>
      </c>
      <c r="M198" s="1">
        <v>2503</v>
      </c>
      <c r="N198" s="1">
        <v>15844</v>
      </c>
      <c r="O198" s="1">
        <v>2877</v>
      </c>
      <c r="P198" s="2">
        <v>73</v>
      </c>
      <c r="Q198" s="1">
        <v>8791</v>
      </c>
      <c r="R198" s="1">
        <v>9911</v>
      </c>
      <c r="S198" s="16">
        <f t="shared" si="1"/>
        <v>2894.4666666666667</v>
      </c>
    </row>
    <row r="199" spans="1:19" ht="15.75" thickBot="1" x14ac:dyDescent="0.3">
      <c r="A199" s="9">
        <v>39934</v>
      </c>
      <c r="B199" s="100">
        <v>46</v>
      </c>
      <c r="C199" s="1">
        <v>3851</v>
      </c>
      <c r="D199" s="5">
        <v>0</v>
      </c>
      <c r="E199" s="1">
        <v>2810</v>
      </c>
      <c r="F199" s="1">
        <v>2229</v>
      </c>
      <c r="G199" s="1">
        <v>5942</v>
      </c>
      <c r="H199" s="1">
        <v>9542</v>
      </c>
      <c r="I199" s="1">
        <v>7854</v>
      </c>
      <c r="J199" s="1">
        <v>4481</v>
      </c>
      <c r="K199" s="1">
        <v>8228</v>
      </c>
      <c r="L199" s="1">
        <v>2482</v>
      </c>
      <c r="M199" s="1">
        <v>2253</v>
      </c>
      <c r="N199" s="1">
        <v>15308</v>
      </c>
      <c r="O199" s="1">
        <v>1659</v>
      </c>
      <c r="P199" s="1">
        <v>4716</v>
      </c>
      <c r="Q199" s="1">
        <v>8273</v>
      </c>
      <c r="R199" s="1">
        <v>9170</v>
      </c>
      <c r="S199" s="16">
        <f t="shared" si="1"/>
        <v>2959.9333333333334</v>
      </c>
    </row>
    <row r="200" spans="1:19" ht="15.75" thickBot="1" x14ac:dyDescent="0.3">
      <c r="A200" s="9">
        <v>39965</v>
      </c>
      <c r="B200" s="100">
        <v>47</v>
      </c>
      <c r="C200" s="1">
        <v>3823</v>
      </c>
      <c r="D200" s="5">
        <v>0</v>
      </c>
      <c r="E200" s="1">
        <v>2960</v>
      </c>
      <c r="F200" s="1">
        <v>2029</v>
      </c>
      <c r="G200" s="1">
        <v>5925</v>
      </c>
      <c r="H200" s="1">
        <v>8837</v>
      </c>
      <c r="I200" s="1">
        <v>7347</v>
      </c>
      <c r="J200" s="1">
        <v>3685</v>
      </c>
      <c r="K200" s="1">
        <v>7125</v>
      </c>
      <c r="L200" s="1">
        <v>2181</v>
      </c>
      <c r="M200" s="1">
        <v>2871</v>
      </c>
      <c r="N200" s="1">
        <v>14850</v>
      </c>
      <c r="O200" s="1">
        <v>1243</v>
      </c>
      <c r="P200" s="1">
        <v>6731</v>
      </c>
      <c r="Q200" s="1">
        <v>7661</v>
      </c>
      <c r="R200" s="1">
        <v>8828</v>
      </c>
      <c r="S200" s="16">
        <f t="shared" si="1"/>
        <v>2869.8666666666668</v>
      </c>
    </row>
    <row r="201" spans="1:19" ht="15.75" thickBot="1" x14ac:dyDescent="0.3">
      <c r="A201" s="9">
        <v>39995</v>
      </c>
      <c r="B201" s="100">
        <v>48</v>
      </c>
      <c r="C201" s="1">
        <v>3697</v>
      </c>
      <c r="D201" s="5">
        <v>0</v>
      </c>
      <c r="E201" s="1">
        <v>1684</v>
      </c>
      <c r="F201" s="1">
        <v>2483</v>
      </c>
      <c r="G201" s="1">
        <v>5190</v>
      </c>
      <c r="H201" s="1">
        <v>9556</v>
      </c>
      <c r="I201" s="1">
        <v>6841</v>
      </c>
      <c r="J201" s="1">
        <v>3986</v>
      </c>
      <c r="K201" s="1">
        <v>6978</v>
      </c>
      <c r="L201" s="1">
        <v>2066</v>
      </c>
      <c r="M201" s="1">
        <v>3022</v>
      </c>
      <c r="N201" s="1">
        <v>14126</v>
      </c>
      <c r="O201" s="1">
        <v>2987</v>
      </c>
      <c r="P201" s="1">
        <v>6460</v>
      </c>
      <c r="Q201" s="1">
        <v>7353</v>
      </c>
      <c r="R201" s="1">
        <v>8221</v>
      </c>
      <c r="S201" s="16">
        <f t="shared" si="1"/>
        <v>2821.6666666666665</v>
      </c>
    </row>
    <row r="202" spans="1:19" ht="15.75" thickBot="1" x14ac:dyDescent="0.3">
      <c r="A202" s="9">
        <v>40026</v>
      </c>
      <c r="B202" s="100">
        <v>49</v>
      </c>
      <c r="C202" s="1">
        <v>5942</v>
      </c>
      <c r="D202" s="5">
        <v>0</v>
      </c>
      <c r="E202" s="1">
        <v>1635</v>
      </c>
      <c r="F202" s="1">
        <v>2348</v>
      </c>
      <c r="G202" s="1">
        <v>5140</v>
      </c>
      <c r="H202" s="1">
        <v>9821</v>
      </c>
      <c r="I202" s="1">
        <v>5813</v>
      </c>
      <c r="J202" s="1">
        <v>3811</v>
      </c>
      <c r="K202" s="1">
        <v>6544</v>
      </c>
      <c r="L202" s="1">
        <v>1878</v>
      </c>
      <c r="M202" s="1">
        <v>3334</v>
      </c>
      <c r="N202" s="1">
        <v>14158</v>
      </c>
      <c r="O202" s="1">
        <v>2460</v>
      </c>
      <c r="P202" s="1">
        <v>5404</v>
      </c>
      <c r="Q202" s="1">
        <v>7224</v>
      </c>
      <c r="R202" s="1">
        <v>7817</v>
      </c>
      <c r="S202" s="16">
        <f t="shared" si="1"/>
        <v>2777.6333333333332</v>
      </c>
    </row>
    <row r="203" spans="1:19" ht="15.75" thickBot="1" x14ac:dyDescent="0.3">
      <c r="A203" s="9">
        <v>40057</v>
      </c>
      <c r="B203" s="100">
        <v>50</v>
      </c>
      <c r="C203" s="1">
        <v>8154</v>
      </c>
      <c r="D203" s="5">
        <v>0</v>
      </c>
      <c r="E203" s="1">
        <v>2215</v>
      </c>
      <c r="F203" s="1">
        <v>2204</v>
      </c>
      <c r="G203" s="1">
        <v>4281</v>
      </c>
      <c r="H203" s="1">
        <v>7704</v>
      </c>
      <c r="I203" s="1">
        <v>4813</v>
      </c>
      <c r="J203" s="1">
        <v>3498</v>
      </c>
      <c r="K203" s="1">
        <v>6348</v>
      </c>
      <c r="L203" s="1">
        <v>1759</v>
      </c>
      <c r="M203" s="1">
        <v>3493</v>
      </c>
      <c r="N203" s="1">
        <v>13927</v>
      </c>
      <c r="O203" s="1">
        <v>2147</v>
      </c>
      <c r="P203" s="1">
        <v>2155</v>
      </c>
      <c r="Q203" s="1">
        <v>7093</v>
      </c>
      <c r="R203" s="1">
        <v>7618</v>
      </c>
      <c r="S203" s="16">
        <f t="shared" si="1"/>
        <v>2580.3000000000002</v>
      </c>
    </row>
    <row r="204" spans="1:19" ht="15.75" thickBot="1" x14ac:dyDescent="0.3">
      <c r="A204" s="9">
        <v>40087</v>
      </c>
      <c r="B204" s="100">
        <v>51</v>
      </c>
      <c r="C204" s="1">
        <v>7756</v>
      </c>
      <c r="D204" s="5">
        <v>0</v>
      </c>
      <c r="E204" s="1">
        <v>2400</v>
      </c>
      <c r="F204" s="1">
        <v>1933</v>
      </c>
      <c r="G204" s="1">
        <v>4771</v>
      </c>
      <c r="H204" s="1">
        <v>8751</v>
      </c>
      <c r="I204" s="1">
        <v>4469</v>
      </c>
      <c r="J204" s="1">
        <v>5728</v>
      </c>
      <c r="K204" s="1">
        <v>5814</v>
      </c>
      <c r="L204" s="1">
        <v>1613</v>
      </c>
      <c r="M204" s="1">
        <v>3554</v>
      </c>
      <c r="N204" s="1">
        <v>13810</v>
      </c>
      <c r="O204" s="1">
        <v>2139</v>
      </c>
      <c r="P204" s="1">
        <v>1476</v>
      </c>
      <c r="Q204" s="1">
        <v>7046</v>
      </c>
      <c r="R204" s="1">
        <v>8250</v>
      </c>
      <c r="S204" s="16">
        <f t="shared" si="1"/>
        <v>2650.3333333333335</v>
      </c>
    </row>
    <row r="205" spans="1:19" ht="15.75" thickBot="1" x14ac:dyDescent="0.3">
      <c r="A205" s="9">
        <v>40118</v>
      </c>
      <c r="B205" s="100">
        <v>52</v>
      </c>
      <c r="C205" s="1">
        <v>4433</v>
      </c>
      <c r="D205" s="5">
        <v>0</v>
      </c>
      <c r="E205" s="1">
        <v>1802</v>
      </c>
      <c r="F205" s="1">
        <v>2080</v>
      </c>
      <c r="G205" s="1">
        <v>5208</v>
      </c>
      <c r="H205" s="1">
        <v>8928</v>
      </c>
      <c r="I205" s="1">
        <v>5604</v>
      </c>
      <c r="J205" s="1">
        <v>4510</v>
      </c>
      <c r="K205" s="1">
        <v>6002</v>
      </c>
      <c r="L205" s="1">
        <v>1591</v>
      </c>
      <c r="M205" s="1">
        <v>3536</v>
      </c>
      <c r="N205" s="1">
        <v>13074</v>
      </c>
      <c r="O205" s="1">
        <v>1680</v>
      </c>
      <c r="P205" s="2">
        <v>207</v>
      </c>
      <c r="Q205" s="1">
        <v>6474</v>
      </c>
      <c r="R205" s="1">
        <v>8329</v>
      </c>
      <c r="S205" s="16">
        <f t="shared" si="1"/>
        <v>2448.6</v>
      </c>
    </row>
    <row r="206" spans="1:19" ht="15.75" thickBot="1" x14ac:dyDescent="0.3">
      <c r="A206" s="9">
        <v>40148</v>
      </c>
      <c r="B206" s="100">
        <v>53</v>
      </c>
      <c r="C206" s="1">
        <v>3470</v>
      </c>
      <c r="D206" s="5">
        <v>0</v>
      </c>
      <c r="E206" s="1">
        <v>1479</v>
      </c>
      <c r="F206" s="1">
        <v>2085</v>
      </c>
      <c r="G206" s="1">
        <v>5612</v>
      </c>
      <c r="H206" s="1">
        <v>9233</v>
      </c>
      <c r="I206" s="1">
        <v>7447</v>
      </c>
      <c r="J206" s="1">
        <v>4093</v>
      </c>
      <c r="K206" s="1">
        <v>5540</v>
      </c>
      <c r="L206" s="1">
        <v>1588</v>
      </c>
      <c r="M206" s="1">
        <v>3777</v>
      </c>
      <c r="N206" s="1">
        <v>12767</v>
      </c>
      <c r="O206" s="1">
        <v>1982</v>
      </c>
      <c r="P206" s="2">
        <v>181</v>
      </c>
      <c r="Q206" s="1">
        <v>6698</v>
      </c>
      <c r="R206" s="1">
        <v>7763</v>
      </c>
      <c r="S206" s="16">
        <f t="shared" si="1"/>
        <v>2457.1666666666665</v>
      </c>
    </row>
    <row r="207" spans="1:19" ht="15.75" thickBot="1" x14ac:dyDescent="0.3">
      <c r="A207" s="9">
        <v>40179</v>
      </c>
      <c r="B207" s="100">
        <v>54</v>
      </c>
      <c r="C207" s="2">
        <v>862</v>
      </c>
      <c r="D207" s="5">
        <v>0</v>
      </c>
      <c r="E207" s="1">
        <v>1394</v>
      </c>
      <c r="F207" s="1">
        <v>2219</v>
      </c>
      <c r="G207" s="1">
        <v>5900</v>
      </c>
      <c r="H207" s="1">
        <v>9400</v>
      </c>
      <c r="I207" s="1">
        <v>7820</v>
      </c>
      <c r="J207" s="1">
        <v>3728</v>
      </c>
      <c r="K207" s="1">
        <v>5688</v>
      </c>
      <c r="L207" s="1">
        <v>1491</v>
      </c>
      <c r="M207" s="1">
        <v>3720</v>
      </c>
      <c r="N207" s="1">
        <v>12803</v>
      </c>
      <c r="O207" s="1">
        <v>1687</v>
      </c>
      <c r="P207" s="1">
        <v>1178</v>
      </c>
      <c r="Q207" s="1">
        <v>6552</v>
      </c>
      <c r="R207" s="1">
        <v>7537</v>
      </c>
      <c r="S207" s="16">
        <f t="shared" si="1"/>
        <v>2399.3000000000002</v>
      </c>
    </row>
    <row r="208" spans="1:19" ht="15.75" thickBot="1" x14ac:dyDescent="0.3">
      <c r="A208" s="9">
        <v>40210</v>
      </c>
      <c r="B208" s="100">
        <v>55</v>
      </c>
      <c r="C208" s="2">
        <v>967</v>
      </c>
      <c r="D208" s="5">
        <v>0</v>
      </c>
      <c r="E208" s="1">
        <v>860</v>
      </c>
      <c r="F208" s="1">
        <v>2005</v>
      </c>
      <c r="G208" s="1">
        <v>5465</v>
      </c>
      <c r="H208" s="1">
        <v>8474</v>
      </c>
      <c r="I208" s="1">
        <v>6264</v>
      </c>
      <c r="J208" s="1">
        <v>3064</v>
      </c>
      <c r="K208" s="1">
        <v>4898</v>
      </c>
      <c r="L208" s="1">
        <v>1305</v>
      </c>
      <c r="M208" s="1">
        <v>3373</v>
      </c>
      <c r="N208" s="1">
        <v>11155</v>
      </c>
      <c r="O208" s="1">
        <v>1433</v>
      </c>
      <c r="P208" s="1">
        <v>1828</v>
      </c>
      <c r="Q208" s="1">
        <v>6384</v>
      </c>
      <c r="R208" s="1">
        <v>6554</v>
      </c>
      <c r="S208" s="16">
        <f t="shared" si="1"/>
        <v>2134.3000000000002</v>
      </c>
    </row>
    <row r="209" spans="1:19" ht="15.75" thickBot="1" x14ac:dyDescent="0.3">
      <c r="A209" s="9">
        <v>40238</v>
      </c>
      <c r="B209" s="100">
        <v>56</v>
      </c>
      <c r="C209" s="1">
        <v>2679</v>
      </c>
      <c r="D209" s="5">
        <v>0</v>
      </c>
      <c r="E209" s="1">
        <v>1237</v>
      </c>
      <c r="F209" s="1">
        <v>1757</v>
      </c>
      <c r="G209" s="1">
        <v>4024</v>
      </c>
      <c r="H209" s="1">
        <v>7458</v>
      </c>
      <c r="I209" s="1">
        <v>5232</v>
      </c>
      <c r="J209" s="1">
        <v>3224</v>
      </c>
      <c r="K209" s="1">
        <v>5233</v>
      </c>
      <c r="L209" s="1">
        <v>1375</v>
      </c>
      <c r="M209" s="1">
        <v>3491</v>
      </c>
      <c r="N209" s="1">
        <v>12926</v>
      </c>
      <c r="O209" s="1">
        <v>1759</v>
      </c>
      <c r="P209" s="1">
        <v>1170</v>
      </c>
      <c r="Q209" s="1">
        <v>6229</v>
      </c>
      <c r="R209" s="1">
        <v>6973</v>
      </c>
      <c r="S209" s="16">
        <f t="shared" si="1"/>
        <v>2158.9</v>
      </c>
    </row>
    <row r="210" spans="1:19" ht="15.75" thickBot="1" x14ac:dyDescent="0.3">
      <c r="A210" s="9">
        <v>40269</v>
      </c>
      <c r="B210" s="100">
        <v>57</v>
      </c>
      <c r="C210" s="1">
        <v>4887</v>
      </c>
      <c r="D210" s="5">
        <v>0</v>
      </c>
      <c r="E210" s="1">
        <v>1134</v>
      </c>
      <c r="F210" s="1">
        <v>1687</v>
      </c>
      <c r="G210" s="1">
        <v>4491</v>
      </c>
      <c r="H210" s="1">
        <v>7842</v>
      </c>
      <c r="I210" s="1">
        <v>5358</v>
      </c>
      <c r="J210" s="1">
        <v>2845</v>
      </c>
      <c r="K210" s="1">
        <v>5053</v>
      </c>
      <c r="L210" s="1">
        <v>1146</v>
      </c>
      <c r="M210" s="1">
        <v>3110</v>
      </c>
      <c r="N210" s="1">
        <v>11976</v>
      </c>
      <c r="O210" s="1">
        <v>1717</v>
      </c>
      <c r="P210" s="2">
        <v>228</v>
      </c>
      <c r="Q210" s="1">
        <v>5879</v>
      </c>
      <c r="R210" s="1">
        <v>6376</v>
      </c>
      <c r="S210" s="16">
        <f t="shared" si="1"/>
        <v>2124.3000000000002</v>
      </c>
    </row>
    <row r="211" spans="1:19" ht="15.75" thickBot="1" x14ac:dyDescent="0.3">
      <c r="A211" s="9">
        <v>40299</v>
      </c>
      <c r="B211" s="100">
        <v>58</v>
      </c>
      <c r="C211" s="1">
        <v>3031</v>
      </c>
      <c r="D211" s="5">
        <v>0</v>
      </c>
      <c r="E211" s="1">
        <v>1338</v>
      </c>
      <c r="F211" s="1">
        <v>1880</v>
      </c>
      <c r="G211" s="1">
        <v>4843</v>
      </c>
      <c r="H211" s="1">
        <v>8673</v>
      </c>
      <c r="I211" s="1">
        <v>5711</v>
      </c>
      <c r="J211" s="1">
        <v>3300</v>
      </c>
      <c r="K211" s="1">
        <v>5374</v>
      </c>
      <c r="L211" s="1">
        <v>1656</v>
      </c>
      <c r="M211" s="1">
        <v>3279</v>
      </c>
      <c r="N211" s="1">
        <v>12388</v>
      </c>
      <c r="O211" s="1">
        <v>1579</v>
      </c>
      <c r="P211" s="1">
        <v>2218</v>
      </c>
      <c r="Q211" s="1">
        <v>6188</v>
      </c>
      <c r="R211" s="1">
        <v>6450</v>
      </c>
      <c r="S211" s="16">
        <f t="shared" si="1"/>
        <v>2263.6</v>
      </c>
    </row>
    <row r="212" spans="1:19" ht="15.75" thickBot="1" x14ac:dyDescent="0.3">
      <c r="A212" s="9">
        <v>40330</v>
      </c>
      <c r="B212" s="100">
        <v>59</v>
      </c>
      <c r="C212" s="1">
        <v>2941</v>
      </c>
      <c r="D212" s="5">
        <v>0</v>
      </c>
      <c r="E212" s="1">
        <v>1102</v>
      </c>
      <c r="F212" s="1">
        <v>1766</v>
      </c>
      <c r="G212" s="1">
        <v>5345</v>
      </c>
      <c r="H212" s="1">
        <v>8178</v>
      </c>
      <c r="I212" s="1">
        <v>5245</v>
      </c>
      <c r="J212" s="1">
        <v>2797</v>
      </c>
      <c r="K212" s="1">
        <v>5008</v>
      </c>
      <c r="L212" s="1">
        <v>1425</v>
      </c>
      <c r="M212" s="1">
        <v>2862</v>
      </c>
      <c r="N212" s="1">
        <v>11564</v>
      </c>
      <c r="O212" s="1">
        <v>1144</v>
      </c>
      <c r="P212" s="1">
        <v>2759</v>
      </c>
      <c r="Q212" s="1">
        <v>5791</v>
      </c>
      <c r="R212" s="1">
        <v>6156</v>
      </c>
      <c r="S212" s="16">
        <f t="shared" si="1"/>
        <v>2136.1</v>
      </c>
    </row>
    <row r="213" spans="1:19" ht="15.75" thickBot="1" x14ac:dyDescent="0.3">
      <c r="A213" s="9">
        <v>40360</v>
      </c>
      <c r="B213" s="100">
        <v>60</v>
      </c>
      <c r="C213" s="1">
        <v>2926</v>
      </c>
      <c r="D213" s="5">
        <v>0</v>
      </c>
      <c r="E213" s="1">
        <v>771</v>
      </c>
      <c r="F213" s="1">
        <v>1795</v>
      </c>
      <c r="G213" s="1">
        <v>4414</v>
      </c>
      <c r="H213" s="1">
        <v>8206</v>
      </c>
      <c r="I213" s="1">
        <v>5251</v>
      </c>
      <c r="J213" s="1">
        <v>3169</v>
      </c>
      <c r="K213" s="1">
        <v>5088</v>
      </c>
      <c r="L213" s="1">
        <v>1441</v>
      </c>
      <c r="M213" s="1">
        <v>2970</v>
      </c>
      <c r="N213" s="1">
        <v>11665</v>
      </c>
      <c r="O213" s="1">
        <v>2314</v>
      </c>
      <c r="P213" s="1">
        <v>2931</v>
      </c>
      <c r="Q213" s="1">
        <v>5690</v>
      </c>
      <c r="R213" s="1">
        <v>6034</v>
      </c>
      <c r="S213" s="16">
        <f t="shared" si="1"/>
        <v>2155.5</v>
      </c>
    </row>
    <row r="214" spans="1:19" ht="15.75" thickBot="1" x14ac:dyDescent="0.3">
      <c r="A214" s="9">
        <v>40391</v>
      </c>
      <c r="B214" s="100">
        <v>61</v>
      </c>
      <c r="C214" s="1">
        <v>3051</v>
      </c>
      <c r="D214" s="5">
        <v>0</v>
      </c>
      <c r="E214" s="1">
        <v>473</v>
      </c>
      <c r="F214" s="1">
        <v>1753</v>
      </c>
      <c r="G214" s="1">
        <v>4630</v>
      </c>
      <c r="H214" s="1">
        <v>7711</v>
      </c>
      <c r="I214" s="1">
        <v>5035</v>
      </c>
      <c r="J214" s="1">
        <v>3043</v>
      </c>
      <c r="K214" s="1">
        <v>5250</v>
      </c>
      <c r="L214" s="1">
        <v>1470</v>
      </c>
      <c r="M214" s="1">
        <v>2668</v>
      </c>
      <c r="N214" s="1">
        <v>11347</v>
      </c>
      <c r="O214" s="1">
        <v>2249</v>
      </c>
      <c r="P214" s="1">
        <v>2454</v>
      </c>
      <c r="Q214" s="1">
        <v>5467</v>
      </c>
      <c r="R214" s="1">
        <v>5714</v>
      </c>
      <c r="S214" s="16">
        <f t="shared" si="1"/>
        <v>2077.1666666666665</v>
      </c>
    </row>
    <row r="215" spans="1:19" ht="15.75" thickBot="1" x14ac:dyDescent="0.3">
      <c r="A215" s="9">
        <v>40422</v>
      </c>
      <c r="B215" s="100">
        <v>62</v>
      </c>
      <c r="C215" s="1">
        <v>3082</v>
      </c>
      <c r="D215" s="5">
        <v>0</v>
      </c>
      <c r="E215" s="1">
        <v>743</v>
      </c>
      <c r="F215" s="1">
        <v>1819</v>
      </c>
      <c r="G215" s="1">
        <v>4625</v>
      </c>
      <c r="H215" s="1">
        <v>7383</v>
      </c>
      <c r="I215" s="1">
        <v>4698</v>
      </c>
      <c r="J215" s="1">
        <v>2709</v>
      </c>
      <c r="K215" s="1">
        <v>4494</v>
      </c>
      <c r="L215" s="1">
        <v>1250</v>
      </c>
      <c r="M215" s="1">
        <v>2952</v>
      </c>
      <c r="N215" s="1">
        <v>11153</v>
      </c>
      <c r="O215" s="1">
        <v>2121</v>
      </c>
      <c r="P215" s="1">
        <v>2567</v>
      </c>
      <c r="Q215" s="1">
        <v>5132</v>
      </c>
      <c r="R215" s="1">
        <v>5430</v>
      </c>
      <c r="S215" s="16">
        <f t="shared" si="1"/>
        <v>2005.2666666666667</v>
      </c>
    </row>
    <row r="216" spans="1:19" ht="15.75" thickBot="1" x14ac:dyDescent="0.3">
      <c r="A216" s="9">
        <v>40452</v>
      </c>
      <c r="B216" s="100">
        <v>63</v>
      </c>
      <c r="C216" s="1">
        <v>2463</v>
      </c>
      <c r="D216" s="5">
        <v>0</v>
      </c>
      <c r="E216" s="1">
        <v>171</v>
      </c>
      <c r="F216" s="1">
        <v>1315</v>
      </c>
      <c r="G216" s="1">
        <v>3565</v>
      </c>
      <c r="H216" s="1">
        <v>8280</v>
      </c>
      <c r="I216" s="1">
        <v>4923</v>
      </c>
      <c r="J216" s="1">
        <v>2767</v>
      </c>
      <c r="K216" s="1">
        <v>4581</v>
      </c>
      <c r="L216" s="1">
        <v>1333</v>
      </c>
      <c r="M216" s="1">
        <v>3030</v>
      </c>
      <c r="N216" s="1">
        <v>10920</v>
      </c>
      <c r="O216" s="1">
        <v>1469</v>
      </c>
      <c r="P216" s="1">
        <v>3042</v>
      </c>
      <c r="Q216" s="1">
        <v>5632</v>
      </c>
      <c r="R216" s="1">
        <v>5513</v>
      </c>
      <c r="S216" s="16">
        <f t="shared" si="1"/>
        <v>1966.8</v>
      </c>
    </row>
    <row r="217" spans="1:19" ht="15.75" thickBot="1" x14ac:dyDescent="0.3">
      <c r="A217" s="9">
        <v>40483</v>
      </c>
      <c r="B217" s="100">
        <v>64</v>
      </c>
      <c r="C217" s="1">
        <v>2256</v>
      </c>
      <c r="D217" s="5">
        <v>0</v>
      </c>
      <c r="E217" s="1">
        <v>128</v>
      </c>
      <c r="F217" s="1">
        <v>1708</v>
      </c>
      <c r="G217" s="1">
        <v>2223</v>
      </c>
      <c r="H217" s="1">
        <v>7624</v>
      </c>
      <c r="I217" s="1">
        <v>4427</v>
      </c>
      <c r="J217" s="1">
        <v>2426</v>
      </c>
      <c r="K217" s="1">
        <v>4388</v>
      </c>
      <c r="L217" s="1">
        <v>1238</v>
      </c>
      <c r="M217" s="1">
        <v>3016</v>
      </c>
      <c r="N217" s="1">
        <v>9302</v>
      </c>
      <c r="O217" s="1">
        <v>2304</v>
      </c>
      <c r="P217" s="1">
        <v>3059</v>
      </c>
      <c r="Q217" s="1">
        <v>5659</v>
      </c>
      <c r="R217" s="1">
        <v>4969</v>
      </c>
      <c r="S217" s="16">
        <f t="shared" si="1"/>
        <v>1824.2333333333333</v>
      </c>
    </row>
    <row r="218" spans="1:19" ht="15.75" thickBot="1" x14ac:dyDescent="0.3">
      <c r="A218" s="9">
        <v>40513</v>
      </c>
      <c r="B218" s="100">
        <v>65</v>
      </c>
      <c r="C218" s="1">
        <v>2590</v>
      </c>
      <c r="D218" s="5">
        <v>0</v>
      </c>
      <c r="E218" s="1">
        <v>94</v>
      </c>
      <c r="F218" s="1">
        <v>1668</v>
      </c>
      <c r="G218" s="1">
        <v>1824</v>
      </c>
      <c r="H218" s="1">
        <v>6822</v>
      </c>
      <c r="I218" s="1">
        <v>4223</v>
      </c>
      <c r="J218" s="1">
        <v>2472</v>
      </c>
      <c r="K218" s="1">
        <v>4270</v>
      </c>
      <c r="L218" s="1">
        <v>1225</v>
      </c>
      <c r="M218" s="1">
        <v>3059</v>
      </c>
      <c r="N218" s="1">
        <v>9192</v>
      </c>
      <c r="O218" s="1">
        <v>2110</v>
      </c>
      <c r="P218" s="1">
        <v>2639</v>
      </c>
      <c r="Q218" s="1">
        <v>6319</v>
      </c>
      <c r="R218" s="1">
        <v>4738</v>
      </c>
      <c r="S218" s="16">
        <f t="shared" ref="S218:S249" si="2">SUM(C218:R218)/30</f>
        <v>1774.8333333333333</v>
      </c>
    </row>
    <row r="219" spans="1:19" ht="15.75" thickBot="1" x14ac:dyDescent="0.3">
      <c r="A219" s="9">
        <v>40544</v>
      </c>
      <c r="B219" s="100">
        <v>66</v>
      </c>
      <c r="C219" s="1">
        <v>3286</v>
      </c>
      <c r="D219" s="5">
        <v>0</v>
      </c>
      <c r="E219" s="1">
        <v>1224</v>
      </c>
      <c r="F219" s="1">
        <v>1969</v>
      </c>
      <c r="G219" s="1">
        <v>4890</v>
      </c>
      <c r="H219" s="1">
        <v>7782</v>
      </c>
      <c r="I219" s="1">
        <v>4645</v>
      </c>
      <c r="J219" s="1">
        <v>2629</v>
      </c>
      <c r="K219" s="1">
        <v>4932</v>
      </c>
      <c r="L219" s="1">
        <v>1240</v>
      </c>
      <c r="M219" s="1">
        <v>3110</v>
      </c>
      <c r="N219" s="1">
        <v>9717</v>
      </c>
      <c r="O219" s="1">
        <v>1949</v>
      </c>
      <c r="P219" s="1">
        <v>1815</v>
      </c>
      <c r="Q219" s="1">
        <v>5879</v>
      </c>
      <c r="R219" s="1">
        <v>5059</v>
      </c>
      <c r="S219" s="16">
        <f t="shared" si="2"/>
        <v>2004.2</v>
      </c>
    </row>
    <row r="220" spans="1:19" ht="15.75" thickBot="1" x14ac:dyDescent="0.3">
      <c r="A220" s="9">
        <v>40575</v>
      </c>
      <c r="B220" s="100">
        <v>67</v>
      </c>
      <c r="C220" s="1">
        <v>2784</v>
      </c>
      <c r="D220" s="5">
        <v>0</v>
      </c>
      <c r="E220" s="1">
        <v>1756</v>
      </c>
      <c r="F220" s="1">
        <v>1654</v>
      </c>
      <c r="G220" s="1">
        <v>4249</v>
      </c>
      <c r="H220" s="1">
        <v>6926</v>
      </c>
      <c r="I220" s="1">
        <v>3846</v>
      </c>
      <c r="J220" s="1">
        <v>2165</v>
      </c>
      <c r="K220" s="1">
        <v>3788</v>
      </c>
      <c r="L220" s="1">
        <v>1122</v>
      </c>
      <c r="M220" s="1">
        <v>2438</v>
      </c>
      <c r="N220" s="1">
        <v>7664</v>
      </c>
      <c r="O220" s="1">
        <v>1457</v>
      </c>
      <c r="P220" s="2">
        <v>821</v>
      </c>
      <c r="Q220" s="1">
        <v>4186</v>
      </c>
      <c r="R220" s="1">
        <v>4024</v>
      </c>
      <c r="S220" s="16">
        <f t="shared" si="2"/>
        <v>1629.3333333333333</v>
      </c>
    </row>
    <row r="221" spans="1:19" ht="15.75" thickBot="1" x14ac:dyDescent="0.3">
      <c r="A221" s="9">
        <v>40603</v>
      </c>
      <c r="B221" s="100">
        <v>68</v>
      </c>
      <c r="C221" s="1">
        <v>2969</v>
      </c>
      <c r="D221" s="5">
        <v>0</v>
      </c>
      <c r="E221" s="1">
        <v>2465</v>
      </c>
      <c r="F221" s="1">
        <v>1928</v>
      </c>
      <c r="G221" s="1">
        <v>4670</v>
      </c>
      <c r="H221" s="1">
        <v>7504</v>
      </c>
      <c r="I221" s="1">
        <v>4193</v>
      </c>
      <c r="J221" s="1">
        <v>2355</v>
      </c>
      <c r="K221" s="1">
        <v>3986</v>
      </c>
      <c r="L221" s="1">
        <v>1136</v>
      </c>
      <c r="M221" s="1">
        <v>2513</v>
      </c>
      <c r="N221" s="1">
        <v>8599</v>
      </c>
      <c r="O221" s="1">
        <v>1622</v>
      </c>
      <c r="P221" s="2">
        <v>169</v>
      </c>
      <c r="Q221" s="1">
        <v>4330</v>
      </c>
      <c r="R221" s="1">
        <v>4458</v>
      </c>
      <c r="S221" s="16">
        <f t="shared" si="2"/>
        <v>1763.2333333333333</v>
      </c>
    </row>
    <row r="222" spans="1:19" ht="15.75" thickBot="1" x14ac:dyDescent="0.3">
      <c r="A222" s="9">
        <v>40634</v>
      </c>
      <c r="B222" s="100">
        <v>69</v>
      </c>
      <c r="C222" s="1">
        <v>2664</v>
      </c>
      <c r="D222" s="5">
        <v>0</v>
      </c>
      <c r="E222" s="1">
        <v>3126</v>
      </c>
      <c r="F222" s="1">
        <v>1819</v>
      </c>
      <c r="G222" s="1">
        <v>4411</v>
      </c>
      <c r="H222" s="1">
        <v>7254</v>
      </c>
      <c r="I222" s="1">
        <v>4109</v>
      </c>
      <c r="J222" s="1">
        <v>1736</v>
      </c>
      <c r="K222" s="1">
        <v>3060</v>
      </c>
      <c r="L222" s="2">
        <v>941</v>
      </c>
      <c r="M222" s="1">
        <v>2395</v>
      </c>
      <c r="N222" s="1">
        <v>8661</v>
      </c>
      <c r="O222" s="1">
        <v>1535</v>
      </c>
      <c r="P222" s="2">
        <v>6</v>
      </c>
      <c r="Q222" s="1">
        <v>4617</v>
      </c>
      <c r="R222" s="1">
        <v>4552</v>
      </c>
      <c r="S222" s="16">
        <f t="shared" si="2"/>
        <v>1696.2</v>
      </c>
    </row>
    <row r="223" spans="1:19" ht="15.75" thickBot="1" x14ac:dyDescent="0.3">
      <c r="A223" s="9">
        <v>40664</v>
      </c>
      <c r="B223" s="100">
        <v>70</v>
      </c>
      <c r="C223" s="1">
        <v>2793</v>
      </c>
      <c r="D223" s="5">
        <v>0</v>
      </c>
      <c r="E223" s="1">
        <v>1438</v>
      </c>
      <c r="F223" s="1">
        <v>1975</v>
      </c>
      <c r="G223" s="1">
        <v>4553</v>
      </c>
      <c r="H223" s="1">
        <v>7304</v>
      </c>
      <c r="I223" s="1">
        <v>3588</v>
      </c>
      <c r="J223" s="1">
        <v>1689</v>
      </c>
      <c r="K223" s="1">
        <v>2959</v>
      </c>
      <c r="L223" s="2">
        <v>929</v>
      </c>
      <c r="M223" s="1">
        <v>2332</v>
      </c>
      <c r="N223" s="1">
        <v>8557</v>
      </c>
      <c r="O223" s="1">
        <v>1570</v>
      </c>
      <c r="P223" s="2">
        <v>331</v>
      </c>
      <c r="Q223" s="1">
        <v>5282</v>
      </c>
      <c r="R223" s="1">
        <v>4590</v>
      </c>
      <c r="S223" s="16">
        <f t="shared" si="2"/>
        <v>1663</v>
      </c>
    </row>
    <row r="224" spans="1:19" ht="15.75" thickBot="1" x14ac:dyDescent="0.3">
      <c r="A224" s="9">
        <v>40695</v>
      </c>
      <c r="B224" s="100">
        <v>71</v>
      </c>
      <c r="C224" s="1">
        <v>2627</v>
      </c>
      <c r="D224" s="5">
        <v>0</v>
      </c>
      <c r="E224" s="1">
        <v>696</v>
      </c>
      <c r="F224" s="1">
        <v>1867</v>
      </c>
      <c r="G224" s="1">
        <v>4407</v>
      </c>
      <c r="H224" s="1">
        <v>6697</v>
      </c>
      <c r="I224" s="1">
        <v>3724</v>
      </c>
      <c r="J224" s="1">
        <v>1541</v>
      </c>
      <c r="K224" s="1">
        <v>2345</v>
      </c>
      <c r="L224" s="2">
        <v>698</v>
      </c>
      <c r="M224" s="1">
        <v>2088</v>
      </c>
      <c r="N224" s="1">
        <v>7795</v>
      </c>
      <c r="O224" s="1">
        <v>1430</v>
      </c>
      <c r="P224" s="2">
        <v>954</v>
      </c>
      <c r="Q224" s="1">
        <v>4159</v>
      </c>
      <c r="R224" s="1">
        <v>4165</v>
      </c>
      <c r="S224" s="16">
        <f t="shared" si="2"/>
        <v>1506.4333333333334</v>
      </c>
    </row>
    <row r="225" spans="1:19" ht="15.75" thickBot="1" x14ac:dyDescent="0.3">
      <c r="A225" s="9">
        <v>40725</v>
      </c>
      <c r="B225" s="100">
        <v>72</v>
      </c>
      <c r="C225" s="1">
        <v>2632</v>
      </c>
      <c r="D225" s="5">
        <v>0</v>
      </c>
      <c r="E225" s="1">
        <v>1525</v>
      </c>
      <c r="F225" s="1">
        <v>1815</v>
      </c>
      <c r="G225" s="1">
        <v>4336</v>
      </c>
      <c r="H225" s="1">
        <v>6844</v>
      </c>
      <c r="I225" s="1">
        <v>3784</v>
      </c>
      <c r="J225" s="1">
        <v>1909</v>
      </c>
      <c r="K225" s="1">
        <v>2505</v>
      </c>
      <c r="L225" s="2">
        <v>924</v>
      </c>
      <c r="M225" s="1">
        <v>2224</v>
      </c>
      <c r="N225" s="1">
        <v>8174</v>
      </c>
      <c r="O225" s="1">
        <v>1467</v>
      </c>
      <c r="P225" s="1">
        <v>1196</v>
      </c>
      <c r="Q225" s="1">
        <v>4393</v>
      </c>
      <c r="R225" s="1">
        <v>4376</v>
      </c>
      <c r="S225" s="16">
        <f t="shared" si="2"/>
        <v>1603.4666666666667</v>
      </c>
    </row>
    <row r="226" spans="1:19" ht="15.75" thickBot="1" x14ac:dyDescent="0.3">
      <c r="A226" s="9">
        <v>40756</v>
      </c>
      <c r="B226" s="100">
        <v>73</v>
      </c>
      <c r="C226" s="1">
        <v>2522</v>
      </c>
      <c r="D226" s="5">
        <v>0</v>
      </c>
      <c r="E226" s="1">
        <v>1550</v>
      </c>
      <c r="F226" s="1">
        <v>1762</v>
      </c>
      <c r="G226" s="1">
        <v>4341</v>
      </c>
      <c r="H226" s="1">
        <v>6853</v>
      </c>
      <c r="I226" s="1">
        <v>3525</v>
      </c>
      <c r="J226" s="1">
        <v>1962</v>
      </c>
      <c r="K226" s="1">
        <v>2505</v>
      </c>
      <c r="L226" s="2">
        <v>950</v>
      </c>
      <c r="M226" s="1">
        <v>2370</v>
      </c>
      <c r="N226" s="1">
        <v>8866</v>
      </c>
      <c r="O226" s="1">
        <v>1452</v>
      </c>
      <c r="P226" s="1">
        <v>1098</v>
      </c>
      <c r="Q226" s="1">
        <v>4474</v>
      </c>
      <c r="R226" s="1">
        <v>4538</v>
      </c>
      <c r="S226" s="16">
        <f t="shared" si="2"/>
        <v>1625.6</v>
      </c>
    </row>
    <row r="227" spans="1:19" ht="15.75" thickBot="1" x14ac:dyDescent="0.3">
      <c r="A227" s="9">
        <v>40787</v>
      </c>
      <c r="B227" s="100">
        <v>74</v>
      </c>
      <c r="C227" s="1">
        <v>2388</v>
      </c>
      <c r="D227" s="5">
        <v>0</v>
      </c>
      <c r="E227" s="1">
        <v>789</v>
      </c>
      <c r="F227" s="1">
        <v>2269</v>
      </c>
      <c r="G227" s="1">
        <v>3935</v>
      </c>
      <c r="H227" s="1">
        <v>6308</v>
      </c>
      <c r="I227" s="1">
        <v>3613</v>
      </c>
      <c r="J227" s="1">
        <v>1800</v>
      </c>
      <c r="K227" s="1">
        <v>2368</v>
      </c>
      <c r="L227" s="1">
        <v>1022</v>
      </c>
      <c r="M227" s="1">
        <v>2281</v>
      </c>
      <c r="N227" s="1">
        <v>8390</v>
      </c>
      <c r="O227" s="1">
        <v>1358</v>
      </c>
      <c r="P227" s="1">
        <v>1035</v>
      </c>
      <c r="Q227" s="1">
        <v>4138</v>
      </c>
      <c r="R227" s="1">
        <v>3797</v>
      </c>
      <c r="S227" s="16">
        <f t="shared" si="2"/>
        <v>1516.3666666666666</v>
      </c>
    </row>
    <row r="228" spans="1:19" ht="15.75" thickBot="1" x14ac:dyDescent="0.3">
      <c r="A228" s="9">
        <v>40817</v>
      </c>
      <c r="B228" s="100">
        <v>75</v>
      </c>
      <c r="C228" s="1">
        <v>1474</v>
      </c>
      <c r="D228" s="5">
        <v>0</v>
      </c>
      <c r="E228" s="1">
        <v>147</v>
      </c>
      <c r="F228" s="1">
        <v>1540</v>
      </c>
      <c r="G228" s="1">
        <v>4099</v>
      </c>
      <c r="H228" s="1">
        <v>7135</v>
      </c>
      <c r="I228" s="1">
        <v>3294</v>
      </c>
      <c r="J228" s="1">
        <v>1907</v>
      </c>
      <c r="K228" s="1">
        <v>3201</v>
      </c>
      <c r="L228" s="1">
        <v>1050</v>
      </c>
      <c r="M228" s="1">
        <v>2359</v>
      </c>
      <c r="N228" s="1">
        <v>7589</v>
      </c>
      <c r="O228" s="1">
        <v>1344</v>
      </c>
      <c r="P228" s="2">
        <v>617</v>
      </c>
      <c r="Q228" s="1">
        <v>4679</v>
      </c>
      <c r="R228" s="1">
        <v>3839</v>
      </c>
      <c r="S228" s="16">
        <f t="shared" si="2"/>
        <v>1475.8</v>
      </c>
    </row>
    <row r="229" spans="1:19" ht="15.75" thickBot="1" x14ac:dyDescent="0.3">
      <c r="A229" s="9">
        <v>40848</v>
      </c>
      <c r="B229" s="100">
        <v>76</v>
      </c>
      <c r="C229" s="2">
        <v>627</v>
      </c>
      <c r="D229" s="5">
        <v>0</v>
      </c>
      <c r="E229" s="1">
        <v>89</v>
      </c>
      <c r="F229" s="1">
        <v>1274</v>
      </c>
      <c r="G229" s="1">
        <v>3966</v>
      </c>
      <c r="H229" s="1">
        <v>6168</v>
      </c>
      <c r="I229" s="1">
        <v>3459</v>
      </c>
      <c r="J229" s="1">
        <v>1722</v>
      </c>
      <c r="K229" s="1">
        <v>2423</v>
      </c>
      <c r="L229" s="2">
        <v>942</v>
      </c>
      <c r="M229" s="1">
        <v>2429</v>
      </c>
      <c r="N229" s="1">
        <v>7044</v>
      </c>
      <c r="O229" s="1">
        <v>1286</v>
      </c>
      <c r="P229" s="2">
        <v>112</v>
      </c>
      <c r="Q229" s="1">
        <v>4758</v>
      </c>
      <c r="R229" s="1">
        <v>3689</v>
      </c>
      <c r="S229" s="16">
        <f t="shared" si="2"/>
        <v>1332.9333333333334</v>
      </c>
    </row>
    <row r="230" spans="1:19" ht="15.75" thickBot="1" x14ac:dyDescent="0.3">
      <c r="A230" s="9">
        <v>40878</v>
      </c>
      <c r="B230" s="100">
        <v>77</v>
      </c>
      <c r="C230" s="2">
        <v>549</v>
      </c>
      <c r="D230" s="5">
        <v>0</v>
      </c>
      <c r="E230" s="1">
        <v>323</v>
      </c>
      <c r="F230" s="1">
        <v>1318</v>
      </c>
      <c r="G230" s="1">
        <v>3891</v>
      </c>
      <c r="H230" s="1">
        <v>6205</v>
      </c>
      <c r="I230" s="1">
        <v>3349</v>
      </c>
      <c r="J230" s="1">
        <v>1537</v>
      </c>
      <c r="K230" s="1">
        <v>1905</v>
      </c>
      <c r="L230" s="2">
        <v>795</v>
      </c>
      <c r="M230" s="1">
        <v>2691</v>
      </c>
      <c r="N230" s="1">
        <v>7184</v>
      </c>
      <c r="O230" s="1">
        <v>1204</v>
      </c>
      <c r="P230" s="2">
        <v>45</v>
      </c>
      <c r="Q230" s="1">
        <v>4239</v>
      </c>
      <c r="R230" s="1">
        <v>3831</v>
      </c>
      <c r="S230" s="16">
        <f t="shared" si="2"/>
        <v>1302.2</v>
      </c>
    </row>
    <row r="231" spans="1:19" ht="15.75" thickBot="1" x14ac:dyDescent="0.3">
      <c r="A231" s="9">
        <v>40909</v>
      </c>
      <c r="B231" s="100">
        <v>78</v>
      </c>
      <c r="C231" s="2">
        <v>380</v>
      </c>
      <c r="D231" s="5">
        <v>0</v>
      </c>
      <c r="E231" s="1">
        <v>877</v>
      </c>
      <c r="F231" s="1">
        <v>1338</v>
      </c>
      <c r="G231" s="1">
        <v>3539</v>
      </c>
      <c r="H231" s="1">
        <v>5555</v>
      </c>
      <c r="I231" s="1">
        <v>2432</v>
      </c>
      <c r="J231" s="1">
        <v>1697</v>
      </c>
      <c r="K231" s="1">
        <v>3047</v>
      </c>
      <c r="L231" s="1">
        <v>1131</v>
      </c>
      <c r="M231" s="1">
        <v>2842</v>
      </c>
      <c r="N231" s="1">
        <v>8508</v>
      </c>
      <c r="O231" s="2">
        <v>917</v>
      </c>
      <c r="P231" s="2">
        <v>19</v>
      </c>
      <c r="Q231" s="1">
        <v>4148</v>
      </c>
      <c r="R231" s="1">
        <v>3736</v>
      </c>
      <c r="S231" s="16">
        <f t="shared" si="2"/>
        <v>1338.8666666666666</v>
      </c>
    </row>
    <row r="232" spans="1:19" ht="15.75" thickBot="1" x14ac:dyDescent="0.3">
      <c r="A232" s="9">
        <v>40940</v>
      </c>
      <c r="B232" s="100">
        <v>79</v>
      </c>
      <c r="C232" s="2">
        <v>107</v>
      </c>
      <c r="D232" s="5">
        <v>0</v>
      </c>
      <c r="E232" s="1">
        <v>2120</v>
      </c>
      <c r="F232" s="1">
        <v>1543</v>
      </c>
      <c r="G232" s="1">
        <v>3368</v>
      </c>
      <c r="H232" s="1">
        <v>5196</v>
      </c>
      <c r="I232" s="1">
        <v>3534</v>
      </c>
      <c r="J232" s="1">
        <v>1649</v>
      </c>
      <c r="K232" s="1">
        <v>2855</v>
      </c>
      <c r="L232" s="2">
        <v>922</v>
      </c>
      <c r="M232" s="1">
        <v>2669</v>
      </c>
      <c r="N232" s="1">
        <v>7179</v>
      </c>
      <c r="O232" s="1">
        <v>1219</v>
      </c>
      <c r="P232" s="2">
        <v>40</v>
      </c>
      <c r="Q232" s="1">
        <v>4239</v>
      </c>
      <c r="R232" s="1">
        <v>3963</v>
      </c>
      <c r="S232" s="16">
        <f t="shared" si="2"/>
        <v>1353.4333333333334</v>
      </c>
    </row>
    <row r="233" spans="1:19" ht="15.75" thickBot="1" x14ac:dyDescent="0.3">
      <c r="A233" s="9">
        <v>40969</v>
      </c>
      <c r="B233" s="100">
        <v>80</v>
      </c>
      <c r="C233" s="1">
        <v>1123</v>
      </c>
      <c r="D233" s="5">
        <v>0</v>
      </c>
      <c r="E233" s="1">
        <v>3380</v>
      </c>
      <c r="F233" s="1">
        <v>1538</v>
      </c>
      <c r="G233" s="1">
        <v>3520</v>
      </c>
      <c r="H233" s="1">
        <v>6498</v>
      </c>
      <c r="I233" s="1">
        <v>3464</v>
      </c>
      <c r="J233" s="1">
        <v>1716</v>
      </c>
      <c r="K233" s="1">
        <v>2611</v>
      </c>
      <c r="L233" s="2">
        <v>837</v>
      </c>
      <c r="M233" s="1">
        <v>2624</v>
      </c>
      <c r="N233" s="1">
        <v>8386</v>
      </c>
      <c r="O233" s="1">
        <v>1236</v>
      </c>
      <c r="P233" s="2">
        <v>222</v>
      </c>
      <c r="Q233" s="1">
        <v>4455</v>
      </c>
      <c r="R233" s="1">
        <v>3945</v>
      </c>
      <c r="S233" s="16">
        <f t="shared" si="2"/>
        <v>1518.5</v>
      </c>
    </row>
    <row r="234" spans="1:19" ht="15.75" thickBot="1" x14ac:dyDescent="0.3">
      <c r="A234" s="9">
        <v>41000</v>
      </c>
      <c r="B234" s="100">
        <v>81</v>
      </c>
      <c r="C234" s="1">
        <v>2776</v>
      </c>
      <c r="D234" s="5">
        <v>0</v>
      </c>
      <c r="E234" s="1">
        <v>2402</v>
      </c>
      <c r="F234" s="1">
        <v>1365</v>
      </c>
      <c r="G234" s="1">
        <v>3141</v>
      </c>
      <c r="H234" s="1">
        <v>6507</v>
      </c>
      <c r="I234" s="1">
        <v>3310</v>
      </c>
      <c r="J234" s="1">
        <v>1418</v>
      </c>
      <c r="K234" s="1">
        <v>1963</v>
      </c>
      <c r="L234" s="2">
        <v>932</v>
      </c>
      <c r="M234" s="1">
        <v>2478</v>
      </c>
      <c r="N234" s="1">
        <v>8157</v>
      </c>
      <c r="O234" s="1">
        <v>1188</v>
      </c>
      <c r="P234" s="2">
        <v>321</v>
      </c>
      <c r="Q234" s="1">
        <v>3970</v>
      </c>
      <c r="R234" s="1">
        <v>3966</v>
      </c>
      <c r="S234" s="16">
        <f t="shared" si="2"/>
        <v>1463.1333333333334</v>
      </c>
    </row>
    <row r="235" spans="1:19" ht="15.75" thickBot="1" x14ac:dyDescent="0.3">
      <c r="A235" s="9">
        <v>41030</v>
      </c>
      <c r="B235" s="100">
        <v>82</v>
      </c>
      <c r="C235" s="1">
        <v>2015</v>
      </c>
      <c r="D235" s="5">
        <v>0</v>
      </c>
      <c r="E235" s="1">
        <v>2794</v>
      </c>
      <c r="F235" s="1">
        <v>1675</v>
      </c>
      <c r="G235" s="1">
        <v>3547</v>
      </c>
      <c r="H235" s="1">
        <v>8300</v>
      </c>
      <c r="I235" s="1">
        <v>3232</v>
      </c>
      <c r="J235" s="1">
        <v>1814</v>
      </c>
      <c r="K235" s="1">
        <v>2319</v>
      </c>
      <c r="L235" s="2">
        <v>940</v>
      </c>
      <c r="M235" s="1">
        <v>2468</v>
      </c>
      <c r="N235" s="1">
        <v>7850</v>
      </c>
      <c r="O235" s="1">
        <v>1169</v>
      </c>
      <c r="P235" s="2">
        <v>135</v>
      </c>
      <c r="Q235" s="1">
        <v>4037</v>
      </c>
      <c r="R235" s="1">
        <v>4104</v>
      </c>
      <c r="S235" s="16">
        <f t="shared" si="2"/>
        <v>1546.6333333333334</v>
      </c>
    </row>
    <row r="236" spans="1:19" ht="15.75" thickBot="1" x14ac:dyDescent="0.3">
      <c r="A236" s="9">
        <v>41061</v>
      </c>
      <c r="B236" s="100">
        <v>83</v>
      </c>
      <c r="C236" s="1">
        <v>1616</v>
      </c>
      <c r="D236" s="5">
        <v>0</v>
      </c>
      <c r="E236" s="1">
        <v>2027</v>
      </c>
      <c r="F236" s="1">
        <v>1741</v>
      </c>
      <c r="G236" s="1">
        <v>3113</v>
      </c>
      <c r="H236" s="1">
        <v>6869</v>
      </c>
      <c r="I236" s="1">
        <v>3310</v>
      </c>
      <c r="J236" s="1">
        <v>1366</v>
      </c>
      <c r="K236" s="2">
        <v>811</v>
      </c>
      <c r="L236" s="2">
        <v>699</v>
      </c>
      <c r="M236" s="1">
        <v>2230</v>
      </c>
      <c r="N236" s="1">
        <v>7297</v>
      </c>
      <c r="O236" s="1">
        <v>1132</v>
      </c>
      <c r="P236" s="2">
        <v>26</v>
      </c>
      <c r="Q236" s="1">
        <v>4191</v>
      </c>
      <c r="R236" s="1">
        <v>3880</v>
      </c>
      <c r="S236" s="16">
        <f t="shared" si="2"/>
        <v>1343.6</v>
      </c>
    </row>
    <row r="237" spans="1:19" ht="15.75" thickBot="1" x14ac:dyDescent="0.3">
      <c r="A237" s="9">
        <v>41091</v>
      </c>
      <c r="B237" s="100">
        <v>84</v>
      </c>
      <c r="C237" s="1">
        <v>2516</v>
      </c>
      <c r="D237" s="5">
        <v>0</v>
      </c>
      <c r="E237" s="2">
        <v>1001</v>
      </c>
      <c r="F237" s="2">
        <v>999</v>
      </c>
      <c r="G237" s="1">
        <v>2398</v>
      </c>
      <c r="H237" s="1">
        <v>6574</v>
      </c>
      <c r="I237" s="1">
        <v>3495</v>
      </c>
      <c r="J237" s="1">
        <v>1113</v>
      </c>
      <c r="K237" s="1">
        <v>1739</v>
      </c>
      <c r="L237" s="2">
        <v>585</v>
      </c>
      <c r="M237" s="1">
        <v>2109</v>
      </c>
      <c r="N237" s="1">
        <v>6149</v>
      </c>
      <c r="O237" s="2">
        <v>596</v>
      </c>
      <c r="P237" s="2">
        <v>30</v>
      </c>
      <c r="Q237" s="1">
        <v>2907</v>
      </c>
      <c r="R237" s="1">
        <v>3233</v>
      </c>
      <c r="S237" s="16">
        <f t="shared" si="2"/>
        <v>1181.4666666666667</v>
      </c>
    </row>
    <row r="238" spans="1:19" ht="15.75" thickBot="1" x14ac:dyDescent="0.3">
      <c r="A238" s="9">
        <v>41122</v>
      </c>
      <c r="B238" s="100">
        <v>85</v>
      </c>
      <c r="C238" s="1">
        <v>1850</v>
      </c>
      <c r="D238" s="5">
        <v>0</v>
      </c>
      <c r="E238" s="1">
        <v>1626</v>
      </c>
      <c r="F238" s="1">
        <v>1162</v>
      </c>
      <c r="G238" s="1">
        <v>2518</v>
      </c>
      <c r="H238" s="1">
        <v>6352</v>
      </c>
      <c r="I238" s="1">
        <v>3137</v>
      </c>
      <c r="J238" s="1">
        <v>1945</v>
      </c>
      <c r="K238" s="1">
        <v>3177</v>
      </c>
      <c r="L238" s="2">
        <v>733</v>
      </c>
      <c r="M238" s="1">
        <v>3067</v>
      </c>
      <c r="N238" s="1">
        <v>7557</v>
      </c>
      <c r="O238" s="2">
        <v>264</v>
      </c>
      <c r="P238" s="2">
        <v>30</v>
      </c>
      <c r="Q238" s="1">
        <v>4509</v>
      </c>
      <c r="R238" s="1">
        <v>4057</v>
      </c>
      <c r="S238" s="16">
        <f t="shared" si="2"/>
        <v>1399.4666666666667</v>
      </c>
    </row>
    <row r="239" spans="1:19" ht="15.75" thickBot="1" x14ac:dyDescent="0.3">
      <c r="A239" s="9">
        <v>41153</v>
      </c>
      <c r="B239" s="100">
        <v>86</v>
      </c>
      <c r="C239" s="1">
        <v>1527</v>
      </c>
      <c r="D239" s="5">
        <v>0</v>
      </c>
      <c r="E239" s="2">
        <v>2028</v>
      </c>
      <c r="F239" s="2">
        <v>998</v>
      </c>
      <c r="G239" s="1">
        <v>3546</v>
      </c>
      <c r="H239" s="1">
        <v>6195</v>
      </c>
      <c r="I239" s="1">
        <v>3138</v>
      </c>
      <c r="J239" s="1">
        <v>1170</v>
      </c>
      <c r="K239" s="1">
        <v>1880</v>
      </c>
      <c r="L239" s="2">
        <v>737</v>
      </c>
      <c r="M239" s="1">
        <v>2855</v>
      </c>
      <c r="N239" s="1">
        <v>7737</v>
      </c>
      <c r="O239" s="2">
        <v>153</v>
      </c>
      <c r="P239" s="2">
        <v>0</v>
      </c>
      <c r="Q239" s="1">
        <v>3594</v>
      </c>
      <c r="R239" s="1">
        <v>3317</v>
      </c>
      <c r="S239" s="16">
        <f t="shared" si="2"/>
        <v>1295.8333333333333</v>
      </c>
    </row>
    <row r="240" spans="1:19" ht="15.75" thickBot="1" x14ac:dyDescent="0.3">
      <c r="A240" s="9">
        <v>41183</v>
      </c>
      <c r="B240" s="100">
        <v>87</v>
      </c>
      <c r="C240" s="1">
        <v>2128</v>
      </c>
      <c r="D240" s="5">
        <v>0</v>
      </c>
      <c r="E240" s="1">
        <v>1052</v>
      </c>
      <c r="F240" s="1">
        <v>1013</v>
      </c>
      <c r="G240" s="1">
        <v>1731</v>
      </c>
      <c r="H240" s="1">
        <v>6232</v>
      </c>
      <c r="I240" s="1">
        <v>3011</v>
      </c>
      <c r="J240" s="1">
        <v>1422</v>
      </c>
      <c r="K240" s="1">
        <v>2301</v>
      </c>
      <c r="L240" s="2">
        <v>770</v>
      </c>
      <c r="M240" s="1">
        <v>2578</v>
      </c>
      <c r="N240" s="1">
        <v>7717</v>
      </c>
      <c r="O240" s="1">
        <v>1093</v>
      </c>
      <c r="P240" s="2">
        <v>0</v>
      </c>
      <c r="Q240" s="1">
        <v>3770</v>
      </c>
      <c r="R240" s="1">
        <v>3618</v>
      </c>
      <c r="S240" s="16">
        <f t="shared" si="2"/>
        <v>1281.2</v>
      </c>
    </row>
    <row r="241" spans="1:19" ht="15.75" thickBot="1" x14ac:dyDescent="0.3">
      <c r="A241" s="9">
        <v>41214</v>
      </c>
      <c r="B241" s="100">
        <v>88</v>
      </c>
      <c r="C241" s="1">
        <v>2050</v>
      </c>
      <c r="D241" s="5">
        <v>0</v>
      </c>
      <c r="E241" s="2">
        <v>991</v>
      </c>
      <c r="F241" s="2">
        <v>984</v>
      </c>
      <c r="G241" s="1">
        <v>1384</v>
      </c>
      <c r="H241" s="1">
        <v>5989</v>
      </c>
      <c r="I241" s="1">
        <v>2750</v>
      </c>
      <c r="J241" s="1">
        <v>2013</v>
      </c>
      <c r="K241" s="1">
        <v>2317</v>
      </c>
      <c r="L241" s="1">
        <v>1026</v>
      </c>
      <c r="M241" s="1">
        <v>2769</v>
      </c>
      <c r="N241" s="1">
        <v>7160</v>
      </c>
      <c r="O241" s="1">
        <v>1238</v>
      </c>
      <c r="P241" s="2">
        <v>98</v>
      </c>
      <c r="Q241" s="1">
        <v>3274</v>
      </c>
      <c r="R241" s="1">
        <v>3737</v>
      </c>
      <c r="S241" s="16">
        <f t="shared" si="2"/>
        <v>1259.3333333333333</v>
      </c>
    </row>
    <row r="242" spans="1:19" ht="15.75" thickBot="1" x14ac:dyDescent="0.3">
      <c r="A242" s="9">
        <v>41244</v>
      </c>
      <c r="B242" s="100">
        <v>89</v>
      </c>
      <c r="C242" s="1">
        <v>1975</v>
      </c>
      <c r="D242" s="5">
        <v>0</v>
      </c>
      <c r="E242" s="2">
        <v>1148</v>
      </c>
      <c r="F242" s="2">
        <v>903</v>
      </c>
      <c r="G242" s="1">
        <v>1698</v>
      </c>
      <c r="H242" s="1">
        <v>5965</v>
      </c>
      <c r="I242" s="1">
        <v>2739</v>
      </c>
      <c r="J242" s="1">
        <v>1903</v>
      </c>
      <c r="K242" s="1">
        <v>2492</v>
      </c>
      <c r="L242" s="1">
        <v>1002</v>
      </c>
      <c r="M242" s="1">
        <v>2746</v>
      </c>
      <c r="N242" s="1">
        <v>9348</v>
      </c>
      <c r="O242" s="2">
        <v>524</v>
      </c>
      <c r="P242" s="2">
        <v>198</v>
      </c>
      <c r="Q242" s="1">
        <v>3103</v>
      </c>
      <c r="R242" s="1">
        <v>3417</v>
      </c>
      <c r="S242" s="16">
        <f t="shared" si="2"/>
        <v>1305.3666666666666</v>
      </c>
    </row>
    <row r="243" spans="1:19" ht="15.75" thickBot="1" x14ac:dyDescent="0.3">
      <c r="A243" s="9">
        <v>41275</v>
      </c>
      <c r="B243" s="100">
        <v>90</v>
      </c>
      <c r="C243" s="1">
        <v>2068</v>
      </c>
      <c r="D243" s="5">
        <v>0</v>
      </c>
      <c r="E243" s="1">
        <v>483</v>
      </c>
      <c r="F243" s="1">
        <v>1076</v>
      </c>
      <c r="G243" s="1">
        <v>1885</v>
      </c>
      <c r="H243" s="1">
        <v>6175</v>
      </c>
      <c r="I243" s="1">
        <v>2945</v>
      </c>
      <c r="J243" s="1">
        <v>1630</v>
      </c>
      <c r="K243" s="1">
        <v>2447</v>
      </c>
      <c r="L243" s="2">
        <v>961</v>
      </c>
      <c r="M243" s="1">
        <v>2877</v>
      </c>
      <c r="N243" s="1">
        <v>7834</v>
      </c>
      <c r="O243" s="2">
        <v>221</v>
      </c>
      <c r="P243" s="2">
        <v>44</v>
      </c>
      <c r="Q243" s="1">
        <v>3686</v>
      </c>
      <c r="R243" s="1">
        <v>3472</v>
      </c>
      <c r="S243" s="16">
        <f t="shared" si="2"/>
        <v>1260.1333333333334</v>
      </c>
    </row>
    <row r="244" spans="1:19" ht="15.75" thickBot="1" x14ac:dyDescent="0.3">
      <c r="A244" s="9">
        <v>41306</v>
      </c>
      <c r="B244" s="100">
        <v>91</v>
      </c>
      <c r="C244" s="1">
        <v>1466</v>
      </c>
      <c r="D244" s="5">
        <v>0</v>
      </c>
      <c r="E244" s="2">
        <v>284</v>
      </c>
      <c r="F244" s="2">
        <v>819</v>
      </c>
      <c r="G244" s="1">
        <v>1344</v>
      </c>
      <c r="H244" s="1">
        <v>5371</v>
      </c>
      <c r="I244" s="1">
        <v>2596</v>
      </c>
      <c r="J244" s="1">
        <v>1626</v>
      </c>
      <c r="K244" s="1">
        <v>2232</v>
      </c>
      <c r="L244" s="2">
        <v>863</v>
      </c>
      <c r="M244" s="1">
        <v>2303</v>
      </c>
      <c r="N244" s="1">
        <v>6926</v>
      </c>
      <c r="O244" s="2">
        <v>178</v>
      </c>
      <c r="P244" s="2">
        <v>0</v>
      </c>
      <c r="Q244" s="1">
        <v>3229</v>
      </c>
      <c r="R244" s="1">
        <v>3290</v>
      </c>
      <c r="S244" s="16">
        <f t="shared" si="2"/>
        <v>1084.2333333333333</v>
      </c>
    </row>
    <row r="245" spans="1:19" ht="15.75" thickBot="1" x14ac:dyDescent="0.3">
      <c r="A245" s="9">
        <v>41334</v>
      </c>
      <c r="B245" s="100">
        <v>92</v>
      </c>
      <c r="C245" s="2">
        <v>757</v>
      </c>
      <c r="D245" s="5">
        <v>0</v>
      </c>
      <c r="E245" s="2">
        <v>145</v>
      </c>
      <c r="F245" s="2">
        <v>724</v>
      </c>
      <c r="G245" s="1">
        <v>4660</v>
      </c>
      <c r="H245" s="1">
        <v>6073</v>
      </c>
      <c r="I245" s="1">
        <v>2815</v>
      </c>
      <c r="J245" s="1">
        <v>1437</v>
      </c>
      <c r="K245" s="1">
        <v>2216</v>
      </c>
      <c r="L245" s="2">
        <v>865</v>
      </c>
      <c r="M245" s="1">
        <v>2384</v>
      </c>
      <c r="N245" s="1">
        <v>7929</v>
      </c>
      <c r="O245" s="2">
        <v>0</v>
      </c>
      <c r="P245" s="2">
        <v>0</v>
      </c>
      <c r="Q245" s="1">
        <v>3418</v>
      </c>
      <c r="R245" s="1">
        <v>3553</v>
      </c>
      <c r="S245" s="16">
        <f t="shared" si="2"/>
        <v>1232.5333333333333</v>
      </c>
    </row>
    <row r="246" spans="1:19" ht="15.75" thickBot="1" x14ac:dyDescent="0.3">
      <c r="A246" s="9">
        <v>41365</v>
      </c>
      <c r="B246" s="100">
        <v>93</v>
      </c>
      <c r="C246" s="1">
        <v>1240</v>
      </c>
      <c r="D246" s="5">
        <v>0</v>
      </c>
      <c r="E246" s="2">
        <v>58</v>
      </c>
      <c r="F246" s="2">
        <v>710</v>
      </c>
      <c r="G246" s="1">
        <v>2747</v>
      </c>
      <c r="H246" s="1">
        <v>5730</v>
      </c>
      <c r="I246" s="1">
        <v>2620</v>
      </c>
      <c r="J246" s="1">
        <v>1470</v>
      </c>
      <c r="K246" s="1">
        <v>2146</v>
      </c>
      <c r="L246" s="2">
        <v>846</v>
      </c>
      <c r="M246" s="1">
        <v>1936</v>
      </c>
      <c r="N246" s="1">
        <v>9071</v>
      </c>
      <c r="O246" s="1">
        <v>1436</v>
      </c>
      <c r="P246" s="2">
        <v>0</v>
      </c>
      <c r="Q246" s="1">
        <v>3806</v>
      </c>
      <c r="R246" s="1">
        <v>3284</v>
      </c>
      <c r="S246" s="16">
        <f t="shared" si="2"/>
        <v>1236.6666666666667</v>
      </c>
    </row>
    <row r="247" spans="1:19" ht="15.75" thickBot="1" x14ac:dyDescent="0.3">
      <c r="A247" s="9">
        <v>41395</v>
      </c>
      <c r="B247" s="100">
        <v>94</v>
      </c>
      <c r="C247" s="1">
        <v>1461</v>
      </c>
      <c r="D247" s="5">
        <v>0</v>
      </c>
      <c r="E247" s="2">
        <v>33</v>
      </c>
      <c r="F247" s="2">
        <v>876</v>
      </c>
      <c r="G247" s="1">
        <v>4640</v>
      </c>
      <c r="H247" s="1">
        <v>6018</v>
      </c>
      <c r="I247" s="1">
        <v>2502</v>
      </c>
      <c r="J247" s="1">
        <v>1548</v>
      </c>
      <c r="K247" s="1">
        <v>2182</v>
      </c>
      <c r="L247" s="2">
        <v>899</v>
      </c>
      <c r="M247" s="1">
        <v>2384</v>
      </c>
      <c r="N247" s="1">
        <v>7353</v>
      </c>
      <c r="O247" s="2">
        <v>618</v>
      </c>
      <c r="P247" s="2">
        <v>0</v>
      </c>
      <c r="Q247" s="1">
        <v>4221</v>
      </c>
      <c r="R247" s="1">
        <v>3418</v>
      </c>
      <c r="S247" s="16">
        <f t="shared" si="2"/>
        <v>1271.7666666666667</v>
      </c>
    </row>
    <row r="248" spans="1:19" ht="15.75" thickBot="1" x14ac:dyDescent="0.3">
      <c r="A248" s="9">
        <v>41426</v>
      </c>
      <c r="B248" s="100">
        <v>95</v>
      </c>
      <c r="C248" s="1">
        <v>1102</v>
      </c>
      <c r="D248" s="5">
        <v>0</v>
      </c>
      <c r="E248" s="2">
        <v>7</v>
      </c>
      <c r="F248" s="2">
        <v>762</v>
      </c>
      <c r="G248" s="1">
        <v>2966</v>
      </c>
      <c r="H248" s="1">
        <v>5060</v>
      </c>
      <c r="I248" s="1">
        <v>2263</v>
      </c>
      <c r="J248" s="1">
        <v>1313</v>
      </c>
      <c r="K248" s="1">
        <v>2176</v>
      </c>
      <c r="L248" s="2">
        <v>550</v>
      </c>
      <c r="M248" s="1">
        <v>2061</v>
      </c>
      <c r="N248" s="1">
        <v>8345</v>
      </c>
      <c r="O248" s="2">
        <v>323</v>
      </c>
      <c r="P248" s="2">
        <v>0</v>
      </c>
      <c r="Q248" s="1">
        <v>3413</v>
      </c>
      <c r="R248" s="1">
        <v>3275</v>
      </c>
      <c r="S248" s="16">
        <f t="shared" si="2"/>
        <v>1120.5333333333333</v>
      </c>
    </row>
    <row r="249" spans="1:19" ht="15.75" thickBot="1" x14ac:dyDescent="0.3">
      <c r="A249" s="9">
        <v>41456</v>
      </c>
      <c r="B249" s="100">
        <v>96</v>
      </c>
      <c r="C249" s="2">
        <v>566</v>
      </c>
      <c r="D249" s="5">
        <v>0</v>
      </c>
      <c r="E249" s="2">
        <v>38</v>
      </c>
      <c r="F249" s="2">
        <v>523</v>
      </c>
      <c r="G249" s="1">
        <v>3513</v>
      </c>
      <c r="H249" s="1">
        <v>6023</v>
      </c>
      <c r="I249" s="1">
        <v>1974</v>
      </c>
      <c r="J249" s="1">
        <v>1334</v>
      </c>
      <c r="K249" s="1">
        <v>2082</v>
      </c>
      <c r="L249" s="2">
        <v>415</v>
      </c>
      <c r="M249" s="1">
        <v>2074</v>
      </c>
      <c r="N249" s="1">
        <v>7645</v>
      </c>
      <c r="O249" s="2">
        <v>100</v>
      </c>
      <c r="P249" s="2">
        <v>0</v>
      </c>
      <c r="Q249" s="1">
        <v>3223</v>
      </c>
      <c r="R249" s="1">
        <v>3148</v>
      </c>
      <c r="S249" s="16">
        <f t="shared" si="2"/>
        <v>1088.5999999999999</v>
      </c>
    </row>
    <row r="250" spans="1:19" ht="15.75" thickBot="1" x14ac:dyDescent="0.3">
      <c r="A250" s="9">
        <v>41487</v>
      </c>
      <c r="B250" s="100">
        <v>97</v>
      </c>
      <c r="C250" s="2">
        <v>168</v>
      </c>
      <c r="D250" s="5">
        <v>0</v>
      </c>
      <c r="E250" s="2">
        <v>0</v>
      </c>
      <c r="F250" s="2">
        <v>799</v>
      </c>
      <c r="G250" s="1">
        <v>2698</v>
      </c>
      <c r="H250" s="1">
        <v>6149</v>
      </c>
      <c r="I250" s="1">
        <v>1316</v>
      </c>
      <c r="J250" s="1">
        <v>1244</v>
      </c>
      <c r="K250" s="1">
        <v>2068</v>
      </c>
      <c r="L250" s="2">
        <v>622</v>
      </c>
      <c r="M250" s="1">
        <v>1930</v>
      </c>
      <c r="N250" s="1">
        <v>6996</v>
      </c>
      <c r="O250" s="2">
        <v>420</v>
      </c>
      <c r="P250" s="2">
        <v>0</v>
      </c>
      <c r="Q250" s="1">
        <v>3040</v>
      </c>
      <c r="R250" s="1">
        <v>2870</v>
      </c>
      <c r="S250" s="16">
        <f t="shared" ref="S250:S275" si="3">SUM(C250:R250)/30</f>
        <v>1010.6666666666666</v>
      </c>
    </row>
    <row r="251" spans="1:19" ht="15.75" thickBot="1" x14ac:dyDescent="0.3">
      <c r="A251" s="9">
        <v>41518</v>
      </c>
      <c r="B251" s="100">
        <v>98</v>
      </c>
      <c r="C251" s="2">
        <v>78</v>
      </c>
      <c r="D251" s="5">
        <v>0</v>
      </c>
      <c r="E251" s="2">
        <v>2</v>
      </c>
      <c r="F251" s="2">
        <v>856</v>
      </c>
      <c r="G251" s="1">
        <v>4042</v>
      </c>
      <c r="H251" s="1">
        <v>5739</v>
      </c>
      <c r="I251" s="1">
        <v>2889</v>
      </c>
      <c r="J251" s="1">
        <v>1259</v>
      </c>
      <c r="K251" s="1">
        <v>2047</v>
      </c>
      <c r="L251" s="2">
        <v>688</v>
      </c>
      <c r="M251" s="1">
        <v>2361</v>
      </c>
      <c r="N251" s="1">
        <v>7553</v>
      </c>
      <c r="O251" s="2">
        <v>102</v>
      </c>
      <c r="P251" s="2">
        <v>1</v>
      </c>
      <c r="Q251" s="1">
        <v>3317</v>
      </c>
      <c r="R251" s="1">
        <v>3128</v>
      </c>
      <c r="S251" s="16">
        <f t="shared" si="3"/>
        <v>1135.4000000000001</v>
      </c>
    </row>
    <row r="252" spans="1:19" ht="15.75" thickBot="1" x14ac:dyDescent="0.3">
      <c r="A252" s="9">
        <v>41548</v>
      </c>
      <c r="B252" s="100">
        <v>99</v>
      </c>
      <c r="C252" s="2">
        <v>609</v>
      </c>
      <c r="D252" s="5">
        <v>0</v>
      </c>
      <c r="E252" s="2">
        <v>167</v>
      </c>
      <c r="F252" s="2">
        <v>925</v>
      </c>
      <c r="G252" s="1">
        <v>3151</v>
      </c>
      <c r="H252" s="1">
        <v>5914</v>
      </c>
      <c r="I252" s="1">
        <v>2449</v>
      </c>
      <c r="J252" s="1">
        <v>1406</v>
      </c>
      <c r="K252" s="1">
        <v>2187</v>
      </c>
      <c r="L252" s="2">
        <v>817</v>
      </c>
      <c r="M252" s="1">
        <v>2402</v>
      </c>
      <c r="N252" s="1">
        <v>8006</v>
      </c>
      <c r="O252" s="2">
        <v>332</v>
      </c>
      <c r="P252" s="2">
        <v>101</v>
      </c>
      <c r="Q252" s="1">
        <v>1654</v>
      </c>
      <c r="R252" s="1">
        <v>3542</v>
      </c>
      <c r="S252" s="16">
        <f t="shared" si="3"/>
        <v>1122.0666666666666</v>
      </c>
    </row>
    <row r="253" spans="1:19" ht="15.75" thickBot="1" x14ac:dyDescent="0.3">
      <c r="A253" s="9">
        <v>41579</v>
      </c>
      <c r="B253" s="100">
        <v>100</v>
      </c>
      <c r="C253" s="1">
        <v>2135</v>
      </c>
      <c r="D253" s="5">
        <v>0</v>
      </c>
      <c r="E253" s="1">
        <v>180</v>
      </c>
      <c r="F253" s="1">
        <v>1197</v>
      </c>
      <c r="G253" s="1">
        <v>3697</v>
      </c>
      <c r="H253" s="1">
        <v>5540</v>
      </c>
      <c r="I253" s="1">
        <v>2249</v>
      </c>
      <c r="J253" s="1">
        <v>1583</v>
      </c>
      <c r="K253" s="1">
        <v>1864</v>
      </c>
      <c r="L253" s="2">
        <v>810</v>
      </c>
      <c r="M253" s="1">
        <v>2189</v>
      </c>
      <c r="N253" s="1">
        <v>7024</v>
      </c>
      <c r="O253" s="2">
        <v>190</v>
      </c>
      <c r="P253" s="2">
        <v>191</v>
      </c>
      <c r="Q253" s="2">
        <v>342</v>
      </c>
      <c r="R253" s="1">
        <v>3184</v>
      </c>
      <c r="S253" s="16">
        <f t="shared" si="3"/>
        <v>1079.1666666666667</v>
      </c>
    </row>
    <row r="254" spans="1:19" ht="15.75" thickBot="1" x14ac:dyDescent="0.3">
      <c r="A254" s="9">
        <v>41609</v>
      </c>
      <c r="B254" s="100">
        <v>101</v>
      </c>
      <c r="C254" s="1">
        <v>1183</v>
      </c>
      <c r="D254" s="5">
        <v>0</v>
      </c>
      <c r="E254" s="2">
        <v>0</v>
      </c>
      <c r="F254" s="2">
        <v>972</v>
      </c>
      <c r="G254" s="1">
        <v>3614</v>
      </c>
      <c r="H254" s="1">
        <v>5914</v>
      </c>
      <c r="I254" s="1">
        <v>2588</v>
      </c>
      <c r="J254" s="1">
        <v>1464</v>
      </c>
      <c r="K254" s="1">
        <v>1981</v>
      </c>
      <c r="L254" s="2">
        <v>752</v>
      </c>
      <c r="M254" s="1">
        <v>1615</v>
      </c>
      <c r="N254" s="1">
        <v>6902</v>
      </c>
      <c r="O254" s="2">
        <v>73</v>
      </c>
      <c r="P254" s="2">
        <v>757</v>
      </c>
      <c r="Q254" s="1">
        <v>2790</v>
      </c>
      <c r="R254" s="1">
        <v>3370</v>
      </c>
      <c r="S254" s="16">
        <f t="shared" si="3"/>
        <v>1132.5</v>
      </c>
    </row>
    <row r="255" spans="1:19" ht="15.75" thickBot="1" x14ac:dyDescent="0.3">
      <c r="A255" s="9">
        <v>41640</v>
      </c>
      <c r="B255" s="100">
        <v>102</v>
      </c>
      <c r="C255" s="1">
        <v>2124</v>
      </c>
      <c r="D255" s="5">
        <v>0</v>
      </c>
      <c r="E255" s="2">
        <v>126</v>
      </c>
      <c r="F255" s="2">
        <v>758</v>
      </c>
      <c r="G255" s="1">
        <v>3525</v>
      </c>
      <c r="H255" s="1">
        <v>5253</v>
      </c>
      <c r="I255" s="1">
        <v>2061</v>
      </c>
      <c r="J255" s="1">
        <v>1537</v>
      </c>
      <c r="K255" s="1">
        <v>2202</v>
      </c>
      <c r="L255" s="2">
        <v>820</v>
      </c>
      <c r="M255" s="1">
        <v>1798</v>
      </c>
      <c r="N255" s="1">
        <v>5698</v>
      </c>
      <c r="O255" s="2">
        <v>169</v>
      </c>
      <c r="P255" s="2">
        <v>484</v>
      </c>
      <c r="Q255" s="1">
        <v>3892</v>
      </c>
      <c r="R255" s="1">
        <v>2443</v>
      </c>
      <c r="S255" s="16">
        <f t="shared" si="3"/>
        <v>1096.3333333333333</v>
      </c>
    </row>
    <row r="256" spans="1:19" ht="15.75" thickBot="1" x14ac:dyDescent="0.3">
      <c r="A256" s="9">
        <v>41671</v>
      </c>
      <c r="B256" s="100">
        <v>103</v>
      </c>
      <c r="C256" s="1">
        <v>2729</v>
      </c>
      <c r="D256" s="5">
        <v>0</v>
      </c>
      <c r="E256" s="2">
        <v>84</v>
      </c>
      <c r="F256" s="2">
        <v>936</v>
      </c>
      <c r="G256" s="1">
        <v>3087</v>
      </c>
      <c r="H256" s="1">
        <v>4650</v>
      </c>
      <c r="I256" s="1">
        <v>2115</v>
      </c>
      <c r="J256" s="1">
        <v>1341</v>
      </c>
      <c r="K256" s="1">
        <v>1871</v>
      </c>
      <c r="L256" s="2">
        <v>706</v>
      </c>
      <c r="M256" s="1">
        <v>1383</v>
      </c>
      <c r="N256" s="1">
        <v>6720</v>
      </c>
      <c r="O256" s="2">
        <v>180</v>
      </c>
      <c r="P256" s="2">
        <v>40</v>
      </c>
      <c r="Q256" s="1">
        <v>4064</v>
      </c>
      <c r="R256" s="1">
        <v>2745</v>
      </c>
      <c r="S256" s="16">
        <f t="shared" si="3"/>
        <v>1088.3666666666666</v>
      </c>
    </row>
    <row r="257" spans="1:19" ht="15.75" thickBot="1" x14ac:dyDescent="0.3">
      <c r="A257" s="9">
        <v>41699</v>
      </c>
      <c r="B257" s="100">
        <v>104</v>
      </c>
      <c r="C257" s="1">
        <v>2611</v>
      </c>
      <c r="D257" s="5">
        <v>0</v>
      </c>
      <c r="E257" s="1">
        <v>77</v>
      </c>
      <c r="F257" s="1">
        <v>1282</v>
      </c>
      <c r="G257" s="1">
        <v>3593</v>
      </c>
      <c r="H257" s="1">
        <v>5280</v>
      </c>
      <c r="I257" s="1">
        <v>2537</v>
      </c>
      <c r="J257" s="1">
        <v>1498</v>
      </c>
      <c r="K257" s="1">
        <v>1977</v>
      </c>
      <c r="L257" s="2">
        <v>823</v>
      </c>
      <c r="M257" s="1">
        <v>1591</v>
      </c>
      <c r="N257" s="1">
        <v>7198</v>
      </c>
      <c r="O257" s="2">
        <v>41</v>
      </c>
      <c r="P257" s="2">
        <v>166</v>
      </c>
      <c r="Q257" s="1">
        <v>3840</v>
      </c>
      <c r="R257" s="1">
        <v>3216</v>
      </c>
      <c r="S257" s="16">
        <f t="shared" si="3"/>
        <v>1191</v>
      </c>
    </row>
    <row r="258" spans="1:19" ht="15.75" thickBot="1" x14ac:dyDescent="0.3">
      <c r="A258" s="9">
        <v>41730</v>
      </c>
      <c r="B258" s="100">
        <v>105</v>
      </c>
      <c r="C258" s="1">
        <v>2620</v>
      </c>
      <c r="D258" s="5">
        <v>0</v>
      </c>
      <c r="E258" s="1">
        <v>59</v>
      </c>
      <c r="F258" s="1">
        <v>1843</v>
      </c>
      <c r="G258" s="1">
        <v>3061</v>
      </c>
      <c r="H258" s="1">
        <v>4611</v>
      </c>
      <c r="I258" s="1">
        <v>2318</v>
      </c>
      <c r="J258" s="1">
        <v>1295</v>
      </c>
      <c r="K258" s="1">
        <v>1880</v>
      </c>
      <c r="L258" s="2">
        <v>683</v>
      </c>
      <c r="M258" s="1">
        <v>2167</v>
      </c>
      <c r="N258" s="1">
        <v>6036</v>
      </c>
      <c r="O258" s="2">
        <v>207</v>
      </c>
      <c r="P258" s="2">
        <v>404</v>
      </c>
      <c r="Q258" s="1">
        <v>3327</v>
      </c>
      <c r="R258" s="1">
        <v>3187</v>
      </c>
      <c r="S258" s="16">
        <f t="shared" si="3"/>
        <v>1123.2666666666667</v>
      </c>
    </row>
    <row r="259" spans="1:19" ht="15.75" thickBot="1" x14ac:dyDescent="0.3">
      <c r="A259" s="9">
        <v>41760</v>
      </c>
      <c r="B259" s="100">
        <v>106</v>
      </c>
      <c r="C259" s="1">
        <v>2574</v>
      </c>
      <c r="D259" s="5">
        <v>0</v>
      </c>
      <c r="E259" s="1">
        <v>32</v>
      </c>
      <c r="F259" s="1">
        <v>1774</v>
      </c>
      <c r="G259" s="1">
        <v>3090</v>
      </c>
      <c r="H259" s="1">
        <v>4393</v>
      </c>
      <c r="I259" s="1">
        <v>2041</v>
      </c>
      <c r="J259" s="1">
        <v>1445</v>
      </c>
      <c r="K259" s="1">
        <v>2007</v>
      </c>
      <c r="L259" s="2">
        <v>733</v>
      </c>
      <c r="M259" s="1">
        <v>2141</v>
      </c>
      <c r="N259" s="1">
        <v>6220</v>
      </c>
      <c r="O259" s="2">
        <v>149</v>
      </c>
      <c r="P259" s="2">
        <v>41</v>
      </c>
      <c r="Q259" s="1">
        <v>3279</v>
      </c>
      <c r="R259" s="1">
        <v>3201</v>
      </c>
      <c r="S259" s="16">
        <f t="shared" si="3"/>
        <v>1104</v>
      </c>
    </row>
    <row r="260" spans="1:19" ht="15.75" thickBot="1" x14ac:dyDescent="0.3">
      <c r="A260" s="9">
        <v>41791</v>
      </c>
      <c r="B260" s="100">
        <v>107</v>
      </c>
      <c r="C260" s="1">
        <v>1925</v>
      </c>
      <c r="D260" s="5">
        <v>0</v>
      </c>
      <c r="E260" s="1">
        <v>22</v>
      </c>
      <c r="F260" s="1">
        <v>2641</v>
      </c>
      <c r="G260" s="1">
        <v>2488</v>
      </c>
      <c r="H260" s="1">
        <v>3555</v>
      </c>
      <c r="I260" s="1">
        <v>1595</v>
      </c>
      <c r="J260" s="1">
        <v>1400</v>
      </c>
      <c r="K260" s="1">
        <v>1940</v>
      </c>
      <c r="L260" s="2">
        <v>703</v>
      </c>
      <c r="M260" s="1">
        <v>1973</v>
      </c>
      <c r="N260" s="1">
        <v>5946</v>
      </c>
      <c r="O260" s="2">
        <v>138</v>
      </c>
      <c r="P260" s="2">
        <v>83</v>
      </c>
      <c r="Q260" s="1">
        <v>3072</v>
      </c>
      <c r="R260" s="1">
        <v>2974</v>
      </c>
      <c r="S260" s="16">
        <f t="shared" si="3"/>
        <v>1015.1666666666666</v>
      </c>
    </row>
    <row r="261" spans="1:19" ht="15.75" thickBot="1" x14ac:dyDescent="0.3">
      <c r="A261" s="9">
        <v>41821</v>
      </c>
      <c r="B261" s="100">
        <v>108</v>
      </c>
      <c r="C261" s="1">
        <v>2332</v>
      </c>
      <c r="D261" s="5">
        <v>0</v>
      </c>
      <c r="E261" s="1">
        <v>29</v>
      </c>
      <c r="F261" s="1">
        <v>1064</v>
      </c>
      <c r="G261" s="1">
        <v>2995</v>
      </c>
      <c r="H261" s="1">
        <v>4755</v>
      </c>
      <c r="I261" s="1">
        <v>1727</v>
      </c>
      <c r="J261" s="1">
        <v>1266</v>
      </c>
      <c r="K261" s="1">
        <v>1903</v>
      </c>
      <c r="L261" s="2">
        <v>759</v>
      </c>
      <c r="M261" s="1">
        <v>2137</v>
      </c>
      <c r="N261" s="1">
        <v>6215</v>
      </c>
      <c r="O261" s="2">
        <v>111</v>
      </c>
      <c r="P261" s="2">
        <v>58</v>
      </c>
      <c r="Q261" s="1">
        <v>2836</v>
      </c>
      <c r="R261" s="1">
        <v>2959</v>
      </c>
      <c r="S261" s="16">
        <f t="shared" si="3"/>
        <v>1038.2</v>
      </c>
    </row>
    <row r="262" spans="1:19" ht="15.75" thickBot="1" x14ac:dyDescent="0.3">
      <c r="A262" s="9">
        <v>41852</v>
      </c>
      <c r="B262" s="100">
        <v>109</v>
      </c>
      <c r="C262" s="1">
        <v>2044</v>
      </c>
      <c r="D262" s="5">
        <v>0</v>
      </c>
      <c r="E262" s="1">
        <v>12</v>
      </c>
      <c r="F262" s="1">
        <v>1091</v>
      </c>
      <c r="G262" s="1">
        <v>2950</v>
      </c>
      <c r="H262" s="1">
        <v>4768</v>
      </c>
      <c r="I262" s="1">
        <v>1472</v>
      </c>
      <c r="J262" s="1">
        <v>1247</v>
      </c>
      <c r="K262" s="1">
        <v>1826</v>
      </c>
      <c r="L262" s="2">
        <v>739</v>
      </c>
      <c r="M262" s="1">
        <v>1973</v>
      </c>
      <c r="N262" s="1">
        <v>5930</v>
      </c>
      <c r="O262" s="2">
        <v>145</v>
      </c>
      <c r="P262" s="1">
        <v>1295</v>
      </c>
      <c r="Q262" s="1">
        <v>2940</v>
      </c>
      <c r="R262" s="1">
        <v>3055</v>
      </c>
      <c r="S262" s="16">
        <f t="shared" si="3"/>
        <v>1049.5666666666666</v>
      </c>
    </row>
    <row r="263" spans="1:19" ht="15.75" thickBot="1" x14ac:dyDescent="0.3">
      <c r="A263" s="9">
        <v>41883</v>
      </c>
      <c r="B263" s="100">
        <v>110</v>
      </c>
      <c r="C263" s="1">
        <v>1910</v>
      </c>
      <c r="D263" s="5">
        <v>0</v>
      </c>
      <c r="E263" s="1">
        <v>0</v>
      </c>
      <c r="F263" s="1">
        <v>1806</v>
      </c>
      <c r="G263" s="1">
        <v>2644</v>
      </c>
      <c r="H263" s="1">
        <v>4279</v>
      </c>
      <c r="I263" s="1">
        <v>1639</v>
      </c>
      <c r="J263" s="1">
        <v>1094</v>
      </c>
      <c r="K263" s="1">
        <v>1793</v>
      </c>
      <c r="L263" s="2">
        <v>683</v>
      </c>
      <c r="M263" s="1">
        <v>2039</v>
      </c>
      <c r="N263" s="1">
        <v>6538</v>
      </c>
      <c r="O263" s="2">
        <v>95</v>
      </c>
      <c r="P263" s="1">
        <v>1713</v>
      </c>
      <c r="Q263" s="1">
        <v>2697</v>
      </c>
      <c r="R263" s="1">
        <v>3037</v>
      </c>
      <c r="S263" s="16">
        <f t="shared" si="3"/>
        <v>1065.5666666666666</v>
      </c>
    </row>
    <row r="264" spans="1:19" ht="15.75" thickBot="1" x14ac:dyDescent="0.3">
      <c r="A264" s="9">
        <v>41913</v>
      </c>
      <c r="B264" s="100">
        <v>111</v>
      </c>
      <c r="C264" s="1">
        <v>1656</v>
      </c>
      <c r="D264" s="5">
        <v>0</v>
      </c>
      <c r="E264" s="1">
        <v>16</v>
      </c>
      <c r="F264" s="1">
        <v>3443</v>
      </c>
      <c r="G264" s="1">
        <v>1846</v>
      </c>
      <c r="H264" s="1">
        <v>3668</v>
      </c>
      <c r="I264" s="1">
        <v>1442</v>
      </c>
      <c r="J264" s="1">
        <v>1114</v>
      </c>
      <c r="K264" s="1">
        <v>1957</v>
      </c>
      <c r="L264" s="2">
        <v>589</v>
      </c>
      <c r="M264" s="1">
        <v>2139</v>
      </c>
      <c r="N264" s="1">
        <v>6580</v>
      </c>
      <c r="O264" s="2">
        <v>3</v>
      </c>
      <c r="P264" s="1">
        <v>1422</v>
      </c>
      <c r="Q264" s="1">
        <v>3015</v>
      </c>
      <c r="R264" s="1">
        <v>2978</v>
      </c>
      <c r="S264" s="16">
        <f t="shared" si="3"/>
        <v>1062.2666666666667</v>
      </c>
    </row>
    <row r="265" spans="1:19" ht="15.75" thickBot="1" x14ac:dyDescent="0.3">
      <c r="A265" s="9">
        <v>41944</v>
      </c>
      <c r="B265" s="100">
        <v>112</v>
      </c>
      <c r="C265" s="1">
        <v>1504</v>
      </c>
      <c r="D265" s="5">
        <v>0</v>
      </c>
      <c r="E265" s="1">
        <v>21</v>
      </c>
      <c r="F265" s="1">
        <v>1977</v>
      </c>
      <c r="G265" s="1">
        <v>2023</v>
      </c>
      <c r="H265" s="1">
        <v>3514</v>
      </c>
      <c r="I265" s="2">
        <v>610</v>
      </c>
      <c r="J265" s="1">
        <v>1098</v>
      </c>
      <c r="K265" s="1">
        <v>1762</v>
      </c>
      <c r="L265" s="2">
        <v>180</v>
      </c>
      <c r="M265" s="1">
        <v>1933</v>
      </c>
      <c r="N265" s="1">
        <v>5628</v>
      </c>
      <c r="O265" s="2">
        <v>49</v>
      </c>
      <c r="P265" s="1">
        <v>1767</v>
      </c>
      <c r="Q265" s="1">
        <v>2940</v>
      </c>
      <c r="R265" s="1">
        <v>2892</v>
      </c>
      <c r="S265" s="16">
        <f t="shared" si="3"/>
        <v>929.93333333333328</v>
      </c>
    </row>
    <row r="266" spans="1:19" ht="15.75" thickBot="1" x14ac:dyDescent="0.3">
      <c r="A266" s="9">
        <v>41974</v>
      </c>
      <c r="B266" s="100">
        <v>113</v>
      </c>
      <c r="C266" s="1">
        <v>1896</v>
      </c>
      <c r="D266" s="5">
        <v>0</v>
      </c>
      <c r="E266" s="1">
        <v>0</v>
      </c>
      <c r="F266" s="1">
        <v>2660</v>
      </c>
      <c r="G266" s="1">
        <v>2558</v>
      </c>
      <c r="H266" s="1">
        <v>4111</v>
      </c>
      <c r="I266" s="1">
        <v>1164</v>
      </c>
      <c r="J266" s="1">
        <v>1088</v>
      </c>
      <c r="K266" s="1">
        <v>1834</v>
      </c>
      <c r="L266" s="2">
        <v>886</v>
      </c>
      <c r="M266" s="1">
        <v>1967</v>
      </c>
      <c r="N266" s="1">
        <v>5746</v>
      </c>
      <c r="O266" s="1">
        <v>1854</v>
      </c>
      <c r="P266" s="1">
        <v>1553</v>
      </c>
      <c r="Q266" s="1">
        <v>3374</v>
      </c>
      <c r="R266" s="1">
        <v>3097</v>
      </c>
      <c r="S266" s="16">
        <f t="shared" si="3"/>
        <v>1126.2666666666667</v>
      </c>
    </row>
    <row r="267" spans="1:19" ht="15.75" thickBot="1" x14ac:dyDescent="0.3">
      <c r="A267" s="9">
        <v>42005</v>
      </c>
      <c r="B267" s="100">
        <v>114</v>
      </c>
      <c r="C267" s="1">
        <v>2102</v>
      </c>
      <c r="D267" s="5">
        <v>0</v>
      </c>
      <c r="E267" s="2">
        <v>0</v>
      </c>
      <c r="F267" s="2">
        <v>739</v>
      </c>
      <c r="G267" s="1">
        <v>2841</v>
      </c>
      <c r="H267" s="1">
        <v>4498</v>
      </c>
      <c r="I267" s="1">
        <v>2256</v>
      </c>
      <c r="J267" s="1">
        <v>1187</v>
      </c>
      <c r="K267" s="1">
        <v>1770</v>
      </c>
      <c r="L267" s="2">
        <v>691</v>
      </c>
      <c r="M267" s="1">
        <v>1357</v>
      </c>
      <c r="N267" s="1">
        <v>6441</v>
      </c>
      <c r="O267" s="2">
        <v>913</v>
      </c>
      <c r="P267" s="1">
        <v>1417</v>
      </c>
      <c r="Q267" s="1">
        <v>3164</v>
      </c>
      <c r="R267" s="1">
        <v>2913</v>
      </c>
      <c r="S267" s="16">
        <f t="shared" si="3"/>
        <v>1076.3</v>
      </c>
    </row>
    <row r="268" spans="1:19" ht="15.75" thickBot="1" x14ac:dyDescent="0.3">
      <c r="A268" s="9">
        <v>42036</v>
      </c>
      <c r="B268" s="100">
        <v>115</v>
      </c>
      <c r="C268" s="1">
        <v>1492</v>
      </c>
      <c r="D268" s="5">
        <v>0</v>
      </c>
      <c r="E268" s="2">
        <v>45</v>
      </c>
      <c r="F268" s="2">
        <v>723</v>
      </c>
      <c r="G268" s="1">
        <v>2498</v>
      </c>
      <c r="H268" s="1">
        <v>4737</v>
      </c>
      <c r="I268" s="1">
        <v>1952</v>
      </c>
      <c r="J268" s="2">
        <v>804</v>
      </c>
      <c r="K268" s="1">
        <v>1215</v>
      </c>
      <c r="L268" s="2">
        <v>386</v>
      </c>
      <c r="M268" s="1">
        <v>1839</v>
      </c>
      <c r="N268" s="1">
        <v>5624</v>
      </c>
      <c r="O268" s="2">
        <v>118</v>
      </c>
      <c r="P268" s="1">
        <v>1565</v>
      </c>
      <c r="Q268" s="1">
        <v>2669</v>
      </c>
      <c r="R268" s="1">
        <v>2510</v>
      </c>
      <c r="S268" s="16">
        <f t="shared" si="3"/>
        <v>939.23333333333335</v>
      </c>
    </row>
    <row r="269" spans="1:19" ht="15.75" thickBot="1" x14ac:dyDescent="0.3">
      <c r="A269" s="9">
        <v>42064</v>
      </c>
      <c r="B269" s="100">
        <v>116</v>
      </c>
      <c r="C269" s="1">
        <v>2024</v>
      </c>
      <c r="D269" s="5">
        <v>0</v>
      </c>
      <c r="E269" s="2">
        <v>0</v>
      </c>
      <c r="F269" s="2">
        <v>808</v>
      </c>
      <c r="G269" s="1">
        <v>2518</v>
      </c>
      <c r="H269" s="1">
        <v>4691</v>
      </c>
      <c r="I269" s="1">
        <v>1971</v>
      </c>
      <c r="J269" s="1">
        <v>1164</v>
      </c>
      <c r="K269" s="1">
        <v>1627</v>
      </c>
      <c r="L269" s="2">
        <v>846</v>
      </c>
      <c r="M269" s="1">
        <v>1997</v>
      </c>
      <c r="N269" s="1">
        <v>5996</v>
      </c>
      <c r="O269" s="2">
        <v>352</v>
      </c>
      <c r="P269" s="1">
        <v>1484</v>
      </c>
      <c r="Q269" s="1">
        <v>2795</v>
      </c>
      <c r="R269" s="1">
        <v>2768</v>
      </c>
      <c r="S269" s="16">
        <f t="shared" si="3"/>
        <v>1034.7</v>
      </c>
    </row>
    <row r="270" spans="1:19" ht="15.75" thickBot="1" x14ac:dyDescent="0.3">
      <c r="A270" s="9">
        <v>42095</v>
      </c>
      <c r="B270" s="100">
        <v>117</v>
      </c>
      <c r="C270" s="1">
        <v>1952</v>
      </c>
      <c r="D270" s="5">
        <v>0</v>
      </c>
      <c r="E270" s="1">
        <v>0</v>
      </c>
      <c r="F270" s="1">
        <v>1132</v>
      </c>
      <c r="G270" s="1">
        <v>2176</v>
      </c>
      <c r="H270" s="1">
        <v>4521</v>
      </c>
      <c r="I270" s="1">
        <v>1757</v>
      </c>
      <c r="J270" s="1">
        <v>1053</v>
      </c>
      <c r="K270" s="1">
        <v>1429</v>
      </c>
      <c r="L270" s="2">
        <v>466</v>
      </c>
      <c r="M270" s="1">
        <v>1973</v>
      </c>
      <c r="N270" s="1">
        <v>5769</v>
      </c>
      <c r="O270" s="2">
        <v>0</v>
      </c>
      <c r="P270" s="1">
        <v>1431</v>
      </c>
      <c r="Q270" s="1">
        <v>2638</v>
      </c>
      <c r="R270" s="1">
        <v>2539</v>
      </c>
      <c r="S270" s="16">
        <f t="shared" si="3"/>
        <v>961.2</v>
      </c>
    </row>
    <row r="271" spans="1:19" ht="15.75" thickBot="1" x14ac:dyDescent="0.3">
      <c r="A271" s="9">
        <v>42125</v>
      </c>
      <c r="B271" s="100">
        <v>118</v>
      </c>
      <c r="C271" s="1">
        <v>2053</v>
      </c>
      <c r="D271" s="5">
        <v>0</v>
      </c>
      <c r="E271" s="1">
        <v>0</v>
      </c>
      <c r="F271" s="1">
        <v>1112</v>
      </c>
      <c r="G271" s="1">
        <v>2194</v>
      </c>
      <c r="H271" s="1">
        <v>4494</v>
      </c>
      <c r="I271" s="1">
        <v>1895</v>
      </c>
      <c r="J271" s="2">
        <v>28</v>
      </c>
      <c r="K271" s="2">
        <v>334</v>
      </c>
      <c r="L271" s="2">
        <v>0</v>
      </c>
      <c r="M271" s="1">
        <v>1912</v>
      </c>
      <c r="N271" s="1">
        <v>5682</v>
      </c>
      <c r="O271" s="2">
        <v>0</v>
      </c>
      <c r="P271" s="1">
        <v>1339</v>
      </c>
      <c r="Q271" s="1">
        <v>2784</v>
      </c>
      <c r="R271" s="1">
        <v>2576</v>
      </c>
      <c r="S271" s="16">
        <f t="shared" si="3"/>
        <v>880.1</v>
      </c>
    </row>
    <row r="272" spans="1:19" ht="15.75" thickBot="1" x14ac:dyDescent="0.3">
      <c r="A272" s="9">
        <v>42156</v>
      </c>
      <c r="B272" s="100">
        <v>119</v>
      </c>
      <c r="C272" s="1">
        <v>1778</v>
      </c>
      <c r="D272" s="5">
        <v>0</v>
      </c>
      <c r="E272" s="1">
        <v>0</v>
      </c>
      <c r="F272" s="1">
        <v>1206</v>
      </c>
      <c r="G272" s="1">
        <v>1832</v>
      </c>
      <c r="H272" s="1">
        <v>4219</v>
      </c>
      <c r="I272" s="1">
        <v>1746</v>
      </c>
      <c r="J272" s="2">
        <v>0</v>
      </c>
      <c r="K272" s="2">
        <v>0</v>
      </c>
      <c r="L272" s="2">
        <v>0</v>
      </c>
      <c r="M272" s="1">
        <v>1785</v>
      </c>
      <c r="N272" s="1">
        <v>5364</v>
      </c>
      <c r="O272" s="2">
        <v>0</v>
      </c>
      <c r="P272" s="1">
        <v>1397</v>
      </c>
      <c r="Q272" s="1">
        <v>2671</v>
      </c>
      <c r="R272" s="1">
        <v>2388</v>
      </c>
      <c r="S272" s="16">
        <f t="shared" si="3"/>
        <v>812.86666666666667</v>
      </c>
    </row>
    <row r="273" spans="1:19" ht="15.75" thickBot="1" x14ac:dyDescent="0.3">
      <c r="A273" s="9">
        <v>42186</v>
      </c>
      <c r="B273" s="100">
        <v>120</v>
      </c>
      <c r="C273" s="1">
        <v>1634</v>
      </c>
      <c r="D273" s="5">
        <v>0</v>
      </c>
      <c r="E273" s="2">
        <v>0</v>
      </c>
      <c r="F273" s="2">
        <v>895</v>
      </c>
      <c r="G273" s="1">
        <v>2415</v>
      </c>
      <c r="H273" s="1">
        <v>4445</v>
      </c>
      <c r="I273" s="1">
        <v>1573</v>
      </c>
      <c r="J273" s="2">
        <v>134</v>
      </c>
      <c r="K273" s="2">
        <v>50</v>
      </c>
      <c r="L273" s="2">
        <v>135</v>
      </c>
      <c r="M273" s="1">
        <v>1983</v>
      </c>
      <c r="N273" s="1">
        <v>5420</v>
      </c>
      <c r="O273" s="2">
        <v>0</v>
      </c>
      <c r="P273" s="1">
        <v>1307</v>
      </c>
      <c r="Q273" s="1">
        <v>2684</v>
      </c>
      <c r="R273" s="1">
        <v>2805</v>
      </c>
      <c r="S273" s="16">
        <f t="shared" si="3"/>
        <v>849.33333333333337</v>
      </c>
    </row>
    <row r="274" spans="1:19" ht="15.75" thickBot="1" x14ac:dyDescent="0.3">
      <c r="A274" s="9">
        <v>42217</v>
      </c>
      <c r="B274" s="100">
        <v>121</v>
      </c>
      <c r="C274" s="1">
        <v>1628</v>
      </c>
      <c r="D274" s="5">
        <v>0</v>
      </c>
      <c r="E274" s="2">
        <v>0</v>
      </c>
      <c r="F274" s="2">
        <v>862</v>
      </c>
      <c r="G274" s="1">
        <v>2169</v>
      </c>
      <c r="H274" s="1">
        <v>4180</v>
      </c>
      <c r="I274" s="1">
        <v>1621</v>
      </c>
      <c r="J274" s="1">
        <v>1652</v>
      </c>
      <c r="K274" s="2">
        <v>268</v>
      </c>
      <c r="L274" s="2">
        <v>493</v>
      </c>
      <c r="M274" s="1">
        <v>1937</v>
      </c>
      <c r="N274" s="1">
        <v>5395</v>
      </c>
      <c r="O274" s="2">
        <v>0</v>
      </c>
      <c r="P274" s="1">
        <v>1188</v>
      </c>
      <c r="Q274" s="1">
        <v>2819</v>
      </c>
      <c r="R274" s="1">
        <v>2537</v>
      </c>
      <c r="S274" s="16">
        <f t="shared" si="3"/>
        <v>891.63333333333333</v>
      </c>
    </row>
    <row r="275" spans="1:19" ht="15.75" thickBot="1" x14ac:dyDescent="0.3">
      <c r="A275" s="9">
        <v>42248</v>
      </c>
      <c r="B275" s="100">
        <v>122</v>
      </c>
      <c r="C275" s="1">
        <v>1597</v>
      </c>
      <c r="D275" s="5">
        <v>0</v>
      </c>
      <c r="E275" s="1" t="s">
        <v>0</v>
      </c>
      <c r="F275" s="1">
        <v>1267</v>
      </c>
      <c r="G275" s="1">
        <v>2114</v>
      </c>
      <c r="H275" s="1">
        <v>4147</v>
      </c>
      <c r="I275" s="1">
        <v>1755</v>
      </c>
      <c r="J275" s="2">
        <v>517</v>
      </c>
      <c r="K275" s="2">
        <v>206</v>
      </c>
      <c r="L275" s="2">
        <v>360</v>
      </c>
      <c r="M275" s="1">
        <v>1834</v>
      </c>
      <c r="N275" s="1">
        <v>5023</v>
      </c>
      <c r="O275" s="2">
        <v>0</v>
      </c>
      <c r="P275" s="2" t="s">
        <v>0</v>
      </c>
      <c r="Q275" s="1">
        <v>2660</v>
      </c>
      <c r="R275" s="1">
        <v>2274</v>
      </c>
      <c r="S275" s="16">
        <f t="shared" si="3"/>
        <v>791.8</v>
      </c>
    </row>
    <row r="276" spans="1:19" ht="15.75" thickBot="1" x14ac:dyDescent="0.3">
      <c r="A276" s="9"/>
      <c r="B276" s="91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3"/>
      <c r="Q276" s="2"/>
      <c r="R276" s="2"/>
    </row>
    <row r="277" spans="1:19" ht="15.75" thickBot="1" x14ac:dyDescent="0.3">
      <c r="A277" s="9"/>
      <c r="B277" s="91"/>
      <c r="C277" s="2"/>
      <c r="D277" s="5"/>
      <c r="E277" s="1"/>
      <c r="F277" s="2"/>
      <c r="G277" s="2"/>
      <c r="H277" s="13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9" ht="15.75" thickBot="1" x14ac:dyDescent="0.3">
      <c r="A278" s="9"/>
      <c r="B278" s="91"/>
      <c r="C278" s="2"/>
      <c r="D278" s="5"/>
      <c r="E278" s="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9" ht="15.75" thickBot="1" x14ac:dyDescent="0.3">
      <c r="A279" s="11"/>
      <c r="B279" s="101"/>
      <c r="C279" s="12"/>
      <c r="D279" s="12"/>
      <c r="E279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G16" sqref="G16"/>
    </sheetView>
  </sheetViews>
  <sheetFormatPr defaultRowHeight="15" x14ac:dyDescent="0.25"/>
  <cols>
    <col min="1" max="1" width="18.5703125" customWidth="1"/>
    <col min="2" max="2" width="9.140625" style="96"/>
    <col min="3" max="3" width="15" customWidth="1"/>
  </cols>
  <sheetData>
    <row r="1" spans="1:3" x14ac:dyDescent="0.25">
      <c r="A1" s="92" t="s">
        <v>444</v>
      </c>
      <c r="B1" s="97">
        <v>0.75</v>
      </c>
      <c r="C1" s="21">
        <v>241936</v>
      </c>
    </row>
    <row r="2" spans="1:3" x14ac:dyDescent="0.25">
      <c r="A2" s="92" t="s">
        <v>445</v>
      </c>
      <c r="B2" s="97">
        <v>0.609375</v>
      </c>
      <c r="C2" s="21">
        <v>97235</v>
      </c>
    </row>
    <row r="3" spans="1:3" x14ac:dyDescent="0.25">
      <c r="A3" s="92" t="s">
        <v>446</v>
      </c>
      <c r="B3" s="97">
        <v>0.609375</v>
      </c>
      <c r="C3" s="21">
        <v>109429</v>
      </c>
    </row>
    <row r="4" spans="1:3" x14ac:dyDescent="0.25">
      <c r="A4" s="92" t="s">
        <v>447</v>
      </c>
      <c r="B4" s="97">
        <v>0.609375</v>
      </c>
      <c r="C4" s="21">
        <v>111421</v>
      </c>
    </row>
    <row r="5" spans="1:3" x14ac:dyDescent="0.25">
      <c r="A5" s="92" t="s">
        <v>448</v>
      </c>
      <c r="B5" s="97">
        <v>0.609375</v>
      </c>
      <c r="C5" s="21">
        <v>113099</v>
      </c>
    </row>
    <row r="6" spans="1:3" x14ac:dyDescent="0.25">
      <c r="A6" s="92" t="s">
        <v>449</v>
      </c>
      <c r="B6" s="97">
        <v>0.609375</v>
      </c>
      <c r="C6" s="21">
        <v>210423</v>
      </c>
    </row>
    <row r="7" spans="1:3" x14ac:dyDescent="0.25">
      <c r="A7" s="92" t="s">
        <v>450</v>
      </c>
      <c r="B7" s="97">
        <v>0.609375</v>
      </c>
      <c r="C7" s="21">
        <v>212780</v>
      </c>
    </row>
    <row r="8" spans="1:3" x14ac:dyDescent="0.25">
      <c r="A8" s="92" t="s">
        <v>451</v>
      </c>
      <c r="B8" s="97">
        <v>0.609375</v>
      </c>
      <c r="C8" s="21">
        <v>212778</v>
      </c>
    </row>
    <row r="9" spans="1:3" x14ac:dyDescent="0.25">
      <c r="A9" s="29" t="s">
        <v>452</v>
      </c>
      <c r="B9" s="95">
        <v>0.609375</v>
      </c>
      <c r="C9" s="93">
        <v>223053</v>
      </c>
    </row>
    <row r="10" spans="1:3" x14ac:dyDescent="0.25">
      <c r="A10" s="29" t="s">
        <v>453</v>
      </c>
      <c r="B10" s="95">
        <v>0.609375</v>
      </c>
      <c r="C10" s="93">
        <v>125835</v>
      </c>
    </row>
    <row r="11" spans="1:3" x14ac:dyDescent="0.25">
      <c r="A11" s="29" t="s">
        <v>454</v>
      </c>
      <c r="B11" s="95">
        <v>0.609375</v>
      </c>
      <c r="C11" s="93">
        <v>146774</v>
      </c>
    </row>
    <row r="12" spans="1:3" x14ac:dyDescent="0.25">
      <c r="A12" s="29" t="s">
        <v>455</v>
      </c>
      <c r="B12" s="95">
        <v>0.609375</v>
      </c>
      <c r="C12" s="93" t="s">
        <v>1</v>
      </c>
    </row>
    <row r="13" spans="1:3" x14ac:dyDescent="0.25">
      <c r="A13" s="29" t="s">
        <v>456</v>
      </c>
      <c r="B13" s="95">
        <v>0.609375</v>
      </c>
      <c r="C13" s="93" t="s">
        <v>2</v>
      </c>
    </row>
    <row r="14" spans="1:3" x14ac:dyDescent="0.25">
      <c r="A14" s="29" t="s">
        <v>457</v>
      </c>
      <c r="B14" s="95">
        <v>0.8125</v>
      </c>
      <c r="C14" s="93">
        <v>114029</v>
      </c>
    </row>
    <row r="15" spans="1:3" x14ac:dyDescent="0.25">
      <c r="A15" s="29" t="s">
        <v>458</v>
      </c>
      <c r="B15" s="95">
        <v>0.8125</v>
      </c>
      <c r="C15" s="93">
        <v>117752</v>
      </c>
    </row>
    <row r="16" spans="1:3" x14ac:dyDescent="0.25">
      <c r="A16" s="29" t="s">
        <v>459</v>
      </c>
      <c r="B16" s="95">
        <v>0.8125</v>
      </c>
      <c r="C16" s="93">
        <v>126908</v>
      </c>
    </row>
    <row r="17" spans="1:3" x14ac:dyDescent="0.25">
      <c r="A17" s="29" t="s">
        <v>460</v>
      </c>
      <c r="B17" s="95">
        <v>0.8125</v>
      </c>
      <c r="C17" s="93">
        <v>165488</v>
      </c>
    </row>
    <row r="18" spans="1:3" x14ac:dyDescent="0.25">
      <c r="A18" s="29" t="s">
        <v>461</v>
      </c>
      <c r="B18" s="95">
        <v>0.80539773000000003</v>
      </c>
      <c r="C18" s="93">
        <v>144371</v>
      </c>
    </row>
    <row r="19" spans="1:3" x14ac:dyDescent="0.25">
      <c r="A19" s="29" t="s">
        <v>462</v>
      </c>
      <c r="B19" s="95">
        <v>0.8125</v>
      </c>
      <c r="C19" s="93" t="s">
        <v>3</v>
      </c>
    </row>
    <row r="20" spans="1:3" x14ac:dyDescent="0.25">
      <c r="A20" s="29" t="s">
        <v>463</v>
      </c>
      <c r="B20" s="95">
        <v>0.8125</v>
      </c>
      <c r="C20" s="93">
        <v>206995</v>
      </c>
    </row>
    <row r="21" spans="1:3" x14ac:dyDescent="0.25">
      <c r="A21" s="29" t="s">
        <v>464</v>
      </c>
      <c r="B21" s="95">
        <v>0.8125</v>
      </c>
      <c r="C21" s="93">
        <v>215052</v>
      </c>
    </row>
    <row r="22" spans="1:3" x14ac:dyDescent="0.25">
      <c r="A22" s="29" t="s">
        <v>465</v>
      </c>
      <c r="B22" s="95">
        <v>0.8125</v>
      </c>
      <c r="C22" s="93">
        <v>217128</v>
      </c>
    </row>
    <row r="23" spans="1:3" x14ac:dyDescent="0.25">
      <c r="A23" s="29" t="s">
        <v>466</v>
      </c>
      <c r="B23" s="95">
        <v>0.6</v>
      </c>
      <c r="C23" s="93" t="s">
        <v>4</v>
      </c>
    </row>
    <row r="24" spans="1:3" x14ac:dyDescent="0.25">
      <c r="A24" s="29" t="s">
        <v>467</v>
      </c>
      <c r="B24" s="95">
        <v>0.6</v>
      </c>
      <c r="C24" s="93" t="s">
        <v>5</v>
      </c>
    </row>
    <row r="25" spans="1:3" x14ac:dyDescent="0.25">
      <c r="A25" s="29" t="s">
        <v>468</v>
      </c>
      <c r="B25" s="95">
        <v>0.6</v>
      </c>
      <c r="C25" s="93" t="s">
        <v>6</v>
      </c>
    </row>
    <row r="26" spans="1:3" x14ac:dyDescent="0.25">
      <c r="A26" s="29" t="s">
        <v>469</v>
      </c>
      <c r="B26" s="95">
        <v>0.6</v>
      </c>
      <c r="C26" s="93" t="s">
        <v>7</v>
      </c>
    </row>
    <row r="27" spans="1:3" x14ac:dyDescent="0.25">
      <c r="A27" s="29" t="s">
        <v>470</v>
      </c>
      <c r="B27" s="95">
        <v>0.6</v>
      </c>
      <c r="C27" s="93" t="s">
        <v>8</v>
      </c>
    </row>
    <row r="28" spans="1:3" x14ac:dyDescent="0.25">
      <c r="A28" s="29" t="s">
        <v>471</v>
      </c>
      <c r="B28" s="95">
        <v>0.6</v>
      </c>
      <c r="C28" s="93">
        <v>250263</v>
      </c>
    </row>
    <row r="29" spans="1:3" x14ac:dyDescent="0.25">
      <c r="A29" s="29" t="s">
        <v>472</v>
      </c>
      <c r="B29" s="95">
        <v>0.6</v>
      </c>
      <c r="C29" s="93">
        <v>256350</v>
      </c>
    </row>
    <row r="30" spans="1:3" x14ac:dyDescent="0.25">
      <c r="A30" s="29" t="s">
        <v>473</v>
      </c>
      <c r="B30" s="95">
        <v>0.8</v>
      </c>
      <c r="C30" s="93">
        <v>115634</v>
      </c>
    </row>
    <row r="31" spans="1:3" x14ac:dyDescent="0.25">
      <c r="A31" s="29" t="s">
        <v>474</v>
      </c>
      <c r="B31" s="95">
        <v>0.8</v>
      </c>
      <c r="C31" s="93">
        <v>144655</v>
      </c>
    </row>
    <row r="32" spans="1:3" x14ac:dyDescent="0.25">
      <c r="A32" s="29" t="s">
        <v>475</v>
      </c>
      <c r="B32" s="95">
        <v>0.8</v>
      </c>
      <c r="C32" s="93">
        <v>142898</v>
      </c>
    </row>
    <row r="33" spans="1:3" x14ac:dyDescent="0.25">
      <c r="A33" s="29" t="s">
        <v>476</v>
      </c>
      <c r="B33" s="95">
        <v>0.8</v>
      </c>
      <c r="C33" s="93">
        <v>142113</v>
      </c>
    </row>
    <row r="34" spans="1:3" x14ac:dyDescent="0.25">
      <c r="A34" s="29" t="s">
        <v>477</v>
      </c>
      <c r="B34" s="95">
        <v>0.8</v>
      </c>
      <c r="C34" s="93">
        <v>210978</v>
      </c>
    </row>
    <row r="35" spans="1:3" x14ac:dyDescent="0.25">
      <c r="A35" s="29" t="s">
        <v>478</v>
      </c>
      <c r="B35" s="95">
        <v>0.8</v>
      </c>
      <c r="C35" s="93">
        <v>222266</v>
      </c>
    </row>
    <row r="36" spans="1:3" x14ac:dyDescent="0.25">
      <c r="A36" s="29" t="s">
        <v>479</v>
      </c>
      <c r="B36" s="95">
        <v>0.6</v>
      </c>
      <c r="C36" s="93">
        <v>175460</v>
      </c>
    </row>
    <row r="37" spans="1:3" x14ac:dyDescent="0.25">
      <c r="A37" s="29" t="s">
        <v>480</v>
      </c>
      <c r="B37" s="95">
        <v>0.8</v>
      </c>
      <c r="C37" s="93">
        <v>212847</v>
      </c>
    </row>
    <row r="38" spans="1:3" x14ac:dyDescent="0.25">
      <c r="A38" s="29" t="s">
        <v>481</v>
      </c>
      <c r="B38" s="95">
        <v>0.6</v>
      </c>
      <c r="C38" s="93">
        <v>242266</v>
      </c>
    </row>
    <row r="39" spans="1:3" x14ac:dyDescent="0.25">
      <c r="A39" s="29" t="s">
        <v>482</v>
      </c>
      <c r="B39" s="95">
        <v>0.80539773000000003</v>
      </c>
      <c r="C39" s="93">
        <v>121567</v>
      </c>
    </row>
    <row r="40" spans="1:3" x14ac:dyDescent="0.25">
      <c r="A40" s="29" t="s">
        <v>483</v>
      </c>
      <c r="B40" s="95">
        <v>0.80539773000000003</v>
      </c>
      <c r="C40" s="93">
        <v>140572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6"/>
  <sheetViews>
    <sheetView topLeftCell="A151" workbookViewId="0">
      <selection activeCell="A2" sqref="A2:XFD152"/>
    </sheetView>
  </sheetViews>
  <sheetFormatPr defaultColWidth="16" defaultRowHeight="15" x14ac:dyDescent="0.25"/>
  <sheetData>
    <row r="1" spans="1:49" x14ac:dyDescent="0.25">
      <c r="A1" s="21"/>
      <c r="B1" s="21"/>
      <c r="C1" s="21">
        <v>241936</v>
      </c>
      <c r="D1" s="21">
        <v>97235</v>
      </c>
      <c r="E1" s="21">
        <v>109429</v>
      </c>
      <c r="F1" s="21">
        <v>111421</v>
      </c>
      <c r="G1" s="21">
        <v>113099</v>
      </c>
      <c r="H1" s="21">
        <v>210423</v>
      </c>
      <c r="I1" s="21">
        <v>212780</v>
      </c>
      <c r="J1" s="21">
        <v>212778</v>
      </c>
      <c r="K1" s="21">
        <v>223053</v>
      </c>
      <c r="L1" s="21">
        <v>125835</v>
      </c>
      <c r="M1" s="21">
        <v>146774</v>
      </c>
      <c r="N1" s="21" t="s">
        <v>1</v>
      </c>
      <c r="O1" s="21" t="s">
        <v>2</v>
      </c>
      <c r="P1" s="21">
        <v>114029</v>
      </c>
      <c r="Q1" s="21">
        <v>117752</v>
      </c>
      <c r="R1" s="21">
        <v>126908</v>
      </c>
      <c r="S1" s="21">
        <v>165488</v>
      </c>
      <c r="T1" s="21">
        <v>144371</v>
      </c>
      <c r="U1" s="21" t="s">
        <v>3</v>
      </c>
      <c r="V1" s="21">
        <v>206995</v>
      </c>
      <c r="W1" s="21">
        <v>215052</v>
      </c>
      <c r="X1" s="21">
        <v>217128</v>
      </c>
      <c r="Y1" s="21" t="s">
        <v>4</v>
      </c>
      <c r="Z1" s="21" t="s">
        <v>5</v>
      </c>
      <c r="AA1" s="21" t="s">
        <v>6</v>
      </c>
      <c r="AB1" s="21" t="s">
        <v>7</v>
      </c>
      <c r="AC1" s="21" t="s">
        <v>8</v>
      </c>
      <c r="AD1" s="21">
        <v>250263</v>
      </c>
      <c r="AE1" s="21">
        <v>256350</v>
      </c>
      <c r="AF1" s="21">
        <v>115634</v>
      </c>
      <c r="AG1" s="21">
        <v>144655</v>
      </c>
      <c r="AH1" s="21">
        <v>142898</v>
      </c>
      <c r="AI1" s="21">
        <v>142113</v>
      </c>
      <c r="AJ1" s="21">
        <v>210978</v>
      </c>
      <c r="AK1" s="21">
        <v>222266</v>
      </c>
      <c r="AL1" s="21">
        <v>175460</v>
      </c>
      <c r="AM1" s="21">
        <v>212847</v>
      </c>
      <c r="AN1" s="21">
        <v>242266</v>
      </c>
      <c r="AO1" s="21">
        <v>121567</v>
      </c>
      <c r="AP1" s="21">
        <v>140572</v>
      </c>
    </row>
    <row r="2" spans="1:49" ht="15.75" thickBot="1" x14ac:dyDescent="0.3">
      <c r="A2" t="s">
        <v>164</v>
      </c>
      <c r="B2" s="89">
        <v>1</v>
      </c>
      <c r="C2" s="1"/>
      <c r="D2" s="16">
        <v>1663</v>
      </c>
      <c r="E2" s="1">
        <v>5884</v>
      </c>
      <c r="F2" s="1">
        <v>63942</v>
      </c>
      <c r="G2" s="1" t="s">
        <v>0</v>
      </c>
      <c r="H2" s="2"/>
      <c r="I2" s="2"/>
      <c r="J2" s="3"/>
      <c r="K2" s="2"/>
      <c r="L2" s="2">
        <v>0</v>
      </c>
      <c r="M2" s="2"/>
      <c r="N2" s="2"/>
      <c r="O2" s="2"/>
      <c r="P2" s="1">
        <v>6752</v>
      </c>
      <c r="Q2" s="1">
        <v>4508</v>
      </c>
      <c r="R2" s="1">
        <v>14082</v>
      </c>
      <c r="S2" s="1"/>
      <c r="T2" s="2"/>
      <c r="U2" s="2"/>
      <c r="V2" s="3"/>
      <c r="W2" s="2"/>
      <c r="X2" s="3"/>
      <c r="Y2" s="10"/>
      <c r="AF2" s="1">
        <v>3831</v>
      </c>
      <c r="AG2" s="1"/>
      <c r="AH2" s="1">
        <v>20234</v>
      </c>
      <c r="AI2" s="1">
        <v>15514</v>
      </c>
      <c r="AJ2" s="1"/>
      <c r="AK2" s="2"/>
      <c r="AL2" s="2"/>
      <c r="AM2" s="3"/>
      <c r="AN2" s="2"/>
      <c r="AO2" s="1">
        <v>8377</v>
      </c>
      <c r="AP2" s="1">
        <v>46495</v>
      </c>
      <c r="AQ2" s="1"/>
      <c r="AR2" s="2"/>
      <c r="AS2" s="2"/>
      <c r="AT2" s="3"/>
      <c r="AU2" s="2"/>
      <c r="AV2" s="3"/>
      <c r="AW2" s="10"/>
    </row>
    <row r="3" spans="1:49" x14ac:dyDescent="0.25">
      <c r="A3" t="s">
        <v>165</v>
      </c>
      <c r="B3">
        <v>2</v>
      </c>
      <c r="C3" s="1"/>
      <c r="D3" s="16">
        <v>1634</v>
      </c>
      <c r="E3" s="1">
        <v>5476</v>
      </c>
      <c r="F3" s="1">
        <v>57355</v>
      </c>
      <c r="G3" s="1" t="s">
        <v>0</v>
      </c>
      <c r="H3" s="2"/>
      <c r="I3" s="2"/>
      <c r="J3" s="3"/>
      <c r="K3" s="2"/>
      <c r="L3" s="2">
        <v>0</v>
      </c>
      <c r="M3" s="2"/>
      <c r="N3" s="2"/>
      <c r="O3" s="2"/>
      <c r="P3" s="1">
        <v>5989</v>
      </c>
      <c r="Q3" s="1">
        <v>3464</v>
      </c>
      <c r="R3" s="1">
        <v>13017</v>
      </c>
      <c r="S3" s="17"/>
      <c r="T3" s="17"/>
      <c r="U3" s="18"/>
      <c r="V3" s="18"/>
      <c r="W3" s="18"/>
      <c r="X3" s="18"/>
      <c r="Y3" s="18"/>
      <c r="Z3" s="18"/>
      <c r="AF3" s="1">
        <v>3192</v>
      </c>
      <c r="AG3" s="17"/>
      <c r="AH3" s="1">
        <v>16928</v>
      </c>
      <c r="AI3" s="1">
        <v>11892</v>
      </c>
      <c r="AJ3" s="1"/>
      <c r="AK3" s="2"/>
      <c r="AL3" s="2"/>
      <c r="AM3" s="3"/>
      <c r="AN3" s="2"/>
      <c r="AO3" s="1">
        <v>7782</v>
      </c>
      <c r="AP3" s="1">
        <v>49261</v>
      </c>
      <c r="AQ3" s="1"/>
      <c r="AR3" s="2"/>
      <c r="AS3" s="2"/>
      <c r="AT3" s="3"/>
      <c r="AU3" s="2"/>
      <c r="AV3" s="3"/>
      <c r="AW3" s="10"/>
    </row>
    <row r="4" spans="1:49" x14ac:dyDescent="0.25">
      <c r="A4" t="s">
        <v>166</v>
      </c>
      <c r="B4">
        <v>3</v>
      </c>
      <c r="C4" s="1"/>
      <c r="D4" s="16">
        <v>1795</v>
      </c>
      <c r="E4" s="1">
        <v>5971</v>
      </c>
      <c r="F4" s="1">
        <v>57105</v>
      </c>
      <c r="G4" s="1" t="s">
        <v>0</v>
      </c>
      <c r="H4" s="2"/>
      <c r="I4" s="2"/>
      <c r="J4" s="3"/>
      <c r="K4" s="2"/>
      <c r="L4" s="2">
        <v>0</v>
      </c>
      <c r="M4" s="2"/>
      <c r="N4" s="2"/>
      <c r="O4" s="2"/>
      <c r="P4" s="1">
        <v>6538</v>
      </c>
      <c r="Q4" s="1">
        <v>3546</v>
      </c>
      <c r="R4" s="1">
        <v>14000</v>
      </c>
      <c r="S4" s="1">
        <v>20869</v>
      </c>
      <c r="T4" s="1">
        <v>20869</v>
      </c>
      <c r="U4" s="1"/>
      <c r="V4" s="2"/>
      <c r="W4" s="2"/>
      <c r="X4" s="3"/>
      <c r="Y4" s="2"/>
      <c r="Z4" s="10"/>
      <c r="AF4" s="1">
        <v>3686</v>
      </c>
      <c r="AG4" s="1">
        <v>4777</v>
      </c>
      <c r="AH4" s="1">
        <v>19368</v>
      </c>
      <c r="AI4" s="1">
        <v>13642</v>
      </c>
      <c r="AJ4" s="1"/>
      <c r="AK4" s="2"/>
      <c r="AL4" s="2"/>
      <c r="AM4" s="3"/>
      <c r="AN4" s="2"/>
      <c r="AO4" s="1">
        <v>7721</v>
      </c>
      <c r="AP4" s="1">
        <v>36401</v>
      </c>
      <c r="AQ4" s="1"/>
      <c r="AR4" s="2"/>
      <c r="AS4" s="2"/>
      <c r="AT4" s="3"/>
      <c r="AU4" s="2"/>
      <c r="AV4" s="3"/>
      <c r="AW4" s="10"/>
    </row>
    <row r="5" spans="1:49" x14ac:dyDescent="0.25">
      <c r="A5" t="s">
        <v>167</v>
      </c>
      <c r="B5" s="89">
        <v>4</v>
      </c>
      <c r="C5" s="1"/>
      <c r="D5" s="16">
        <v>1956</v>
      </c>
      <c r="E5" s="1">
        <v>5545</v>
      </c>
      <c r="F5" s="1">
        <v>54893</v>
      </c>
      <c r="G5" s="1" t="s">
        <v>0</v>
      </c>
      <c r="H5" s="2"/>
      <c r="I5" s="2"/>
      <c r="J5" s="3"/>
      <c r="K5" s="2"/>
      <c r="L5" s="2">
        <v>0</v>
      </c>
      <c r="M5" s="2"/>
      <c r="N5" s="2"/>
      <c r="O5" s="2"/>
      <c r="P5" s="1">
        <v>5726</v>
      </c>
      <c r="Q5" s="1">
        <v>3376</v>
      </c>
      <c r="R5" s="1">
        <v>13175</v>
      </c>
      <c r="S5" s="1">
        <v>42786</v>
      </c>
      <c r="T5" s="1">
        <v>42786</v>
      </c>
      <c r="U5" s="1"/>
      <c r="V5" s="2"/>
      <c r="W5" s="2"/>
      <c r="X5" s="3"/>
      <c r="Y5" s="2"/>
      <c r="Z5" s="10"/>
      <c r="AF5" s="1">
        <v>3519</v>
      </c>
      <c r="AG5" s="1">
        <v>9278</v>
      </c>
      <c r="AH5" s="1">
        <v>17620</v>
      </c>
      <c r="AI5" s="1">
        <v>12353</v>
      </c>
      <c r="AJ5" s="1"/>
      <c r="AK5" s="2"/>
      <c r="AL5" s="2"/>
      <c r="AM5" s="3"/>
      <c r="AN5" s="2"/>
      <c r="AO5" s="1">
        <v>7049</v>
      </c>
      <c r="AP5" s="1">
        <v>28461</v>
      </c>
      <c r="AQ5" s="1"/>
      <c r="AR5" s="2"/>
      <c r="AS5" s="2"/>
      <c r="AT5" s="3"/>
      <c r="AU5" s="2"/>
      <c r="AV5" s="3"/>
      <c r="AW5" s="10"/>
    </row>
    <row r="6" spans="1:49" x14ac:dyDescent="0.25">
      <c r="A6" t="s">
        <v>168</v>
      </c>
      <c r="B6" s="89">
        <v>5</v>
      </c>
      <c r="C6" s="1"/>
      <c r="D6" s="16">
        <v>2027</v>
      </c>
      <c r="E6" s="1">
        <v>5698</v>
      </c>
      <c r="F6" s="1">
        <v>61076</v>
      </c>
      <c r="G6" s="1" t="s">
        <v>0</v>
      </c>
      <c r="H6" s="2"/>
      <c r="I6" s="2"/>
      <c r="J6" s="3"/>
      <c r="K6" s="2"/>
      <c r="L6" s="2">
        <v>0</v>
      </c>
      <c r="M6" s="2"/>
      <c r="N6" s="2"/>
      <c r="O6" s="2"/>
      <c r="P6" s="1">
        <v>5440</v>
      </c>
      <c r="Q6" s="1">
        <v>3765</v>
      </c>
      <c r="R6" s="1">
        <v>13692</v>
      </c>
      <c r="S6" s="1">
        <v>35558</v>
      </c>
      <c r="T6" s="1">
        <v>35558</v>
      </c>
      <c r="U6" s="1"/>
      <c r="V6" s="2"/>
      <c r="W6" s="2"/>
      <c r="X6" s="3"/>
      <c r="Y6" s="2"/>
      <c r="Z6" s="10"/>
      <c r="AF6" s="1">
        <v>3678</v>
      </c>
      <c r="AG6" s="1">
        <v>8404</v>
      </c>
      <c r="AH6" s="1">
        <v>17896</v>
      </c>
      <c r="AI6" s="1">
        <v>11861</v>
      </c>
      <c r="AJ6" s="1"/>
      <c r="AK6" s="2"/>
      <c r="AL6" s="2"/>
      <c r="AM6" s="3"/>
      <c r="AN6" s="2"/>
      <c r="AO6" s="1">
        <v>7649</v>
      </c>
      <c r="AP6" s="1">
        <v>27232</v>
      </c>
      <c r="AQ6" s="1"/>
      <c r="AR6" s="2"/>
      <c r="AS6" s="2"/>
      <c r="AT6" s="3"/>
      <c r="AU6" s="2"/>
      <c r="AV6" s="3"/>
      <c r="AW6" s="10"/>
    </row>
    <row r="7" spans="1:49" x14ac:dyDescent="0.25">
      <c r="A7" t="s">
        <v>169</v>
      </c>
      <c r="B7">
        <v>6</v>
      </c>
      <c r="C7" s="1"/>
      <c r="D7" s="16">
        <v>1585</v>
      </c>
      <c r="E7" s="1">
        <v>5831</v>
      </c>
      <c r="F7" s="1">
        <v>57177</v>
      </c>
      <c r="G7" s="1" t="s">
        <v>0</v>
      </c>
      <c r="H7" s="2"/>
      <c r="I7" s="2"/>
      <c r="J7" s="3"/>
      <c r="K7" s="2"/>
      <c r="L7" s="2">
        <v>0</v>
      </c>
      <c r="M7" s="2"/>
      <c r="N7" s="2"/>
      <c r="O7" s="2"/>
      <c r="P7" s="1">
        <v>5445</v>
      </c>
      <c r="Q7" s="1">
        <v>2911</v>
      </c>
      <c r="R7" s="1">
        <v>13560</v>
      </c>
      <c r="S7" s="1">
        <v>27903</v>
      </c>
      <c r="T7" s="1">
        <v>27903</v>
      </c>
      <c r="U7" s="1"/>
      <c r="V7" s="2"/>
      <c r="W7" s="2"/>
      <c r="X7" s="3"/>
      <c r="Y7" s="2"/>
      <c r="Z7" s="10"/>
      <c r="AF7" s="1">
        <v>3253</v>
      </c>
      <c r="AG7" s="1">
        <v>7016</v>
      </c>
      <c r="AH7" s="1">
        <v>15892</v>
      </c>
      <c r="AI7" s="1">
        <v>10578</v>
      </c>
      <c r="AJ7" s="1"/>
      <c r="AK7" s="2"/>
      <c r="AL7" s="2"/>
      <c r="AM7" s="3"/>
      <c r="AN7" s="2"/>
      <c r="AO7" s="1">
        <v>7168</v>
      </c>
      <c r="AP7" s="1">
        <v>25403</v>
      </c>
      <c r="AQ7" s="1"/>
      <c r="AR7" s="2"/>
      <c r="AS7" s="2"/>
      <c r="AT7" s="3"/>
      <c r="AU7" s="2"/>
      <c r="AV7" s="3"/>
      <c r="AW7" s="10"/>
    </row>
    <row r="8" spans="1:49" ht="15.75" thickBot="1" x14ac:dyDescent="0.3">
      <c r="A8" t="s">
        <v>170</v>
      </c>
      <c r="B8">
        <v>7</v>
      </c>
      <c r="C8" s="1"/>
      <c r="D8" s="16">
        <v>1766</v>
      </c>
      <c r="E8" s="1">
        <v>6151</v>
      </c>
      <c r="F8" s="1">
        <v>51617</v>
      </c>
      <c r="G8" s="1" t="s">
        <v>0</v>
      </c>
      <c r="H8" s="2"/>
      <c r="I8" s="2"/>
      <c r="J8" s="3"/>
      <c r="K8" s="2"/>
      <c r="L8" s="2">
        <v>0</v>
      </c>
      <c r="M8" s="2"/>
      <c r="N8" s="2"/>
      <c r="O8" s="2"/>
      <c r="P8" s="1">
        <v>5879</v>
      </c>
      <c r="Q8" s="1">
        <v>2906</v>
      </c>
      <c r="R8" s="1">
        <v>14156</v>
      </c>
      <c r="S8" s="1">
        <v>19540</v>
      </c>
      <c r="T8" s="1">
        <v>19540</v>
      </c>
      <c r="U8" s="1"/>
      <c r="V8" s="2"/>
      <c r="W8" s="2"/>
      <c r="X8" s="3"/>
      <c r="Y8" s="2"/>
      <c r="Z8" s="10"/>
      <c r="AF8" s="1">
        <v>3187</v>
      </c>
      <c r="AG8" s="1">
        <v>6005</v>
      </c>
      <c r="AH8" s="1">
        <v>14732</v>
      </c>
      <c r="AI8" s="1">
        <v>9842</v>
      </c>
      <c r="AJ8" s="1"/>
      <c r="AK8" s="2"/>
      <c r="AL8" s="2"/>
      <c r="AM8" s="3"/>
      <c r="AN8" s="2"/>
      <c r="AO8" s="1">
        <v>7717</v>
      </c>
      <c r="AP8" s="1">
        <v>25412</v>
      </c>
      <c r="AQ8" s="1"/>
      <c r="AR8" s="2"/>
      <c r="AS8" s="2"/>
      <c r="AT8" s="3"/>
      <c r="AU8" s="2"/>
      <c r="AV8" s="3"/>
      <c r="AW8" s="10"/>
    </row>
    <row r="9" spans="1:49" x14ac:dyDescent="0.25">
      <c r="A9" t="s">
        <v>171</v>
      </c>
      <c r="B9" s="89">
        <v>8</v>
      </c>
      <c r="C9" s="1"/>
      <c r="D9" s="16">
        <v>1379</v>
      </c>
      <c r="E9" s="1">
        <v>5533</v>
      </c>
      <c r="F9" s="1">
        <v>56766</v>
      </c>
      <c r="G9" s="1" t="s">
        <v>0</v>
      </c>
      <c r="H9" s="2"/>
      <c r="I9" s="2"/>
      <c r="J9" s="3"/>
      <c r="K9" s="2"/>
      <c r="L9" s="2">
        <v>0</v>
      </c>
      <c r="M9" s="17"/>
      <c r="N9" s="18"/>
      <c r="O9" s="18"/>
      <c r="P9" s="1">
        <v>6054</v>
      </c>
      <c r="Q9" s="1">
        <v>2885</v>
      </c>
      <c r="R9" s="1">
        <v>13542</v>
      </c>
      <c r="S9" s="1">
        <v>24274</v>
      </c>
      <c r="T9" s="1">
        <v>24274</v>
      </c>
      <c r="U9" s="1"/>
      <c r="V9" s="2"/>
      <c r="W9" s="2"/>
      <c r="X9" s="3"/>
      <c r="Y9" s="2"/>
      <c r="Z9" s="10"/>
      <c r="AF9" s="1">
        <v>3223</v>
      </c>
      <c r="AG9" s="1">
        <v>5010</v>
      </c>
      <c r="AH9" s="1">
        <v>13897</v>
      </c>
      <c r="AI9" s="1">
        <v>9345</v>
      </c>
      <c r="AJ9" s="1"/>
      <c r="AK9" s="2"/>
      <c r="AL9" s="2"/>
      <c r="AM9" s="3"/>
      <c r="AN9" s="2"/>
      <c r="AO9" s="1">
        <v>7748</v>
      </c>
      <c r="AP9" s="1">
        <v>23294</v>
      </c>
      <c r="AQ9" s="1"/>
      <c r="AR9" s="2"/>
      <c r="AS9" s="2"/>
      <c r="AT9" s="3"/>
      <c r="AU9" s="2"/>
      <c r="AV9" s="3"/>
      <c r="AW9" s="10"/>
    </row>
    <row r="10" spans="1:49" x14ac:dyDescent="0.25">
      <c r="A10" t="s">
        <v>172</v>
      </c>
      <c r="B10" s="89">
        <v>9</v>
      </c>
      <c r="C10" s="2"/>
      <c r="D10" s="16">
        <v>1463</v>
      </c>
      <c r="E10" s="1">
        <v>5258</v>
      </c>
      <c r="F10" s="1">
        <v>53436</v>
      </c>
      <c r="G10" s="1" t="s">
        <v>0</v>
      </c>
      <c r="H10" s="2"/>
      <c r="I10" s="2"/>
      <c r="J10" s="3"/>
      <c r="K10" s="2"/>
      <c r="L10" s="2">
        <v>0</v>
      </c>
      <c r="M10" s="1">
        <v>2220</v>
      </c>
      <c r="N10" s="1"/>
      <c r="O10" s="2"/>
      <c r="P10" s="1">
        <v>4799</v>
      </c>
      <c r="Q10" s="1">
        <v>2753</v>
      </c>
      <c r="R10" s="1">
        <v>10660</v>
      </c>
      <c r="S10" s="1">
        <v>19083</v>
      </c>
      <c r="T10" s="1">
        <v>19083</v>
      </c>
      <c r="U10" s="1"/>
      <c r="V10" s="2"/>
      <c r="W10" s="2"/>
      <c r="X10" s="3"/>
      <c r="Y10" s="2"/>
      <c r="Z10" s="10"/>
      <c r="AF10" s="1">
        <v>2794</v>
      </c>
      <c r="AG10" s="1">
        <v>5027</v>
      </c>
      <c r="AH10" s="1">
        <v>11799</v>
      </c>
      <c r="AI10" s="1">
        <v>8351</v>
      </c>
      <c r="AJ10" s="1"/>
      <c r="AK10" s="2"/>
      <c r="AL10" s="2"/>
      <c r="AM10" s="3"/>
      <c r="AN10" s="2"/>
      <c r="AO10" s="1">
        <v>6767</v>
      </c>
      <c r="AP10" s="1">
        <v>22734</v>
      </c>
      <c r="AQ10" s="1"/>
      <c r="AR10" s="2"/>
      <c r="AS10" s="2"/>
      <c r="AT10" s="3"/>
      <c r="AU10" s="2"/>
      <c r="AV10" s="3"/>
      <c r="AW10" s="10"/>
    </row>
    <row r="11" spans="1:49" x14ac:dyDescent="0.25">
      <c r="A11" t="s">
        <v>173</v>
      </c>
      <c r="B11">
        <v>10</v>
      </c>
      <c r="C11" s="2"/>
      <c r="D11" s="16">
        <v>1130</v>
      </c>
      <c r="E11" s="1">
        <v>5228</v>
      </c>
      <c r="F11" s="1">
        <v>54917</v>
      </c>
      <c r="G11" s="1" t="s">
        <v>0</v>
      </c>
      <c r="H11" s="2"/>
      <c r="I11" s="2"/>
      <c r="J11" s="3"/>
      <c r="K11" s="2"/>
      <c r="L11" s="2">
        <v>0</v>
      </c>
      <c r="M11" s="1">
        <v>26875</v>
      </c>
      <c r="N11" s="1"/>
      <c r="O11" s="2"/>
      <c r="P11" s="1">
        <v>5863</v>
      </c>
      <c r="Q11" s="1">
        <v>2764</v>
      </c>
      <c r="R11" s="1">
        <v>11893</v>
      </c>
      <c r="S11" s="1">
        <v>19140</v>
      </c>
      <c r="T11" s="1">
        <v>19140</v>
      </c>
      <c r="U11" s="1"/>
      <c r="V11" s="2"/>
      <c r="W11" s="2"/>
      <c r="X11" s="3"/>
      <c r="Y11" s="2"/>
      <c r="Z11" s="10"/>
      <c r="AF11" s="1">
        <v>3089</v>
      </c>
      <c r="AG11" s="1">
        <v>5035</v>
      </c>
      <c r="AH11" s="1">
        <v>12011</v>
      </c>
      <c r="AI11" s="1">
        <v>10976</v>
      </c>
      <c r="AJ11" s="1"/>
      <c r="AK11" s="2"/>
      <c r="AL11" s="2"/>
      <c r="AM11" s="3"/>
      <c r="AN11" s="2"/>
      <c r="AO11" s="1">
        <v>6280</v>
      </c>
      <c r="AP11" s="1">
        <v>21239</v>
      </c>
      <c r="AQ11" s="1"/>
      <c r="AR11" s="2"/>
      <c r="AS11" s="2"/>
      <c r="AT11" s="3"/>
      <c r="AU11" s="2"/>
      <c r="AV11" s="3"/>
      <c r="AW11" s="10"/>
    </row>
    <row r="12" spans="1:49" x14ac:dyDescent="0.25">
      <c r="A12" t="s">
        <v>174</v>
      </c>
      <c r="B12">
        <v>11</v>
      </c>
      <c r="C12" s="1"/>
      <c r="D12" s="16">
        <v>1730</v>
      </c>
      <c r="E12" s="1">
        <v>5594</v>
      </c>
      <c r="F12" s="1">
        <v>49127</v>
      </c>
      <c r="G12" s="1" t="s">
        <v>0</v>
      </c>
      <c r="H12" s="2"/>
      <c r="I12" s="2"/>
      <c r="J12" s="3"/>
      <c r="K12" s="2"/>
      <c r="L12" s="2">
        <v>0</v>
      </c>
      <c r="M12" s="1">
        <v>29755</v>
      </c>
      <c r="N12" s="1"/>
      <c r="O12" s="2"/>
      <c r="P12" s="1">
        <v>5506</v>
      </c>
      <c r="Q12" s="1">
        <v>2538</v>
      </c>
      <c r="R12" s="1">
        <v>11292</v>
      </c>
      <c r="S12" s="1">
        <v>21500</v>
      </c>
      <c r="T12" s="1">
        <v>21500</v>
      </c>
      <c r="U12" s="1"/>
      <c r="V12" s="2"/>
      <c r="W12" s="2"/>
      <c r="X12" s="3"/>
      <c r="Y12" s="2"/>
      <c r="Z12" s="10"/>
      <c r="AF12" s="1">
        <v>3238</v>
      </c>
      <c r="AG12" s="1">
        <v>4036</v>
      </c>
      <c r="AH12" s="1">
        <v>10397</v>
      </c>
      <c r="AI12" s="1">
        <v>9140</v>
      </c>
      <c r="AJ12" s="1"/>
      <c r="AK12" s="2"/>
      <c r="AL12" s="2"/>
      <c r="AM12" s="3"/>
      <c r="AN12" s="2"/>
      <c r="AO12" s="1">
        <v>7620</v>
      </c>
      <c r="AP12" s="1">
        <v>21487</v>
      </c>
      <c r="AQ12" s="1"/>
      <c r="AR12" s="2"/>
      <c r="AS12" s="2"/>
      <c r="AT12" s="3"/>
      <c r="AU12" s="2"/>
      <c r="AV12" s="3"/>
      <c r="AW12" s="10"/>
    </row>
    <row r="13" spans="1:49" x14ac:dyDescent="0.25">
      <c r="A13" t="s">
        <v>175</v>
      </c>
      <c r="B13" s="89">
        <v>12</v>
      </c>
      <c r="C13" s="1"/>
      <c r="D13" s="16">
        <v>1176</v>
      </c>
      <c r="E13" s="1">
        <v>4624</v>
      </c>
      <c r="F13" s="1">
        <v>52483</v>
      </c>
      <c r="G13" s="1" t="s">
        <v>0</v>
      </c>
      <c r="H13" s="2"/>
      <c r="I13" s="2"/>
      <c r="J13" s="3"/>
      <c r="K13" s="2"/>
      <c r="L13" s="2">
        <v>0</v>
      </c>
      <c r="M13" s="1">
        <v>30364</v>
      </c>
      <c r="N13" s="1"/>
      <c r="O13" s="2"/>
      <c r="P13" s="1">
        <v>5251</v>
      </c>
      <c r="Q13" s="1">
        <v>2785</v>
      </c>
      <c r="R13" s="1">
        <v>12560</v>
      </c>
      <c r="S13" s="1">
        <v>23084</v>
      </c>
      <c r="T13" s="1">
        <v>23084</v>
      </c>
      <c r="U13" s="1"/>
      <c r="V13" s="2"/>
      <c r="W13" s="2"/>
      <c r="X13" s="3"/>
      <c r="Y13" s="2"/>
      <c r="Z13" s="10"/>
      <c r="AF13" s="1">
        <v>3705</v>
      </c>
      <c r="AG13" s="1">
        <v>4758</v>
      </c>
      <c r="AH13" s="1">
        <v>10818</v>
      </c>
      <c r="AI13" s="1">
        <v>8980</v>
      </c>
      <c r="AJ13" s="1"/>
      <c r="AK13" s="2"/>
      <c r="AL13" s="2"/>
      <c r="AM13" s="3"/>
      <c r="AN13" s="2"/>
      <c r="AO13" s="1">
        <v>8848</v>
      </c>
      <c r="AP13" s="1">
        <v>20581</v>
      </c>
      <c r="AQ13" s="1"/>
      <c r="AR13" s="2"/>
      <c r="AS13" s="2"/>
      <c r="AT13" s="3"/>
      <c r="AU13" s="2"/>
      <c r="AV13" s="3"/>
      <c r="AW13" s="10"/>
    </row>
    <row r="14" spans="1:49" x14ac:dyDescent="0.25">
      <c r="A14" t="s">
        <v>176</v>
      </c>
      <c r="B14" s="89">
        <v>13</v>
      </c>
      <c r="C14" s="1"/>
      <c r="D14" s="16">
        <v>1684</v>
      </c>
      <c r="E14" s="1">
        <v>5160</v>
      </c>
      <c r="F14" s="1">
        <v>52571</v>
      </c>
      <c r="G14" s="1" t="s">
        <v>0</v>
      </c>
      <c r="H14" s="2"/>
      <c r="I14" s="2"/>
      <c r="J14" s="3"/>
      <c r="K14" s="2"/>
      <c r="L14" s="2">
        <v>0</v>
      </c>
      <c r="M14" s="1">
        <v>25982</v>
      </c>
      <c r="N14" s="1"/>
      <c r="O14" s="2"/>
      <c r="P14" s="1">
        <v>6301</v>
      </c>
      <c r="Q14" s="1">
        <v>3212</v>
      </c>
      <c r="R14" s="1">
        <v>12779</v>
      </c>
      <c r="S14" s="1">
        <v>20784</v>
      </c>
      <c r="T14" s="1">
        <v>20784</v>
      </c>
      <c r="U14" s="1"/>
      <c r="V14" s="2"/>
      <c r="W14" s="2"/>
      <c r="X14" s="3"/>
      <c r="Y14" s="2"/>
      <c r="Z14" s="10"/>
      <c r="AF14" s="1">
        <v>3441</v>
      </c>
      <c r="AG14" s="1">
        <v>4736</v>
      </c>
      <c r="AH14" s="1">
        <v>11136</v>
      </c>
      <c r="AI14" s="1">
        <v>8226</v>
      </c>
      <c r="AJ14" s="1"/>
      <c r="AK14" s="2"/>
      <c r="AL14" s="2"/>
      <c r="AM14" s="3"/>
      <c r="AN14" s="2"/>
      <c r="AO14" s="1">
        <v>8543</v>
      </c>
      <c r="AP14" s="1">
        <v>20442</v>
      </c>
      <c r="AQ14" s="1"/>
      <c r="AR14" s="2"/>
      <c r="AS14" s="2"/>
      <c r="AT14" s="3"/>
      <c r="AU14" s="2"/>
      <c r="AV14" s="3"/>
      <c r="AW14" s="10"/>
    </row>
    <row r="15" spans="1:49" x14ac:dyDescent="0.25">
      <c r="A15" t="s">
        <v>177</v>
      </c>
      <c r="B15">
        <v>14</v>
      </c>
      <c r="C15" s="1"/>
      <c r="D15" s="16">
        <v>1581</v>
      </c>
      <c r="E15" s="1">
        <v>5314</v>
      </c>
      <c r="F15" s="1">
        <v>32902</v>
      </c>
      <c r="G15" s="1" t="s">
        <v>0</v>
      </c>
      <c r="H15" s="2"/>
      <c r="I15" s="2"/>
      <c r="J15" s="3"/>
      <c r="K15" s="2"/>
      <c r="L15" s="2">
        <v>0</v>
      </c>
      <c r="M15" s="1">
        <v>26047</v>
      </c>
      <c r="N15" s="1"/>
      <c r="O15" s="2"/>
      <c r="P15" s="1">
        <v>5205</v>
      </c>
      <c r="Q15" s="1">
        <v>3115</v>
      </c>
      <c r="R15" s="1">
        <v>11612</v>
      </c>
      <c r="S15" s="1">
        <v>17928</v>
      </c>
      <c r="T15" s="1">
        <v>17928</v>
      </c>
      <c r="U15" s="1"/>
      <c r="V15" s="2"/>
      <c r="W15" s="2"/>
      <c r="X15" s="3"/>
      <c r="Y15" s="2"/>
      <c r="Z15" s="10"/>
      <c r="AF15" s="1">
        <v>1730</v>
      </c>
      <c r="AG15" s="1">
        <v>3610</v>
      </c>
      <c r="AH15" s="1">
        <v>12425</v>
      </c>
      <c r="AI15" s="1">
        <v>7320</v>
      </c>
      <c r="AJ15" s="1"/>
      <c r="AK15" s="2"/>
      <c r="AL15" s="2"/>
      <c r="AM15" s="3"/>
      <c r="AN15" s="2"/>
      <c r="AO15" s="1">
        <v>5962</v>
      </c>
      <c r="AP15" s="1">
        <v>17213</v>
      </c>
      <c r="AQ15" s="1"/>
      <c r="AR15" s="2"/>
      <c r="AS15" s="2"/>
      <c r="AT15" s="3"/>
      <c r="AU15" s="2"/>
      <c r="AV15" s="3"/>
      <c r="AW15" s="10"/>
    </row>
    <row r="16" spans="1:49" x14ac:dyDescent="0.25">
      <c r="A16" t="s">
        <v>178</v>
      </c>
      <c r="B16">
        <v>15</v>
      </c>
      <c r="C16" s="1"/>
      <c r="D16" s="16">
        <v>1558</v>
      </c>
      <c r="E16" s="1">
        <v>5067</v>
      </c>
      <c r="F16" s="1">
        <v>51458</v>
      </c>
      <c r="G16" s="1" t="s">
        <v>0</v>
      </c>
      <c r="H16" s="2"/>
      <c r="I16" s="2"/>
      <c r="J16" s="3"/>
      <c r="K16" s="2"/>
      <c r="L16" s="2">
        <v>0</v>
      </c>
      <c r="M16" s="1">
        <v>26901</v>
      </c>
      <c r="N16" s="1"/>
      <c r="O16" s="2"/>
      <c r="P16" s="1">
        <v>5116</v>
      </c>
      <c r="Q16" s="1">
        <v>3569</v>
      </c>
      <c r="R16" s="1">
        <v>11977</v>
      </c>
      <c r="S16" s="1">
        <v>19395</v>
      </c>
      <c r="T16" s="1">
        <v>19395</v>
      </c>
      <c r="U16" s="1"/>
      <c r="V16" s="2"/>
      <c r="W16" s="2"/>
      <c r="X16" s="3"/>
      <c r="Y16" s="2"/>
      <c r="Z16" s="10"/>
      <c r="AF16" s="2">
        <v>191</v>
      </c>
      <c r="AG16" s="1">
        <v>3946</v>
      </c>
      <c r="AH16" s="1">
        <v>11968</v>
      </c>
      <c r="AI16" s="1">
        <v>7854</v>
      </c>
      <c r="AJ16" s="1"/>
      <c r="AK16" s="2"/>
      <c r="AL16" s="2"/>
      <c r="AM16" s="3"/>
      <c r="AN16" s="2"/>
      <c r="AO16" s="1">
        <v>7351</v>
      </c>
      <c r="AP16" s="1">
        <v>19065</v>
      </c>
      <c r="AQ16" s="1"/>
      <c r="AR16" s="2"/>
      <c r="AS16" s="2"/>
      <c r="AT16" s="3"/>
      <c r="AU16" s="2"/>
      <c r="AV16" s="3"/>
      <c r="AW16" s="10"/>
    </row>
    <row r="17" spans="1:49" x14ac:dyDescent="0.25">
      <c r="A17" t="s">
        <v>179</v>
      </c>
      <c r="B17" s="89">
        <v>16</v>
      </c>
      <c r="C17" s="1"/>
      <c r="D17" s="16">
        <v>1495</v>
      </c>
      <c r="E17" s="1">
        <v>5054</v>
      </c>
      <c r="F17" s="1">
        <v>46278</v>
      </c>
      <c r="G17" s="1" t="s">
        <v>0</v>
      </c>
      <c r="H17" s="2"/>
      <c r="I17" s="2"/>
      <c r="J17" s="3"/>
      <c r="K17" s="2"/>
      <c r="L17" s="2">
        <v>0</v>
      </c>
      <c r="M17" s="1">
        <v>22174</v>
      </c>
      <c r="N17" s="1"/>
      <c r="O17" s="2"/>
      <c r="P17" s="1">
        <v>4010</v>
      </c>
      <c r="Q17" s="1">
        <v>3312</v>
      </c>
      <c r="R17" s="1">
        <v>11162</v>
      </c>
      <c r="S17" s="1">
        <v>17567</v>
      </c>
      <c r="T17" s="1">
        <v>17567</v>
      </c>
      <c r="U17" s="1"/>
      <c r="V17" s="2"/>
      <c r="W17" s="2"/>
      <c r="X17" s="3"/>
      <c r="Y17" s="2"/>
      <c r="Z17" s="10"/>
      <c r="AF17" s="2">
        <v>0</v>
      </c>
      <c r="AG17" s="1">
        <v>3927</v>
      </c>
      <c r="AH17" s="1">
        <v>10215</v>
      </c>
      <c r="AI17" s="1">
        <v>7586</v>
      </c>
      <c r="AJ17" s="1"/>
      <c r="AK17" s="2"/>
      <c r="AL17" s="2"/>
      <c r="AM17" s="3"/>
      <c r="AN17" s="2"/>
      <c r="AO17" s="1">
        <v>6812</v>
      </c>
      <c r="AP17" s="1">
        <v>17512</v>
      </c>
      <c r="AQ17" s="1"/>
      <c r="AR17" s="2"/>
      <c r="AS17" s="2"/>
      <c r="AT17" s="3"/>
      <c r="AU17" s="2"/>
      <c r="AV17" s="3"/>
      <c r="AW17" s="10"/>
    </row>
    <row r="18" spans="1:49" x14ac:dyDescent="0.25">
      <c r="A18" t="s">
        <v>180</v>
      </c>
      <c r="B18" s="89">
        <v>17</v>
      </c>
      <c r="C18" s="1"/>
      <c r="D18" s="16">
        <v>1397</v>
      </c>
      <c r="E18" s="1">
        <v>5416</v>
      </c>
      <c r="F18" s="1">
        <v>46762</v>
      </c>
      <c r="G18" s="1" t="s">
        <v>0</v>
      </c>
      <c r="H18" s="2"/>
      <c r="I18" s="2"/>
      <c r="J18" s="3"/>
      <c r="K18" s="2"/>
      <c r="L18" s="2">
        <v>0</v>
      </c>
      <c r="M18" s="1">
        <v>20123</v>
      </c>
      <c r="N18" s="1"/>
      <c r="O18" s="2"/>
      <c r="P18" s="1">
        <v>5877</v>
      </c>
      <c r="Q18" s="1">
        <v>3200</v>
      </c>
      <c r="R18" s="1">
        <v>11147</v>
      </c>
      <c r="S18" s="1">
        <v>17515</v>
      </c>
      <c r="T18" s="1">
        <v>17515</v>
      </c>
      <c r="U18" s="1"/>
      <c r="V18" s="2"/>
      <c r="W18" s="2"/>
      <c r="X18" s="3"/>
      <c r="Y18" s="2"/>
      <c r="Z18" s="10"/>
      <c r="AF18" s="2">
        <v>0</v>
      </c>
      <c r="AG18" s="1">
        <v>3901</v>
      </c>
      <c r="AH18" s="1">
        <v>10415</v>
      </c>
      <c r="AI18" s="1">
        <v>7407</v>
      </c>
      <c r="AJ18" s="1"/>
      <c r="AK18" s="2"/>
      <c r="AL18" s="2"/>
      <c r="AM18" s="3"/>
      <c r="AN18" s="2"/>
      <c r="AO18" s="1">
        <v>6374</v>
      </c>
      <c r="AP18" s="1">
        <v>17740</v>
      </c>
      <c r="AQ18" s="1"/>
      <c r="AR18" s="2"/>
      <c r="AS18" s="2"/>
      <c r="AT18" s="3"/>
      <c r="AU18" s="2"/>
      <c r="AV18" s="3"/>
      <c r="AW18" s="10"/>
    </row>
    <row r="19" spans="1:49" x14ac:dyDescent="0.25">
      <c r="A19" t="s">
        <v>181</v>
      </c>
      <c r="B19">
        <v>18</v>
      </c>
      <c r="C19" s="1"/>
      <c r="D19" s="16">
        <v>1590</v>
      </c>
      <c r="E19" s="1">
        <v>4994</v>
      </c>
      <c r="F19" s="1">
        <v>43665</v>
      </c>
      <c r="G19" s="1" t="s">
        <v>0</v>
      </c>
      <c r="H19" s="2"/>
      <c r="I19" s="2"/>
      <c r="J19" s="3"/>
      <c r="K19" s="2"/>
      <c r="L19" s="2">
        <v>0</v>
      </c>
      <c r="M19" s="1">
        <v>17867</v>
      </c>
      <c r="N19" s="1"/>
      <c r="O19" s="2"/>
      <c r="P19" s="1">
        <v>5028</v>
      </c>
      <c r="Q19" s="1">
        <v>3247</v>
      </c>
      <c r="R19" s="1">
        <v>11588</v>
      </c>
      <c r="S19" s="1">
        <v>16422</v>
      </c>
      <c r="T19" s="1">
        <v>16422</v>
      </c>
      <c r="U19" s="1"/>
      <c r="V19" s="2"/>
      <c r="W19" s="2"/>
      <c r="X19" s="3"/>
      <c r="Y19" s="2"/>
      <c r="Z19" s="10"/>
      <c r="AF19" s="2">
        <v>0</v>
      </c>
      <c r="AG19" s="1">
        <v>3619</v>
      </c>
      <c r="AH19" s="1">
        <v>8457</v>
      </c>
      <c r="AI19" s="1">
        <v>6696</v>
      </c>
      <c r="AJ19" s="1"/>
      <c r="AK19" s="2"/>
      <c r="AL19" s="2"/>
      <c r="AM19" s="3"/>
      <c r="AN19" s="2"/>
      <c r="AO19" s="1">
        <v>7249</v>
      </c>
      <c r="AP19" s="1">
        <v>16393</v>
      </c>
      <c r="AQ19" s="1"/>
      <c r="AR19" s="2"/>
      <c r="AS19" s="2"/>
      <c r="AT19" s="3"/>
      <c r="AU19" s="2"/>
      <c r="AV19" s="3"/>
      <c r="AW19" s="10"/>
    </row>
    <row r="20" spans="1:49" x14ac:dyDescent="0.25">
      <c r="A20" t="s">
        <v>182</v>
      </c>
      <c r="B20">
        <v>19</v>
      </c>
      <c r="C20" s="1"/>
      <c r="D20" s="16">
        <v>1573</v>
      </c>
      <c r="E20" s="1">
        <v>5108</v>
      </c>
      <c r="F20" s="1">
        <v>43849</v>
      </c>
      <c r="G20" s="1" t="s">
        <v>0</v>
      </c>
      <c r="H20" s="2"/>
      <c r="I20" s="2"/>
      <c r="J20" s="3"/>
      <c r="K20" s="2"/>
      <c r="L20" s="2">
        <v>0</v>
      </c>
      <c r="M20" s="1">
        <v>16969</v>
      </c>
      <c r="N20" s="1"/>
      <c r="O20" s="2"/>
      <c r="P20" s="1">
        <v>5817</v>
      </c>
      <c r="Q20" s="1">
        <v>3281</v>
      </c>
      <c r="R20" s="1">
        <v>11620</v>
      </c>
      <c r="S20" s="1">
        <v>15771</v>
      </c>
      <c r="T20" s="1">
        <v>15771</v>
      </c>
      <c r="U20" s="1"/>
      <c r="V20" s="2"/>
      <c r="W20" s="2"/>
      <c r="X20" s="3"/>
      <c r="Y20" s="2"/>
      <c r="Z20" s="10"/>
      <c r="AF20" s="2">
        <v>0</v>
      </c>
      <c r="AG20" s="1">
        <v>3986</v>
      </c>
      <c r="AH20" s="1">
        <v>7727</v>
      </c>
      <c r="AI20" s="1">
        <v>6738</v>
      </c>
      <c r="AJ20" s="1"/>
      <c r="AK20" s="2"/>
      <c r="AL20" s="2"/>
      <c r="AM20" s="3"/>
      <c r="AN20" s="2"/>
      <c r="AO20" s="1">
        <v>7562</v>
      </c>
      <c r="AP20" s="1">
        <v>16357</v>
      </c>
      <c r="AQ20" s="1"/>
      <c r="AR20" s="2"/>
      <c r="AS20" s="2"/>
      <c r="AT20" s="3"/>
      <c r="AU20" s="2"/>
      <c r="AV20" s="3"/>
      <c r="AW20" s="10"/>
    </row>
    <row r="21" spans="1:49" x14ac:dyDescent="0.25">
      <c r="A21" t="s">
        <v>183</v>
      </c>
      <c r="B21" s="89">
        <v>20</v>
      </c>
      <c r="C21" s="1"/>
      <c r="D21">
        <v>952</v>
      </c>
      <c r="E21" s="1">
        <v>5337</v>
      </c>
      <c r="F21" s="1">
        <v>45088</v>
      </c>
      <c r="G21" s="1" t="s">
        <v>0</v>
      </c>
      <c r="H21" s="2"/>
      <c r="I21" s="2"/>
      <c r="J21" s="3"/>
      <c r="K21" s="2"/>
      <c r="L21" s="2">
        <v>0</v>
      </c>
      <c r="M21" s="1">
        <v>21021</v>
      </c>
      <c r="N21" s="1"/>
      <c r="O21" s="2"/>
      <c r="P21" s="1">
        <v>5506</v>
      </c>
      <c r="Q21" s="1">
        <v>3362</v>
      </c>
      <c r="R21" s="1">
        <v>11548</v>
      </c>
      <c r="S21" s="1">
        <v>16598</v>
      </c>
      <c r="T21" s="1">
        <v>16598</v>
      </c>
      <c r="U21" s="1"/>
      <c r="V21" s="2"/>
      <c r="W21" s="2"/>
      <c r="X21" s="3"/>
      <c r="Y21" s="2"/>
      <c r="Z21" s="10"/>
      <c r="AF21" s="2">
        <v>0</v>
      </c>
      <c r="AG21" s="1">
        <v>3688</v>
      </c>
      <c r="AH21" s="1">
        <v>7191</v>
      </c>
      <c r="AI21" s="1">
        <v>6675</v>
      </c>
      <c r="AJ21" s="1"/>
      <c r="AK21" s="2"/>
      <c r="AL21" s="2"/>
      <c r="AM21" s="3"/>
      <c r="AN21" s="2"/>
      <c r="AO21" s="1">
        <v>7771</v>
      </c>
      <c r="AP21" s="1">
        <v>15400</v>
      </c>
      <c r="AQ21" s="1"/>
      <c r="AR21" s="2"/>
      <c r="AS21" s="2"/>
      <c r="AT21" s="3"/>
      <c r="AU21" s="2"/>
      <c r="AV21" s="3"/>
      <c r="AW21" s="10"/>
    </row>
    <row r="22" spans="1:49" x14ac:dyDescent="0.25">
      <c r="A22" t="s">
        <v>184</v>
      </c>
      <c r="B22" s="89">
        <v>21</v>
      </c>
      <c r="C22" s="1"/>
      <c r="D22" s="16">
        <v>1291</v>
      </c>
      <c r="E22" s="1">
        <v>4968</v>
      </c>
      <c r="F22" s="1">
        <v>45325</v>
      </c>
      <c r="G22" s="1" t="s">
        <v>0</v>
      </c>
      <c r="H22" s="2"/>
      <c r="I22" s="2"/>
      <c r="J22" s="3"/>
      <c r="K22" s="2"/>
      <c r="L22" s="2">
        <v>0</v>
      </c>
      <c r="M22" s="1">
        <v>19967</v>
      </c>
      <c r="N22" s="1"/>
      <c r="O22" s="2"/>
      <c r="P22" s="1">
        <v>5391</v>
      </c>
      <c r="Q22" s="1">
        <v>3295</v>
      </c>
      <c r="R22" s="1">
        <v>12234</v>
      </c>
      <c r="S22" s="1">
        <v>15236</v>
      </c>
      <c r="T22" s="1">
        <v>15236</v>
      </c>
      <c r="U22" s="1"/>
      <c r="V22" s="2"/>
      <c r="W22" s="2"/>
      <c r="X22" s="3"/>
      <c r="Y22" s="2"/>
      <c r="Z22" s="10"/>
      <c r="AF22" s="2">
        <v>0</v>
      </c>
      <c r="AG22" s="1">
        <v>3622</v>
      </c>
      <c r="AH22" s="1">
        <v>6755</v>
      </c>
      <c r="AI22" s="1">
        <v>6239</v>
      </c>
      <c r="AJ22" s="1"/>
      <c r="AK22" s="2"/>
      <c r="AL22" s="2"/>
      <c r="AM22" s="3"/>
      <c r="AN22" s="2"/>
      <c r="AO22" s="1">
        <v>7604</v>
      </c>
      <c r="AP22" s="1">
        <v>16257</v>
      </c>
      <c r="AQ22" s="1"/>
      <c r="AR22" s="2"/>
      <c r="AS22" s="2"/>
      <c r="AT22" s="3"/>
      <c r="AU22" s="2"/>
      <c r="AV22" s="3"/>
      <c r="AW22" s="10"/>
    </row>
    <row r="23" spans="1:49" x14ac:dyDescent="0.25">
      <c r="A23" t="s">
        <v>185</v>
      </c>
      <c r="B23">
        <v>22</v>
      </c>
      <c r="C23" s="1"/>
      <c r="D23" s="16">
        <v>1189</v>
      </c>
      <c r="E23" s="1">
        <v>5200</v>
      </c>
      <c r="F23" s="1">
        <v>46349</v>
      </c>
      <c r="G23" s="1" t="s">
        <v>0</v>
      </c>
      <c r="H23" s="2"/>
      <c r="I23" s="2"/>
      <c r="J23" s="3"/>
      <c r="K23" s="2"/>
      <c r="L23" s="2">
        <v>0</v>
      </c>
      <c r="M23" s="1">
        <v>18004</v>
      </c>
      <c r="N23" s="1"/>
      <c r="O23" s="2"/>
      <c r="P23" s="2">
        <v>651</v>
      </c>
      <c r="Q23" s="1">
        <v>4682</v>
      </c>
      <c r="R23" s="1">
        <v>15707</v>
      </c>
      <c r="S23" s="1">
        <v>14605</v>
      </c>
      <c r="T23" s="1">
        <v>14605</v>
      </c>
      <c r="U23" s="1"/>
      <c r="V23" s="2"/>
      <c r="W23" s="2"/>
      <c r="X23" s="3"/>
      <c r="Y23" s="2"/>
      <c r="Z23" s="10"/>
      <c r="AF23" s="2">
        <v>0</v>
      </c>
      <c r="AG23" s="1">
        <v>3585</v>
      </c>
      <c r="AH23" s="1">
        <v>7854</v>
      </c>
      <c r="AI23" s="1">
        <v>6587</v>
      </c>
      <c r="AJ23" s="1"/>
      <c r="AK23" s="2"/>
      <c r="AL23" s="2"/>
      <c r="AM23" s="3"/>
      <c r="AN23" s="2"/>
      <c r="AO23" s="1">
        <v>7052</v>
      </c>
      <c r="AP23" s="1">
        <v>17036</v>
      </c>
      <c r="AQ23" s="1"/>
      <c r="AR23" s="2"/>
      <c r="AS23" s="2"/>
      <c r="AT23" s="3"/>
      <c r="AU23" s="2"/>
      <c r="AV23" s="3"/>
      <c r="AW23" s="10"/>
    </row>
    <row r="24" spans="1:49" x14ac:dyDescent="0.25">
      <c r="A24" t="s">
        <v>186</v>
      </c>
      <c r="B24">
        <v>23</v>
      </c>
      <c r="C24" s="2"/>
      <c r="D24" s="16">
        <v>1462</v>
      </c>
      <c r="E24" s="1">
        <v>4905</v>
      </c>
      <c r="F24" s="1">
        <v>42931</v>
      </c>
      <c r="G24" s="1" t="s">
        <v>0</v>
      </c>
      <c r="H24" s="2"/>
      <c r="I24" s="2"/>
      <c r="J24" s="3"/>
      <c r="K24" s="2"/>
      <c r="L24" s="2">
        <v>0</v>
      </c>
      <c r="M24" s="1">
        <v>15841</v>
      </c>
      <c r="N24" s="1"/>
      <c r="O24" s="2"/>
      <c r="P24" s="1">
        <v>5020</v>
      </c>
      <c r="Q24" s="1">
        <v>2924</v>
      </c>
      <c r="R24" s="1">
        <v>10771</v>
      </c>
      <c r="S24" s="1">
        <v>12865</v>
      </c>
      <c r="T24" s="1">
        <v>12865</v>
      </c>
      <c r="U24" s="1"/>
      <c r="V24" s="2"/>
      <c r="W24" s="2"/>
      <c r="X24" s="3"/>
      <c r="Y24" s="2"/>
      <c r="Z24" s="10"/>
      <c r="AF24" s="2">
        <v>0</v>
      </c>
      <c r="AG24" s="1">
        <v>2356</v>
      </c>
      <c r="AH24" s="1">
        <v>6995</v>
      </c>
      <c r="AI24" s="1">
        <v>6410</v>
      </c>
      <c r="AJ24" s="1"/>
      <c r="AK24" s="2"/>
      <c r="AL24" s="2"/>
      <c r="AM24" s="3"/>
      <c r="AN24" s="2"/>
      <c r="AO24" s="1">
        <v>5828</v>
      </c>
      <c r="AP24" s="1">
        <v>11998</v>
      </c>
      <c r="AQ24" s="1"/>
      <c r="AR24" s="2"/>
      <c r="AS24" s="2"/>
      <c r="AT24" s="3"/>
      <c r="AU24" s="2"/>
      <c r="AV24" s="3"/>
      <c r="AW24" s="10"/>
    </row>
    <row r="25" spans="1:49" x14ac:dyDescent="0.25">
      <c r="A25" t="s">
        <v>187</v>
      </c>
      <c r="B25" s="89">
        <v>24</v>
      </c>
      <c r="C25" s="1"/>
      <c r="D25" s="16">
        <v>1019</v>
      </c>
      <c r="E25" s="1">
        <v>4448</v>
      </c>
      <c r="F25" s="1">
        <v>39398</v>
      </c>
      <c r="G25" s="1" t="s">
        <v>0</v>
      </c>
      <c r="H25" s="2"/>
      <c r="I25" s="2"/>
      <c r="J25" s="3"/>
      <c r="K25" s="2"/>
      <c r="L25" s="2">
        <v>0</v>
      </c>
      <c r="M25" s="1">
        <v>16001</v>
      </c>
      <c r="N25" s="1"/>
      <c r="O25" s="2"/>
      <c r="P25" s="1">
        <v>5388</v>
      </c>
      <c r="Q25" s="1">
        <v>2804</v>
      </c>
      <c r="R25" s="1">
        <v>11305</v>
      </c>
      <c r="S25" s="1">
        <v>13727</v>
      </c>
      <c r="T25" s="1">
        <v>13727</v>
      </c>
      <c r="U25" s="1"/>
      <c r="V25" s="2"/>
      <c r="W25" s="2"/>
      <c r="X25" s="3"/>
      <c r="Y25" s="2"/>
      <c r="Z25" s="10"/>
      <c r="AF25" s="2">
        <v>0</v>
      </c>
      <c r="AG25" s="1">
        <v>2398</v>
      </c>
      <c r="AH25" s="1">
        <v>6922</v>
      </c>
      <c r="AI25" s="1">
        <v>6380</v>
      </c>
      <c r="AJ25" s="1"/>
      <c r="AK25" s="2"/>
      <c r="AL25" s="2"/>
      <c r="AM25" s="3"/>
      <c r="AN25" s="2"/>
      <c r="AO25" s="1">
        <v>5862</v>
      </c>
      <c r="AP25" s="1">
        <v>13767</v>
      </c>
      <c r="AQ25" s="1"/>
      <c r="AR25" s="2"/>
      <c r="AS25" s="2"/>
      <c r="AT25" s="3"/>
      <c r="AU25" s="2"/>
      <c r="AV25" s="3"/>
      <c r="AW25" s="10"/>
    </row>
    <row r="26" spans="1:49" x14ac:dyDescent="0.25">
      <c r="A26" t="s">
        <v>188</v>
      </c>
      <c r="B26" s="89">
        <v>25</v>
      </c>
      <c r="C26" s="1"/>
      <c r="D26" s="16">
        <v>1486</v>
      </c>
      <c r="E26" s="1">
        <v>4971</v>
      </c>
      <c r="F26" s="1">
        <v>42621</v>
      </c>
      <c r="G26" s="1" t="s">
        <v>0</v>
      </c>
      <c r="H26" s="2"/>
      <c r="I26" s="2"/>
      <c r="J26" s="3"/>
      <c r="K26" s="2"/>
      <c r="L26" s="2">
        <v>0</v>
      </c>
      <c r="M26" s="1">
        <v>14673</v>
      </c>
      <c r="N26" s="1"/>
      <c r="O26" s="2"/>
      <c r="P26" s="1">
        <v>5370</v>
      </c>
      <c r="Q26" s="1">
        <v>3334</v>
      </c>
      <c r="R26" s="1">
        <v>10927</v>
      </c>
      <c r="S26" s="1">
        <v>13584</v>
      </c>
      <c r="T26" s="1">
        <v>13584</v>
      </c>
      <c r="U26" s="1"/>
      <c r="V26" s="2"/>
      <c r="W26" s="2"/>
      <c r="X26" s="3"/>
      <c r="Y26" s="2"/>
      <c r="Z26" s="10"/>
      <c r="AF26" s="2">
        <v>0</v>
      </c>
      <c r="AG26" s="1">
        <v>2581</v>
      </c>
      <c r="AH26" s="1">
        <v>6621</v>
      </c>
      <c r="AI26" s="1">
        <v>6204</v>
      </c>
      <c r="AJ26" s="1"/>
      <c r="AK26" s="2"/>
      <c r="AL26" s="2"/>
      <c r="AM26" s="3"/>
      <c r="AN26" s="2"/>
      <c r="AO26" s="1">
        <v>5801</v>
      </c>
      <c r="AP26" s="1">
        <v>13345</v>
      </c>
      <c r="AQ26" s="1"/>
      <c r="AR26" s="2"/>
      <c r="AS26" s="2"/>
      <c r="AT26" s="3"/>
      <c r="AU26" s="2"/>
      <c r="AV26" s="3"/>
      <c r="AW26" s="10"/>
    </row>
    <row r="27" spans="1:49" x14ac:dyDescent="0.25">
      <c r="A27" t="s">
        <v>189</v>
      </c>
      <c r="B27">
        <v>26</v>
      </c>
      <c r="C27" s="1"/>
      <c r="D27">
        <v>875</v>
      </c>
      <c r="E27" s="1">
        <v>3887</v>
      </c>
      <c r="F27" s="1">
        <v>38275</v>
      </c>
      <c r="G27" s="1" t="s">
        <v>0</v>
      </c>
      <c r="H27" s="2"/>
      <c r="I27" s="2"/>
      <c r="J27" s="3"/>
      <c r="K27" s="2"/>
      <c r="L27" s="2">
        <v>0</v>
      </c>
      <c r="M27" s="1">
        <v>12702</v>
      </c>
      <c r="N27" s="1"/>
      <c r="O27" s="2"/>
      <c r="P27" s="1">
        <v>3910</v>
      </c>
      <c r="Q27" s="1">
        <v>2474</v>
      </c>
      <c r="R27" s="1">
        <v>9830</v>
      </c>
      <c r="S27" s="1">
        <v>11705</v>
      </c>
      <c r="T27" s="1">
        <v>11705</v>
      </c>
      <c r="U27" s="1"/>
      <c r="V27" s="2"/>
      <c r="W27" s="2"/>
      <c r="X27" s="3"/>
      <c r="Y27" s="2"/>
      <c r="Z27" s="10"/>
      <c r="AF27" s="2">
        <v>0</v>
      </c>
      <c r="AG27" s="1">
        <v>1890</v>
      </c>
      <c r="AH27" s="1">
        <v>5944</v>
      </c>
      <c r="AI27" s="1">
        <v>5595</v>
      </c>
      <c r="AJ27" s="1"/>
      <c r="AK27" s="2"/>
      <c r="AL27" s="2"/>
      <c r="AM27" s="3"/>
      <c r="AN27" s="2"/>
      <c r="AO27" s="1">
        <v>4296</v>
      </c>
      <c r="AP27" s="1">
        <v>10276</v>
      </c>
      <c r="AQ27" s="1"/>
      <c r="AR27" s="2"/>
      <c r="AS27" s="2"/>
      <c r="AT27" s="3"/>
      <c r="AU27" s="2"/>
      <c r="AV27" s="3"/>
      <c r="AW27" s="10"/>
    </row>
    <row r="28" spans="1:49" x14ac:dyDescent="0.25">
      <c r="A28" t="s">
        <v>190</v>
      </c>
      <c r="B28">
        <v>27</v>
      </c>
      <c r="C28" s="1"/>
      <c r="D28" s="16">
        <v>1004</v>
      </c>
      <c r="E28" s="1">
        <v>4321</v>
      </c>
      <c r="F28" s="1">
        <v>42961</v>
      </c>
      <c r="G28" s="1" t="s">
        <v>0</v>
      </c>
      <c r="H28" s="2"/>
      <c r="I28" s="2"/>
      <c r="J28" s="3"/>
      <c r="K28" s="2"/>
      <c r="L28" s="2">
        <v>0</v>
      </c>
      <c r="M28" s="1">
        <v>13098</v>
      </c>
      <c r="N28" s="1"/>
      <c r="O28" s="2"/>
      <c r="P28" s="1">
        <v>5433</v>
      </c>
      <c r="Q28" s="1">
        <v>2826</v>
      </c>
      <c r="R28" s="1">
        <v>11504</v>
      </c>
      <c r="S28" s="1">
        <v>12800</v>
      </c>
      <c r="T28" s="1">
        <v>12800</v>
      </c>
      <c r="U28" s="1"/>
      <c r="V28" s="2"/>
      <c r="W28" s="2"/>
      <c r="X28" s="3"/>
      <c r="Y28" s="2"/>
      <c r="Z28" s="10"/>
      <c r="AF28" s="2">
        <v>0</v>
      </c>
      <c r="AG28" s="1">
        <v>2297</v>
      </c>
      <c r="AH28" s="1">
        <v>6333</v>
      </c>
      <c r="AI28" s="1">
        <v>5828</v>
      </c>
      <c r="AJ28" s="1"/>
      <c r="AK28" s="2"/>
      <c r="AL28" s="2"/>
      <c r="AM28" s="3"/>
      <c r="AN28" s="2"/>
      <c r="AO28" s="1">
        <v>4878</v>
      </c>
      <c r="AP28" s="1">
        <v>11951</v>
      </c>
      <c r="AQ28" s="1"/>
      <c r="AR28" s="2"/>
      <c r="AS28" s="2"/>
      <c r="AT28" s="3"/>
      <c r="AU28" s="2"/>
      <c r="AV28" s="3"/>
      <c r="AW28" s="10"/>
    </row>
    <row r="29" spans="1:49" x14ac:dyDescent="0.25">
      <c r="A29" t="s">
        <v>191</v>
      </c>
      <c r="B29" s="89">
        <v>28</v>
      </c>
      <c r="C29" s="1"/>
      <c r="D29" s="16">
        <v>1056</v>
      </c>
      <c r="E29" s="1">
        <v>4169</v>
      </c>
      <c r="F29" s="1">
        <v>41459</v>
      </c>
      <c r="G29" s="1" t="s">
        <v>0</v>
      </c>
      <c r="H29" s="2"/>
      <c r="I29" s="2"/>
      <c r="J29" s="3"/>
      <c r="K29" s="2"/>
      <c r="L29" s="2">
        <v>0</v>
      </c>
      <c r="M29" s="1">
        <v>12918</v>
      </c>
      <c r="N29" s="1"/>
      <c r="O29" s="2"/>
      <c r="P29" s="1">
        <v>5178</v>
      </c>
      <c r="Q29" s="1">
        <v>2559</v>
      </c>
      <c r="R29" s="1">
        <v>10449</v>
      </c>
      <c r="S29" s="1">
        <v>12634</v>
      </c>
      <c r="T29" s="1">
        <v>12634</v>
      </c>
      <c r="U29" s="1"/>
      <c r="V29" s="2"/>
      <c r="W29" s="2"/>
      <c r="X29" s="3"/>
      <c r="Y29" s="2"/>
      <c r="Z29" s="10"/>
      <c r="AF29" s="2">
        <v>0</v>
      </c>
      <c r="AG29" s="1">
        <v>2436</v>
      </c>
      <c r="AH29" s="1">
        <v>5295</v>
      </c>
      <c r="AI29" s="1">
        <v>5623</v>
      </c>
      <c r="AJ29" s="1"/>
      <c r="AK29" s="2"/>
      <c r="AL29" s="2"/>
      <c r="AM29" s="3"/>
      <c r="AN29" s="2"/>
      <c r="AO29" s="1">
        <v>4361</v>
      </c>
      <c r="AP29" s="1">
        <v>10588</v>
      </c>
      <c r="AQ29" s="1"/>
      <c r="AR29" s="2"/>
      <c r="AS29" s="2"/>
      <c r="AT29" s="3"/>
      <c r="AU29" s="2"/>
      <c r="AV29" s="3"/>
      <c r="AW29" s="10"/>
    </row>
    <row r="30" spans="1:49" x14ac:dyDescent="0.25">
      <c r="A30" t="s">
        <v>192</v>
      </c>
      <c r="B30" s="89">
        <v>29</v>
      </c>
      <c r="C30" s="1"/>
      <c r="D30" s="16">
        <v>1149</v>
      </c>
      <c r="E30" s="1">
        <v>4102</v>
      </c>
      <c r="F30" s="1">
        <v>42538</v>
      </c>
      <c r="G30" s="1" t="s">
        <v>0</v>
      </c>
      <c r="H30" s="2"/>
      <c r="I30" s="2"/>
      <c r="J30" s="3"/>
      <c r="K30" s="2"/>
      <c r="L30" s="2">
        <v>0</v>
      </c>
      <c r="M30" s="1">
        <v>12437</v>
      </c>
      <c r="N30" s="1"/>
      <c r="O30" s="2"/>
      <c r="P30" s="1">
        <v>5116</v>
      </c>
      <c r="Q30" s="1">
        <v>3204</v>
      </c>
      <c r="R30" s="1">
        <v>10093</v>
      </c>
      <c r="S30" s="1">
        <v>12877</v>
      </c>
      <c r="T30" s="1">
        <v>12877</v>
      </c>
      <c r="U30" s="1"/>
      <c r="V30" s="2"/>
      <c r="W30" s="2"/>
      <c r="X30" s="3"/>
      <c r="Y30" s="2"/>
      <c r="Z30" s="10"/>
      <c r="AF30" s="2">
        <v>0</v>
      </c>
      <c r="AG30" s="1">
        <v>2405</v>
      </c>
      <c r="AH30" s="1">
        <v>6204</v>
      </c>
      <c r="AI30" s="1">
        <v>5927</v>
      </c>
      <c r="AJ30" s="1"/>
      <c r="AK30" s="2"/>
      <c r="AL30" s="2"/>
      <c r="AM30" s="3"/>
      <c r="AN30" s="2"/>
      <c r="AO30" s="1">
        <v>4029</v>
      </c>
      <c r="AP30" s="1">
        <v>11662</v>
      </c>
      <c r="AQ30" s="1"/>
      <c r="AR30" s="2"/>
      <c r="AS30" s="2"/>
      <c r="AT30" s="3"/>
      <c r="AU30" s="2"/>
      <c r="AV30" s="3"/>
      <c r="AW30" s="10"/>
    </row>
    <row r="31" spans="1:49" x14ac:dyDescent="0.25">
      <c r="A31" t="s">
        <v>193</v>
      </c>
      <c r="B31">
        <v>30</v>
      </c>
      <c r="C31" s="1"/>
      <c r="D31">
        <v>990</v>
      </c>
      <c r="E31" s="1">
        <v>3870</v>
      </c>
      <c r="F31" s="1">
        <v>40631</v>
      </c>
      <c r="G31" s="1" t="s">
        <v>0</v>
      </c>
      <c r="H31" s="2"/>
      <c r="I31" s="2"/>
      <c r="J31" s="3"/>
      <c r="K31" s="2"/>
      <c r="L31" s="2">
        <v>0</v>
      </c>
      <c r="M31" s="1">
        <v>10827</v>
      </c>
      <c r="N31" s="1"/>
      <c r="O31" s="2"/>
      <c r="P31" s="1">
        <v>4610</v>
      </c>
      <c r="Q31" s="1">
        <v>2801</v>
      </c>
      <c r="R31" s="1">
        <v>10195</v>
      </c>
      <c r="S31" s="1">
        <v>11694</v>
      </c>
      <c r="T31" s="1">
        <v>11694</v>
      </c>
      <c r="U31" s="1"/>
      <c r="V31" s="2"/>
      <c r="W31" s="2"/>
      <c r="X31" s="3"/>
      <c r="Y31" s="2"/>
      <c r="Z31" s="10"/>
      <c r="AF31" s="2">
        <v>0</v>
      </c>
      <c r="AG31" s="1">
        <v>2273</v>
      </c>
      <c r="AH31" s="1">
        <v>6221</v>
      </c>
      <c r="AI31" s="1">
        <v>5462</v>
      </c>
      <c r="AJ31" s="1"/>
      <c r="AK31" s="2"/>
      <c r="AL31" s="2"/>
      <c r="AM31" s="3"/>
      <c r="AN31" s="2"/>
      <c r="AO31" s="1">
        <v>4057</v>
      </c>
      <c r="AP31" s="1">
        <v>10325</v>
      </c>
      <c r="AQ31" s="1"/>
      <c r="AR31" s="2"/>
      <c r="AS31" s="2"/>
      <c r="AT31" s="3"/>
      <c r="AU31" s="2"/>
      <c r="AV31" s="3"/>
      <c r="AW31" s="10"/>
    </row>
    <row r="32" spans="1:49" x14ac:dyDescent="0.25">
      <c r="A32" t="s">
        <v>194</v>
      </c>
      <c r="B32">
        <v>31</v>
      </c>
      <c r="C32" s="1"/>
      <c r="D32">
        <v>898</v>
      </c>
      <c r="E32" s="1">
        <v>3962</v>
      </c>
      <c r="F32" s="1">
        <v>41759</v>
      </c>
      <c r="G32" s="1" t="s">
        <v>0</v>
      </c>
      <c r="H32" s="2"/>
      <c r="I32" s="2"/>
      <c r="J32" s="3"/>
      <c r="K32" s="2"/>
      <c r="L32" s="2">
        <v>0</v>
      </c>
      <c r="M32" s="1">
        <v>11463</v>
      </c>
      <c r="N32" s="1"/>
      <c r="O32" s="2"/>
      <c r="P32" s="1">
        <v>4952</v>
      </c>
      <c r="Q32" s="1">
        <v>2962</v>
      </c>
      <c r="R32" s="1">
        <v>11485</v>
      </c>
      <c r="S32" s="1">
        <v>12409</v>
      </c>
      <c r="T32" s="1">
        <v>12409</v>
      </c>
      <c r="U32" s="1"/>
      <c r="V32" s="2"/>
      <c r="W32" s="2"/>
      <c r="X32" s="3"/>
      <c r="Y32" s="2"/>
      <c r="Z32" s="10"/>
      <c r="AF32" s="2">
        <v>0</v>
      </c>
      <c r="AG32" s="1">
        <v>2385</v>
      </c>
      <c r="AH32" s="1">
        <v>6245</v>
      </c>
      <c r="AI32" s="1">
        <v>5668</v>
      </c>
      <c r="AJ32" s="1"/>
      <c r="AK32" s="2"/>
      <c r="AL32" s="2"/>
      <c r="AM32" s="3"/>
      <c r="AN32" s="2"/>
      <c r="AO32" s="1">
        <v>4094</v>
      </c>
      <c r="AP32" s="1">
        <v>10188</v>
      </c>
      <c r="AQ32" s="1"/>
      <c r="AR32" s="2"/>
      <c r="AS32" s="2"/>
      <c r="AT32" s="3"/>
      <c r="AU32" s="2"/>
      <c r="AV32" s="3"/>
      <c r="AW32" s="10"/>
    </row>
    <row r="33" spans="1:49" x14ac:dyDescent="0.25">
      <c r="A33" t="s">
        <v>195</v>
      </c>
      <c r="B33" s="89">
        <v>32</v>
      </c>
      <c r="C33" s="1"/>
      <c r="D33" s="16">
        <v>1023</v>
      </c>
      <c r="E33" s="1">
        <v>3855</v>
      </c>
      <c r="F33" s="1">
        <v>35874</v>
      </c>
      <c r="G33" s="1" t="s">
        <v>0</v>
      </c>
      <c r="H33" s="2"/>
      <c r="I33" s="2"/>
      <c r="J33" s="3"/>
      <c r="K33" s="2"/>
      <c r="L33" s="2">
        <v>0</v>
      </c>
      <c r="M33" s="1">
        <v>10087</v>
      </c>
      <c r="N33" s="1"/>
      <c r="O33" s="2"/>
      <c r="P33" s="1">
        <v>4846</v>
      </c>
      <c r="Q33" s="1">
        <v>3450</v>
      </c>
      <c r="R33" s="1">
        <v>11207</v>
      </c>
      <c r="S33" s="1">
        <v>10840</v>
      </c>
      <c r="T33" s="1">
        <v>10840</v>
      </c>
      <c r="U33" s="1"/>
      <c r="V33" s="2"/>
      <c r="W33" s="2"/>
      <c r="X33" s="3"/>
      <c r="Y33" s="2"/>
      <c r="Z33" s="10"/>
      <c r="AF33" s="2">
        <v>0</v>
      </c>
      <c r="AG33" s="1">
        <v>2268</v>
      </c>
      <c r="AH33" s="1">
        <v>6078</v>
      </c>
      <c r="AI33" s="1">
        <v>5374</v>
      </c>
      <c r="AJ33" s="1"/>
      <c r="AK33" s="2"/>
      <c r="AL33" s="2"/>
      <c r="AM33" s="3"/>
      <c r="AN33" s="2"/>
      <c r="AO33" s="1">
        <v>3790</v>
      </c>
      <c r="AP33" s="1">
        <v>9934</v>
      </c>
      <c r="AQ33" s="1"/>
      <c r="AR33" s="2"/>
      <c r="AS33" s="2"/>
      <c r="AT33" s="3"/>
      <c r="AU33" s="2"/>
      <c r="AV33" s="3"/>
      <c r="AW33" s="10"/>
    </row>
    <row r="34" spans="1:49" x14ac:dyDescent="0.25">
      <c r="A34" t="s">
        <v>196</v>
      </c>
      <c r="B34" s="89">
        <v>33</v>
      </c>
      <c r="C34" s="1"/>
      <c r="D34" s="16">
        <v>1031</v>
      </c>
      <c r="E34" s="1">
        <v>3832</v>
      </c>
      <c r="F34" s="1">
        <v>38046</v>
      </c>
      <c r="G34" s="1" t="s">
        <v>0</v>
      </c>
      <c r="H34" s="2"/>
      <c r="I34" s="2"/>
      <c r="J34" s="3"/>
      <c r="K34" s="2"/>
      <c r="L34" s="2">
        <v>0</v>
      </c>
      <c r="M34" s="1">
        <v>10226</v>
      </c>
      <c r="N34" s="1"/>
      <c r="O34" s="2"/>
      <c r="P34" s="1">
        <v>4608</v>
      </c>
      <c r="Q34" s="1">
        <v>2945</v>
      </c>
      <c r="R34" s="1">
        <v>10052</v>
      </c>
      <c r="S34" s="1">
        <v>9853</v>
      </c>
      <c r="T34" s="1">
        <v>9853</v>
      </c>
      <c r="U34" s="1"/>
      <c r="V34" s="2"/>
      <c r="W34" s="2"/>
      <c r="X34" s="3"/>
      <c r="Y34" s="2"/>
      <c r="Z34" s="10"/>
      <c r="AF34" s="2">
        <v>0</v>
      </c>
      <c r="AG34" s="1">
        <v>2416</v>
      </c>
      <c r="AH34" s="1">
        <v>5395</v>
      </c>
      <c r="AI34" s="1">
        <v>5189</v>
      </c>
      <c r="AJ34" s="1"/>
      <c r="AK34" s="2"/>
      <c r="AL34" s="2"/>
      <c r="AM34" s="3"/>
      <c r="AN34" s="2"/>
      <c r="AO34" s="1">
        <v>3591</v>
      </c>
      <c r="AP34" s="1">
        <v>9417</v>
      </c>
      <c r="AQ34" s="1"/>
      <c r="AR34" s="2"/>
      <c r="AS34" s="2"/>
      <c r="AT34" s="3"/>
      <c r="AU34" s="2"/>
      <c r="AV34" s="3"/>
      <c r="AW34" s="10"/>
    </row>
    <row r="35" spans="1:49" x14ac:dyDescent="0.25">
      <c r="A35" t="s">
        <v>197</v>
      </c>
      <c r="B35">
        <v>34</v>
      </c>
      <c r="C35" s="1"/>
      <c r="D35" s="16">
        <v>1114</v>
      </c>
      <c r="E35" s="1">
        <v>3986</v>
      </c>
      <c r="F35" s="1">
        <v>38589</v>
      </c>
      <c r="G35" s="1" t="s">
        <v>0</v>
      </c>
      <c r="H35" s="2"/>
      <c r="I35" s="2"/>
      <c r="J35" s="3"/>
      <c r="K35" s="2"/>
      <c r="L35" s="2">
        <v>0</v>
      </c>
      <c r="M35" s="1">
        <v>10643</v>
      </c>
      <c r="N35" s="1"/>
      <c r="O35" s="2"/>
      <c r="P35" s="1">
        <v>4431</v>
      </c>
      <c r="Q35" s="1">
        <v>2791</v>
      </c>
      <c r="R35" s="1">
        <v>10819</v>
      </c>
      <c r="S35" s="1">
        <v>11026</v>
      </c>
      <c r="T35" s="1">
        <v>11026</v>
      </c>
      <c r="U35" s="1"/>
      <c r="V35" s="2"/>
      <c r="W35" s="2"/>
      <c r="X35" s="3"/>
      <c r="Y35" s="2"/>
      <c r="Z35" s="10"/>
      <c r="AF35" s="2">
        <v>0</v>
      </c>
      <c r="AG35" s="1">
        <v>2358</v>
      </c>
      <c r="AH35" s="1">
        <v>4887</v>
      </c>
      <c r="AI35" s="1">
        <v>4778</v>
      </c>
      <c r="AJ35" s="1"/>
      <c r="AK35" s="2"/>
      <c r="AL35" s="2"/>
      <c r="AM35" s="3"/>
      <c r="AN35" s="2"/>
      <c r="AO35" s="1">
        <v>3965</v>
      </c>
      <c r="AP35" s="1">
        <v>8533</v>
      </c>
      <c r="AQ35" s="1"/>
      <c r="AR35" s="2"/>
      <c r="AS35" s="2"/>
      <c r="AT35" s="3"/>
      <c r="AU35" s="2"/>
      <c r="AV35" s="3"/>
      <c r="AW35" s="10"/>
    </row>
    <row r="36" spans="1:49" x14ac:dyDescent="0.25">
      <c r="A36" t="s">
        <v>198</v>
      </c>
      <c r="B36">
        <v>35</v>
      </c>
      <c r="C36" s="1"/>
      <c r="D36">
        <v>923</v>
      </c>
      <c r="E36" s="1">
        <v>3553</v>
      </c>
      <c r="F36" s="1">
        <v>34292</v>
      </c>
      <c r="G36" s="1" t="s">
        <v>0</v>
      </c>
      <c r="H36" s="2"/>
      <c r="I36" s="2"/>
      <c r="J36" s="3"/>
      <c r="K36" s="2"/>
      <c r="L36" s="2">
        <v>0</v>
      </c>
      <c r="M36" s="1">
        <v>9794</v>
      </c>
      <c r="N36" s="1"/>
      <c r="O36" s="2"/>
      <c r="P36" s="1">
        <v>4423</v>
      </c>
      <c r="Q36" s="1">
        <v>2896</v>
      </c>
      <c r="R36" s="1">
        <v>10305</v>
      </c>
      <c r="S36" s="1">
        <v>10236</v>
      </c>
      <c r="T36" s="1">
        <v>10236</v>
      </c>
      <c r="U36" s="1"/>
      <c r="V36" s="2"/>
      <c r="W36" s="2"/>
      <c r="X36" s="3"/>
      <c r="Y36" s="2"/>
      <c r="Z36" s="10"/>
      <c r="AF36" s="2">
        <v>0</v>
      </c>
      <c r="AG36" s="1">
        <v>2226</v>
      </c>
      <c r="AH36" s="1">
        <v>4924</v>
      </c>
      <c r="AI36" s="1">
        <v>4918</v>
      </c>
      <c r="AJ36" s="1"/>
      <c r="AK36" s="2"/>
      <c r="AL36" s="2"/>
      <c r="AM36" s="3"/>
      <c r="AN36" s="2"/>
      <c r="AO36" s="1">
        <v>3764</v>
      </c>
      <c r="AP36" s="1">
        <v>9414</v>
      </c>
      <c r="AQ36" s="1"/>
      <c r="AR36" s="2"/>
      <c r="AS36" s="2"/>
      <c r="AT36" s="3"/>
      <c r="AU36" s="2"/>
      <c r="AV36" s="3"/>
      <c r="AW36" s="10"/>
    </row>
    <row r="37" spans="1:49" x14ac:dyDescent="0.25">
      <c r="A37" t="s">
        <v>199</v>
      </c>
      <c r="B37" s="89">
        <v>36</v>
      </c>
      <c r="C37" s="1"/>
      <c r="D37">
        <v>919</v>
      </c>
      <c r="E37" s="1">
        <v>3299</v>
      </c>
      <c r="F37" s="1">
        <v>37487</v>
      </c>
      <c r="G37" s="1" t="s">
        <v>0</v>
      </c>
      <c r="H37" s="2"/>
      <c r="I37" s="2"/>
      <c r="J37" s="3"/>
      <c r="K37" s="2"/>
      <c r="L37" s="2">
        <v>0</v>
      </c>
      <c r="M37" s="1">
        <v>10054</v>
      </c>
      <c r="N37" s="1"/>
      <c r="O37" s="2"/>
      <c r="P37" s="1">
        <v>4352</v>
      </c>
      <c r="Q37" s="1">
        <v>2706</v>
      </c>
      <c r="R37" s="1">
        <v>10897</v>
      </c>
      <c r="S37" s="1">
        <v>10904</v>
      </c>
      <c r="T37" s="1">
        <v>10904</v>
      </c>
      <c r="U37" s="1"/>
      <c r="V37" s="2"/>
      <c r="W37" s="2"/>
      <c r="X37" s="3"/>
      <c r="Y37" s="2"/>
      <c r="Z37" s="10"/>
      <c r="AF37" s="2">
        <v>0</v>
      </c>
      <c r="AG37" s="1">
        <v>2257</v>
      </c>
      <c r="AH37" s="1">
        <v>4329</v>
      </c>
      <c r="AI37" s="1">
        <v>5070</v>
      </c>
      <c r="AJ37" s="1"/>
      <c r="AK37" s="2"/>
      <c r="AL37" s="2"/>
      <c r="AM37" s="3"/>
      <c r="AN37" s="2"/>
      <c r="AO37" s="1">
        <v>4040</v>
      </c>
      <c r="AP37" s="1">
        <v>9479</v>
      </c>
      <c r="AQ37" s="1"/>
      <c r="AR37" s="2"/>
      <c r="AS37" s="2"/>
      <c r="AT37" s="3"/>
      <c r="AU37" s="2"/>
      <c r="AV37" s="3"/>
      <c r="AW37" s="10"/>
    </row>
    <row r="38" spans="1:49" x14ac:dyDescent="0.25">
      <c r="A38" t="s">
        <v>200</v>
      </c>
      <c r="B38" s="89">
        <v>37</v>
      </c>
      <c r="C38" s="1"/>
      <c r="D38">
        <v>936</v>
      </c>
      <c r="E38" s="1">
        <v>3676</v>
      </c>
      <c r="F38" s="1">
        <v>37714</v>
      </c>
      <c r="G38" s="1" t="s">
        <v>0</v>
      </c>
      <c r="H38" s="2"/>
      <c r="I38" s="2"/>
      <c r="J38" s="3"/>
      <c r="K38" s="2"/>
      <c r="L38" s="2">
        <v>0</v>
      </c>
      <c r="M38" s="1">
        <v>9639</v>
      </c>
      <c r="N38" s="1"/>
      <c r="O38" s="2"/>
      <c r="P38" s="1">
        <v>3775</v>
      </c>
      <c r="Q38" s="1">
        <v>3057</v>
      </c>
      <c r="R38" s="1">
        <v>10067</v>
      </c>
      <c r="S38" s="1">
        <v>9750</v>
      </c>
      <c r="T38" s="1">
        <v>9750</v>
      </c>
      <c r="U38" s="1"/>
      <c r="V38" s="2"/>
      <c r="W38" s="2"/>
      <c r="X38" s="3"/>
      <c r="Y38" s="2"/>
      <c r="Z38" s="10"/>
      <c r="AF38" s="2">
        <v>0</v>
      </c>
      <c r="AG38" s="1">
        <v>2530</v>
      </c>
      <c r="AH38" s="1">
        <v>5251</v>
      </c>
      <c r="AI38" s="1">
        <v>5199</v>
      </c>
      <c r="AJ38" s="1"/>
      <c r="AK38" s="2"/>
      <c r="AL38" s="2"/>
      <c r="AM38" s="3"/>
      <c r="AN38" s="2"/>
      <c r="AO38" s="1">
        <v>3334</v>
      </c>
      <c r="AP38" s="1">
        <v>8842</v>
      </c>
      <c r="AQ38" s="1"/>
      <c r="AR38" s="2"/>
      <c r="AS38" s="2"/>
      <c r="AT38" s="3"/>
      <c r="AU38" s="2"/>
      <c r="AV38" s="3"/>
      <c r="AW38" s="10"/>
    </row>
    <row r="39" spans="1:49" x14ac:dyDescent="0.25">
      <c r="A39" t="s">
        <v>201</v>
      </c>
      <c r="B39">
        <v>38</v>
      </c>
      <c r="C39" s="1"/>
      <c r="D39" s="16">
        <v>1012</v>
      </c>
      <c r="E39" s="1">
        <v>3285</v>
      </c>
      <c r="F39" s="1">
        <v>34977</v>
      </c>
      <c r="G39" s="1" t="s">
        <v>0</v>
      </c>
      <c r="H39" s="2"/>
      <c r="I39" s="2"/>
      <c r="J39" s="3"/>
      <c r="K39" s="2"/>
      <c r="L39" s="2">
        <v>0</v>
      </c>
      <c r="M39" s="1">
        <v>8598</v>
      </c>
      <c r="N39" s="1"/>
      <c r="O39" s="2"/>
      <c r="P39" s="1">
        <v>4396</v>
      </c>
      <c r="Q39" s="1">
        <v>2571</v>
      </c>
      <c r="R39" s="1">
        <v>10187</v>
      </c>
      <c r="S39" s="1">
        <v>10456</v>
      </c>
      <c r="T39" s="1">
        <v>10456</v>
      </c>
      <c r="U39" s="1"/>
      <c r="V39" s="2"/>
      <c r="W39" s="2"/>
      <c r="X39" s="3"/>
      <c r="Y39" s="2"/>
      <c r="Z39" s="10"/>
      <c r="AF39" s="2">
        <v>0</v>
      </c>
      <c r="AG39" s="1">
        <v>2034</v>
      </c>
      <c r="AH39" s="1">
        <v>4772</v>
      </c>
      <c r="AI39" s="1">
        <v>4589</v>
      </c>
      <c r="AJ39" s="1"/>
      <c r="AK39" s="2"/>
      <c r="AL39" s="2"/>
      <c r="AM39" s="3"/>
      <c r="AN39" s="2"/>
      <c r="AO39" s="1">
        <v>3237</v>
      </c>
      <c r="AP39" s="1">
        <v>8832</v>
      </c>
      <c r="AQ39" s="1"/>
      <c r="AR39" s="2"/>
      <c r="AS39" s="2"/>
      <c r="AT39" s="3"/>
      <c r="AU39" s="2"/>
      <c r="AV39" s="3"/>
      <c r="AW39" s="10"/>
    </row>
    <row r="40" spans="1:49" x14ac:dyDescent="0.25">
      <c r="A40" t="s">
        <v>202</v>
      </c>
      <c r="B40">
        <v>39</v>
      </c>
      <c r="C40" s="1"/>
      <c r="D40">
        <v>909</v>
      </c>
      <c r="E40" s="1">
        <v>3606</v>
      </c>
      <c r="F40" s="1">
        <v>37495</v>
      </c>
      <c r="G40" s="1" t="s">
        <v>0</v>
      </c>
      <c r="H40" s="2"/>
      <c r="I40" s="2"/>
      <c r="J40" s="3"/>
      <c r="K40" s="2"/>
      <c r="L40" s="2">
        <v>0</v>
      </c>
      <c r="M40" s="1">
        <v>8703</v>
      </c>
      <c r="N40" s="1"/>
      <c r="O40" s="2"/>
      <c r="P40" s="1">
        <v>4401</v>
      </c>
      <c r="Q40" s="1">
        <v>2841</v>
      </c>
      <c r="R40" s="1">
        <v>9667</v>
      </c>
      <c r="S40" s="1">
        <v>9688</v>
      </c>
      <c r="T40" s="1">
        <v>9688</v>
      </c>
      <c r="U40" s="1"/>
      <c r="V40" s="2"/>
      <c r="W40" s="2"/>
      <c r="X40" s="3"/>
      <c r="Y40" s="2"/>
      <c r="Z40" s="10"/>
      <c r="AF40" s="2">
        <v>0</v>
      </c>
      <c r="AG40" s="1">
        <v>2340</v>
      </c>
      <c r="AH40" s="1">
        <v>5368</v>
      </c>
      <c r="AI40" s="1">
        <v>5462</v>
      </c>
      <c r="AJ40" s="1"/>
      <c r="AK40" s="2"/>
      <c r="AL40" s="2"/>
      <c r="AM40" s="3"/>
      <c r="AN40" s="2"/>
      <c r="AO40" s="1">
        <v>3629</v>
      </c>
      <c r="AP40" s="1">
        <v>7637</v>
      </c>
      <c r="AQ40" s="1"/>
      <c r="AR40" s="2"/>
      <c r="AS40" s="2"/>
      <c r="AT40" s="3"/>
      <c r="AU40" s="2"/>
      <c r="AV40" s="3"/>
      <c r="AW40" s="10"/>
    </row>
    <row r="41" spans="1:49" x14ac:dyDescent="0.25">
      <c r="A41" t="s">
        <v>203</v>
      </c>
      <c r="B41" s="89">
        <v>40</v>
      </c>
      <c r="C41" s="1"/>
      <c r="D41">
        <v>927</v>
      </c>
      <c r="E41" s="1">
        <v>3363</v>
      </c>
      <c r="F41" s="1">
        <v>33875</v>
      </c>
      <c r="G41" s="1" t="s">
        <v>0</v>
      </c>
      <c r="H41" s="2"/>
      <c r="I41" s="2"/>
      <c r="J41" s="3"/>
      <c r="K41" s="2"/>
      <c r="L41" s="2">
        <v>0</v>
      </c>
      <c r="M41" s="1">
        <v>8300</v>
      </c>
      <c r="N41" s="1"/>
      <c r="O41" s="2"/>
      <c r="P41" s="1">
        <v>4183</v>
      </c>
      <c r="Q41" s="1">
        <v>2849</v>
      </c>
      <c r="R41" s="1">
        <v>8794</v>
      </c>
      <c r="S41" s="1">
        <v>8575</v>
      </c>
      <c r="T41" s="1">
        <v>8575</v>
      </c>
      <c r="U41" s="1"/>
      <c r="V41" s="2"/>
      <c r="W41" s="2"/>
      <c r="X41" s="3"/>
      <c r="Y41" s="2"/>
      <c r="Z41" s="10"/>
      <c r="AF41" s="2">
        <v>0</v>
      </c>
      <c r="AG41" s="1">
        <v>1663</v>
      </c>
      <c r="AH41" s="1">
        <v>4421</v>
      </c>
      <c r="AI41" s="1">
        <v>5059</v>
      </c>
      <c r="AJ41" s="1"/>
      <c r="AK41" s="2"/>
      <c r="AL41" s="2"/>
      <c r="AM41" s="3"/>
      <c r="AN41" s="2"/>
      <c r="AO41" s="1">
        <v>3586</v>
      </c>
      <c r="AP41" s="1">
        <v>7536</v>
      </c>
      <c r="AQ41" s="1"/>
      <c r="AR41" s="2"/>
      <c r="AS41" s="2"/>
      <c r="AT41" s="3"/>
      <c r="AU41" s="2"/>
      <c r="AV41" s="3"/>
      <c r="AW41" s="10"/>
    </row>
    <row r="42" spans="1:49" x14ac:dyDescent="0.25">
      <c r="A42" t="s">
        <v>204</v>
      </c>
      <c r="B42" s="89">
        <v>41</v>
      </c>
      <c r="C42" s="1"/>
      <c r="D42">
        <v>908</v>
      </c>
      <c r="E42" s="1">
        <v>3350</v>
      </c>
      <c r="F42" s="1">
        <v>33177</v>
      </c>
      <c r="G42" s="1" t="s">
        <v>0</v>
      </c>
      <c r="H42" s="2"/>
      <c r="I42" s="2"/>
      <c r="J42" s="3"/>
      <c r="K42" s="2"/>
      <c r="L42" s="2">
        <v>0</v>
      </c>
      <c r="M42" s="1">
        <v>8392</v>
      </c>
      <c r="N42" s="1"/>
      <c r="O42" s="2"/>
      <c r="P42" s="1">
        <v>4182</v>
      </c>
      <c r="Q42" s="1">
        <v>1468</v>
      </c>
      <c r="R42" s="1">
        <v>9632</v>
      </c>
      <c r="S42" s="1">
        <v>9039</v>
      </c>
      <c r="T42" s="1">
        <v>9039</v>
      </c>
      <c r="U42" s="1"/>
      <c r="V42" s="2"/>
      <c r="W42" s="2"/>
      <c r="X42" s="3"/>
      <c r="Y42" s="2"/>
      <c r="Z42" s="10"/>
      <c r="AF42" s="2">
        <v>0</v>
      </c>
      <c r="AG42" s="1">
        <v>2945</v>
      </c>
      <c r="AH42" s="1">
        <v>5603</v>
      </c>
      <c r="AI42" s="1">
        <v>5724</v>
      </c>
      <c r="AJ42" s="1"/>
      <c r="AK42" s="2"/>
      <c r="AL42" s="2"/>
      <c r="AM42" s="3"/>
      <c r="AN42" s="2"/>
      <c r="AO42" s="1">
        <v>3779</v>
      </c>
      <c r="AP42" s="1">
        <v>9293</v>
      </c>
      <c r="AQ42" s="1"/>
      <c r="AR42" s="2"/>
      <c r="AS42" s="2"/>
      <c r="AT42" s="3"/>
      <c r="AU42" s="2"/>
      <c r="AV42" s="3"/>
      <c r="AW42" s="10"/>
    </row>
    <row r="43" spans="1:49" x14ac:dyDescent="0.25">
      <c r="A43" t="s">
        <v>205</v>
      </c>
      <c r="B43">
        <v>42</v>
      </c>
      <c r="C43" s="1"/>
      <c r="D43">
        <v>952</v>
      </c>
      <c r="E43" s="1">
        <v>3288</v>
      </c>
      <c r="F43" s="1">
        <v>32602</v>
      </c>
      <c r="G43" s="1" t="s">
        <v>0</v>
      </c>
      <c r="H43" s="2"/>
      <c r="I43" s="2"/>
      <c r="J43" s="3"/>
      <c r="K43" s="2"/>
      <c r="L43" s="2">
        <v>0</v>
      </c>
      <c r="M43" s="1">
        <v>7763</v>
      </c>
      <c r="N43" s="1"/>
      <c r="O43" s="2"/>
      <c r="P43" s="1">
        <v>4474</v>
      </c>
      <c r="Q43" s="1">
        <v>2461</v>
      </c>
      <c r="R43" s="1">
        <v>7785</v>
      </c>
      <c r="S43" s="1">
        <v>7456</v>
      </c>
      <c r="T43" s="1">
        <v>7456</v>
      </c>
      <c r="U43" s="1"/>
      <c r="V43" s="2"/>
      <c r="W43" s="2"/>
      <c r="X43" s="3"/>
      <c r="Y43" s="2"/>
      <c r="Z43" s="10"/>
      <c r="AF43" s="2">
        <v>0</v>
      </c>
      <c r="AG43" s="1">
        <v>2646</v>
      </c>
      <c r="AH43" s="1">
        <v>5050</v>
      </c>
      <c r="AI43" s="1">
        <v>5001</v>
      </c>
      <c r="AJ43" s="1"/>
      <c r="AK43" s="2"/>
      <c r="AL43" s="2"/>
      <c r="AM43" s="3"/>
      <c r="AN43" s="2"/>
      <c r="AO43" s="1">
        <v>3489</v>
      </c>
      <c r="AP43" s="1">
        <v>9055</v>
      </c>
      <c r="AQ43" s="1"/>
      <c r="AR43" s="2"/>
      <c r="AS43" s="2"/>
      <c r="AT43" s="3"/>
      <c r="AU43" s="2"/>
      <c r="AV43" s="3"/>
      <c r="AW43" s="10"/>
    </row>
    <row r="44" spans="1:49" x14ac:dyDescent="0.25">
      <c r="A44" t="s">
        <v>206</v>
      </c>
      <c r="B44">
        <v>43</v>
      </c>
      <c r="C44" s="1"/>
      <c r="D44">
        <v>924</v>
      </c>
      <c r="E44" s="1">
        <v>3134</v>
      </c>
      <c r="F44" s="1">
        <v>34550</v>
      </c>
      <c r="G44" s="1" t="s">
        <v>0</v>
      </c>
      <c r="H44" s="2"/>
      <c r="I44" s="2"/>
      <c r="J44" s="3"/>
      <c r="K44" s="2"/>
      <c r="L44" s="2">
        <v>0</v>
      </c>
      <c r="M44" s="1">
        <v>8010</v>
      </c>
      <c r="N44" s="1"/>
      <c r="O44" s="2"/>
      <c r="P44" s="1">
        <v>4111</v>
      </c>
      <c r="Q44" s="1">
        <v>1687</v>
      </c>
      <c r="R44" s="1">
        <v>9093</v>
      </c>
      <c r="S44" s="1">
        <v>9615</v>
      </c>
      <c r="T44" s="1">
        <v>9615</v>
      </c>
      <c r="U44" s="1"/>
      <c r="V44" s="2"/>
      <c r="W44" s="2"/>
      <c r="X44" s="3"/>
      <c r="Y44" s="2"/>
      <c r="Z44" s="10"/>
      <c r="AF44" s="2">
        <v>0</v>
      </c>
      <c r="AG44" s="1">
        <v>2360</v>
      </c>
      <c r="AH44" s="1">
        <v>5115</v>
      </c>
      <c r="AI44" s="1">
        <v>4765</v>
      </c>
      <c r="AJ44" s="1"/>
      <c r="AK44" s="2"/>
      <c r="AL44" s="2"/>
      <c r="AM44" s="3"/>
      <c r="AN44" s="2"/>
      <c r="AO44" s="1">
        <v>3452</v>
      </c>
      <c r="AP44" s="1">
        <v>7539</v>
      </c>
      <c r="AQ44" s="1"/>
      <c r="AR44" s="2"/>
      <c r="AS44" s="2"/>
      <c r="AT44" s="3"/>
      <c r="AU44" s="2"/>
      <c r="AV44" s="3"/>
      <c r="AW44" s="10"/>
    </row>
    <row r="45" spans="1:49" x14ac:dyDescent="0.25">
      <c r="A45" t="s">
        <v>207</v>
      </c>
      <c r="B45" s="89">
        <v>44</v>
      </c>
      <c r="C45" s="1"/>
      <c r="D45">
        <v>896</v>
      </c>
      <c r="E45" s="1">
        <v>2989</v>
      </c>
      <c r="F45" s="1">
        <v>28264</v>
      </c>
      <c r="G45" s="1" t="s">
        <v>0</v>
      </c>
      <c r="H45" s="2"/>
      <c r="I45" s="2"/>
      <c r="J45" s="3"/>
      <c r="K45" s="2"/>
      <c r="L45" s="2">
        <v>0</v>
      </c>
      <c r="M45" s="1">
        <v>7993</v>
      </c>
      <c r="N45" s="1"/>
      <c r="O45" s="2"/>
      <c r="P45" s="1">
        <v>4348</v>
      </c>
      <c r="Q45" s="1">
        <v>2652</v>
      </c>
      <c r="R45" s="1">
        <v>9083</v>
      </c>
      <c r="S45" s="1">
        <v>9098</v>
      </c>
      <c r="T45" s="1">
        <v>9098</v>
      </c>
      <c r="U45" s="1"/>
      <c r="V45" s="2"/>
      <c r="W45" s="2"/>
      <c r="X45" s="3"/>
      <c r="Y45" s="2"/>
      <c r="Z45" s="10"/>
      <c r="AF45" s="2">
        <v>0</v>
      </c>
      <c r="AG45" s="1">
        <v>2470</v>
      </c>
      <c r="AH45" s="1">
        <v>4054</v>
      </c>
      <c r="AI45" s="1">
        <v>4614</v>
      </c>
      <c r="AJ45" s="1"/>
      <c r="AK45" s="2"/>
      <c r="AL45" s="2"/>
      <c r="AM45" s="3"/>
      <c r="AN45" s="2"/>
      <c r="AO45" s="1">
        <v>3415</v>
      </c>
      <c r="AP45" s="1">
        <v>7249</v>
      </c>
      <c r="AQ45" s="1"/>
      <c r="AR45" s="2"/>
      <c r="AS45" s="2"/>
      <c r="AT45" s="3"/>
      <c r="AU45" s="2"/>
      <c r="AV45" s="3"/>
      <c r="AW45" s="10"/>
    </row>
    <row r="46" spans="1:49" x14ac:dyDescent="0.25">
      <c r="A46" t="s">
        <v>208</v>
      </c>
      <c r="B46" s="89">
        <v>45</v>
      </c>
      <c r="C46" s="1"/>
      <c r="D46">
        <v>826</v>
      </c>
      <c r="E46" s="1">
        <v>3185</v>
      </c>
      <c r="F46" s="1">
        <v>32563</v>
      </c>
      <c r="G46" s="1" t="s">
        <v>0</v>
      </c>
      <c r="H46" s="2"/>
      <c r="I46" s="2"/>
      <c r="J46" s="3"/>
      <c r="K46" s="2"/>
      <c r="L46" s="2">
        <v>0</v>
      </c>
      <c r="M46" s="1">
        <v>7023</v>
      </c>
      <c r="N46" s="1"/>
      <c r="O46" s="2"/>
      <c r="P46" s="1">
        <v>3650</v>
      </c>
      <c r="Q46" s="1">
        <v>4167</v>
      </c>
      <c r="R46" s="1">
        <v>8837</v>
      </c>
      <c r="S46" s="1">
        <v>9261</v>
      </c>
      <c r="T46" s="1">
        <v>9261</v>
      </c>
      <c r="U46" s="1"/>
      <c r="V46" s="2"/>
      <c r="W46" s="2"/>
      <c r="X46" s="3"/>
      <c r="Y46" s="2"/>
      <c r="Z46" s="10"/>
      <c r="AF46" s="2">
        <v>0</v>
      </c>
      <c r="AG46" s="1">
        <v>1745</v>
      </c>
      <c r="AH46" s="1">
        <v>7192</v>
      </c>
      <c r="AI46" s="1">
        <v>3664</v>
      </c>
      <c r="AJ46" s="1"/>
      <c r="AK46" s="2"/>
      <c r="AL46" s="2"/>
      <c r="AM46" s="3"/>
      <c r="AN46" s="2"/>
      <c r="AO46" s="1">
        <v>3707</v>
      </c>
      <c r="AP46" s="1">
        <v>5866</v>
      </c>
      <c r="AQ46" s="1"/>
      <c r="AR46" s="2"/>
      <c r="AS46" s="2"/>
      <c r="AT46" s="3"/>
      <c r="AU46" s="2"/>
      <c r="AV46" s="3"/>
      <c r="AW46" s="10"/>
    </row>
    <row r="47" spans="1:49" x14ac:dyDescent="0.25">
      <c r="A47" t="s">
        <v>209</v>
      </c>
      <c r="B47">
        <v>46</v>
      </c>
      <c r="C47" s="1"/>
      <c r="D47">
        <v>830</v>
      </c>
      <c r="E47" s="1">
        <v>2692</v>
      </c>
      <c r="F47" s="1">
        <v>28682</v>
      </c>
      <c r="G47" s="1" t="s">
        <v>0</v>
      </c>
      <c r="H47" s="2"/>
      <c r="I47" s="2"/>
      <c r="J47" s="3"/>
      <c r="K47" s="2"/>
      <c r="L47" s="2">
        <v>0</v>
      </c>
      <c r="M47" s="1">
        <v>7469</v>
      </c>
      <c r="N47" s="1"/>
      <c r="O47" s="2"/>
      <c r="P47" s="1">
        <v>4097</v>
      </c>
      <c r="Q47" s="1">
        <v>2795</v>
      </c>
      <c r="R47" s="1">
        <v>9423</v>
      </c>
      <c r="S47" s="1">
        <v>8568</v>
      </c>
      <c r="T47" s="1">
        <v>8568</v>
      </c>
      <c r="U47" s="1"/>
      <c r="V47" s="2"/>
      <c r="W47" s="2"/>
      <c r="X47" s="3"/>
      <c r="Y47" s="2"/>
      <c r="Z47" s="10"/>
      <c r="AF47" s="2">
        <v>0</v>
      </c>
      <c r="AG47" s="1">
        <v>2189</v>
      </c>
      <c r="AH47" s="1">
        <v>4149</v>
      </c>
      <c r="AI47" s="1">
        <v>4712</v>
      </c>
      <c r="AJ47" s="1"/>
      <c r="AK47" s="2"/>
      <c r="AL47" s="2"/>
      <c r="AM47" s="3"/>
      <c r="AN47" s="2"/>
      <c r="AO47" s="1">
        <v>2876</v>
      </c>
      <c r="AP47" s="1">
        <v>10024</v>
      </c>
      <c r="AQ47" s="1"/>
      <c r="AR47" s="2"/>
      <c r="AS47" s="2"/>
      <c r="AT47" s="3"/>
      <c r="AU47" s="2"/>
      <c r="AV47" s="3"/>
      <c r="AW47" s="10"/>
    </row>
    <row r="48" spans="1:49" x14ac:dyDescent="0.25">
      <c r="A48" t="s">
        <v>210</v>
      </c>
      <c r="B48">
        <v>47</v>
      </c>
      <c r="C48" s="1"/>
      <c r="D48">
        <v>749</v>
      </c>
      <c r="E48" s="1">
        <v>2715</v>
      </c>
      <c r="F48" s="1">
        <v>22854</v>
      </c>
      <c r="G48" s="1" t="s">
        <v>0</v>
      </c>
      <c r="H48" s="2"/>
      <c r="I48" s="2"/>
      <c r="J48" s="3"/>
      <c r="K48" s="2"/>
      <c r="L48" s="2">
        <v>0</v>
      </c>
      <c r="M48" s="1">
        <v>7946</v>
      </c>
      <c r="N48" s="1"/>
      <c r="O48" s="2"/>
      <c r="P48" s="1">
        <v>4010</v>
      </c>
      <c r="Q48" s="1">
        <v>2995</v>
      </c>
      <c r="R48" s="1">
        <v>8905</v>
      </c>
      <c r="S48" s="1">
        <v>7850</v>
      </c>
      <c r="T48" s="1">
        <v>7850</v>
      </c>
      <c r="U48" s="1"/>
      <c r="V48" s="2"/>
      <c r="W48" s="2"/>
      <c r="X48" s="3"/>
      <c r="Y48" s="2"/>
      <c r="Z48" s="10"/>
      <c r="AF48" s="2">
        <v>0</v>
      </c>
      <c r="AG48" s="1">
        <v>2253</v>
      </c>
      <c r="AH48" s="1">
        <v>4997</v>
      </c>
      <c r="AI48" s="1">
        <v>4457</v>
      </c>
      <c r="AJ48" s="1"/>
      <c r="AK48" s="2"/>
      <c r="AL48" s="2"/>
      <c r="AM48" s="3"/>
      <c r="AN48" s="2"/>
      <c r="AO48" s="1">
        <v>3079</v>
      </c>
      <c r="AP48" s="1">
        <v>7629</v>
      </c>
      <c r="AQ48" s="1"/>
      <c r="AR48" s="2"/>
      <c r="AS48" s="2"/>
      <c r="AT48" s="3"/>
      <c r="AU48" s="2"/>
      <c r="AV48" s="3"/>
      <c r="AW48" s="10"/>
    </row>
    <row r="49" spans="1:49" x14ac:dyDescent="0.25">
      <c r="A49" t="s">
        <v>211</v>
      </c>
      <c r="B49" s="89">
        <v>48</v>
      </c>
      <c r="C49" s="1"/>
      <c r="D49">
        <v>810</v>
      </c>
      <c r="E49" s="1">
        <v>2919</v>
      </c>
      <c r="F49" s="1">
        <v>30723</v>
      </c>
      <c r="G49" s="1" t="s">
        <v>0</v>
      </c>
      <c r="H49" s="2"/>
      <c r="I49" s="2"/>
      <c r="J49" s="3"/>
      <c r="K49" s="2"/>
      <c r="L49" s="2">
        <v>0</v>
      </c>
      <c r="M49" s="1">
        <v>8127</v>
      </c>
      <c r="N49" s="1"/>
      <c r="O49" s="2"/>
      <c r="P49" s="1">
        <v>3845</v>
      </c>
      <c r="Q49" s="1">
        <v>3043</v>
      </c>
      <c r="R49" s="1">
        <v>8892</v>
      </c>
      <c r="S49" s="1">
        <v>7568</v>
      </c>
      <c r="T49" s="1">
        <v>7568</v>
      </c>
      <c r="U49" s="1"/>
      <c r="V49" s="2"/>
      <c r="W49" s="2"/>
      <c r="X49" s="3"/>
      <c r="Y49" s="2"/>
      <c r="Z49" s="10"/>
      <c r="AF49" s="2">
        <v>0</v>
      </c>
      <c r="AG49" s="1">
        <v>2152</v>
      </c>
      <c r="AH49" s="1">
        <v>4244</v>
      </c>
      <c r="AI49" s="1">
        <v>4420</v>
      </c>
      <c r="AJ49" s="1"/>
      <c r="AK49" s="2"/>
      <c r="AL49" s="2"/>
      <c r="AM49" s="3"/>
      <c r="AN49" s="2"/>
      <c r="AO49" s="1">
        <v>3915</v>
      </c>
      <c r="AP49" s="1">
        <v>7951</v>
      </c>
      <c r="AQ49" s="1"/>
      <c r="AR49" s="2"/>
      <c r="AS49" s="2"/>
      <c r="AT49" s="3"/>
      <c r="AU49" s="2"/>
      <c r="AV49" s="3"/>
      <c r="AW49" s="10"/>
    </row>
    <row r="50" spans="1:49" x14ac:dyDescent="0.25">
      <c r="A50" t="s">
        <v>212</v>
      </c>
      <c r="B50" s="89">
        <v>49</v>
      </c>
      <c r="C50" s="1"/>
      <c r="D50" s="16">
        <v>1054</v>
      </c>
      <c r="E50" s="1">
        <v>3850</v>
      </c>
      <c r="F50" s="1">
        <v>30825</v>
      </c>
      <c r="G50" s="1" t="s">
        <v>0</v>
      </c>
      <c r="H50" s="2"/>
      <c r="I50" s="2"/>
      <c r="J50" s="3"/>
      <c r="K50" s="2"/>
      <c r="L50" s="2">
        <v>0</v>
      </c>
      <c r="M50" s="1">
        <v>6824</v>
      </c>
      <c r="N50" s="1"/>
      <c r="O50" s="2"/>
      <c r="P50" s="1">
        <v>3829</v>
      </c>
      <c r="Q50" s="1">
        <v>2719</v>
      </c>
      <c r="R50" s="1">
        <v>9487</v>
      </c>
      <c r="S50" s="1">
        <v>7079</v>
      </c>
      <c r="T50" s="1">
        <v>7079</v>
      </c>
      <c r="U50" s="1"/>
      <c r="V50" s="2"/>
      <c r="W50" s="2"/>
      <c r="X50" s="3"/>
      <c r="Y50" s="2"/>
      <c r="Z50" s="10"/>
      <c r="AF50" s="2">
        <v>0</v>
      </c>
      <c r="AG50" s="1">
        <v>1818</v>
      </c>
      <c r="AH50" s="1">
        <v>4081</v>
      </c>
      <c r="AI50" s="1">
        <v>4121</v>
      </c>
      <c r="AJ50" s="1"/>
      <c r="AK50" s="2"/>
      <c r="AL50" s="2"/>
      <c r="AM50" s="3"/>
      <c r="AN50" s="2"/>
      <c r="AO50" s="1">
        <v>2538</v>
      </c>
      <c r="AP50" s="1">
        <v>5703</v>
      </c>
      <c r="AQ50" s="1"/>
      <c r="AR50" s="2"/>
      <c r="AS50" s="2"/>
      <c r="AT50" s="3"/>
      <c r="AU50" s="2"/>
      <c r="AV50" s="3"/>
      <c r="AW50" s="10"/>
    </row>
    <row r="51" spans="1:49" x14ac:dyDescent="0.25">
      <c r="A51" t="s">
        <v>213</v>
      </c>
      <c r="B51">
        <v>50</v>
      </c>
      <c r="C51" s="1"/>
      <c r="D51">
        <v>790</v>
      </c>
      <c r="E51" s="1">
        <v>2713</v>
      </c>
      <c r="F51" s="1">
        <v>25490</v>
      </c>
      <c r="G51" s="1" t="s">
        <v>0</v>
      </c>
      <c r="H51" s="2"/>
      <c r="I51" s="2"/>
      <c r="J51" s="3"/>
      <c r="K51" s="2"/>
      <c r="L51" s="2">
        <v>0</v>
      </c>
      <c r="M51" s="1">
        <v>4745</v>
      </c>
      <c r="N51" s="1"/>
      <c r="O51" s="2"/>
      <c r="P51" s="1">
        <v>3455</v>
      </c>
      <c r="Q51" s="1">
        <v>2454</v>
      </c>
      <c r="R51" s="1">
        <v>8660</v>
      </c>
      <c r="S51" s="1">
        <v>6886</v>
      </c>
      <c r="T51" s="1">
        <v>6886</v>
      </c>
      <c r="U51" s="1"/>
      <c r="V51" s="2"/>
      <c r="W51" s="2"/>
      <c r="X51" s="3"/>
      <c r="Y51" s="2"/>
      <c r="Z51" s="10"/>
      <c r="AF51" s="2">
        <v>0</v>
      </c>
      <c r="AG51" s="1">
        <v>1679</v>
      </c>
      <c r="AH51" s="1">
        <v>3314</v>
      </c>
      <c r="AI51" s="1">
        <v>3839</v>
      </c>
      <c r="AJ51" s="1"/>
      <c r="AK51" s="2"/>
      <c r="AL51" s="2"/>
      <c r="AM51" s="3"/>
      <c r="AN51" s="2"/>
      <c r="AO51" s="1">
        <v>2563</v>
      </c>
      <c r="AP51" s="1">
        <v>6222</v>
      </c>
      <c r="AQ51" s="1"/>
      <c r="AR51" s="2"/>
      <c r="AS51" s="2"/>
      <c r="AT51" s="3"/>
      <c r="AU51" s="2"/>
      <c r="AV51" s="3"/>
      <c r="AW51" s="10"/>
    </row>
    <row r="52" spans="1:49" x14ac:dyDescent="0.25">
      <c r="A52" t="s">
        <v>214</v>
      </c>
      <c r="B52">
        <v>51</v>
      </c>
      <c r="C52" s="1"/>
      <c r="D52">
        <v>835</v>
      </c>
      <c r="E52" s="1">
        <v>2910</v>
      </c>
      <c r="F52" s="1">
        <v>27783</v>
      </c>
      <c r="G52" s="1" t="s">
        <v>0</v>
      </c>
      <c r="H52" s="2"/>
      <c r="I52" s="2"/>
      <c r="J52" s="3"/>
      <c r="K52" s="2"/>
      <c r="L52" s="2">
        <v>0</v>
      </c>
      <c r="M52" s="1">
        <v>7123</v>
      </c>
      <c r="N52" s="1"/>
      <c r="O52" s="2"/>
      <c r="P52" s="1">
        <v>4250</v>
      </c>
      <c r="Q52" s="1">
        <v>2697</v>
      </c>
      <c r="R52" s="1">
        <v>9360</v>
      </c>
      <c r="S52" s="1">
        <v>8452</v>
      </c>
      <c r="T52" s="1">
        <v>8452</v>
      </c>
      <c r="U52" s="1"/>
      <c r="V52" s="2"/>
      <c r="W52" s="2"/>
      <c r="X52" s="3"/>
      <c r="Y52" s="2"/>
      <c r="Z52" s="10"/>
      <c r="AF52" s="2">
        <v>0</v>
      </c>
      <c r="AG52" s="1">
        <v>2086</v>
      </c>
      <c r="AH52" s="1">
        <v>3923</v>
      </c>
      <c r="AI52" s="1">
        <v>4472</v>
      </c>
      <c r="AJ52" s="1"/>
      <c r="AK52" s="2"/>
      <c r="AL52" s="2"/>
      <c r="AM52" s="3"/>
      <c r="AN52" s="2"/>
      <c r="AO52" s="1">
        <v>2627</v>
      </c>
      <c r="AP52" s="1">
        <v>6388</v>
      </c>
      <c r="AQ52" s="1"/>
      <c r="AR52" s="2"/>
      <c r="AS52" s="2"/>
      <c r="AT52" s="3"/>
      <c r="AU52" s="2"/>
      <c r="AV52" s="3"/>
      <c r="AW52" s="10"/>
    </row>
    <row r="53" spans="1:49" x14ac:dyDescent="0.25">
      <c r="A53" t="s">
        <v>215</v>
      </c>
      <c r="B53" s="89">
        <v>52</v>
      </c>
      <c r="C53" s="1"/>
      <c r="D53">
        <v>742</v>
      </c>
      <c r="E53" s="1">
        <v>2831</v>
      </c>
      <c r="F53" s="1">
        <v>25729</v>
      </c>
      <c r="G53" s="1" t="s">
        <v>0</v>
      </c>
      <c r="H53" s="2"/>
      <c r="I53" s="2"/>
      <c r="J53" s="3"/>
      <c r="K53" s="2"/>
      <c r="L53" s="2">
        <v>0</v>
      </c>
      <c r="M53" s="1">
        <v>6103</v>
      </c>
      <c r="N53" s="1"/>
      <c r="O53" s="2"/>
      <c r="P53" s="1">
        <v>4023</v>
      </c>
      <c r="Q53" s="1">
        <v>2497</v>
      </c>
      <c r="R53" s="1">
        <v>9110</v>
      </c>
      <c r="S53" s="1">
        <v>6696</v>
      </c>
      <c r="T53" s="1">
        <v>6696</v>
      </c>
      <c r="U53" s="1"/>
      <c r="V53" s="2"/>
      <c r="W53" s="2"/>
      <c r="X53" s="3"/>
      <c r="Y53" s="2"/>
      <c r="Z53" s="10"/>
      <c r="AF53" s="2">
        <v>0</v>
      </c>
      <c r="AG53" s="1">
        <v>2205</v>
      </c>
      <c r="AH53" s="1">
        <v>4097</v>
      </c>
      <c r="AI53" s="1">
        <v>4447</v>
      </c>
      <c r="AJ53" s="1"/>
      <c r="AK53" s="2"/>
      <c r="AL53" s="2"/>
      <c r="AM53" s="3"/>
      <c r="AN53" s="2"/>
      <c r="AO53" s="1">
        <v>2810</v>
      </c>
      <c r="AP53" s="1">
        <v>6523</v>
      </c>
      <c r="AQ53" s="1"/>
      <c r="AR53" s="2"/>
      <c r="AS53" s="2"/>
      <c r="AT53" s="3"/>
      <c r="AU53" s="2"/>
      <c r="AV53" s="3"/>
      <c r="AW53" s="10"/>
    </row>
    <row r="54" spans="1:49" x14ac:dyDescent="0.25">
      <c r="A54" t="s">
        <v>216</v>
      </c>
      <c r="B54" s="89">
        <v>53</v>
      </c>
      <c r="C54" s="2"/>
      <c r="D54">
        <v>775</v>
      </c>
      <c r="E54" s="1">
        <v>2876</v>
      </c>
      <c r="F54" s="1">
        <v>27398</v>
      </c>
      <c r="G54" s="1" t="s">
        <v>0</v>
      </c>
      <c r="H54" s="2"/>
      <c r="I54" s="2"/>
      <c r="J54" s="3"/>
      <c r="K54" s="2"/>
      <c r="L54" s="2">
        <v>0</v>
      </c>
      <c r="M54" s="1">
        <v>5666</v>
      </c>
      <c r="N54" s="1"/>
      <c r="O54" s="2"/>
      <c r="P54" s="1">
        <v>3988</v>
      </c>
      <c r="Q54" s="1">
        <v>2983</v>
      </c>
      <c r="R54" s="1">
        <v>9854</v>
      </c>
      <c r="S54" s="1">
        <v>7980</v>
      </c>
      <c r="T54" s="1">
        <v>7980</v>
      </c>
      <c r="U54" s="1"/>
      <c r="V54" s="2"/>
      <c r="W54" s="2"/>
      <c r="X54" s="3"/>
      <c r="Y54" s="2"/>
      <c r="Z54" s="10"/>
      <c r="AF54" s="2">
        <v>0</v>
      </c>
      <c r="AG54" s="1">
        <v>1950</v>
      </c>
      <c r="AH54" s="1">
        <v>3288</v>
      </c>
      <c r="AI54" s="1">
        <v>4159</v>
      </c>
      <c r="AJ54" s="1"/>
      <c r="AK54" s="2"/>
      <c r="AL54" s="2"/>
      <c r="AM54" s="3"/>
      <c r="AN54" s="2"/>
      <c r="AO54" s="1">
        <v>3021</v>
      </c>
      <c r="AP54" s="1">
        <v>5813</v>
      </c>
      <c r="AQ54" s="1"/>
      <c r="AR54" s="2"/>
      <c r="AS54" s="2"/>
      <c r="AT54" s="3"/>
      <c r="AU54" s="2"/>
      <c r="AV54" s="3"/>
      <c r="AW54" s="10"/>
    </row>
    <row r="55" spans="1:49" x14ac:dyDescent="0.25">
      <c r="A55" t="s">
        <v>217</v>
      </c>
      <c r="B55">
        <v>54</v>
      </c>
      <c r="C55" s="1"/>
      <c r="D55">
        <v>758</v>
      </c>
      <c r="E55" s="1">
        <v>3491</v>
      </c>
      <c r="F55" s="1">
        <v>25352</v>
      </c>
      <c r="G55" s="1" t="s">
        <v>0</v>
      </c>
      <c r="H55" s="2"/>
      <c r="I55" s="2"/>
      <c r="J55" s="3"/>
      <c r="K55" s="2"/>
      <c r="L55" s="2">
        <v>0</v>
      </c>
      <c r="M55" s="1">
        <v>6648</v>
      </c>
      <c r="N55" s="1"/>
      <c r="O55" s="2"/>
      <c r="P55" s="1">
        <v>3892</v>
      </c>
      <c r="Q55" s="1">
        <v>2580</v>
      </c>
      <c r="R55" s="1">
        <v>7446</v>
      </c>
      <c r="S55" s="1">
        <v>8145</v>
      </c>
      <c r="T55" s="1">
        <v>8145</v>
      </c>
      <c r="U55" s="1"/>
      <c r="V55" s="2"/>
      <c r="W55" s="2"/>
      <c r="X55" s="3"/>
      <c r="Y55" s="2"/>
      <c r="Z55" s="10"/>
      <c r="AF55" s="2">
        <v>0</v>
      </c>
      <c r="AG55" s="1">
        <v>2102</v>
      </c>
      <c r="AH55" s="1">
        <v>3678</v>
      </c>
      <c r="AI55" s="1">
        <v>4005</v>
      </c>
      <c r="AJ55" s="1"/>
      <c r="AK55" s="2"/>
      <c r="AL55" s="2"/>
      <c r="AM55" s="3"/>
      <c r="AN55" s="2"/>
      <c r="AO55" s="1">
        <v>1549</v>
      </c>
      <c r="AP55" s="1">
        <v>6005</v>
      </c>
      <c r="AQ55" s="1"/>
      <c r="AR55" s="2"/>
      <c r="AS55" s="2"/>
      <c r="AT55" s="3"/>
      <c r="AU55" s="2"/>
      <c r="AV55" s="3"/>
      <c r="AW55" s="10"/>
    </row>
    <row r="56" spans="1:49" x14ac:dyDescent="0.25">
      <c r="A56" t="s">
        <v>218</v>
      </c>
      <c r="B56">
        <v>55</v>
      </c>
      <c r="C56" s="1"/>
      <c r="D56">
        <v>784</v>
      </c>
      <c r="E56" s="1">
        <v>3390</v>
      </c>
      <c r="F56" s="1">
        <v>24082</v>
      </c>
      <c r="G56" s="1" t="s">
        <v>0</v>
      </c>
      <c r="H56" s="2"/>
      <c r="I56" s="2"/>
      <c r="J56" s="3"/>
      <c r="K56" s="2"/>
      <c r="L56" s="2">
        <v>0</v>
      </c>
      <c r="M56" s="1">
        <v>5913</v>
      </c>
      <c r="N56" s="1"/>
      <c r="O56" s="2"/>
      <c r="P56" s="1">
        <v>4000</v>
      </c>
      <c r="Q56" s="1">
        <v>2653</v>
      </c>
      <c r="R56" s="1">
        <v>9639</v>
      </c>
      <c r="S56" s="1">
        <v>6916</v>
      </c>
      <c r="T56" s="1">
        <v>6916</v>
      </c>
      <c r="U56" s="1"/>
      <c r="V56" s="2"/>
      <c r="W56" s="2"/>
      <c r="X56" s="3"/>
      <c r="Y56" s="2"/>
      <c r="Z56" s="10"/>
      <c r="AF56" s="2">
        <v>0</v>
      </c>
      <c r="AG56" s="1">
        <v>1997</v>
      </c>
      <c r="AH56" s="1">
        <v>3597</v>
      </c>
      <c r="AI56" s="1">
        <v>4279</v>
      </c>
      <c r="AJ56" s="1"/>
      <c r="AK56" s="2"/>
      <c r="AL56" s="2"/>
      <c r="AM56" s="3"/>
      <c r="AN56" s="2"/>
      <c r="AO56" s="1">
        <v>7699</v>
      </c>
      <c r="AP56" s="1">
        <v>6054</v>
      </c>
      <c r="AQ56" s="1"/>
      <c r="AR56" s="2"/>
      <c r="AS56" s="2"/>
      <c r="AT56" s="3"/>
      <c r="AU56" s="2"/>
      <c r="AV56" s="3"/>
      <c r="AW56" s="10"/>
    </row>
    <row r="57" spans="1:49" x14ac:dyDescent="0.25">
      <c r="A57" t="s">
        <v>219</v>
      </c>
      <c r="B57" s="89">
        <v>56</v>
      </c>
      <c r="C57" s="1"/>
      <c r="D57">
        <v>748</v>
      </c>
      <c r="E57" s="1">
        <v>3180</v>
      </c>
      <c r="F57" s="1">
        <v>23299</v>
      </c>
      <c r="G57" s="1" t="s">
        <v>0</v>
      </c>
      <c r="H57" s="2"/>
      <c r="I57" s="2"/>
      <c r="J57" s="3"/>
      <c r="K57" s="2"/>
      <c r="L57" s="2">
        <v>0</v>
      </c>
      <c r="M57" s="1">
        <v>6313</v>
      </c>
      <c r="N57" s="1"/>
      <c r="O57" s="2"/>
      <c r="P57" s="1">
        <v>3962</v>
      </c>
      <c r="Q57" s="1">
        <v>2974</v>
      </c>
      <c r="R57" s="1">
        <v>10075</v>
      </c>
      <c r="S57" s="1">
        <v>7375</v>
      </c>
      <c r="T57" s="1">
        <v>7375</v>
      </c>
      <c r="U57" s="1"/>
      <c r="V57" s="2"/>
      <c r="W57" s="2"/>
      <c r="X57" s="3"/>
      <c r="Y57" s="2"/>
      <c r="Z57" s="10"/>
      <c r="AF57" s="2">
        <v>0</v>
      </c>
      <c r="AG57" s="1">
        <v>1924</v>
      </c>
      <c r="AH57" s="1">
        <v>3467</v>
      </c>
      <c r="AI57" s="1">
        <v>4092</v>
      </c>
      <c r="AJ57" s="1"/>
      <c r="AK57" s="2"/>
      <c r="AL57" s="2"/>
      <c r="AM57" s="3"/>
      <c r="AN57" s="2"/>
      <c r="AO57" s="1">
        <v>6259</v>
      </c>
      <c r="AP57" s="1">
        <v>5012</v>
      </c>
      <c r="AQ57" s="1"/>
      <c r="AR57" s="2"/>
      <c r="AS57" s="2"/>
      <c r="AT57" s="3"/>
      <c r="AU57" s="2"/>
      <c r="AV57" s="3"/>
      <c r="AW57" s="10"/>
    </row>
    <row r="58" spans="1:49" x14ac:dyDescent="0.25">
      <c r="A58" t="s">
        <v>220</v>
      </c>
      <c r="B58" s="89">
        <v>57</v>
      </c>
      <c r="C58" s="1"/>
      <c r="D58">
        <v>718</v>
      </c>
      <c r="E58" s="1">
        <v>2814</v>
      </c>
      <c r="F58" s="1">
        <v>19794</v>
      </c>
      <c r="G58" s="1" t="s">
        <v>0</v>
      </c>
      <c r="H58" s="2"/>
      <c r="I58" s="2"/>
      <c r="J58" s="3"/>
      <c r="K58" s="2"/>
      <c r="L58" s="2">
        <v>0</v>
      </c>
      <c r="M58" s="1">
        <v>6185</v>
      </c>
      <c r="N58" s="1"/>
      <c r="O58" s="2"/>
      <c r="P58" s="1">
        <v>3585</v>
      </c>
      <c r="Q58" s="1">
        <v>3013</v>
      </c>
      <c r="R58" s="1">
        <v>7664</v>
      </c>
      <c r="S58" s="1">
        <v>7094</v>
      </c>
      <c r="T58" s="1">
        <v>7094</v>
      </c>
      <c r="U58" s="1"/>
      <c r="V58" s="2"/>
      <c r="W58" s="2"/>
      <c r="X58" s="3"/>
      <c r="Y58" s="2"/>
      <c r="Z58" s="10"/>
      <c r="AF58" s="2">
        <v>0</v>
      </c>
      <c r="AG58" s="1">
        <v>1723</v>
      </c>
      <c r="AH58" s="1">
        <v>2954</v>
      </c>
      <c r="AI58" s="1">
        <v>3737</v>
      </c>
      <c r="AJ58" s="1"/>
      <c r="AK58" s="2"/>
      <c r="AL58" s="2"/>
      <c r="AM58" s="3"/>
      <c r="AN58" s="2"/>
      <c r="AO58" s="1">
        <v>4488</v>
      </c>
      <c r="AP58" s="1">
        <v>4759</v>
      </c>
      <c r="AQ58" s="1"/>
      <c r="AR58" s="2"/>
      <c r="AS58" s="2"/>
      <c r="AT58" s="3"/>
      <c r="AU58" s="2"/>
      <c r="AV58" s="3"/>
      <c r="AW58" s="10"/>
    </row>
    <row r="59" spans="1:49" x14ac:dyDescent="0.25">
      <c r="A59" t="s">
        <v>221</v>
      </c>
      <c r="B59">
        <v>58</v>
      </c>
      <c r="C59" s="2"/>
      <c r="D59" s="16">
        <v>1405</v>
      </c>
      <c r="E59" s="1">
        <v>4391</v>
      </c>
      <c r="F59" s="1">
        <v>23885</v>
      </c>
      <c r="G59" s="1" t="s">
        <v>0</v>
      </c>
      <c r="H59" s="2"/>
      <c r="I59" s="2"/>
      <c r="J59" s="3"/>
      <c r="K59" s="2"/>
      <c r="L59" s="2">
        <v>0</v>
      </c>
      <c r="M59" s="1">
        <v>5371</v>
      </c>
      <c r="N59" s="1"/>
      <c r="O59" s="2"/>
      <c r="P59" s="1">
        <v>4011</v>
      </c>
      <c r="Q59" s="1">
        <v>2895</v>
      </c>
      <c r="R59" s="1">
        <v>8771</v>
      </c>
      <c r="S59" s="1">
        <v>6890</v>
      </c>
      <c r="T59" s="1">
        <v>6890</v>
      </c>
      <c r="U59" s="1"/>
      <c r="V59" s="2"/>
      <c r="W59" s="2"/>
      <c r="X59" s="3"/>
      <c r="Y59" s="2"/>
      <c r="Z59" s="10"/>
      <c r="AF59" s="2">
        <v>0</v>
      </c>
      <c r="AG59" s="1">
        <v>1629</v>
      </c>
      <c r="AH59" s="1">
        <v>3570</v>
      </c>
      <c r="AI59" s="1">
        <v>3700</v>
      </c>
      <c r="AJ59" s="1"/>
      <c r="AK59" s="2"/>
      <c r="AL59" s="2"/>
      <c r="AM59" s="3"/>
      <c r="AN59" s="2"/>
      <c r="AO59" s="1">
        <v>3361</v>
      </c>
      <c r="AP59" s="1">
        <v>4939</v>
      </c>
      <c r="AQ59" s="1"/>
      <c r="AR59" s="2"/>
      <c r="AS59" s="2"/>
      <c r="AT59" s="3"/>
      <c r="AU59" s="2"/>
      <c r="AV59" s="3"/>
      <c r="AW59" s="10"/>
    </row>
    <row r="60" spans="1:49" x14ac:dyDescent="0.25">
      <c r="A60" t="s">
        <v>222</v>
      </c>
      <c r="B60">
        <v>59</v>
      </c>
      <c r="C60" s="2"/>
      <c r="D60">
        <v>966</v>
      </c>
      <c r="E60" s="1">
        <v>5478</v>
      </c>
      <c r="F60" s="1">
        <v>21160</v>
      </c>
      <c r="G60" s="1" t="s">
        <v>0</v>
      </c>
      <c r="H60" s="2"/>
      <c r="I60" s="2"/>
      <c r="J60" s="3"/>
      <c r="K60" s="2"/>
      <c r="L60" s="2">
        <v>0</v>
      </c>
      <c r="M60" s="1">
        <v>5946</v>
      </c>
      <c r="N60" s="1"/>
      <c r="O60" s="2"/>
      <c r="P60" s="1">
        <v>3980</v>
      </c>
      <c r="Q60" s="1">
        <v>2465</v>
      </c>
      <c r="R60" s="1">
        <v>9609</v>
      </c>
      <c r="S60" s="1">
        <v>6619</v>
      </c>
      <c r="T60" s="1">
        <v>6619</v>
      </c>
      <c r="U60" s="1"/>
      <c r="V60" s="2"/>
      <c r="W60" s="2"/>
      <c r="X60" s="3"/>
      <c r="Y60" s="2"/>
      <c r="Z60" s="10"/>
      <c r="AF60" s="2">
        <v>0</v>
      </c>
      <c r="AG60" s="1">
        <v>1464</v>
      </c>
      <c r="AH60" s="1">
        <v>3147</v>
      </c>
      <c r="AI60" s="1">
        <v>3391</v>
      </c>
      <c r="AJ60" s="1"/>
      <c r="AK60" s="2"/>
      <c r="AL60" s="2"/>
      <c r="AM60" s="3"/>
      <c r="AN60" s="2"/>
      <c r="AO60" s="1">
        <v>3799</v>
      </c>
      <c r="AP60" s="1">
        <v>4995</v>
      </c>
      <c r="AQ60" s="1"/>
      <c r="AR60" s="2"/>
      <c r="AS60" s="2"/>
      <c r="AT60" s="3"/>
      <c r="AU60" s="2"/>
      <c r="AV60" s="3"/>
      <c r="AW60" s="10"/>
    </row>
    <row r="61" spans="1:49" x14ac:dyDescent="0.25">
      <c r="A61" t="s">
        <v>223</v>
      </c>
      <c r="B61" s="89">
        <v>60</v>
      </c>
      <c r="C61" s="1"/>
      <c r="D61">
        <v>954</v>
      </c>
      <c r="E61" s="1">
        <v>4221</v>
      </c>
      <c r="F61" s="1">
        <v>25097</v>
      </c>
      <c r="G61" s="1" t="s">
        <v>0</v>
      </c>
      <c r="H61" s="2"/>
      <c r="I61" s="2"/>
      <c r="J61" s="3"/>
      <c r="K61" s="2"/>
      <c r="L61" s="2">
        <v>0</v>
      </c>
      <c r="M61" s="1">
        <v>6314</v>
      </c>
      <c r="N61" s="1"/>
      <c r="O61" s="2"/>
      <c r="P61" s="1">
        <v>4012</v>
      </c>
      <c r="Q61" s="1">
        <v>2421</v>
      </c>
      <c r="R61" s="1">
        <v>10032</v>
      </c>
      <c r="S61" s="1">
        <v>6872</v>
      </c>
      <c r="T61" s="1">
        <v>6872</v>
      </c>
      <c r="U61" s="1"/>
      <c r="V61" s="2"/>
      <c r="W61" s="2"/>
      <c r="X61" s="3"/>
      <c r="Y61" s="2"/>
      <c r="Z61" s="10"/>
      <c r="AF61" s="2">
        <v>0</v>
      </c>
      <c r="AG61" s="1">
        <v>1411</v>
      </c>
      <c r="AH61" s="1">
        <v>2845</v>
      </c>
      <c r="AI61" s="1">
        <v>3462</v>
      </c>
      <c r="AJ61" s="1"/>
      <c r="AK61" s="2"/>
      <c r="AL61" s="2"/>
      <c r="AM61" s="3"/>
      <c r="AN61" s="2"/>
      <c r="AO61" s="1">
        <v>4294</v>
      </c>
      <c r="AP61" s="1">
        <v>5336</v>
      </c>
      <c r="AQ61" s="1"/>
      <c r="AR61" s="2"/>
      <c r="AS61" s="2"/>
      <c r="AT61" s="3"/>
      <c r="AU61" s="2"/>
      <c r="AV61" s="3"/>
      <c r="AW61" s="10"/>
    </row>
    <row r="62" spans="1:49" x14ac:dyDescent="0.25">
      <c r="A62" t="s">
        <v>224</v>
      </c>
      <c r="B62" s="89">
        <v>61</v>
      </c>
      <c r="C62" s="1"/>
      <c r="D62">
        <v>840</v>
      </c>
      <c r="E62" s="1">
        <v>4286</v>
      </c>
      <c r="F62" s="1">
        <v>23659</v>
      </c>
      <c r="G62" s="1" t="s">
        <v>0</v>
      </c>
      <c r="H62" s="2"/>
      <c r="I62" s="2"/>
      <c r="J62" s="3"/>
      <c r="K62" s="2"/>
      <c r="L62" s="2">
        <v>0</v>
      </c>
      <c r="M62" s="1">
        <v>5962</v>
      </c>
      <c r="N62" s="1"/>
      <c r="O62" s="2"/>
      <c r="P62" s="1">
        <v>3762</v>
      </c>
      <c r="Q62" s="1">
        <v>2158</v>
      </c>
      <c r="R62" s="1">
        <v>9389</v>
      </c>
      <c r="S62" s="1">
        <v>6207</v>
      </c>
      <c r="T62" s="1">
        <v>6207</v>
      </c>
      <c r="U62" s="1"/>
      <c r="V62" s="2"/>
      <c r="W62" s="2"/>
      <c r="X62" s="3"/>
      <c r="Y62" s="2"/>
      <c r="Z62" s="10"/>
      <c r="AF62" s="2">
        <v>0</v>
      </c>
      <c r="AG62" s="1">
        <v>1776</v>
      </c>
      <c r="AH62" s="1">
        <v>2872</v>
      </c>
      <c r="AI62" s="1">
        <v>3537</v>
      </c>
      <c r="AJ62" s="1"/>
      <c r="AK62" s="2"/>
      <c r="AL62" s="2"/>
      <c r="AM62" s="3"/>
      <c r="AN62" s="2"/>
      <c r="AO62" s="1">
        <v>3212</v>
      </c>
      <c r="AP62" s="1">
        <v>4057</v>
      </c>
      <c r="AQ62" s="1"/>
      <c r="AR62" s="2"/>
      <c r="AS62" s="2"/>
      <c r="AT62" s="3"/>
      <c r="AU62" s="2"/>
      <c r="AV62" s="3"/>
      <c r="AW62" s="10"/>
    </row>
    <row r="63" spans="1:49" x14ac:dyDescent="0.25">
      <c r="A63" t="s">
        <v>225</v>
      </c>
      <c r="B63">
        <v>62</v>
      </c>
      <c r="C63" s="2"/>
      <c r="D63">
        <v>766</v>
      </c>
      <c r="E63" s="1">
        <v>4376</v>
      </c>
      <c r="F63" s="1">
        <v>19892</v>
      </c>
      <c r="G63" s="1" t="s">
        <v>0</v>
      </c>
      <c r="H63" s="2"/>
      <c r="I63" s="2"/>
      <c r="J63" s="3"/>
      <c r="K63" s="2"/>
      <c r="L63" s="2">
        <v>0</v>
      </c>
      <c r="M63" s="1">
        <v>5425</v>
      </c>
      <c r="N63" s="1"/>
      <c r="O63" s="2"/>
      <c r="P63" s="1">
        <v>3710</v>
      </c>
      <c r="Q63" s="1">
        <v>1803</v>
      </c>
      <c r="R63" s="1">
        <v>8895</v>
      </c>
      <c r="S63" s="1">
        <v>5970</v>
      </c>
      <c r="T63" s="1">
        <v>5970</v>
      </c>
      <c r="U63" s="1"/>
      <c r="V63" s="2"/>
      <c r="W63" s="2"/>
      <c r="X63" s="3"/>
      <c r="Y63" s="2"/>
      <c r="Z63" s="10"/>
      <c r="AF63" s="2">
        <v>0</v>
      </c>
      <c r="AG63" s="1">
        <v>1526</v>
      </c>
      <c r="AH63" s="1">
        <v>1803</v>
      </c>
      <c r="AI63" s="1">
        <v>3183</v>
      </c>
      <c r="AJ63" s="1"/>
      <c r="AK63" s="2"/>
      <c r="AL63" s="2"/>
      <c r="AM63" s="3"/>
      <c r="AN63" s="2"/>
      <c r="AO63" s="2">
        <v>0</v>
      </c>
      <c r="AP63" s="1">
        <v>3888</v>
      </c>
      <c r="AQ63" s="1"/>
      <c r="AR63" s="2"/>
      <c r="AS63" s="2"/>
      <c r="AT63" s="3"/>
      <c r="AU63" s="2"/>
      <c r="AV63" s="3"/>
      <c r="AW63" s="10"/>
    </row>
    <row r="64" spans="1:49" x14ac:dyDescent="0.25">
      <c r="A64" t="s">
        <v>226</v>
      </c>
      <c r="B64">
        <v>63</v>
      </c>
      <c r="C64" s="1"/>
      <c r="D64" s="16">
        <v>2225</v>
      </c>
      <c r="E64" s="1">
        <v>4420</v>
      </c>
      <c r="F64" s="1">
        <v>21452</v>
      </c>
      <c r="G64" s="1" t="s">
        <v>0</v>
      </c>
      <c r="H64" s="2"/>
      <c r="I64" s="2"/>
      <c r="J64" s="3"/>
      <c r="K64" s="2"/>
      <c r="L64" s="2">
        <v>0</v>
      </c>
      <c r="M64" s="1">
        <v>5784</v>
      </c>
      <c r="N64" s="1"/>
      <c r="O64" s="2"/>
      <c r="P64" s="1">
        <v>3489</v>
      </c>
      <c r="Q64" s="1">
        <v>2206</v>
      </c>
      <c r="R64" s="1">
        <v>8840</v>
      </c>
      <c r="S64" s="1">
        <v>6581</v>
      </c>
      <c r="T64" s="1">
        <v>6581</v>
      </c>
      <c r="U64" s="1"/>
      <c r="V64" s="2"/>
      <c r="W64" s="2"/>
      <c r="X64" s="3"/>
      <c r="Y64" s="2"/>
      <c r="Z64" s="10"/>
      <c r="AF64" s="2">
        <v>0</v>
      </c>
      <c r="AG64" s="1">
        <v>1436</v>
      </c>
      <c r="AH64" s="1">
        <v>2642</v>
      </c>
      <c r="AI64" s="1">
        <v>3556</v>
      </c>
      <c r="AJ64" s="1"/>
      <c r="AK64" s="2"/>
      <c r="AL64" s="2"/>
      <c r="AM64" s="3"/>
      <c r="AN64" s="2"/>
      <c r="AO64" s="2">
        <v>0</v>
      </c>
      <c r="AP64" s="1">
        <v>4011</v>
      </c>
      <c r="AQ64" s="1"/>
      <c r="AR64" s="2"/>
      <c r="AS64" s="2"/>
      <c r="AT64" s="3"/>
      <c r="AU64" s="2"/>
      <c r="AV64" s="3"/>
      <c r="AW64" s="10"/>
    </row>
    <row r="65" spans="1:49" x14ac:dyDescent="0.25">
      <c r="A65" t="s">
        <v>227</v>
      </c>
      <c r="B65" s="89">
        <v>64</v>
      </c>
      <c r="C65" s="1"/>
      <c r="D65">
        <v>514</v>
      </c>
      <c r="E65" s="1">
        <v>3384</v>
      </c>
      <c r="F65" s="1">
        <v>18909</v>
      </c>
      <c r="G65" s="1" t="s">
        <v>0</v>
      </c>
      <c r="H65" s="2"/>
      <c r="I65" s="2"/>
      <c r="J65" s="3"/>
      <c r="K65" s="2"/>
      <c r="L65" s="2">
        <v>0</v>
      </c>
      <c r="M65" s="1">
        <v>6091</v>
      </c>
      <c r="N65" s="1"/>
      <c r="O65" s="2"/>
      <c r="P65" s="1">
        <v>2907</v>
      </c>
      <c r="Q65" s="1">
        <v>2823</v>
      </c>
      <c r="R65" s="1">
        <v>8519</v>
      </c>
      <c r="S65" s="1">
        <v>6399</v>
      </c>
      <c r="T65" s="1">
        <v>6399</v>
      </c>
      <c r="U65" s="1"/>
      <c r="V65" s="2"/>
      <c r="W65" s="2"/>
      <c r="X65" s="3"/>
      <c r="Y65" s="2"/>
      <c r="Z65" s="10"/>
      <c r="AF65" s="2">
        <v>0</v>
      </c>
      <c r="AG65" s="1">
        <v>1505</v>
      </c>
      <c r="AH65" s="1">
        <v>3570</v>
      </c>
      <c r="AI65" s="1">
        <v>3276</v>
      </c>
      <c r="AJ65" s="1"/>
      <c r="AK65" s="2"/>
      <c r="AL65" s="2"/>
      <c r="AM65" s="3"/>
      <c r="AN65" s="2"/>
      <c r="AO65" s="2">
        <v>0</v>
      </c>
      <c r="AP65" s="1">
        <v>3389</v>
      </c>
      <c r="AQ65" s="1"/>
      <c r="AR65" s="2"/>
      <c r="AS65" s="2"/>
      <c r="AT65" s="3"/>
      <c r="AU65" s="2"/>
      <c r="AV65" s="3"/>
      <c r="AW65" s="10"/>
    </row>
    <row r="66" spans="1:49" x14ac:dyDescent="0.25">
      <c r="A66" t="s">
        <v>228</v>
      </c>
      <c r="B66" s="89">
        <v>65</v>
      </c>
      <c r="C66" s="2"/>
      <c r="D66">
        <v>723</v>
      </c>
      <c r="E66" s="1">
        <v>2751</v>
      </c>
      <c r="F66" s="1">
        <v>10610</v>
      </c>
      <c r="G66" s="1" t="s">
        <v>0</v>
      </c>
      <c r="H66" s="2"/>
      <c r="I66" s="2"/>
      <c r="J66" s="3"/>
      <c r="K66" s="2"/>
      <c r="L66" s="2">
        <v>0</v>
      </c>
      <c r="M66" s="1">
        <v>5253</v>
      </c>
      <c r="N66" s="1"/>
      <c r="O66" s="2"/>
      <c r="P66" s="2">
        <v>0</v>
      </c>
      <c r="Q66" s="1">
        <v>2506</v>
      </c>
      <c r="R66" s="1">
        <v>6971</v>
      </c>
      <c r="S66" s="1">
        <v>5129</v>
      </c>
      <c r="T66" s="1">
        <v>5129</v>
      </c>
      <c r="U66" s="1"/>
      <c r="V66" s="2"/>
      <c r="W66" s="2"/>
      <c r="X66" s="3"/>
      <c r="Y66" s="2"/>
      <c r="Z66" s="10"/>
      <c r="AF66" s="2">
        <v>0</v>
      </c>
      <c r="AG66" s="1">
        <v>1229</v>
      </c>
      <c r="AH66" s="1">
        <v>2921</v>
      </c>
      <c r="AI66" s="1">
        <v>3298</v>
      </c>
      <c r="AJ66" s="1"/>
      <c r="AK66" s="2"/>
      <c r="AL66" s="2"/>
      <c r="AM66" s="3"/>
      <c r="AN66" s="2"/>
      <c r="AO66" s="2">
        <v>0</v>
      </c>
      <c r="AP66" s="1">
        <v>3950</v>
      </c>
      <c r="AQ66" s="1"/>
      <c r="AR66" s="2"/>
      <c r="AS66" s="2"/>
      <c r="AT66" s="3"/>
      <c r="AU66" s="2"/>
      <c r="AV66" s="3"/>
      <c r="AW66" s="10"/>
    </row>
    <row r="67" spans="1:49" x14ac:dyDescent="0.25">
      <c r="A67" t="s">
        <v>229</v>
      </c>
      <c r="B67">
        <v>66</v>
      </c>
      <c r="C67" s="1"/>
      <c r="D67">
        <v>688</v>
      </c>
      <c r="E67" s="1">
        <v>2602</v>
      </c>
      <c r="F67" s="1">
        <v>2506</v>
      </c>
      <c r="G67" s="1" t="s">
        <v>0</v>
      </c>
      <c r="H67" s="2"/>
      <c r="I67" s="2"/>
      <c r="J67" s="3"/>
      <c r="K67" s="2"/>
      <c r="L67" s="2">
        <v>0</v>
      </c>
      <c r="M67" s="1">
        <v>4193</v>
      </c>
      <c r="N67" s="1"/>
      <c r="O67" s="2"/>
      <c r="P67" s="2">
        <v>0</v>
      </c>
      <c r="Q67" s="1">
        <v>2364</v>
      </c>
      <c r="R67" s="1">
        <v>6271</v>
      </c>
      <c r="S67" s="1">
        <v>5087</v>
      </c>
      <c r="T67" s="1">
        <v>5087</v>
      </c>
      <c r="U67" s="1"/>
      <c r="V67" s="2"/>
      <c r="W67" s="2"/>
      <c r="X67" s="3"/>
      <c r="Y67" s="2"/>
      <c r="Z67" s="10"/>
      <c r="AF67" s="2">
        <v>0</v>
      </c>
      <c r="AG67" s="1">
        <v>1146</v>
      </c>
      <c r="AH67" s="1">
        <v>2807</v>
      </c>
      <c r="AI67" s="1">
        <v>3121</v>
      </c>
      <c r="AJ67" s="1"/>
      <c r="AK67" s="2"/>
      <c r="AL67" s="2"/>
      <c r="AM67" s="3"/>
      <c r="AN67" s="2"/>
      <c r="AO67" s="2">
        <v>0</v>
      </c>
      <c r="AP67" s="1">
        <v>3130</v>
      </c>
      <c r="AQ67" s="1"/>
      <c r="AR67" s="2"/>
      <c r="AS67" s="2"/>
      <c r="AT67" s="3"/>
      <c r="AU67" s="2"/>
      <c r="AV67" s="3"/>
      <c r="AW67" s="10"/>
    </row>
    <row r="68" spans="1:49" x14ac:dyDescent="0.25">
      <c r="A68" t="s">
        <v>230</v>
      </c>
      <c r="B68">
        <v>67</v>
      </c>
      <c r="C68" s="1"/>
      <c r="D68">
        <v>787</v>
      </c>
      <c r="E68" s="1">
        <v>3253</v>
      </c>
      <c r="F68" s="1">
        <v>20735</v>
      </c>
      <c r="G68" s="1" t="s">
        <v>0</v>
      </c>
      <c r="H68" s="2"/>
      <c r="I68" s="2"/>
      <c r="J68" s="3"/>
      <c r="K68" s="2"/>
      <c r="L68" s="2">
        <v>0</v>
      </c>
      <c r="M68" s="1">
        <v>4173</v>
      </c>
      <c r="N68" s="1"/>
      <c r="O68" s="2"/>
      <c r="P68" s="2">
        <v>0</v>
      </c>
      <c r="Q68" s="1">
        <v>2440</v>
      </c>
      <c r="R68" s="1">
        <v>8188</v>
      </c>
      <c r="S68" s="1">
        <v>5817</v>
      </c>
      <c r="T68" s="1">
        <v>5817</v>
      </c>
      <c r="U68" s="1"/>
      <c r="V68" s="2"/>
      <c r="W68" s="2"/>
      <c r="X68" s="3"/>
      <c r="Y68" s="2"/>
      <c r="Z68" s="10"/>
      <c r="AF68" s="2">
        <v>0</v>
      </c>
      <c r="AG68" s="1">
        <v>1245</v>
      </c>
      <c r="AH68" s="1">
        <v>3023</v>
      </c>
      <c r="AI68" s="1">
        <v>3424</v>
      </c>
      <c r="AJ68" s="1"/>
      <c r="AK68" s="2"/>
      <c r="AL68" s="2"/>
      <c r="AM68" s="3"/>
      <c r="AN68" s="2"/>
      <c r="AO68" s="2">
        <v>0</v>
      </c>
      <c r="AP68" s="1">
        <v>3609</v>
      </c>
      <c r="AQ68" s="1"/>
      <c r="AR68" s="2"/>
      <c r="AS68" s="2"/>
      <c r="AT68" s="3"/>
      <c r="AU68" s="2"/>
      <c r="AV68" s="3"/>
      <c r="AW68" s="10"/>
    </row>
    <row r="69" spans="1:49" x14ac:dyDescent="0.25">
      <c r="A69" t="s">
        <v>231</v>
      </c>
      <c r="B69" s="89">
        <v>68</v>
      </c>
      <c r="C69" s="1"/>
      <c r="D69">
        <v>734</v>
      </c>
      <c r="E69" s="1">
        <v>3342</v>
      </c>
      <c r="F69" s="1">
        <v>18848</v>
      </c>
      <c r="G69" s="1" t="s">
        <v>0</v>
      </c>
      <c r="H69" s="2"/>
      <c r="I69" s="2"/>
      <c r="J69" s="3"/>
      <c r="K69" s="2"/>
      <c r="L69" s="2">
        <v>0</v>
      </c>
      <c r="M69" s="1">
        <v>5047</v>
      </c>
      <c r="N69" s="1"/>
      <c r="O69" s="2"/>
      <c r="P69" s="2">
        <v>0</v>
      </c>
      <c r="Q69" s="1">
        <v>2322</v>
      </c>
      <c r="R69" s="1">
        <v>8910</v>
      </c>
      <c r="S69" s="1">
        <v>5196</v>
      </c>
      <c r="T69" s="1">
        <v>5196</v>
      </c>
      <c r="U69" s="1"/>
      <c r="V69" s="2"/>
      <c r="W69" s="2"/>
      <c r="X69" s="3"/>
      <c r="Y69" s="2"/>
      <c r="Z69" s="10"/>
      <c r="AF69" s="2">
        <v>0</v>
      </c>
      <c r="AG69" s="1">
        <v>1099</v>
      </c>
      <c r="AH69" s="1">
        <v>2695</v>
      </c>
      <c r="AI69" s="1">
        <v>3438</v>
      </c>
      <c r="AJ69" s="1"/>
      <c r="AK69" s="2"/>
      <c r="AL69" s="2"/>
      <c r="AM69" s="3"/>
      <c r="AN69" s="2"/>
      <c r="AO69" s="2">
        <v>0</v>
      </c>
      <c r="AP69" s="1">
        <v>3175</v>
      </c>
      <c r="AQ69" s="1"/>
      <c r="AR69" s="2"/>
      <c r="AS69" s="2"/>
      <c r="AT69" s="3"/>
      <c r="AU69" s="2"/>
      <c r="AV69" s="3"/>
      <c r="AW69" s="10"/>
    </row>
    <row r="70" spans="1:49" x14ac:dyDescent="0.25">
      <c r="A70" t="s">
        <v>232</v>
      </c>
      <c r="B70" s="89">
        <v>69</v>
      </c>
      <c r="C70" s="1"/>
      <c r="D70">
        <v>744</v>
      </c>
      <c r="E70" s="1">
        <v>3957</v>
      </c>
      <c r="F70" s="1">
        <v>24227</v>
      </c>
      <c r="G70" s="1" t="s">
        <v>0</v>
      </c>
      <c r="H70" s="2"/>
      <c r="I70" s="2"/>
      <c r="J70" s="3"/>
      <c r="K70" s="2"/>
      <c r="L70" s="2">
        <v>0</v>
      </c>
      <c r="M70" s="1">
        <v>5723</v>
      </c>
      <c r="N70" s="1"/>
      <c r="O70" s="2"/>
      <c r="P70" s="1">
        <v>1985</v>
      </c>
      <c r="Q70" s="1">
        <v>2191</v>
      </c>
      <c r="R70" s="1">
        <v>7182</v>
      </c>
      <c r="S70" s="1">
        <v>4964</v>
      </c>
      <c r="T70" s="1">
        <v>4964</v>
      </c>
      <c r="U70" s="1"/>
      <c r="V70" s="2"/>
      <c r="W70" s="2"/>
      <c r="X70" s="3"/>
      <c r="Y70" s="2"/>
      <c r="Z70" s="10"/>
      <c r="AF70" s="2">
        <v>0</v>
      </c>
      <c r="AG70" s="2">
        <v>771</v>
      </c>
      <c r="AH70" s="1">
        <v>2083</v>
      </c>
      <c r="AI70" s="1">
        <v>3187</v>
      </c>
      <c r="AJ70" s="1"/>
      <c r="AK70" s="2"/>
      <c r="AL70" s="2"/>
      <c r="AM70" s="3"/>
      <c r="AN70" s="2"/>
      <c r="AO70" s="2">
        <v>0</v>
      </c>
      <c r="AP70" s="1">
        <v>3977</v>
      </c>
      <c r="AQ70" s="1"/>
      <c r="AR70" s="2"/>
      <c r="AS70" s="2"/>
      <c r="AT70" s="3"/>
      <c r="AU70" s="2"/>
      <c r="AV70" s="3"/>
      <c r="AW70" s="10"/>
    </row>
    <row r="71" spans="1:49" x14ac:dyDescent="0.25">
      <c r="A71" t="s">
        <v>233</v>
      </c>
      <c r="B71">
        <v>70</v>
      </c>
      <c r="C71" s="1"/>
      <c r="D71">
        <v>565</v>
      </c>
      <c r="E71" s="1">
        <v>3415</v>
      </c>
      <c r="F71" s="1">
        <v>23323</v>
      </c>
      <c r="G71" s="1" t="s">
        <v>0</v>
      </c>
      <c r="H71" s="2"/>
      <c r="I71" s="2"/>
      <c r="J71" s="3"/>
      <c r="K71" s="2"/>
      <c r="L71" s="2">
        <v>0</v>
      </c>
      <c r="M71" s="1">
        <v>4731</v>
      </c>
      <c r="N71" s="1"/>
      <c r="O71" s="2"/>
      <c r="P71" s="1">
        <v>1910</v>
      </c>
      <c r="Q71" s="1">
        <v>2360</v>
      </c>
      <c r="R71" s="1">
        <v>8359</v>
      </c>
      <c r="S71" s="1">
        <v>5098</v>
      </c>
      <c r="T71" s="1">
        <v>5098</v>
      </c>
      <c r="U71" s="1"/>
      <c r="V71" s="2"/>
      <c r="W71" s="2"/>
      <c r="X71" s="3"/>
      <c r="Y71" s="2"/>
      <c r="Z71" s="10"/>
      <c r="AF71" s="2">
        <v>0</v>
      </c>
      <c r="AG71" s="2">
        <v>770</v>
      </c>
      <c r="AH71" s="1">
        <v>2722</v>
      </c>
      <c r="AI71" s="1">
        <v>3048</v>
      </c>
      <c r="AJ71" s="1"/>
      <c r="AK71" s="2"/>
      <c r="AL71" s="2"/>
      <c r="AM71" s="3"/>
      <c r="AN71" s="2"/>
      <c r="AO71" s="2">
        <v>0</v>
      </c>
      <c r="AP71" s="1">
        <v>3189</v>
      </c>
      <c r="AQ71" s="1"/>
      <c r="AR71" s="2"/>
      <c r="AS71" s="2"/>
      <c r="AT71" s="3"/>
      <c r="AU71" s="2"/>
      <c r="AV71" s="3"/>
      <c r="AW71" s="10"/>
    </row>
    <row r="72" spans="1:49" x14ac:dyDescent="0.25">
      <c r="A72" t="s">
        <v>234</v>
      </c>
      <c r="B72">
        <v>71</v>
      </c>
      <c r="C72" s="2"/>
      <c r="D72">
        <v>590</v>
      </c>
      <c r="E72" s="1">
        <v>2791</v>
      </c>
      <c r="F72" s="1">
        <v>18788</v>
      </c>
      <c r="G72" s="1" t="s">
        <v>0</v>
      </c>
      <c r="H72" s="2"/>
      <c r="I72" s="2"/>
      <c r="J72" s="3"/>
      <c r="K72" s="2"/>
      <c r="L72" s="2">
        <v>0</v>
      </c>
      <c r="M72" s="1">
        <v>4880</v>
      </c>
      <c r="N72" s="1"/>
      <c r="O72" s="2"/>
      <c r="P72" s="1">
        <v>1718</v>
      </c>
      <c r="Q72" s="1">
        <v>2114</v>
      </c>
      <c r="R72" s="1">
        <v>8346</v>
      </c>
      <c r="S72" s="1">
        <v>4341</v>
      </c>
      <c r="T72" s="1">
        <v>4341</v>
      </c>
      <c r="U72" s="1"/>
      <c r="V72" s="2"/>
      <c r="W72" s="2"/>
      <c r="X72" s="3"/>
      <c r="Y72" s="2"/>
      <c r="Z72" s="10"/>
      <c r="AF72" s="2">
        <v>0</v>
      </c>
      <c r="AG72" s="2">
        <v>749</v>
      </c>
      <c r="AH72" s="1">
        <v>2090</v>
      </c>
      <c r="AI72" s="1">
        <v>3061</v>
      </c>
      <c r="AJ72" s="1"/>
      <c r="AK72" s="2"/>
      <c r="AL72" s="2"/>
      <c r="AM72" s="3"/>
      <c r="AN72" s="2"/>
      <c r="AO72" s="2">
        <v>0</v>
      </c>
      <c r="AP72" s="1">
        <v>2876</v>
      </c>
      <c r="AQ72" s="1"/>
      <c r="AR72" s="2"/>
      <c r="AS72" s="2"/>
      <c r="AT72" s="3"/>
      <c r="AU72" s="2"/>
      <c r="AV72" s="3"/>
      <c r="AW72" s="10"/>
    </row>
    <row r="73" spans="1:49" x14ac:dyDescent="0.25">
      <c r="A73" t="s">
        <v>235</v>
      </c>
      <c r="B73" s="89">
        <v>72</v>
      </c>
      <c r="C73" s="1"/>
      <c r="D73">
        <v>579</v>
      </c>
      <c r="E73" s="1">
        <v>2863</v>
      </c>
      <c r="F73" s="1">
        <v>21046</v>
      </c>
      <c r="G73" s="1" t="s">
        <v>0</v>
      </c>
      <c r="H73" s="2"/>
      <c r="I73" s="2"/>
      <c r="J73" s="3"/>
      <c r="K73" s="2"/>
      <c r="L73" s="2">
        <v>0</v>
      </c>
      <c r="M73" s="1">
        <v>5141</v>
      </c>
      <c r="N73" s="1"/>
      <c r="O73" s="2"/>
      <c r="P73" s="1">
        <v>1518</v>
      </c>
      <c r="Q73" s="1">
        <v>2593</v>
      </c>
      <c r="R73" s="1">
        <v>9024</v>
      </c>
      <c r="S73" s="1">
        <v>4924</v>
      </c>
      <c r="T73" s="1">
        <v>4924</v>
      </c>
      <c r="U73" s="1"/>
      <c r="V73" s="2"/>
      <c r="W73" s="2"/>
      <c r="X73" s="3"/>
      <c r="Y73" s="2"/>
      <c r="Z73" s="10"/>
      <c r="AF73" s="2">
        <v>0</v>
      </c>
      <c r="AG73" s="1">
        <v>1067</v>
      </c>
      <c r="AH73" s="1">
        <v>2748</v>
      </c>
      <c r="AI73" s="1">
        <v>2917</v>
      </c>
      <c r="AJ73" s="1"/>
      <c r="AK73" s="2"/>
      <c r="AL73" s="2"/>
      <c r="AM73" s="3"/>
      <c r="AN73" s="2"/>
      <c r="AO73" s="2">
        <v>0</v>
      </c>
      <c r="AP73" s="1">
        <v>4268</v>
      </c>
      <c r="AQ73" s="1"/>
      <c r="AR73" s="2"/>
      <c r="AS73" s="2"/>
      <c r="AT73" s="3"/>
      <c r="AU73" s="2"/>
      <c r="AV73" s="3"/>
      <c r="AW73" s="10"/>
    </row>
    <row r="74" spans="1:49" x14ac:dyDescent="0.25">
      <c r="A74" t="s">
        <v>236</v>
      </c>
      <c r="B74" s="89">
        <v>73</v>
      </c>
      <c r="C74" s="1"/>
      <c r="D74">
        <v>628</v>
      </c>
      <c r="E74" s="1">
        <v>3517</v>
      </c>
      <c r="F74" s="1">
        <v>19593</v>
      </c>
      <c r="G74" s="1" t="s">
        <v>0</v>
      </c>
      <c r="H74" s="2"/>
      <c r="I74" s="2"/>
      <c r="J74" s="3"/>
      <c r="K74" s="2"/>
      <c r="L74" s="2">
        <v>0</v>
      </c>
      <c r="M74" s="1">
        <v>5014</v>
      </c>
      <c r="N74" s="1"/>
      <c r="O74" s="2"/>
      <c r="P74" s="1">
        <v>2023</v>
      </c>
      <c r="Q74" s="1">
        <v>2636</v>
      </c>
      <c r="R74" s="1">
        <v>8404</v>
      </c>
      <c r="S74" s="1">
        <v>5184</v>
      </c>
      <c r="T74" s="1">
        <v>5184</v>
      </c>
      <c r="U74" s="1"/>
      <c r="V74" s="2"/>
      <c r="W74" s="2"/>
      <c r="X74" s="3"/>
      <c r="Y74" s="2"/>
      <c r="Z74" s="10"/>
      <c r="AF74" s="2">
        <v>0</v>
      </c>
      <c r="AG74" s="2">
        <v>959</v>
      </c>
      <c r="AH74" s="1">
        <v>2864</v>
      </c>
      <c r="AI74" s="1">
        <v>3128</v>
      </c>
      <c r="AJ74" s="1"/>
      <c r="AK74" s="2"/>
      <c r="AL74" s="2"/>
      <c r="AM74" s="3"/>
      <c r="AN74" s="2"/>
      <c r="AO74" s="2">
        <v>0</v>
      </c>
      <c r="AP74" s="1">
        <v>2629</v>
      </c>
      <c r="AQ74" s="1"/>
      <c r="AR74" s="2"/>
      <c r="AS74" s="2"/>
      <c r="AT74" s="3"/>
      <c r="AU74" s="2"/>
      <c r="AV74" s="3"/>
      <c r="AW74" s="10"/>
    </row>
    <row r="75" spans="1:49" x14ac:dyDescent="0.25">
      <c r="A75" t="s">
        <v>237</v>
      </c>
      <c r="B75">
        <v>74</v>
      </c>
      <c r="C75" s="2"/>
      <c r="D75">
        <v>415</v>
      </c>
      <c r="E75" s="1">
        <v>2427</v>
      </c>
      <c r="F75" s="1">
        <v>7669</v>
      </c>
      <c r="G75" s="1" t="s">
        <v>0</v>
      </c>
      <c r="H75" s="2"/>
      <c r="I75" s="2"/>
      <c r="J75" s="3"/>
      <c r="K75" s="2"/>
      <c r="L75" s="2">
        <v>0</v>
      </c>
      <c r="M75" s="1">
        <v>3968</v>
      </c>
      <c r="N75" s="1"/>
      <c r="O75" s="2"/>
      <c r="P75" s="2">
        <v>0</v>
      </c>
      <c r="Q75" s="1">
        <v>2082</v>
      </c>
      <c r="R75" s="1">
        <v>7098</v>
      </c>
      <c r="S75" s="1">
        <v>4550</v>
      </c>
      <c r="T75" s="1">
        <v>4550</v>
      </c>
      <c r="U75" s="1"/>
      <c r="V75" s="2"/>
      <c r="W75" s="2"/>
      <c r="X75" s="3"/>
      <c r="Y75" s="2"/>
      <c r="Z75" s="10"/>
      <c r="AF75" s="2">
        <v>0</v>
      </c>
      <c r="AG75" s="2">
        <v>917</v>
      </c>
      <c r="AH75" s="1">
        <v>2385</v>
      </c>
      <c r="AI75" s="1">
        <v>2835</v>
      </c>
      <c r="AJ75" s="1"/>
      <c r="AK75" s="2"/>
      <c r="AL75" s="2"/>
      <c r="AM75" s="3"/>
      <c r="AN75" s="2"/>
      <c r="AO75" s="2">
        <v>0</v>
      </c>
      <c r="AP75" s="1">
        <v>2384</v>
      </c>
      <c r="AQ75" s="1"/>
      <c r="AR75" s="2"/>
      <c r="AS75" s="2"/>
      <c r="AT75" s="3"/>
      <c r="AU75" s="2"/>
      <c r="AV75" s="3"/>
      <c r="AW75" s="10"/>
    </row>
    <row r="76" spans="1:49" x14ac:dyDescent="0.25">
      <c r="A76" t="s">
        <v>238</v>
      </c>
      <c r="B76">
        <v>75</v>
      </c>
      <c r="C76" s="1"/>
      <c r="D76">
        <v>0</v>
      </c>
      <c r="E76" s="1">
        <v>3208</v>
      </c>
      <c r="F76" s="1">
        <v>6203</v>
      </c>
      <c r="G76" s="1" t="s">
        <v>0</v>
      </c>
      <c r="H76" s="2"/>
      <c r="I76" s="2"/>
      <c r="J76" s="3"/>
      <c r="K76" s="2"/>
      <c r="L76" s="2">
        <v>0</v>
      </c>
      <c r="M76" s="1">
        <v>4467</v>
      </c>
      <c r="N76" s="1"/>
      <c r="O76" s="2"/>
      <c r="P76" s="1">
        <v>1593</v>
      </c>
      <c r="Q76" s="1">
        <v>1840</v>
      </c>
      <c r="R76" s="1">
        <v>4644</v>
      </c>
      <c r="S76" s="1">
        <v>4376</v>
      </c>
      <c r="T76" s="1">
        <v>4376</v>
      </c>
      <c r="U76" s="1"/>
      <c r="V76" s="2"/>
      <c r="W76" s="2"/>
      <c r="X76" s="3"/>
      <c r="Y76" s="2"/>
      <c r="Z76" s="10"/>
      <c r="AF76" s="2">
        <v>0</v>
      </c>
      <c r="AG76" s="2">
        <v>421</v>
      </c>
      <c r="AH76" s="1">
        <v>2528</v>
      </c>
      <c r="AI76" s="1">
        <v>2509</v>
      </c>
      <c r="AJ76" s="1"/>
      <c r="AK76" s="2"/>
      <c r="AL76" s="2"/>
      <c r="AM76" s="3"/>
      <c r="AN76" s="2"/>
      <c r="AO76" s="2">
        <v>0</v>
      </c>
      <c r="AP76" s="1">
        <v>3592</v>
      </c>
      <c r="AQ76" s="1"/>
      <c r="AR76" s="2"/>
      <c r="AS76" s="2"/>
      <c r="AT76" s="3"/>
      <c r="AU76" s="2"/>
      <c r="AV76" s="3"/>
      <c r="AW76" s="10"/>
    </row>
    <row r="77" spans="1:49" x14ac:dyDescent="0.25">
      <c r="A77" t="s">
        <v>239</v>
      </c>
      <c r="B77" s="89">
        <v>76</v>
      </c>
      <c r="C77" s="1"/>
      <c r="D77">
        <v>0</v>
      </c>
      <c r="E77" s="1">
        <v>2759</v>
      </c>
      <c r="F77" s="1">
        <v>4646</v>
      </c>
      <c r="G77" s="1" t="s">
        <v>0</v>
      </c>
      <c r="H77" s="2"/>
      <c r="I77" s="2"/>
      <c r="J77" s="3"/>
      <c r="K77" s="2"/>
      <c r="L77" s="2">
        <v>0</v>
      </c>
      <c r="M77" s="1">
        <v>4560</v>
      </c>
      <c r="N77" s="1"/>
      <c r="O77" s="2"/>
      <c r="P77" s="1">
        <v>1498</v>
      </c>
      <c r="Q77" s="1">
        <v>1579</v>
      </c>
      <c r="R77" s="1">
        <v>3477</v>
      </c>
      <c r="S77" s="1">
        <v>4680</v>
      </c>
      <c r="T77" s="1">
        <v>4680</v>
      </c>
      <c r="U77" s="1"/>
      <c r="V77" s="2"/>
      <c r="W77" s="2"/>
      <c r="X77" s="3"/>
      <c r="Y77" s="2"/>
      <c r="Z77" s="10"/>
      <c r="AF77" s="2">
        <v>0</v>
      </c>
      <c r="AG77" s="2">
        <v>980</v>
      </c>
      <c r="AH77" s="1">
        <v>2773</v>
      </c>
      <c r="AI77" s="1">
        <v>2686</v>
      </c>
      <c r="AJ77" s="1"/>
      <c r="AK77" s="2"/>
      <c r="AL77" s="2"/>
      <c r="AM77" s="3"/>
      <c r="AN77" s="2"/>
      <c r="AO77" s="2">
        <v>0</v>
      </c>
      <c r="AP77" s="1">
        <v>4048</v>
      </c>
      <c r="AQ77" s="1"/>
      <c r="AR77" s="2"/>
      <c r="AS77" s="2"/>
      <c r="AT77" s="3"/>
      <c r="AU77" s="2"/>
      <c r="AV77" s="3"/>
      <c r="AW77" s="10"/>
    </row>
    <row r="78" spans="1:49" x14ac:dyDescent="0.25">
      <c r="A78" t="s">
        <v>240</v>
      </c>
      <c r="B78" s="89">
        <v>77</v>
      </c>
      <c r="C78" s="1"/>
      <c r="D78">
        <v>0</v>
      </c>
      <c r="E78" s="1">
        <v>2909</v>
      </c>
      <c r="F78" s="1">
        <v>17114</v>
      </c>
      <c r="G78" s="1" t="s">
        <v>0</v>
      </c>
      <c r="H78" s="2"/>
      <c r="I78" s="2"/>
      <c r="J78" s="3"/>
      <c r="K78" s="2"/>
      <c r="L78" s="2">
        <v>0</v>
      </c>
      <c r="M78" s="1">
        <v>5082</v>
      </c>
      <c r="N78" s="1"/>
      <c r="O78" s="2"/>
      <c r="P78" s="1">
        <v>1485</v>
      </c>
      <c r="Q78" s="1">
        <v>3125</v>
      </c>
      <c r="R78" s="1">
        <v>8657</v>
      </c>
      <c r="S78" s="1">
        <v>4753</v>
      </c>
      <c r="T78" s="1">
        <v>4753</v>
      </c>
      <c r="U78" s="1"/>
      <c r="V78" s="2"/>
      <c r="W78" s="2"/>
      <c r="X78" s="3"/>
      <c r="Y78" s="2"/>
      <c r="Z78" s="10"/>
      <c r="AF78" s="2">
        <v>0</v>
      </c>
      <c r="AG78" s="1">
        <v>1571</v>
      </c>
      <c r="AH78" s="1">
        <v>4058</v>
      </c>
      <c r="AI78" s="1">
        <v>4062</v>
      </c>
      <c r="AJ78" s="1"/>
      <c r="AK78" s="2"/>
      <c r="AL78" s="2"/>
      <c r="AM78" s="3"/>
      <c r="AN78" s="2"/>
      <c r="AO78" s="2">
        <v>0</v>
      </c>
      <c r="AP78" s="1">
        <v>6131</v>
      </c>
      <c r="AQ78" s="1"/>
      <c r="AR78" s="2"/>
      <c r="AS78" s="2"/>
      <c r="AT78" s="3"/>
      <c r="AU78" s="2"/>
      <c r="AV78" s="3"/>
      <c r="AW78" s="10"/>
    </row>
    <row r="79" spans="1:49" ht="15.75" thickBot="1" x14ac:dyDescent="0.3">
      <c r="A79" t="s">
        <v>241</v>
      </c>
      <c r="B79">
        <v>78</v>
      </c>
      <c r="C79" s="12"/>
      <c r="D79">
        <v>0</v>
      </c>
      <c r="E79" s="1">
        <v>3126</v>
      </c>
      <c r="F79" s="1">
        <v>8153</v>
      </c>
      <c r="G79" s="1" t="s">
        <v>0</v>
      </c>
      <c r="H79" s="2"/>
      <c r="I79" s="2"/>
      <c r="J79" s="3"/>
      <c r="K79" s="2"/>
      <c r="L79" s="2">
        <v>0</v>
      </c>
      <c r="M79" s="1">
        <v>4397</v>
      </c>
      <c r="N79" s="1"/>
      <c r="O79" s="2"/>
      <c r="P79" s="1">
        <v>1373</v>
      </c>
      <c r="Q79" s="1">
        <v>2564</v>
      </c>
      <c r="R79" s="1">
        <v>6734</v>
      </c>
      <c r="S79" s="1">
        <v>4465</v>
      </c>
      <c r="T79" s="1">
        <v>4465</v>
      </c>
      <c r="U79" s="1"/>
      <c r="V79" s="2"/>
      <c r="W79" s="2"/>
      <c r="X79" s="3"/>
      <c r="Y79" s="2"/>
      <c r="Z79" s="10"/>
      <c r="AF79" s="2">
        <v>0</v>
      </c>
      <c r="AG79" s="1">
        <v>1145</v>
      </c>
      <c r="AH79" s="1">
        <v>2244</v>
      </c>
      <c r="AI79" s="1">
        <v>2692</v>
      </c>
      <c r="AJ79" s="1"/>
      <c r="AK79" s="2"/>
      <c r="AL79" s="2"/>
      <c r="AM79" s="3"/>
      <c r="AN79" s="2"/>
      <c r="AO79" s="2">
        <v>0</v>
      </c>
      <c r="AP79" s="1">
        <v>3067</v>
      </c>
      <c r="AQ79" s="1"/>
      <c r="AR79" s="2"/>
      <c r="AS79" s="2"/>
      <c r="AT79" s="3"/>
      <c r="AU79" s="2"/>
      <c r="AV79" s="3"/>
      <c r="AW79" s="10"/>
    </row>
    <row r="80" spans="1:49" x14ac:dyDescent="0.25">
      <c r="A80" t="s">
        <v>242</v>
      </c>
      <c r="B80">
        <v>79</v>
      </c>
      <c r="D80">
        <v>0</v>
      </c>
      <c r="E80" s="1">
        <v>2273</v>
      </c>
      <c r="F80" s="1">
        <v>15339</v>
      </c>
      <c r="G80" s="1" t="s">
        <v>0</v>
      </c>
      <c r="H80" s="2"/>
      <c r="I80" s="2"/>
      <c r="J80" s="3"/>
      <c r="K80" s="2"/>
      <c r="L80" s="2">
        <v>0</v>
      </c>
      <c r="M80" s="1">
        <v>4592</v>
      </c>
      <c r="N80" s="1"/>
      <c r="O80" s="2"/>
      <c r="P80" s="2">
        <v>0</v>
      </c>
      <c r="Q80" s="1">
        <v>3063</v>
      </c>
      <c r="R80" s="1">
        <v>6095</v>
      </c>
      <c r="S80" s="1">
        <v>4263</v>
      </c>
      <c r="T80" s="1">
        <v>4263</v>
      </c>
      <c r="U80" s="1"/>
      <c r="V80" s="2"/>
      <c r="W80" s="2"/>
      <c r="X80" s="3"/>
      <c r="Y80" s="2"/>
      <c r="Z80" s="10"/>
      <c r="AF80" s="2">
        <v>0</v>
      </c>
      <c r="AG80" s="1">
        <v>1181</v>
      </c>
      <c r="AH80" s="1">
        <v>2717</v>
      </c>
      <c r="AI80" s="1">
        <v>2947</v>
      </c>
      <c r="AJ80" s="1"/>
      <c r="AK80" s="2"/>
      <c r="AL80" s="2"/>
      <c r="AM80" s="3"/>
      <c r="AN80" s="2"/>
      <c r="AO80" s="2">
        <v>0</v>
      </c>
      <c r="AP80" s="1">
        <v>3914</v>
      </c>
      <c r="AQ80" s="1"/>
      <c r="AR80" s="2"/>
      <c r="AS80" s="2"/>
      <c r="AT80" s="3"/>
      <c r="AU80" s="2"/>
      <c r="AV80" s="3"/>
      <c r="AW80" s="10"/>
    </row>
    <row r="81" spans="1:49" x14ac:dyDescent="0.25">
      <c r="A81" t="s">
        <v>243</v>
      </c>
      <c r="B81" s="89">
        <v>80</v>
      </c>
      <c r="D81">
        <v>0</v>
      </c>
      <c r="E81" s="1">
        <v>2594</v>
      </c>
      <c r="F81" s="1">
        <v>17509</v>
      </c>
      <c r="G81" s="1" t="s">
        <v>0</v>
      </c>
      <c r="H81" s="2"/>
      <c r="I81" s="2"/>
      <c r="J81" s="3"/>
      <c r="K81" s="2"/>
      <c r="L81" s="2">
        <v>0</v>
      </c>
      <c r="M81" s="1">
        <v>6498</v>
      </c>
      <c r="N81" s="1"/>
      <c r="O81" s="2"/>
      <c r="P81" s="2">
        <v>0</v>
      </c>
      <c r="Q81" s="1">
        <v>2929</v>
      </c>
      <c r="R81" s="1">
        <v>5789</v>
      </c>
      <c r="S81" s="1">
        <v>6109</v>
      </c>
      <c r="T81" s="1">
        <v>6109</v>
      </c>
      <c r="U81" s="1"/>
      <c r="V81" s="2"/>
      <c r="W81" s="2"/>
      <c r="X81" s="3"/>
      <c r="Y81" s="2"/>
      <c r="Z81" s="10"/>
      <c r="AF81" s="2">
        <v>0</v>
      </c>
      <c r="AG81" s="1">
        <v>1081</v>
      </c>
      <c r="AH81" s="1">
        <v>2466</v>
      </c>
      <c r="AI81" s="1">
        <v>2677</v>
      </c>
      <c r="AJ81" s="1"/>
      <c r="AK81" s="2"/>
      <c r="AL81" s="2"/>
      <c r="AM81" s="3"/>
      <c r="AN81" s="2"/>
      <c r="AO81" s="2">
        <v>0</v>
      </c>
      <c r="AP81" s="1">
        <v>3566</v>
      </c>
      <c r="AQ81" s="1"/>
      <c r="AR81" s="2"/>
      <c r="AS81" s="2"/>
      <c r="AT81" s="3"/>
      <c r="AU81" s="2"/>
      <c r="AV81" s="3"/>
      <c r="AW81" s="10"/>
    </row>
    <row r="82" spans="1:49" x14ac:dyDescent="0.25">
      <c r="A82" t="s">
        <v>244</v>
      </c>
      <c r="B82" s="89">
        <v>81</v>
      </c>
      <c r="D82" s="16">
        <v>4940</v>
      </c>
      <c r="E82" s="1">
        <v>2349</v>
      </c>
      <c r="F82" s="1">
        <v>15817</v>
      </c>
      <c r="G82" s="1" t="s">
        <v>0</v>
      </c>
      <c r="H82" s="2"/>
      <c r="I82" s="2"/>
      <c r="J82" s="3"/>
      <c r="K82" s="2"/>
      <c r="L82" s="2">
        <v>0</v>
      </c>
      <c r="M82" s="1">
        <v>4777</v>
      </c>
      <c r="N82" s="1"/>
      <c r="O82" s="2"/>
      <c r="P82" s="2">
        <v>0</v>
      </c>
      <c r="Q82" s="1">
        <v>2964</v>
      </c>
      <c r="R82" s="1">
        <v>5860</v>
      </c>
      <c r="S82" s="1">
        <v>5348</v>
      </c>
      <c r="T82" s="1">
        <v>5348</v>
      </c>
      <c r="U82" s="1"/>
      <c r="V82" s="2"/>
      <c r="W82" s="2"/>
      <c r="X82" s="3"/>
      <c r="Y82" s="2"/>
      <c r="Z82" s="10"/>
      <c r="AF82" s="2">
        <v>0</v>
      </c>
      <c r="AG82" s="2">
        <v>959</v>
      </c>
      <c r="AH82" s="1">
        <v>2192</v>
      </c>
      <c r="AI82" s="1">
        <v>2379</v>
      </c>
      <c r="AJ82" s="1"/>
      <c r="AK82" s="2"/>
      <c r="AL82" s="2"/>
      <c r="AM82" s="3"/>
      <c r="AN82" s="2"/>
      <c r="AO82" s="2">
        <v>0</v>
      </c>
      <c r="AP82" s="1">
        <v>3167</v>
      </c>
      <c r="AQ82" s="1"/>
      <c r="AR82" s="2"/>
      <c r="AS82" s="2"/>
      <c r="AT82" s="3"/>
      <c r="AU82" s="2"/>
      <c r="AV82" s="3"/>
      <c r="AW82" s="10"/>
    </row>
    <row r="83" spans="1:49" ht="15.75" thickBot="1" x14ac:dyDescent="0.3">
      <c r="A83" t="s">
        <v>245</v>
      </c>
      <c r="B83">
        <v>82</v>
      </c>
      <c r="D83" s="16">
        <v>4000</v>
      </c>
      <c r="E83" s="1">
        <v>1911</v>
      </c>
      <c r="F83" s="1">
        <v>12806</v>
      </c>
      <c r="G83" s="1" t="s">
        <v>0</v>
      </c>
      <c r="H83" s="2"/>
      <c r="I83" s="2"/>
      <c r="J83" s="3"/>
      <c r="K83" s="2"/>
      <c r="L83" s="2">
        <v>0</v>
      </c>
      <c r="M83" s="1">
        <v>7675</v>
      </c>
      <c r="N83" s="1"/>
      <c r="O83" s="2"/>
      <c r="P83" s="1">
        <v>4205</v>
      </c>
      <c r="Q83" s="1">
        <v>2470</v>
      </c>
      <c r="R83" s="1">
        <v>4882</v>
      </c>
      <c r="S83" s="1">
        <v>5152</v>
      </c>
      <c r="T83" s="1">
        <v>5152</v>
      </c>
      <c r="U83" s="1"/>
      <c r="V83" s="2"/>
      <c r="W83" s="2"/>
      <c r="X83" s="3"/>
      <c r="Y83" s="2"/>
      <c r="Z83" s="10"/>
      <c r="AF83" s="2">
        <v>0</v>
      </c>
      <c r="AG83" s="1">
        <v>1110</v>
      </c>
      <c r="AH83" s="1">
        <v>2521</v>
      </c>
      <c r="AI83" s="1">
        <v>2739</v>
      </c>
      <c r="AJ83" s="1"/>
      <c r="AK83" s="2"/>
      <c r="AL83" s="2"/>
      <c r="AM83" s="3"/>
      <c r="AN83" s="2"/>
      <c r="AO83" s="2">
        <v>0</v>
      </c>
      <c r="AP83" s="1">
        <v>3651</v>
      </c>
      <c r="AQ83" s="1"/>
      <c r="AR83" s="2"/>
      <c r="AS83" s="2"/>
      <c r="AT83" s="3"/>
      <c r="AU83" s="2"/>
      <c r="AV83" s="3"/>
      <c r="AW83" s="10"/>
    </row>
    <row r="84" spans="1:49" x14ac:dyDescent="0.25">
      <c r="A84" t="s">
        <v>246</v>
      </c>
      <c r="B84">
        <v>83</v>
      </c>
      <c r="D84" s="16">
        <v>3503</v>
      </c>
      <c r="E84" s="1">
        <v>7378</v>
      </c>
      <c r="F84" s="1">
        <v>24279</v>
      </c>
      <c r="G84" s="1" t="s">
        <v>0</v>
      </c>
      <c r="H84" s="2"/>
      <c r="I84" s="2"/>
      <c r="J84" s="3"/>
      <c r="K84" s="2"/>
      <c r="L84" s="2">
        <v>0</v>
      </c>
      <c r="M84" s="1">
        <v>4996</v>
      </c>
      <c r="N84" s="1"/>
      <c r="O84" s="2"/>
      <c r="P84" s="1">
        <v>4237</v>
      </c>
      <c r="Q84" s="1">
        <v>1941</v>
      </c>
      <c r="R84" s="1">
        <v>4419</v>
      </c>
      <c r="S84" s="1">
        <v>5513</v>
      </c>
      <c r="T84" s="1">
        <v>5513</v>
      </c>
      <c r="U84" s="1"/>
      <c r="V84" s="2"/>
      <c r="W84" s="2"/>
      <c r="X84" s="3"/>
      <c r="Y84" s="2"/>
      <c r="Z84" s="10"/>
      <c r="AF84" s="2">
        <v>0</v>
      </c>
      <c r="AG84" s="1">
        <v>1199</v>
      </c>
      <c r="AH84" s="1">
        <v>3199</v>
      </c>
      <c r="AI84" s="1">
        <v>1010</v>
      </c>
      <c r="AJ84" s="1"/>
      <c r="AK84" s="2"/>
      <c r="AL84" s="17"/>
      <c r="AM84" s="18"/>
      <c r="AN84" s="18"/>
      <c r="AO84" s="2">
        <v>0</v>
      </c>
      <c r="AP84" s="1">
        <v>2551</v>
      </c>
      <c r="AQ84" s="1"/>
      <c r="AR84" s="2"/>
      <c r="AS84" s="2"/>
      <c r="AT84" s="3"/>
      <c r="AU84" s="2"/>
      <c r="AV84" s="3"/>
      <c r="AW84" s="10"/>
    </row>
    <row r="85" spans="1:49" x14ac:dyDescent="0.25">
      <c r="A85" t="s">
        <v>247</v>
      </c>
      <c r="B85" s="89">
        <v>84</v>
      </c>
      <c r="D85" s="16">
        <v>1730</v>
      </c>
      <c r="E85" s="1">
        <v>4871</v>
      </c>
      <c r="F85" s="1">
        <v>24497</v>
      </c>
      <c r="G85" s="1" t="s">
        <v>0</v>
      </c>
      <c r="H85" s="2"/>
      <c r="I85" s="2"/>
      <c r="J85" s="3"/>
      <c r="K85" s="2"/>
      <c r="L85" s="2">
        <v>0</v>
      </c>
      <c r="M85" s="1">
        <v>6314</v>
      </c>
      <c r="N85" s="1"/>
      <c r="O85" s="2"/>
      <c r="P85" s="1">
        <v>2941</v>
      </c>
      <c r="Q85" s="1">
        <v>2362</v>
      </c>
      <c r="R85" s="1">
        <v>6755</v>
      </c>
      <c r="S85" s="1">
        <v>5349</v>
      </c>
      <c r="T85" s="1">
        <v>5349</v>
      </c>
      <c r="U85" s="1"/>
      <c r="V85" s="2"/>
      <c r="W85" s="2"/>
      <c r="X85" s="3"/>
      <c r="Y85" s="2"/>
      <c r="Z85" s="10"/>
      <c r="AF85" s="2">
        <v>0</v>
      </c>
      <c r="AG85" s="1">
        <v>1333</v>
      </c>
      <c r="AH85" s="1">
        <v>4456</v>
      </c>
      <c r="AI85" s="1">
        <v>1709</v>
      </c>
      <c r="AJ85" s="1"/>
      <c r="AK85" s="2"/>
      <c r="AL85" s="1">
        <v>18447</v>
      </c>
      <c r="AM85" s="1"/>
      <c r="AN85" s="2"/>
      <c r="AO85" s="2">
        <v>0</v>
      </c>
      <c r="AP85" s="1">
        <v>24546</v>
      </c>
      <c r="AQ85" s="1"/>
      <c r="AR85" s="2"/>
      <c r="AS85" s="2"/>
      <c r="AT85" s="3"/>
      <c r="AU85" s="2"/>
      <c r="AV85" s="3"/>
      <c r="AW85" s="10"/>
    </row>
    <row r="86" spans="1:49" x14ac:dyDescent="0.25">
      <c r="A86" t="s">
        <v>248</v>
      </c>
      <c r="B86" s="89">
        <v>85</v>
      </c>
      <c r="D86" s="16">
        <v>1390</v>
      </c>
      <c r="E86" s="1">
        <v>4807</v>
      </c>
      <c r="F86" s="1">
        <v>24875</v>
      </c>
      <c r="G86" s="1" t="s">
        <v>0</v>
      </c>
      <c r="H86" s="2"/>
      <c r="I86" s="2"/>
      <c r="J86" s="3"/>
      <c r="K86" s="2"/>
      <c r="L86" s="2">
        <v>0</v>
      </c>
      <c r="M86" s="1">
        <v>5580</v>
      </c>
      <c r="N86" s="1"/>
      <c r="O86" s="2"/>
      <c r="P86" s="1">
        <v>2225</v>
      </c>
      <c r="Q86" s="1">
        <v>2435</v>
      </c>
      <c r="R86" s="1">
        <v>3568</v>
      </c>
      <c r="S86" s="1">
        <v>5275</v>
      </c>
      <c r="T86" s="1">
        <v>5275</v>
      </c>
      <c r="U86" s="1"/>
      <c r="V86" s="2"/>
      <c r="W86" s="2"/>
      <c r="X86" s="3"/>
      <c r="Y86" s="2"/>
      <c r="Z86" s="10"/>
      <c r="AF86" s="2">
        <v>0</v>
      </c>
      <c r="AG86" s="2">
        <v>881</v>
      </c>
      <c r="AH86" s="1">
        <v>4927</v>
      </c>
      <c r="AI86" s="2">
        <v>719</v>
      </c>
      <c r="AJ86" s="2"/>
      <c r="AK86" s="2"/>
      <c r="AL86" s="1">
        <v>21796</v>
      </c>
      <c r="AM86" s="1"/>
      <c r="AN86" s="2"/>
      <c r="AO86" s="2">
        <v>0</v>
      </c>
      <c r="AP86" s="1">
        <v>20789</v>
      </c>
      <c r="AQ86" s="1"/>
      <c r="AR86" s="2"/>
      <c r="AS86" s="2"/>
      <c r="AT86" s="3"/>
      <c r="AU86" s="2"/>
      <c r="AV86" s="3"/>
      <c r="AW86" s="10"/>
    </row>
    <row r="87" spans="1:49" x14ac:dyDescent="0.25">
      <c r="A87" t="s">
        <v>249</v>
      </c>
      <c r="B87">
        <v>86</v>
      </c>
      <c r="D87" s="16">
        <v>1426</v>
      </c>
      <c r="E87" s="1">
        <v>4155</v>
      </c>
      <c r="F87" s="1">
        <v>22577</v>
      </c>
      <c r="G87" s="1" t="s">
        <v>0</v>
      </c>
      <c r="H87" s="2"/>
      <c r="I87" s="2"/>
      <c r="J87" s="3"/>
      <c r="K87" s="2"/>
      <c r="L87" s="2">
        <v>0</v>
      </c>
      <c r="M87" s="1">
        <v>5174</v>
      </c>
      <c r="N87" s="1"/>
      <c r="O87" s="2"/>
      <c r="P87" s="1">
        <v>2207</v>
      </c>
      <c r="Q87" s="1">
        <v>2536</v>
      </c>
      <c r="R87" s="1">
        <v>2863</v>
      </c>
      <c r="S87" s="1">
        <v>5129</v>
      </c>
      <c r="T87" s="1">
        <v>5129</v>
      </c>
      <c r="U87" s="1"/>
      <c r="V87" s="2"/>
      <c r="W87" s="2"/>
      <c r="X87" s="3"/>
      <c r="Y87" s="2"/>
      <c r="Z87" s="10"/>
      <c r="AF87" s="2">
        <v>0</v>
      </c>
      <c r="AG87" s="2">
        <v>926</v>
      </c>
      <c r="AH87" s="1">
        <v>4557</v>
      </c>
      <c r="AI87" s="2">
        <v>759</v>
      </c>
      <c r="AJ87" s="2"/>
      <c r="AK87" s="2"/>
      <c r="AL87" s="1">
        <v>18230</v>
      </c>
      <c r="AM87" s="1"/>
      <c r="AN87" s="2"/>
      <c r="AO87" s="2">
        <v>0</v>
      </c>
      <c r="AP87" s="1">
        <v>11926</v>
      </c>
      <c r="AQ87" s="1"/>
      <c r="AR87" s="2"/>
      <c r="AS87" s="2"/>
      <c r="AT87" s="3"/>
      <c r="AU87" s="2"/>
      <c r="AV87" s="3"/>
      <c r="AW87" s="10"/>
    </row>
    <row r="88" spans="1:49" x14ac:dyDescent="0.25">
      <c r="A88" t="s">
        <v>250</v>
      </c>
      <c r="B88">
        <v>87</v>
      </c>
      <c r="D88">
        <v>746</v>
      </c>
      <c r="E88" s="1">
        <v>4243</v>
      </c>
      <c r="F88" s="1">
        <v>25041</v>
      </c>
      <c r="G88" s="1" t="s">
        <v>0</v>
      </c>
      <c r="H88" s="2"/>
      <c r="I88" s="2"/>
      <c r="J88" s="3"/>
      <c r="K88" s="2"/>
      <c r="L88" s="2">
        <v>0</v>
      </c>
      <c r="M88" s="1">
        <v>5375</v>
      </c>
      <c r="N88" s="1"/>
      <c r="O88" s="2"/>
      <c r="P88" s="1">
        <v>2186</v>
      </c>
      <c r="Q88" s="1">
        <v>2301</v>
      </c>
      <c r="R88" s="1">
        <v>5670</v>
      </c>
      <c r="S88" s="1">
        <v>4462</v>
      </c>
      <c r="T88" s="1">
        <v>4462</v>
      </c>
      <c r="U88" s="1"/>
      <c r="V88" s="2"/>
      <c r="W88" s="2"/>
      <c r="X88" s="3"/>
      <c r="Y88" s="2"/>
      <c r="Z88" s="10"/>
      <c r="AF88" s="2">
        <v>0</v>
      </c>
      <c r="AG88" s="1">
        <v>1151</v>
      </c>
      <c r="AH88" s="1">
        <v>4808</v>
      </c>
      <c r="AI88" s="2">
        <v>369</v>
      </c>
      <c r="AJ88" s="2"/>
      <c r="AK88" s="2"/>
      <c r="AL88" s="1">
        <v>15579</v>
      </c>
      <c r="AM88" s="1"/>
      <c r="AN88" s="2"/>
      <c r="AO88" s="2">
        <v>0</v>
      </c>
      <c r="AP88" s="1">
        <v>12128</v>
      </c>
      <c r="AQ88" s="1"/>
      <c r="AR88" s="2"/>
      <c r="AS88" s="2"/>
      <c r="AT88" s="3"/>
      <c r="AU88" s="2"/>
      <c r="AV88" s="3"/>
      <c r="AW88" s="10"/>
    </row>
    <row r="89" spans="1:49" x14ac:dyDescent="0.25">
      <c r="A89" t="s">
        <v>251</v>
      </c>
      <c r="B89" s="89">
        <v>88</v>
      </c>
      <c r="D89" s="16">
        <v>1200</v>
      </c>
      <c r="E89" s="1">
        <v>3393</v>
      </c>
      <c r="F89" s="1">
        <v>17414</v>
      </c>
      <c r="G89" s="1" t="s">
        <v>0</v>
      </c>
      <c r="H89" s="2"/>
      <c r="I89" s="2"/>
      <c r="J89" s="3"/>
      <c r="K89" s="2"/>
      <c r="L89" s="2">
        <v>0</v>
      </c>
      <c r="M89" s="1">
        <v>5115</v>
      </c>
      <c r="N89" s="1"/>
      <c r="O89" s="2"/>
      <c r="P89" s="1">
        <v>1816</v>
      </c>
      <c r="Q89" s="1">
        <v>2085</v>
      </c>
      <c r="R89" s="1">
        <v>4267</v>
      </c>
      <c r="S89" s="1">
        <v>5056</v>
      </c>
      <c r="T89" s="1">
        <v>5056</v>
      </c>
      <c r="U89" s="1"/>
      <c r="V89" s="2"/>
      <c r="W89" s="2"/>
      <c r="X89" s="3"/>
      <c r="Y89" s="2"/>
      <c r="Z89" s="10"/>
      <c r="AF89" s="2">
        <v>0</v>
      </c>
      <c r="AG89" s="2">
        <v>990</v>
      </c>
      <c r="AH89" s="1">
        <v>4804</v>
      </c>
      <c r="AI89" s="2">
        <v>138</v>
      </c>
      <c r="AJ89" s="2"/>
      <c r="AK89" s="2"/>
      <c r="AL89" s="1">
        <v>15850</v>
      </c>
      <c r="AM89" s="1"/>
      <c r="AN89" s="2"/>
      <c r="AO89" s="2">
        <v>0</v>
      </c>
      <c r="AP89" s="1">
        <v>8776</v>
      </c>
      <c r="AQ89" s="1"/>
      <c r="AR89" s="2"/>
      <c r="AS89" s="2"/>
      <c r="AT89" s="3"/>
      <c r="AU89" s="2"/>
      <c r="AV89" s="3"/>
      <c r="AW89" s="10"/>
    </row>
    <row r="90" spans="1:49" x14ac:dyDescent="0.25">
      <c r="A90" t="s">
        <v>252</v>
      </c>
      <c r="B90" s="89">
        <v>89</v>
      </c>
      <c r="D90" s="16">
        <v>1017</v>
      </c>
      <c r="E90" s="1">
        <v>3593</v>
      </c>
      <c r="F90" s="1">
        <v>21941</v>
      </c>
      <c r="G90" s="1" t="s">
        <v>0</v>
      </c>
      <c r="H90" s="2"/>
      <c r="I90" s="2"/>
      <c r="J90" s="3"/>
      <c r="K90" s="2"/>
      <c r="L90" s="2">
        <v>0</v>
      </c>
      <c r="M90" s="1">
        <v>5032</v>
      </c>
      <c r="N90" s="1"/>
      <c r="O90" s="2"/>
      <c r="P90" s="1">
        <v>1732</v>
      </c>
      <c r="Q90" s="1">
        <v>1661</v>
      </c>
      <c r="R90" s="1">
        <v>27249</v>
      </c>
      <c r="S90" s="1">
        <v>3468</v>
      </c>
      <c r="T90" s="1">
        <v>3468</v>
      </c>
      <c r="U90" s="1"/>
      <c r="V90" s="2"/>
      <c r="W90" s="2"/>
      <c r="X90" s="3"/>
      <c r="Y90" s="2"/>
      <c r="Z90" s="10"/>
      <c r="AF90" s="2">
        <v>0</v>
      </c>
      <c r="AG90" s="1">
        <v>1094</v>
      </c>
      <c r="AH90" s="1">
        <v>4316</v>
      </c>
      <c r="AI90" s="1">
        <v>1809</v>
      </c>
      <c r="AJ90" s="1"/>
      <c r="AK90" s="2"/>
      <c r="AL90" s="1">
        <v>11157</v>
      </c>
      <c r="AM90" s="1"/>
      <c r="AN90" s="2"/>
      <c r="AO90" s="2">
        <v>0</v>
      </c>
      <c r="AP90" s="1">
        <v>6625</v>
      </c>
      <c r="AQ90" s="1"/>
      <c r="AR90" s="2"/>
      <c r="AS90" s="2"/>
      <c r="AT90" s="3"/>
      <c r="AU90" s="2"/>
      <c r="AV90" s="3"/>
      <c r="AW90" s="10"/>
    </row>
    <row r="91" spans="1:49" x14ac:dyDescent="0.25">
      <c r="A91" t="s">
        <v>253</v>
      </c>
      <c r="B91">
        <v>90</v>
      </c>
      <c r="D91" s="16">
        <v>1008</v>
      </c>
      <c r="E91" s="1">
        <v>3270</v>
      </c>
      <c r="F91" s="1">
        <v>22879</v>
      </c>
      <c r="G91" s="1" t="s">
        <v>0</v>
      </c>
      <c r="H91" s="2"/>
      <c r="I91" s="2"/>
      <c r="J91" s="3"/>
      <c r="K91" s="2"/>
      <c r="L91" s="2">
        <v>0</v>
      </c>
      <c r="M91" s="1">
        <v>4978</v>
      </c>
      <c r="N91" s="1"/>
      <c r="O91" s="2"/>
      <c r="P91" s="1">
        <v>1701</v>
      </c>
      <c r="Q91" s="1">
        <v>1608</v>
      </c>
      <c r="R91" s="1">
        <v>22865</v>
      </c>
      <c r="S91" s="1">
        <v>3575</v>
      </c>
      <c r="T91" s="1">
        <v>3575</v>
      </c>
      <c r="U91" s="1"/>
      <c r="V91" s="2"/>
      <c r="W91" s="2"/>
      <c r="X91" s="3"/>
      <c r="Y91" s="2"/>
      <c r="Z91" s="10"/>
      <c r="AF91" s="2">
        <v>0</v>
      </c>
      <c r="AG91" s="1">
        <v>1030</v>
      </c>
      <c r="AH91" s="1">
        <v>2922</v>
      </c>
      <c r="AI91" s="1">
        <v>1986</v>
      </c>
      <c r="AJ91" s="1"/>
      <c r="AK91" s="2"/>
      <c r="AL91" s="1">
        <v>9238</v>
      </c>
      <c r="AM91" s="1"/>
      <c r="AN91" s="2"/>
      <c r="AO91" s="2">
        <v>0</v>
      </c>
      <c r="AP91" s="1">
        <v>5441</v>
      </c>
      <c r="AQ91" s="1"/>
      <c r="AR91" s="2"/>
      <c r="AS91" s="2"/>
      <c r="AT91" s="3"/>
      <c r="AU91" s="2"/>
      <c r="AV91" s="3"/>
      <c r="AW91" s="10"/>
    </row>
    <row r="92" spans="1:49" x14ac:dyDescent="0.25">
      <c r="A92" t="s">
        <v>254</v>
      </c>
      <c r="B92">
        <v>91</v>
      </c>
      <c r="D92" s="16">
        <v>1016</v>
      </c>
      <c r="E92" s="1">
        <v>3398</v>
      </c>
      <c r="F92" s="1">
        <v>23679</v>
      </c>
      <c r="G92" s="1" t="s">
        <v>0</v>
      </c>
      <c r="H92" s="2"/>
      <c r="I92" s="2"/>
      <c r="J92" s="3"/>
      <c r="K92" s="2"/>
      <c r="L92" s="2">
        <v>0</v>
      </c>
      <c r="M92" s="1">
        <v>5144</v>
      </c>
      <c r="N92" s="1"/>
      <c r="O92" s="2"/>
      <c r="P92" s="1">
        <v>2347</v>
      </c>
      <c r="Q92" s="1">
        <v>1936</v>
      </c>
      <c r="R92" s="1">
        <v>18242</v>
      </c>
      <c r="S92" s="1">
        <v>4240</v>
      </c>
      <c r="T92" s="1">
        <v>4240</v>
      </c>
      <c r="U92" s="1"/>
      <c r="V92" s="2"/>
      <c r="W92" s="2"/>
      <c r="X92" s="3"/>
      <c r="Y92" s="2"/>
      <c r="Z92" s="10"/>
      <c r="AF92" s="2">
        <v>0</v>
      </c>
      <c r="AG92" s="1">
        <v>1472</v>
      </c>
      <c r="AH92" s="1">
        <v>4559</v>
      </c>
      <c r="AI92" s="1">
        <v>1934</v>
      </c>
      <c r="AJ92" s="1"/>
      <c r="AK92" s="2"/>
      <c r="AL92" s="1">
        <v>8909</v>
      </c>
      <c r="AM92" s="1"/>
      <c r="AN92" s="2"/>
      <c r="AO92" s="2">
        <v>0</v>
      </c>
      <c r="AP92" s="1">
        <v>4782</v>
      </c>
      <c r="AQ92" s="1"/>
      <c r="AR92" s="2"/>
      <c r="AS92" s="2"/>
      <c r="AT92" s="3"/>
      <c r="AU92" s="2"/>
      <c r="AV92" s="3"/>
      <c r="AW92" s="10"/>
    </row>
    <row r="93" spans="1:49" x14ac:dyDescent="0.25">
      <c r="A93" t="s">
        <v>255</v>
      </c>
      <c r="B93" s="89">
        <v>92</v>
      </c>
      <c r="D93">
        <v>984</v>
      </c>
      <c r="E93" s="1">
        <v>3297</v>
      </c>
      <c r="F93" s="1">
        <v>24917</v>
      </c>
      <c r="G93" s="1" t="s">
        <v>0</v>
      </c>
      <c r="H93" s="2"/>
      <c r="I93" s="2"/>
      <c r="J93" s="3"/>
      <c r="K93" s="2"/>
      <c r="L93" s="2">
        <v>0</v>
      </c>
      <c r="M93" s="1">
        <v>5285</v>
      </c>
      <c r="N93" s="1"/>
      <c r="O93" s="2"/>
      <c r="P93" s="1">
        <v>2532</v>
      </c>
      <c r="Q93" s="1">
        <v>1883</v>
      </c>
      <c r="R93" s="1">
        <v>14917</v>
      </c>
      <c r="S93" s="1">
        <v>4071</v>
      </c>
      <c r="T93" s="1">
        <v>4071</v>
      </c>
      <c r="U93" s="1"/>
      <c r="V93" s="2"/>
      <c r="W93" s="2"/>
      <c r="X93" s="3"/>
      <c r="Y93" s="2"/>
      <c r="Z93" s="10"/>
      <c r="AF93" s="2">
        <v>0</v>
      </c>
      <c r="AG93" s="1">
        <v>1354</v>
      </c>
      <c r="AH93" s="1">
        <v>4545</v>
      </c>
      <c r="AI93" s="1">
        <v>1857</v>
      </c>
      <c r="AJ93" s="1"/>
      <c r="AK93" s="2"/>
      <c r="AL93" s="1">
        <v>8676</v>
      </c>
      <c r="AM93" s="1"/>
      <c r="AN93" s="2"/>
      <c r="AO93" s="2">
        <v>0</v>
      </c>
      <c r="AP93" s="1">
        <v>3846</v>
      </c>
      <c r="AQ93" s="1"/>
      <c r="AR93" s="2"/>
      <c r="AS93" s="2"/>
      <c r="AT93" s="3"/>
      <c r="AU93" s="2"/>
      <c r="AV93" s="3"/>
      <c r="AW93" s="10"/>
    </row>
    <row r="94" spans="1:49" x14ac:dyDescent="0.25">
      <c r="A94" t="s">
        <v>256</v>
      </c>
      <c r="B94" s="89">
        <v>93</v>
      </c>
      <c r="D94">
        <v>888</v>
      </c>
      <c r="E94" s="1">
        <v>3257</v>
      </c>
      <c r="F94" s="1">
        <v>22508</v>
      </c>
      <c r="G94" s="1" t="s">
        <v>0</v>
      </c>
      <c r="H94" s="2"/>
      <c r="I94" s="2"/>
      <c r="J94" s="3"/>
      <c r="K94" s="2"/>
      <c r="L94" s="2">
        <v>0</v>
      </c>
      <c r="M94" s="1">
        <v>4999</v>
      </c>
      <c r="N94" s="1"/>
      <c r="O94" s="2"/>
      <c r="P94" s="1">
        <v>2280</v>
      </c>
      <c r="Q94" s="1">
        <v>1755</v>
      </c>
      <c r="R94" s="1">
        <v>11598</v>
      </c>
      <c r="S94" s="1">
        <v>3767</v>
      </c>
      <c r="T94" s="1">
        <v>3767</v>
      </c>
      <c r="U94" s="1"/>
      <c r="V94" s="2"/>
      <c r="W94" s="2"/>
      <c r="X94" s="3"/>
      <c r="Y94" s="2"/>
      <c r="Z94" s="10"/>
      <c r="AF94" s="2">
        <v>0</v>
      </c>
      <c r="AG94" s="1">
        <v>1544</v>
      </c>
      <c r="AH94" s="1">
        <v>4583</v>
      </c>
      <c r="AI94" s="1">
        <v>1996</v>
      </c>
      <c r="AJ94" s="1"/>
      <c r="AK94" s="2"/>
      <c r="AL94" s="1">
        <v>8521</v>
      </c>
      <c r="AM94" s="1"/>
      <c r="AN94" s="2"/>
      <c r="AO94" s="2">
        <v>0</v>
      </c>
      <c r="AP94" s="1">
        <v>4022</v>
      </c>
      <c r="AQ94" s="1"/>
      <c r="AR94" s="2"/>
      <c r="AS94" s="2"/>
      <c r="AT94" s="3"/>
      <c r="AU94" s="2"/>
      <c r="AV94" s="3"/>
      <c r="AW94" s="10"/>
    </row>
    <row r="95" spans="1:49" x14ac:dyDescent="0.25">
      <c r="A95" t="s">
        <v>257</v>
      </c>
      <c r="B95">
        <v>94</v>
      </c>
      <c r="D95" s="16">
        <v>1039</v>
      </c>
      <c r="E95" s="1">
        <v>3147</v>
      </c>
      <c r="F95" s="1">
        <v>17687</v>
      </c>
      <c r="G95" s="1" t="s">
        <v>0</v>
      </c>
      <c r="H95" s="2"/>
      <c r="I95" s="2"/>
      <c r="J95" s="3"/>
      <c r="K95" s="2"/>
      <c r="L95" s="2">
        <v>0</v>
      </c>
      <c r="M95" s="1">
        <v>4965</v>
      </c>
      <c r="N95" s="1"/>
      <c r="O95" s="2"/>
      <c r="P95" s="1">
        <v>2215</v>
      </c>
      <c r="Q95" s="1">
        <v>1873</v>
      </c>
      <c r="R95" s="1">
        <v>10823</v>
      </c>
      <c r="S95" s="1">
        <v>2856</v>
      </c>
      <c r="T95" s="1">
        <v>2856</v>
      </c>
      <c r="U95" s="1"/>
      <c r="V95" s="2"/>
      <c r="W95" s="2"/>
      <c r="X95" s="3"/>
      <c r="Y95" s="2"/>
      <c r="Z95" s="10"/>
      <c r="AF95" s="2">
        <v>0</v>
      </c>
      <c r="AG95" s="1">
        <v>1470</v>
      </c>
      <c r="AH95" s="1">
        <v>4177</v>
      </c>
      <c r="AI95" s="1">
        <v>1814</v>
      </c>
      <c r="AJ95" s="1"/>
      <c r="AK95" s="2"/>
      <c r="AL95" s="1">
        <v>8356</v>
      </c>
      <c r="AM95" s="1"/>
      <c r="AN95" s="2"/>
      <c r="AO95" s="2">
        <v>0</v>
      </c>
      <c r="AP95" s="1">
        <v>3431</v>
      </c>
      <c r="AQ95" s="1"/>
      <c r="AR95" s="2"/>
      <c r="AS95" s="2"/>
      <c r="AT95" s="3"/>
      <c r="AU95" s="2"/>
      <c r="AV95" s="3"/>
      <c r="AW95" s="10"/>
    </row>
    <row r="96" spans="1:49" x14ac:dyDescent="0.25">
      <c r="A96" t="s">
        <v>258</v>
      </c>
      <c r="B96">
        <v>95</v>
      </c>
      <c r="D96" s="16">
        <v>1098</v>
      </c>
      <c r="E96" s="1">
        <v>3596</v>
      </c>
      <c r="F96" s="1">
        <v>22010</v>
      </c>
      <c r="G96" s="1" t="s">
        <v>0</v>
      </c>
      <c r="H96" s="2"/>
      <c r="I96" s="2"/>
      <c r="J96" s="3"/>
      <c r="K96" s="2"/>
      <c r="L96" s="2">
        <v>0</v>
      </c>
      <c r="M96" s="1">
        <v>4466</v>
      </c>
      <c r="N96" s="1"/>
      <c r="O96" s="2"/>
      <c r="P96" s="1">
        <v>2275</v>
      </c>
      <c r="Q96" s="1">
        <v>1815</v>
      </c>
      <c r="R96" s="1">
        <v>9410</v>
      </c>
      <c r="S96" s="1">
        <v>3298</v>
      </c>
      <c r="T96" s="1">
        <v>3298</v>
      </c>
      <c r="U96" s="1"/>
      <c r="V96" s="2"/>
      <c r="W96" s="2"/>
      <c r="X96" s="3"/>
      <c r="Y96" s="2"/>
      <c r="Z96" s="10"/>
      <c r="AF96" s="2">
        <v>0</v>
      </c>
      <c r="AG96" s="1">
        <v>1186</v>
      </c>
      <c r="AH96" s="1">
        <v>4132</v>
      </c>
      <c r="AI96" s="1">
        <v>1518</v>
      </c>
      <c r="AJ96" s="1"/>
      <c r="AK96" s="2"/>
      <c r="AL96" s="1">
        <v>7579</v>
      </c>
      <c r="AM96" s="1"/>
      <c r="AN96" s="2"/>
      <c r="AO96" s="2">
        <v>0</v>
      </c>
      <c r="AP96" s="1">
        <v>3433</v>
      </c>
      <c r="AQ96" s="1"/>
      <c r="AR96" s="2"/>
      <c r="AS96" s="2"/>
      <c r="AT96" s="3"/>
      <c r="AU96" s="2"/>
      <c r="AV96" s="3"/>
      <c r="AW96" s="10"/>
    </row>
    <row r="97" spans="1:49" x14ac:dyDescent="0.25">
      <c r="A97" t="s">
        <v>259</v>
      </c>
      <c r="B97" s="89">
        <v>96</v>
      </c>
      <c r="D97" s="16">
        <v>1011</v>
      </c>
      <c r="E97" s="1">
        <v>3867</v>
      </c>
      <c r="F97" s="1">
        <v>22445</v>
      </c>
      <c r="G97" s="1" t="s">
        <v>0</v>
      </c>
      <c r="H97" s="2"/>
      <c r="I97" s="2"/>
      <c r="J97" s="3"/>
      <c r="K97" s="2"/>
      <c r="L97" s="2">
        <v>0</v>
      </c>
      <c r="M97" s="2">
        <v>251</v>
      </c>
      <c r="N97" s="2"/>
      <c r="O97" s="2"/>
      <c r="P97" s="1">
        <v>2302</v>
      </c>
      <c r="Q97" s="1">
        <v>1839</v>
      </c>
      <c r="R97" s="1">
        <v>8583</v>
      </c>
      <c r="S97" s="1">
        <v>3259</v>
      </c>
      <c r="T97" s="1">
        <v>3259</v>
      </c>
      <c r="U97" s="1"/>
      <c r="V97" s="2"/>
      <c r="W97" s="2"/>
      <c r="X97" s="3"/>
      <c r="Y97" s="2"/>
      <c r="Z97" s="10"/>
      <c r="AF97" s="2">
        <v>135</v>
      </c>
      <c r="AG97" s="1">
        <v>1558</v>
      </c>
      <c r="AH97" s="1">
        <v>4507</v>
      </c>
      <c r="AI97" s="1">
        <v>1644</v>
      </c>
      <c r="AJ97" s="1"/>
      <c r="AK97" s="2"/>
      <c r="AL97" s="1">
        <v>7181</v>
      </c>
      <c r="AM97" s="1"/>
      <c r="AN97" s="2"/>
      <c r="AO97" s="2">
        <v>0</v>
      </c>
      <c r="AP97" s="1">
        <v>3226</v>
      </c>
      <c r="AQ97" s="1"/>
      <c r="AR97" s="2"/>
      <c r="AS97" s="2"/>
      <c r="AT97" s="3"/>
      <c r="AU97" s="2"/>
      <c r="AV97" s="3"/>
      <c r="AW97" s="10"/>
    </row>
    <row r="98" spans="1:49" x14ac:dyDescent="0.25">
      <c r="A98" t="s">
        <v>260</v>
      </c>
      <c r="B98" s="89">
        <v>97</v>
      </c>
      <c r="D98">
        <v>943</v>
      </c>
      <c r="E98" s="1">
        <v>3590</v>
      </c>
      <c r="F98" s="1">
        <v>24144</v>
      </c>
      <c r="G98" s="1" t="s">
        <v>0</v>
      </c>
      <c r="H98" s="2"/>
      <c r="I98" s="2"/>
      <c r="J98" s="3"/>
      <c r="K98" s="2"/>
      <c r="L98" s="2">
        <v>0</v>
      </c>
      <c r="M98" s="2">
        <v>0</v>
      </c>
      <c r="N98" s="2"/>
      <c r="O98" s="2"/>
      <c r="P98" s="1">
        <v>2828</v>
      </c>
      <c r="Q98" s="1">
        <v>1826</v>
      </c>
      <c r="R98" s="1">
        <v>8117</v>
      </c>
      <c r="S98" s="1">
        <v>3415</v>
      </c>
      <c r="T98" s="1">
        <v>3415</v>
      </c>
      <c r="U98" s="1"/>
      <c r="V98" s="2"/>
      <c r="W98" s="2"/>
      <c r="X98" s="3"/>
      <c r="Y98" s="2"/>
      <c r="Z98" s="10"/>
      <c r="AF98" s="1">
        <v>1083</v>
      </c>
      <c r="AG98" s="1">
        <v>1733</v>
      </c>
      <c r="AH98" s="1">
        <v>5508</v>
      </c>
      <c r="AI98" s="1">
        <v>1960</v>
      </c>
      <c r="AJ98" s="1"/>
      <c r="AK98" s="2"/>
      <c r="AL98" s="1">
        <v>7290</v>
      </c>
      <c r="AM98" s="1"/>
      <c r="AN98" s="2"/>
      <c r="AO98" s="2">
        <v>0</v>
      </c>
      <c r="AP98" s="1">
        <v>3508</v>
      </c>
      <c r="AQ98" s="1"/>
      <c r="AR98" s="2"/>
      <c r="AS98" s="2"/>
      <c r="AT98" s="3"/>
      <c r="AU98" s="2"/>
      <c r="AV98" s="3"/>
      <c r="AW98" s="10"/>
    </row>
    <row r="99" spans="1:49" x14ac:dyDescent="0.25">
      <c r="A99" t="s">
        <v>261</v>
      </c>
      <c r="B99">
        <v>98</v>
      </c>
      <c r="D99">
        <v>883</v>
      </c>
      <c r="E99" s="1">
        <v>3240</v>
      </c>
      <c r="F99" s="1">
        <v>21473</v>
      </c>
      <c r="G99" s="1" t="s">
        <v>0</v>
      </c>
      <c r="H99" s="2"/>
      <c r="I99" s="2"/>
      <c r="J99" s="3"/>
      <c r="K99" s="2"/>
      <c r="L99" s="1">
        <v>3614</v>
      </c>
      <c r="M99" s="2">
        <v>0</v>
      </c>
      <c r="N99" s="2"/>
      <c r="O99" s="2"/>
      <c r="P99" s="1">
        <v>2490</v>
      </c>
      <c r="Q99" s="1">
        <v>1587</v>
      </c>
      <c r="R99" s="1">
        <v>6635</v>
      </c>
      <c r="S99" s="1">
        <v>2507</v>
      </c>
      <c r="T99" s="1">
        <v>2507</v>
      </c>
      <c r="U99" s="1"/>
      <c r="V99" s="2"/>
      <c r="W99" s="2"/>
      <c r="X99" s="3"/>
      <c r="Y99" s="2"/>
      <c r="Z99" s="10"/>
      <c r="AF99" s="2">
        <v>759</v>
      </c>
      <c r="AG99" s="1">
        <v>1596</v>
      </c>
      <c r="AH99" s="1">
        <v>4415</v>
      </c>
      <c r="AI99" s="1">
        <v>1636</v>
      </c>
      <c r="AJ99" s="1"/>
      <c r="AK99" s="2"/>
      <c r="AL99" s="1">
        <v>5839</v>
      </c>
      <c r="AM99" s="1"/>
      <c r="AN99" s="2"/>
      <c r="AO99" s="2">
        <v>0</v>
      </c>
      <c r="AP99" s="1">
        <v>2696</v>
      </c>
      <c r="AQ99" s="1"/>
      <c r="AR99" s="2"/>
      <c r="AS99" s="2"/>
      <c r="AT99" s="3"/>
      <c r="AU99" s="2"/>
      <c r="AV99" s="3"/>
      <c r="AW99" s="10"/>
    </row>
    <row r="100" spans="1:49" x14ac:dyDescent="0.25">
      <c r="A100" t="s">
        <v>262</v>
      </c>
      <c r="B100">
        <v>99</v>
      </c>
      <c r="D100" s="16">
        <v>1061</v>
      </c>
      <c r="E100" s="1">
        <v>3558</v>
      </c>
      <c r="F100" s="1">
        <v>22897</v>
      </c>
      <c r="G100" s="1" t="s">
        <v>0</v>
      </c>
      <c r="H100" s="2"/>
      <c r="I100" s="2"/>
      <c r="J100" s="3"/>
      <c r="K100" s="2"/>
      <c r="L100" s="1">
        <v>28334</v>
      </c>
      <c r="M100" s="2">
        <v>929</v>
      </c>
      <c r="N100" s="2"/>
      <c r="O100" s="2"/>
      <c r="P100" s="1">
        <v>1410</v>
      </c>
      <c r="Q100" s="1">
        <v>1746</v>
      </c>
      <c r="R100" s="1">
        <v>7361</v>
      </c>
      <c r="S100" s="2">
        <v>0</v>
      </c>
      <c r="T100" s="2">
        <v>0</v>
      </c>
      <c r="U100" s="2"/>
      <c r="V100" s="2"/>
      <c r="W100" s="2"/>
      <c r="X100" s="3"/>
      <c r="Y100" s="2"/>
      <c r="Z100" s="10"/>
      <c r="AF100" s="1">
        <v>7807</v>
      </c>
      <c r="AG100" s="1">
        <v>1027</v>
      </c>
      <c r="AH100" s="1">
        <v>2048</v>
      </c>
      <c r="AI100" s="2">
        <v>677</v>
      </c>
      <c r="AJ100" s="2"/>
      <c r="AK100" s="2"/>
      <c r="AL100" s="1">
        <v>6224</v>
      </c>
      <c r="AM100" s="1"/>
      <c r="AN100" s="2"/>
      <c r="AO100" s="2">
        <v>0</v>
      </c>
      <c r="AP100" s="1">
        <v>1531</v>
      </c>
      <c r="AQ100" s="1"/>
      <c r="AR100" s="2"/>
      <c r="AS100" s="2"/>
      <c r="AT100" s="3"/>
      <c r="AU100" s="2"/>
      <c r="AV100" s="3"/>
      <c r="AW100" s="10"/>
    </row>
    <row r="101" spans="1:49" x14ac:dyDescent="0.25">
      <c r="A101" t="s">
        <v>263</v>
      </c>
      <c r="B101" s="89">
        <v>100</v>
      </c>
      <c r="D101">
        <v>861</v>
      </c>
      <c r="E101" s="1">
        <v>3367</v>
      </c>
      <c r="F101" s="1">
        <v>20869</v>
      </c>
      <c r="G101" s="1" t="s">
        <v>0</v>
      </c>
      <c r="H101" s="2"/>
      <c r="I101" s="2"/>
      <c r="J101" s="3"/>
      <c r="K101" s="2"/>
      <c r="L101" s="1">
        <v>15444</v>
      </c>
      <c r="M101" s="2">
        <v>888</v>
      </c>
      <c r="N101" s="2"/>
      <c r="O101" s="2"/>
      <c r="P101" s="1">
        <v>2145</v>
      </c>
      <c r="Q101" s="1">
        <v>1384</v>
      </c>
      <c r="R101" s="1">
        <v>6533</v>
      </c>
      <c r="S101" s="2">
        <v>0</v>
      </c>
      <c r="T101" s="2">
        <v>0</v>
      </c>
      <c r="U101" s="2"/>
      <c r="V101" s="2"/>
      <c r="W101" s="2"/>
      <c r="X101" s="3"/>
      <c r="Y101" s="2"/>
      <c r="Z101" s="10"/>
      <c r="AF101" s="1">
        <v>1875</v>
      </c>
      <c r="AG101" s="1">
        <v>1273</v>
      </c>
      <c r="AH101" s="1">
        <v>3994</v>
      </c>
      <c r="AI101" s="1">
        <v>1452</v>
      </c>
      <c r="AJ101" s="1"/>
      <c r="AK101" s="2"/>
      <c r="AL101" s="1">
        <v>5631</v>
      </c>
      <c r="AM101" s="1"/>
      <c r="AN101" s="2"/>
      <c r="AO101" s="2">
        <v>0</v>
      </c>
      <c r="AP101" s="1">
        <v>2593</v>
      </c>
      <c r="AQ101" s="1"/>
      <c r="AR101" s="2"/>
      <c r="AS101" s="2"/>
      <c r="AT101" s="3"/>
      <c r="AU101" s="2"/>
      <c r="AV101" s="3"/>
      <c r="AW101" s="10"/>
    </row>
    <row r="102" spans="1:49" x14ac:dyDescent="0.25">
      <c r="A102" t="s">
        <v>264</v>
      </c>
      <c r="B102" s="89">
        <v>101</v>
      </c>
      <c r="D102">
        <v>872</v>
      </c>
      <c r="E102" s="1">
        <v>3363</v>
      </c>
      <c r="F102" s="1">
        <v>18420</v>
      </c>
      <c r="G102" s="1" t="s">
        <v>0</v>
      </c>
      <c r="H102" s="2"/>
      <c r="I102" s="2"/>
      <c r="J102" s="3"/>
      <c r="K102" s="2"/>
      <c r="L102" s="1">
        <v>11605</v>
      </c>
      <c r="M102" s="2">
        <v>0</v>
      </c>
      <c r="N102" s="2"/>
      <c r="O102" s="2"/>
      <c r="P102" s="1">
        <v>2520</v>
      </c>
      <c r="Q102" s="1">
        <v>1379</v>
      </c>
      <c r="R102" s="1">
        <v>6472</v>
      </c>
      <c r="S102" s="2">
        <v>0</v>
      </c>
      <c r="T102" s="2">
        <v>0</v>
      </c>
      <c r="U102" s="2"/>
      <c r="V102" s="2"/>
      <c r="W102" s="2"/>
      <c r="X102" s="3"/>
      <c r="Y102" s="2"/>
      <c r="Z102" s="10"/>
      <c r="AF102" s="1">
        <v>2116</v>
      </c>
      <c r="AG102" s="2">
        <v>703</v>
      </c>
      <c r="AH102" s="1">
        <v>3879</v>
      </c>
      <c r="AI102" s="1">
        <v>1426</v>
      </c>
      <c r="AJ102" s="1"/>
      <c r="AK102" s="2"/>
      <c r="AL102" s="1">
        <v>5969</v>
      </c>
      <c r="AM102" s="1"/>
      <c r="AN102" s="2"/>
      <c r="AO102" s="2">
        <v>0</v>
      </c>
      <c r="AP102" s="1">
        <v>2476</v>
      </c>
      <c r="AQ102" s="1"/>
      <c r="AR102" s="2"/>
      <c r="AS102" s="2"/>
      <c r="AT102" s="3"/>
      <c r="AU102" s="2"/>
      <c r="AV102" s="3"/>
      <c r="AW102" s="10"/>
    </row>
    <row r="103" spans="1:49" x14ac:dyDescent="0.25">
      <c r="A103" t="s">
        <v>265</v>
      </c>
      <c r="B103">
        <v>102</v>
      </c>
      <c r="D103">
        <v>813</v>
      </c>
      <c r="E103" s="1">
        <v>3326</v>
      </c>
      <c r="F103" s="1">
        <v>19485</v>
      </c>
      <c r="G103" s="1" t="s">
        <v>0</v>
      </c>
      <c r="H103" s="2"/>
      <c r="I103" s="2"/>
      <c r="J103" s="3"/>
      <c r="K103" s="2"/>
      <c r="L103" s="1">
        <v>10704</v>
      </c>
      <c r="M103" s="1">
        <v>9856</v>
      </c>
      <c r="N103" s="1"/>
      <c r="O103" s="2"/>
      <c r="P103" s="1">
        <v>2343</v>
      </c>
      <c r="Q103" s="1">
        <v>1191</v>
      </c>
      <c r="R103" s="1">
        <v>5516</v>
      </c>
      <c r="S103" s="2">
        <v>0</v>
      </c>
      <c r="T103" s="2">
        <v>0</v>
      </c>
      <c r="U103" s="2"/>
      <c r="V103" s="2"/>
      <c r="W103" s="2"/>
      <c r="X103" s="3"/>
      <c r="Y103" s="2"/>
      <c r="Z103" s="10"/>
      <c r="AF103" s="1">
        <v>1394</v>
      </c>
      <c r="AG103" s="1">
        <v>1158</v>
      </c>
      <c r="AH103" s="1">
        <v>3719</v>
      </c>
      <c r="AI103" s="1">
        <v>1208</v>
      </c>
      <c r="AJ103" s="1"/>
      <c r="AK103" s="2"/>
      <c r="AL103" s="1">
        <v>5822</v>
      </c>
      <c r="AM103" s="1"/>
      <c r="AN103" s="2"/>
      <c r="AO103" s="2">
        <v>0</v>
      </c>
      <c r="AP103" s="1">
        <v>2417</v>
      </c>
      <c r="AQ103" s="1"/>
      <c r="AR103" s="2"/>
      <c r="AS103" s="2"/>
      <c r="AT103" s="3"/>
      <c r="AU103" s="2"/>
      <c r="AV103" s="3"/>
      <c r="AW103" s="10"/>
    </row>
    <row r="104" spans="1:49" x14ac:dyDescent="0.25">
      <c r="A104" t="s">
        <v>266</v>
      </c>
      <c r="B104">
        <v>103</v>
      </c>
      <c r="D104">
        <v>884</v>
      </c>
      <c r="E104" s="1">
        <v>3326</v>
      </c>
      <c r="F104" s="1">
        <v>20454</v>
      </c>
      <c r="G104" s="1" t="s">
        <v>0</v>
      </c>
      <c r="H104" s="2"/>
      <c r="I104" s="2"/>
      <c r="J104" s="3"/>
      <c r="K104" s="2"/>
      <c r="L104" s="1">
        <v>13236</v>
      </c>
      <c r="M104" s="1">
        <v>15357</v>
      </c>
      <c r="N104" s="1"/>
      <c r="O104" s="2"/>
      <c r="P104" s="1">
        <v>2538</v>
      </c>
      <c r="Q104" s="1">
        <v>1301</v>
      </c>
      <c r="R104" s="1">
        <v>13390</v>
      </c>
      <c r="S104" s="2">
        <v>0</v>
      </c>
      <c r="T104" s="2">
        <v>0</v>
      </c>
      <c r="U104" s="2"/>
      <c r="V104" s="2"/>
      <c r="W104" s="2"/>
      <c r="X104" s="3"/>
      <c r="Y104" s="2"/>
      <c r="Z104" s="10"/>
      <c r="AF104" s="1">
        <v>1236</v>
      </c>
      <c r="AG104" s="1">
        <v>1185</v>
      </c>
      <c r="AH104" s="1">
        <v>3675</v>
      </c>
      <c r="AI104" s="1">
        <v>1224</v>
      </c>
      <c r="AJ104" s="1"/>
      <c r="AK104" s="2"/>
      <c r="AL104" s="1">
        <v>5525</v>
      </c>
      <c r="AM104" s="1"/>
      <c r="AN104" s="2"/>
      <c r="AO104" s="2">
        <v>0</v>
      </c>
      <c r="AP104" s="1">
        <v>2166</v>
      </c>
      <c r="AQ104" s="1"/>
      <c r="AR104" s="2"/>
      <c r="AS104" s="2"/>
      <c r="AT104" s="3"/>
      <c r="AU104" s="2"/>
      <c r="AV104" s="3"/>
      <c r="AW104" s="10"/>
    </row>
    <row r="105" spans="1:49" x14ac:dyDescent="0.25">
      <c r="A105" t="s">
        <v>267</v>
      </c>
      <c r="B105" s="89">
        <v>104</v>
      </c>
      <c r="D105">
        <v>993</v>
      </c>
      <c r="E105" s="1">
        <v>3075</v>
      </c>
      <c r="F105" s="1">
        <v>19578</v>
      </c>
      <c r="G105" s="1" t="s">
        <v>0</v>
      </c>
      <c r="H105" s="2"/>
      <c r="I105" s="2"/>
      <c r="J105" s="3"/>
      <c r="K105" s="2"/>
      <c r="L105" s="1">
        <v>11097</v>
      </c>
      <c r="M105" s="1">
        <v>13197</v>
      </c>
      <c r="N105" s="1"/>
      <c r="O105" s="2"/>
      <c r="P105" s="1">
        <v>2409</v>
      </c>
      <c r="Q105" s="1">
        <v>1178</v>
      </c>
      <c r="R105" s="1">
        <v>17337</v>
      </c>
      <c r="S105" s="2">
        <v>0</v>
      </c>
      <c r="T105" s="2">
        <v>0</v>
      </c>
      <c r="U105" s="2"/>
      <c r="V105" s="2"/>
      <c r="W105" s="2"/>
      <c r="X105" s="3"/>
      <c r="Y105" s="2"/>
      <c r="Z105" s="10"/>
      <c r="AF105" s="1">
        <v>1253</v>
      </c>
      <c r="AG105" s="1">
        <v>1216</v>
      </c>
      <c r="AH105" s="1">
        <v>3633</v>
      </c>
      <c r="AI105" s="1">
        <v>1158</v>
      </c>
      <c r="AJ105" s="1"/>
      <c r="AK105" s="2"/>
      <c r="AL105" s="1">
        <v>5478</v>
      </c>
      <c r="AM105" s="1"/>
      <c r="AN105" s="2"/>
      <c r="AO105" s="2">
        <v>0</v>
      </c>
      <c r="AP105" s="1">
        <v>1972</v>
      </c>
      <c r="AQ105" s="1"/>
      <c r="AR105" s="2"/>
      <c r="AS105" s="2"/>
      <c r="AT105" s="3"/>
      <c r="AU105" s="2"/>
      <c r="AV105" s="3"/>
      <c r="AW105" s="10"/>
    </row>
    <row r="106" spans="1:49" x14ac:dyDescent="0.25">
      <c r="A106" t="s">
        <v>268</v>
      </c>
      <c r="B106" s="89">
        <v>105</v>
      </c>
      <c r="D106">
        <v>631</v>
      </c>
      <c r="E106" s="1">
        <v>2669</v>
      </c>
      <c r="F106" s="1">
        <v>16197</v>
      </c>
      <c r="G106" s="1" t="s">
        <v>0</v>
      </c>
      <c r="H106" s="2"/>
      <c r="I106" s="2"/>
      <c r="J106" s="3"/>
      <c r="K106" s="2"/>
      <c r="L106" s="1">
        <v>7742</v>
      </c>
      <c r="M106" s="1">
        <v>13138</v>
      </c>
      <c r="N106" s="1"/>
      <c r="O106" s="2"/>
      <c r="P106" s="1">
        <v>1943</v>
      </c>
      <c r="Q106" s="1">
        <v>1189</v>
      </c>
      <c r="R106" s="1">
        <v>15188</v>
      </c>
      <c r="S106" s="2">
        <v>0</v>
      </c>
      <c r="T106" s="2">
        <v>0</v>
      </c>
      <c r="U106" s="2"/>
      <c r="V106" s="2"/>
      <c r="W106" s="2"/>
      <c r="X106" s="3"/>
      <c r="Y106" s="2"/>
      <c r="Z106" s="10"/>
      <c r="AF106" s="2">
        <v>965</v>
      </c>
      <c r="AG106" s="1">
        <v>1040</v>
      </c>
      <c r="AH106" s="1">
        <v>2987</v>
      </c>
      <c r="AI106" s="1">
        <v>1062</v>
      </c>
      <c r="AJ106" s="1"/>
      <c r="AK106" s="2"/>
      <c r="AL106" s="1">
        <v>5255</v>
      </c>
      <c r="AM106" s="1"/>
      <c r="AN106" s="2"/>
      <c r="AO106" s="2">
        <v>0</v>
      </c>
      <c r="AP106" s="1">
        <v>1638</v>
      </c>
      <c r="AQ106" s="1"/>
      <c r="AR106" s="2"/>
      <c r="AS106" s="2"/>
      <c r="AT106" s="3"/>
      <c r="AU106" s="2"/>
      <c r="AV106" s="3"/>
      <c r="AW106" s="10"/>
    </row>
    <row r="107" spans="1:49" x14ac:dyDescent="0.25">
      <c r="A107" t="s">
        <v>269</v>
      </c>
      <c r="B107">
        <v>106</v>
      </c>
      <c r="D107">
        <v>845</v>
      </c>
      <c r="E107" s="1">
        <v>2944</v>
      </c>
      <c r="F107" s="1">
        <v>16542</v>
      </c>
      <c r="G107" s="1" t="s">
        <v>0</v>
      </c>
      <c r="H107" s="2"/>
      <c r="I107" s="2"/>
      <c r="J107" s="3"/>
      <c r="K107" s="2"/>
      <c r="L107" s="1">
        <v>6611</v>
      </c>
      <c r="M107" s="1">
        <v>12657</v>
      </c>
      <c r="N107" s="1"/>
      <c r="O107" s="2"/>
      <c r="P107" s="1">
        <v>2041</v>
      </c>
      <c r="Q107" s="1">
        <v>1265</v>
      </c>
      <c r="R107" s="1">
        <v>15022</v>
      </c>
      <c r="S107" s="2">
        <v>0</v>
      </c>
      <c r="T107" s="2">
        <v>0</v>
      </c>
      <c r="U107" s="2"/>
      <c r="V107" s="2"/>
      <c r="W107" s="2"/>
      <c r="X107" s="3"/>
      <c r="Y107" s="2"/>
      <c r="Z107" s="10"/>
      <c r="AF107" s="2">
        <v>925</v>
      </c>
      <c r="AG107" s="1">
        <v>1161</v>
      </c>
      <c r="AH107" s="1">
        <v>3086</v>
      </c>
      <c r="AI107" s="1">
        <v>1409</v>
      </c>
      <c r="AJ107" s="1"/>
      <c r="AK107" s="2"/>
      <c r="AL107" s="1">
        <v>5213</v>
      </c>
      <c r="AM107" s="1"/>
      <c r="AN107" s="2"/>
      <c r="AO107" s="2">
        <v>0</v>
      </c>
      <c r="AP107" s="1">
        <v>1649</v>
      </c>
      <c r="AQ107" s="1"/>
      <c r="AR107" s="2"/>
      <c r="AS107" s="2"/>
      <c r="AT107" s="3"/>
      <c r="AU107" s="2"/>
      <c r="AV107" s="3"/>
      <c r="AW107" s="10"/>
    </row>
    <row r="108" spans="1:49" x14ac:dyDescent="0.25">
      <c r="A108" t="s">
        <v>270</v>
      </c>
      <c r="B108">
        <v>107</v>
      </c>
      <c r="D108">
        <v>696</v>
      </c>
      <c r="E108" s="1">
        <v>2865</v>
      </c>
      <c r="F108" s="1">
        <v>16668</v>
      </c>
      <c r="G108" s="1" t="s">
        <v>0</v>
      </c>
      <c r="H108" s="2"/>
      <c r="I108" s="2"/>
      <c r="J108" s="3"/>
      <c r="K108" s="2"/>
      <c r="L108" s="1">
        <v>6824</v>
      </c>
      <c r="M108" s="1">
        <v>12423</v>
      </c>
      <c r="N108" s="1"/>
      <c r="O108" s="2"/>
      <c r="P108" s="1">
        <v>1711</v>
      </c>
      <c r="Q108" s="1">
        <v>1128</v>
      </c>
      <c r="R108" s="1">
        <v>13061</v>
      </c>
      <c r="S108" s="2">
        <v>0</v>
      </c>
      <c r="T108" s="2">
        <v>0</v>
      </c>
      <c r="U108" s="2"/>
      <c r="V108" s="2"/>
      <c r="W108" s="2"/>
      <c r="X108" s="3"/>
      <c r="Y108" s="2"/>
      <c r="Z108" s="10"/>
      <c r="AF108" s="2">
        <v>634</v>
      </c>
      <c r="AG108" s="1">
        <v>1075</v>
      </c>
      <c r="AH108" s="1">
        <v>2116</v>
      </c>
      <c r="AI108" s="1">
        <v>1097</v>
      </c>
      <c r="AJ108" s="1"/>
      <c r="AK108" s="2"/>
      <c r="AL108" s="1">
        <v>4921</v>
      </c>
      <c r="AM108" s="1"/>
      <c r="AN108" s="2"/>
      <c r="AO108" s="2">
        <v>0</v>
      </c>
      <c r="AP108" s="1">
        <v>1062</v>
      </c>
      <c r="AQ108" s="1"/>
      <c r="AR108" s="2"/>
      <c r="AS108" s="2"/>
      <c r="AT108" s="3"/>
      <c r="AU108" s="2"/>
      <c r="AV108" s="3"/>
      <c r="AW108" s="10"/>
    </row>
    <row r="109" spans="1:49" x14ac:dyDescent="0.25">
      <c r="A109" t="s">
        <v>271</v>
      </c>
      <c r="B109" s="89">
        <v>108</v>
      </c>
      <c r="D109">
        <v>779</v>
      </c>
      <c r="E109" s="1">
        <v>3280</v>
      </c>
      <c r="F109" s="1">
        <v>18750</v>
      </c>
      <c r="G109" s="1" t="s">
        <v>0</v>
      </c>
      <c r="H109" s="2"/>
      <c r="I109" s="2"/>
      <c r="J109" s="3"/>
      <c r="K109" s="2"/>
      <c r="L109" s="1">
        <v>5679</v>
      </c>
      <c r="M109" s="1">
        <v>12646</v>
      </c>
      <c r="N109" s="1"/>
      <c r="O109" s="2"/>
      <c r="P109" s="1">
        <v>2004</v>
      </c>
      <c r="Q109" s="1">
        <v>1252</v>
      </c>
      <c r="R109" s="1">
        <v>13207</v>
      </c>
      <c r="S109" s="2">
        <v>0</v>
      </c>
      <c r="T109" s="2">
        <v>0</v>
      </c>
      <c r="U109" s="2"/>
      <c r="V109" s="2"/>
      <c r="W109" s="2"/>
      <c r="X109" s="3"/>
      <c r="Y109" s="2"/>
      <c r="Z109" s="10"/>
      <c r="AF109" s="1">
        <v>1154</v>
      </c>
      <c r="AG109" s="1">
        <v>1206</v>
      </c>
      <c r="AH109" s="1">
        <v>3112</v>
      </c>
      <c r="AI109" s="1">
        <v>1139</v>
      </c>
      <c r="AJ109" s="1"/>
      <c r="AK109" s="2"/>
      <c r="AL109" s="1">
        <v>4964</v>
      </c>
      <c r="AM109" s="1"/>
      <c r="AN109" s="2"/>
      <c r="AO109" s="2">
        <v>0</v>
      </c>
      <c r="AP109" s="1">
        <v>1276</v>
      </c>
      <c r="AQ109" s="1"/>
      <c r="AR109" s="2"/>
      <c r="AS109" s="2"/>
      <c r="AT109" s="3"/>
      <c r="AU109" s="2"/>
      <c r="AV109" s="3"/>
      <c r="AW109" s="10"/>
    </row>
    <row r="110" spans="1:49" x14ac:dyDescent="0.25">
      <c r="A110" t="s">
        <v>272</v>
      </c>
      <c r="B110" s="89">
        <v>109</v>
      </c>
      <c r="D110">
        <v>900</v>
      </c>
      <c r="E110" s="1">
        <v>3091</v>
      </c>
      <c r="F110" s="1">
        <v>18171</v>
      </c>
      <c r="G110" s="1" t="s">
        <v>0</v>
      </c>
      <c r="H110" s="2"/>
      <c r="I110" s="2"/>
      <c r="J110" s="3"/>
      <c r="K110" s="2"/>
      <c r="L110" s="1">
        <v>5933</v>
      </c>
      <c r="M110" s="1">
        <v>12016</v>
      </c>
      <c r="N110" s="1"/>
      <c r="O110" s="2"/>
      <c r="P110" s="1">
        <v>2052</v>
      </c>
      <c r="Q110" s="1">
        <v>1201</v>
      </c>
      <c r="R110" s="1">
        <v>13406</v>
      </c>
      <c r="S110" s="2">
        <v>0</v>
      </c>
      <c r="T110" s="2">
        <v>0</v>
      </c>
      <c r="U110" s="2"/>
      <c r="V110" s="2"/>
      <c r="W110" s="2"/>
      <c r="X110" s="3"/>
      <c r="Y110" s="2"/>
      <c r="Z110" s="10"/>
      <c r="AF110" s="2">
        <v>941</v>
      </c>
      <c r="AG110" s="1">
        <v>1198</v>
      </c>
      <c r="AH110" s="1">
        <v>2997</v>
      </c>
      <c r="AI110" s="1">
        <v>1433</v>
      </c>
      <c r="AJ110" s="1"/>
      <c r="AK110" s="2"/>
      <c r="AL110" s="1">
        <v>4658</v>
      </c>
      <c r="AM110" s="1"/>
      <c r="AN110" s="2"/>
      <c r="AO110" s="2">
        <v>0</v>
      </c>
      <c r="AP110" s="1">
        <v>1319</v>
      </c>
      <c r="AQ110" s="1"/>
      <c r="AR110" s="2"/>
      <c r="AS110" s="2"/>
      <c r="AT110" s="3"/>
      <c r="AU110" s="2"/>
      <c r="AV110" s="3"/>
      <c r="AW110" s="10"/>
    </row>
    <row r="111" spans="1:49" x14ac:dyDescent="0.25">
      <c r="A111" t="s">
        <v>273</v>
      </c>
      <c r="B111">
        <v>110</v>
      </c>
      <c r="D111">
        <v>657</v>
      </c>
      <c r="E111" s="1">
        <v>2336</v>
      </c>
      <c r="F111" s="1">
        <v>13922</v>
      </c>
      <c r="G111" s="1" t="s">
        <v>0</v>
      </c>
      <c r="H111" s="2"/>
      <c r="I111" s="2"/>
      <c r="J111" s="3"/>
      <c r="K111" s="2"/>
      <c r="L111" s="1">
        <v>5419</v>
      </c>
      <c r="M111" s="1">
        <v>9963</v>
      </c>
      <c r="N111" s="1"/>
      <c r="O111" s="2"/>
      <c r="P111" s="1">
        <v>1970</v>
      </c>
      <c r="Q111" s="1">
        <v>1041</v>
      </c>
      <c r="R111" s="1">
        <v>10439</v>
      </c>
      <c r="S111" s="2">
        <v>0</v>
      </c>
      <c r="T111" s="2">
        <v>0</v>
      </c>
      <c r="U111" s="2"/>
      <c r="V111" s="2"/>
      <c r="W111" s="2"/>
      <c r="X111" s="3"/>
      <c r="Y111" s="2"/>
      <c r="Z111" s="10"/>
      <c r="AF111" s="2">
        <v>832</v>
      </c>
      <c r="AG111" s="1">
        <v>1120</v>
      </c>
      <c r="AH111" s="1">
        <v>2673</v>
      </c>
      <c r="AI111" s="1">
        <v>1021</v>
      </c>
      <c r="AJ111" s="1"/>
      <c r="AK111" s="2"/>
      <c r="AL111" s="1">
        <v>4172</v>
      </c>
      <c r="AM111" s="1"/>
      <c r="AN111" s="2"/>
      <c r="AO111" s="2">
        <v>0</v>
      </c>
      <c r="AP111" s="1">
        <v>1177</v>
      </c>
      <c r="AQ111" s="1"/>
      <c r="AR111" s="2"/>
      <c r="AS111" s="2"/>
      <c r="AT111" s="3"/>
      <c r="AU111" s="2"/>
      <c r="AV111" s="3"/>
      <c r="AW111" s="10"/>
    </row>
    <row r="112" spans="1:49" x14ac:dyDescent="0.25">
      <c r="A112" t="s">
        <v>274</v>
      </c>
      <c r="B112">
        <v>111</v>
      </c>
      <c r="D112">
        <v>782</v>
      </c>
      <c r="E112" s="1">
        <v>3064</v>
      </c>
      <c r="F112" s="1">
        <v>18152</v>
      </c>
      <c r="G112" s="1" t="s">
        <v>0</v>
      </c>
      <c r="H112" s="2"/>
      <c r="I112" s="2"/>
      <c r="J112" s="3"/>
      <c r="K112" s="2"/>
      <c r="L112" s="1">
        <v>6002</v>
      </c>
      <c r="M112" s="1">
        <v>10999</v>
      </c>
      <c r="N112" s="1"/>
      <c r="O112" s="2"/>
      <c r="P112" s="1">
        <v>1784</v>
      </c>
      <c r="Q112" s="1">
        <v>1061</v>
      </c>
      <c r="R112" s="1">
        <v>11171</v>
      </c>
      <c r="S112" s="2">
        <v>0</v>
      </c>
      <c r="T112" s="2">
        <v>0</v>
      </c>
      <c r="U112" s="2"/>
      <c r="V112" s="2"/>
      <c r="W112" s="2"/>
      <c r="X112" s="3"/>
      <c r="Y112" s="2"/>
      <c r="Z112" s="10"/>
      <c r="AF112" s="1">
        <v>1036</v>
      </c>
      <c r="AG112" s="1">
        <v>1207</v>
      </c>
      <c r="AH112" s="1">
        <v>2696</v>
      </c>
      <c r="AI112" s="1">
        <v>1061</v>
      </c>
      <c r="AJ112" s="1"/>
      <c r="AK112" s="2"/>
      <c r="AL112" s="1">
        <v>4736</v>
      </c>
      <c r="AM112" s="1"/>
      <c r="AN112" s="2"/>
      <c r="AO112" s="2">
        <v>0</v>
      </c>
      <c r="AP112" s="1">
        <v>1340</v>
      </c>
      <c r="AQ112" s="1"/>
      <c r="AR112" s="2"/>
      <c r="AS112" s="2"/>
      <c r="AT112" s="3"/>
      <c r="AU112" s="2"/>
      <c r="AV112" s="3"/>
      <c r="AW112" s="10"/>
    </row>
    <row r="113" spans="1:49" x14ac:dyDescent="0.25">
      <c r="A113" t="s">
        <v>275</v>
      </c>
      <c r="B113" s="89">
        <v>112</v>
      </c>
      <c r="D113">
        <v>665</v>
      </c>
      <c r="E113" s="1">
        <v>2690</v>
      </c>
      <c r="F113" s="1">
        <v>14778</v>
      </c>
      <c r="G113" s="1" t="s">
        <v>0</v>
      </c>
      <c r="H113" s="2"/>
      <c r="I113" s="2"/>
      <c r="J113" s="3"/>
      <c r="K113" s="2"/>
      <c r="L113" s="1">
        <v>5689</v>
      </c>
      <c r="M113" s="1">
        <v>10298</v>
      </c>
      <c r="N113" s="1"/>
      <c r="O113" s="2"/>
      <c r="P113" s="1">
        <v>1541</v>
      </c>
      <c r="Q113" s="2">
        <v>994</v>
      </c>
      <c r="R113" s="1">
        <v>11138</v>
      </c>
      <c r="S113" s="2">
        <v>0</v>
      </c>
      <c r="T113" s="2">
        <v>0</v>
      </c>
      <c r="U113" s="2"/>
      <c r="V113" s="2"/>
      <c r="W113" s="2"/>
      <c r="X113" s="3"/>
      <c r="Y113" s="2"/>
      <c r="Z113" s="10"/>
      <c r="AF113" s="2">
        <v>694</v>
      </c>
      <c r="AG113" s="1">
        <v>1511</v>
      </c>
      <c r="AH113" s="1">
        <v>2122</v>
      </c>
      <c r="AI113" s="2">
        <v>977</v>
      </c>
      <c r="AJ113" s="2"/>
      <c r="AK113" s="2"/>
      <c r="AL113" s="1">
        <v>4445</v>
      </c>
      <c r="AM113" s="1"/>
      <c r="AN113" s="2"/>
      <c r="AO113" s="2">
        <v>0</v>
      </c>
      <c r="AP113" s="1">
        <v>1190</v>
      </c>
      <c r="AQ113" s="1"/>
      <c r="AR113" s="2"/>
      <c r="AS113" s="2"/>
      <c r="AT113" s="3"/>
      <c r="AU113" s="2"/>
      <c r="AV113" s="3"/>
      <c r="AW113" s="10"/>
    </row>
    <row r="114" spans="1:49" x14ac:dyDescent="0.25">
      <c r="A114" t="s">
        <v>276</v>
      </c>
      <c r="B114" s="89">
        <v>113</v>
      </c>
      <c r="D114">
        <v>740</v>
      </c>
      <c r="E114" s="1">
        <v>2966</v>
      </c>
      <c r="F114" s="1">
        <v>16367</v>
      </c>
      <c r="G114" s="1" t="s">
        <v>0</v>
      </c>
      <c r="H114" s="2"/>
      <c r="I114" s="2"/>
      <c r="J114" s="3"/>
      <c r="K114" s="2"/>
      <c r="L114" s="1">
        <v>5799</v>
      </c>
      <c r="M114" s="1">
        <v>10414</v>
      </c>
      <c r="N114" s="1"/>
      <c r="O114" s="2"/>
      <c r="P114" s="1">
        <v>1644</v>
      </c>
      <c r="Q114" s="2">
        <v>990</v>
      </c>
      <c r="R114" s="1">
        <v>11089</v>
      </c>
      <c r="S114" s="2">
        <v>0</v>
      </c>
      <c r="T114" s="2">
        <v>0</v>
      </c>
      <c r="U114" s="2"/>
      <c r="V114" s="2"/>
      <c r="W114" s="2"/>
      <c r="X114" s="3"/>
      <c r="Y114" s="2"/>
      <c r="Z114" s="10"/>
      <c r="AF114" s="2">
        <v>748</v>
      </c>
      <c r="AG114" s="1">
        <v>1604</v>
      </c>
      <c r="AH114" s="1">
        <v>2288</v>
      </c>
      <c r="AI114" s="1">
        <v>1055</v>
      </c>
      <c r="AJ114" s="1"/>
      <c r="AK114" s="2"/>
      <c r="AL114" s="1">
        <v>4534</v>
      </c>
      <c r="AM114" s="1"/>
      <c r="AN114" s="2"/>
      <c r="AO114" s="2">
        <v>0</v>
      </c>
      <c r="AP114" s="1">
        <v>1283</v>
      </c>
      <c r="AQ114" s="1"/>
      <c r="AR114" s="2"/>
      <c r="AS114" s="2"/>
      <c r="AT114" s="3"/>
      <c r="AU114" s="2"/>
      <c r="AV114" s="3"/>
      <c r="AW114" s="10"/>
    </row>
    <row r="115" spans="1:49" x14ac:dyDescent="0.25">
      <c r="A115" t="s">
        <v>277</v>
      </c>
      <c r="B115">
        <v>114</v>
      </c>
      <c r="D115">
        <v>681</v>
      </c>
      <c r="E115" s="1">
        <v>2868</v>
      </c>
      <c r="F115" s="1">
        <v>15652</v>
      </c>
      <c r="G115" s="1" t="s">
        <v>0</v>
      </c>
      <c r="H115" s="2"/>
      <c r="I115" s="2"/>
      <c r="J115" s="3"/>
      <c r="K115" s="2"/>
      <c r="L115" s="1">
        <v>5152</v>
      </c>
      <c r="M115" s="1">
        <v>9654</v>
      </c>
      <c r="N115" s="1"/>
      <c r="O115" s="2"/>
      <c r="P115" s="1">
        <v>1199</v>
      </c>
      <c r="Q115" s="1">
        <v>1137</v>
      </c>
      <c r="R115" s="1">
        <v>9682</v>
      </c>
      <c r="S115" s="2">
        <v>0</v>
      </c>
      <c r="T115" s="2">
        <v>0</v>
      </c>
      <c r="U115" s="2"/>
      <c r="V115" s="2"/>
      <c r="W115" s="2"/>
      <c r="X115" s="3"/>
      <c r="Y115" s="2"/>
      <c r="Z115" s="10"/>
      <c r="AF115" s="2">
        <v>598</v>
      </c>
      <c r="AG115" s="2">
        <v>952</v>
      </c>
      <c r="AH115" s="1">
        <v>2173</v>
      </c>
      <c r="AI115" s="1">
        <v>1297</v>
      </c>
      <c r="AJ115" s="1"/>
      <c r="AK115" s="2"/>
      <c r="AL115" s="1">
        <v>4058</v>
      </c>
      <c r="AM115" s="1"/>
      <c r="AN115" s="2"/>
      <c r="AO115" s="2">
        <v>0</v>
      </c>
      <c r="AP115" s="2">
        <v>967</v>
      </c>
      <c r="AQ115" s="2"/>
      <c r="AR115" s="2"/>
      <c r="AS115" s="2"/>
      <c r="AT115" s="3"/>
      <c r="AU115" s="2"/>
      <c r="AV115" s="3"/>
      <c r="AW115" s="10"/>
    </row>
    <row r="116" spans="1:49" x14ac:dyDescent="0.25">
      <c r="A116" t="s">
        <v>278</v>
      </c>
      <c r="B116">
        <v>115</v>
      </c>
      <c r="D116">
        <v>826</v>
      </c>
      <c r="E116" s="1">
        <v>3020</v>
      </c>
      <c r="F116" s="1">
        <v>17087</v>
      </c>
      <c r="G116" s="1" t="s">
        <v>0</v>
      </c>
      <c r="H116" s="2"/>
      <c r="I116" s="2"/>
      <c r="J116" s="3"/>
      <c r="K116" s="2"/>
      <c r="L116" s="1">
        <v>5005</v>
      </c>
      <c r="M116" s="1">
        <v>9773</v>
      </c>
      <c r="N116" s="1"/>
      <c r="O116" s="2"/>
      <c r="P116" s="2">
        <v>874</v>
      </c>
      <c r="Q116" s="1">
        <v>1308</v>
      </c>
      <c r="R116" s="1">
        <v>10713</v>
      </c>
      <c r="S116" s="2">
        <v>0</v>
      </c>
      <c r="T116" s="2">
        <v>0</v>
      </c>
      <c r="U116" s="2"/>
      <c r="V116" s="2"/>
      <c r="W116" s="2"/>
      <c r="X116" s="3"/>
      <c r="Y116" s="2"/>
      <c r="Z116" s="10"/>
      <c r="AF116" s="2">
        <v>748</v>
      </c>
      <c r="AG116" s="2">
        <v>816</v>
      </c>
      <c r="AH116" s="1">
        <v>1989</v>
      </c>
      <c r="AI116" s="1">
        <v>1210</v>
      </c>
      <c r="AJ116" s="1"/>
      <c r="AK116" s="2"/>
      <c r="AL116" s="1">
        <v>4137</v>
      </c>
      <c r="AM116" s="1"/>
      <c r="AN116" s="2"/>
      <c r="AO116" s="2">
        <v>0</v>
      </c>
      <c r="AP116" s="2">
        <v>925</v>
      </c>
      <c r="AQ116" s="2"/>
      <c r="AR116" s="2"/>
      <c r="AS116" s="2"/>
      <c r="AT116" s="3"/>
      <c r="AU116" s="2"/>
      <c r="AV116" s="3"/>
      <c r="AW116" s="10"/>
    </row>
    <row r="117" spans="1:49" x14ac:dyDescent="0.25">
      <c r="A117" t="s">
        <v>279</v>
      </c>
      <c r="B117" s="89">
        <v>116</v>
      </c>
      <c r="D117">
        <v>863</v>
      </c>
      <c r="E117" s="1">
        <v>3024</v>
      </c>
      <c r="F117" s="1">
        <v>18038</v>
      </c>
      <c r="G117" s="1" t="s">
        <v>0</v>
      </c>
      <c r="H117" s="2"/>
      <c r="I117" s="2"/>
      <c r="J117" s="3"/>
      <c r="K117" s="2"/>
      <c r="L117" s="1">
        <v>4557</v>
      </c>
      <c r="M117" s="1">
        <v>9060</v>
      </c>
      <c r="N117" s="1"/>
      <c r="O117" s="2"/>
      <c r="P117" s="1">
        <v>1159</v>
      </c>
      <c r="Q117" s="1">
        <v>1178</v>
      </c>
      <c r="R117" s="1">
        <v>10417</v>
      </c>
      <c r="S117" s="2">
        <v>0</v>
      </c>
      <c r="T117" s="2">
        <v>0</v>
      </c>
      <c r="U117" s="2"/>
      <c r="V117" s="2"/>
      <c r="W117" s="2"/>
      <c r="X117" s="3"/>
      <c r="Y117" s="2"/>
      <c r="Z117" s="10"/>
      <c r="AF117" s="2">
        <v>774</v>
      </c>
      <c r="AG117" s="2">
        <v>571</v>
      </c>
      <c r="AH117" s="1">
        <v>2225</v>
      </c>
      <c r="AI117" s="1">
        <v>1355</v>
      </c>
      <c r="AJ117" s="1"/>
      <c r="AK117" s="2"/>
      <c r="AL117" s="1">
        <v>4070</v>
      </c>
      <c r="AM117" s="1"/>
      <c r="AN117" s="2"/>
      <c r="AO117" s="2">
        <v>0</v>
      </c>
      <c r="AP117" s="1">
        <v>1073</v>
      </c>
      <c r="AQ117" s="1"/>
      <c r="AR117" s="2"/>
      <c r="AS117" s="2"/>
      <c r="AT117" s="3"/>
      <c r="AU117" s="2"/>
      <c r="AV117" s="3"/>
      <c r="AW117" s="10"/>
    </row>
    <row r="118" spans="1:49" x14ac:dyDescent="0.25">
      <c r="A118" t="s">
        <v>280</v>
      </c>
      <c r="B118" s="89">
        <v>117</v>
      </c>
      <c r="D118">
        <v>753</v>
      </c>
      <c r="E118" s="1">
        <v>2808</v>
      </c>
      <c r="F118" s="1">
        <v>16070</v>
      </c>
      <c r="G118" s="1" t="s">
        <v>0</v>
      </c>
      <c r="H118" s="2"/>
      <c r="I118" s="2"/>
      <c r="J118" s="3"/>
      <c r="K118" s="2"/>
      <c r="L118" s="1">
        <v>4770</v>
      </c>
      <c r="M118" s="1">
        <v>9223</v>
      </c>
      <c r="N118" s="1"/>
      <c r="O118" s="2"/>
      <c r="P118" s="1">
        <v>1144</v>
      </c>
      <c r="Q118" s="1">
        <v>1016</v>
      </c>
      <c r="R118" s="1">
        <v>9089</v>
      </c>
      <c r="S118" s="2">
        <v>0</v>
      </c>
      <c r="T118" s="2">
        <v>0</v>
      </c>
      <c r="U118" s="2"/>
      <c r="V118" s="2"/>
      <c r="W118" s="2"/>
      <c r="X118" s="3"/>
      <c r="Y118" s="2"/>
      <c r="Z118" s="10"/>
      <c r="AF118" s="2">
        <v>876</v>
      </c>
      <c r="AG118" s="2">
        <v>512</v>
      </c>
      <c r="AH118" s="1">
        <v>2637</v>
      </c>
      <c r="AI118" s="1">
        <v>1431</v>
      </c>
      <c r="AJ118" s="1"/>
      <c r="AK118" s="2"/>
      <c r="AL118" s="1">
        <v>3046</v>
      </c>
      <c r="AM118" s="1"/>
      <c r="AN118" s="2"/>
      <c r="AO118" s="2">
        <v>0</v>
      </c>
      <c r="AP118" s="1">
        <v>1455</v>
      </c>
      <c r="AQ118" s="1"/>
      <c r="AR118" s="2"/>
      <c r="AS118" s="2"/>
      <c r="AT118" s="3"/>
      <c r="AU118" s="2"/>
      <c r="AV118" s="3"/>
      <c r="AW118" s="10"/>
    </row>
    <row r="119" spans="1:49" x14ac:dyDescent="0.25">
      <c r="A119" t="s">
        <v>281</v>
      </c>
      <c r="B119">
        <v>118</v>
      </c>
      <c r="D119">
        <v>816</v>
      </c>
      <c r="E119" s="1">
        <v>3204</v>
      </c>
      <c r="F119" s="1">
        <v>18033</v>
      </c>
      <c r="G119" s="1" t="s">
        <v>0</v>
      </c>
      <c r="H119" s="2"/>
      <c r="I119" s="2"/>
      <c r="J119" s="3"/>
      <c r="K119" s="2"/>
      <c r="L119" s="1">
        <v>4780</v>
      </c>
      <c r="M119" s="1">
        <v>9478</v>
      </c>
      <c r="N119" s="1"/>
      <c r="O119" s="2"/>
      <c r="P119" s="1">
        <v>1503</v>
      </c>
      <c r="Q119" s="1">
        <v>1080</v>
      </c>
      <c r="R119" s="1">
        <v>10139</v>
      </c>
      <c r="S119" s="2">
        <v>0</v>
      </c>
      <c r="T119" s="2">
        <v>0</v>
      </c>
      <c r="U119" s="2"/>
      <c r="V119" s="2"/>
      <c r="W119" s="2"/>
      <c r="X119" s="3"/>
      <c r="Y119" s="2"/>
      <c r="Z119" s="10"/>
      <c r="AF119" s="2">
        <v>799</v>
      </c>
      <c r="AG119" s="2">
        <v>410</v>
      </c>
      <c r="AH119" s="1">
        <v>2738</v>
      </c>
      <c r="AI119" s="1">
        <v>1467</v>
      </c>
      <c r="AJ119" s="1"/>
      <c r="AK119" s="2"/>
      <c r="AL119" s="1">
        <v>3399</v>
      </c>
      <c r="AM119" s="1"/>
      <c r="AN119" s="2"/>
      <c r="AO119" s="2">
        <v>0</v>
      </c>
      <c r="AP119" s="1">
        <v>1242</v>
      </c>
      <c r="AQ119" s="1"/>
      <c r="AR119" s="2"/>
      <c r="AS119" s="2"/>
      <c r="AT119" s="3"/>
      <c r="AU119" s="2"/>
      <c r="AV119" s="3"/>
      <c r="AW119" s="10"/>
    </row>
    <row r="120" spans="1:49" x14ac:dyDescent="0.25">
      <c r="A120" t="s">
        <v>282</v>
      </c>
      <c r="B120">
        <v>119</v>
      </c>
      <c r="D120">
        <v>816</v>
      </c>
      <c r="E120" s="1">
        <v>2936</v>
      </c>
      <c r="F120" s="1">
        <v>13878</v>
      </c>
      <c r="G120" s="1" t="s">
        <v>0</v>
      </c>
      <c r="H120" s="2"/>
      <c r="I120" s="2"/>
      <c r="J120" s="3"/>
      <c r="K120" s="2"/>
      <c r="L120" s="1">
        <v>4971</v>
      </c>
      <c r="M120" s="1">
        <v>9681</v>
      </c>
      <c r="N120" s="1"/>
      <c r="O120" s="2"/>
      <c r="P120" s="1">
        <v>1285</v>
      </c>
      <c r="Q120" s="1">
        <v>1023</v>
      </c>
      <c r="R120" s="1">
        <v>7632</v>
      </c>
      <c r="S120" s="2">
        <v>0</v>
      </c>
      <c r="T120" s="2">
        <v>0</v>
      </c>
      <c r="U120" s="2"/>
      <c r="V120" s="2"/>
      <c r="W120" s="2"/>
      <c r="X120" s="3"/>
      <c r="Y120" s="2"/>
      <c r="Z120" s="10"/>
      <c r="AF120" s="2">
        <v>735</v>
      </c>
      <c r="AG120" s="2">
        <v>332</v>
      </c>
      <c r="AH120" s="1">
        <v>2159</v>
      </c>
      <c r="AI120" s="1">
        <v>1329</v>
      </c>
      <c r="AJ120" s="1"/>
      <c r="AK120" s="2"/>
      <c r="AL120" s="1">
        <v>3492</v>
      </c>
      <c r="AM120" s="1"/>
      <c r="AN120" s="2"/>
      <c r="AO120" s="2">
        <v>0</v>
      </c>
      <c r="AP120" s="2">
        <v>945</v>
      </c>
      <c r="AQ120" s="2"/>
      <c r="AR120" s="2"/>
      <c r="AS120" s="2"/>
      <c r="AT120" s="3"/>
      <c r="AU120" s="2"/>
      <c r="AV120" s="3"/>
      <c r="AW120" s="10"/>
    </row>
    <row r="121" spans="1:49" x14ac:dyDescent="0.25">
      <c r="A121" t="s">
        <v>283</v>
      </c>
      <c r="B121" s="89">
        <v>120</v>
      </c>
      <c r="D121">
        <v>840</v>
      </c>
      <c r="E121" s="1">
        <v>3140</v>
      </c>
      <c r="F121" s="1">
        <v>16479</v>
      </c>
      <c r="G121" s="1" t="s">
        <v>0</v>
      </c>
      <c r="H121" s="2"/>
      <c r="I121" s="2"/>
      <c r="J121" s="3"/>
      <c r="K121" s="2"/>
      <c r="L121" s="1">
        <v>4125</v>
      </c>
      <c r="M121" s="1">
        <v>9435</v>
      </c>
      <c r="N121" s="1"/>
      <c r="O121" s="2"/>
      <c r="P121" s="1">
        <v>1087</v>
      </c>
      <c r="Q121" s="2">
        <v>959</v>
      </c>
      <c r="R121" s="1">
        <v>9732</v>
      </c>
      <c r="S121" s="2" t="s">
        <v>0</v>
      </c>
      <c r="T121" s="2" t="s">
        <v>0</v>
      </c>
      <c r="U121" s="2"/>
      <c r="V121" s="2"/>
      <c r="W121" s="2"/>
      <c r="X121" s="3"/>
      <c r="Y121" s="2"/>
      <c r="Z121" s="10"/>
      <c r="AF121" s="2">
        <v>687</v>
      </c>
      <c r="AG121" s="2">
        <v>489</v>
      </c>
      <c r="AH121" s="1">
        <v>2542</v>
      </c>
      <c r="AI121" s="1">
        <v>1529</v>
      </c>
      <c r="AJ121" s="1"/>
      <c r="AK121" s="2"/>
      <c r="AL121" s="1">
        <v>3559</v>
      </c>
      <c r="AM121" s="1"/>
      <c r="AN121" s="2"/>
      <c r="AO121" s="2" t="s">
        <v>0</v>
      </c>
      <c r="AP121" s="1">
        <v>1199</v>
      </c>
      <c r="AQ121" s="1"/>
      <c r="AR121" s="2"/>
      <c r="AS121" s="2"/>
      <c r="AT121" s="3"/>
      <c r="AU121" s="2"/>
      <c r="AV121" s="3"/>
      <c r="AW121" s="10"/>
    </row>
    <row r="122" spans="1:49" x14ac:dyDescent="0.25">
      <c r="A122" t="s">
        <v>284</v>
      </c>
      <c r="B122" s="89">
        <v>121</v>
      </c>
      <c r="D122">
        <v>781</v>
      </c>
      <c r="E122" s="1">
        <v>3007</v>
      </c>
      <c r="F122" s="1">
        <v>16597</v>
      </c>
      <c r="G122" s="1" t="s">
        <v>0</v>
      </c>
      <c r="H122" s="2"/>
      <c r="I122" s="2"/>
      <c r="J122" s="3"/>
      <c r="K122" s="2"/>
      <c r="L122" s="1">
        <v>4066</v>
      </c>
      <c r="M122" s="1">
        <v>9412</v>
      </c>
      <c r="N122" s="1"/>
      <c r="O122" s="2"/>
      <c r="P122" s="1">
        <v>1481</v>
      </c>
      <c r="Q122" s="2">
        <v>999</v>
      </c>
      <c r="R122" s="1">
        <v>8373</v>
      </c>
      <c r="S122" s="2" t="s">
        <v>0</v>
      </c>
      <c r="T122" s="2" t="s">
        <v>0</v>
      </c>
      <c r="U122" s="2"/>
      <c r="V122" s="2"/>
      <c r="W122" s="2"/>
      <c r="X122" s="3"/>
      <c r="Y122" s="2"/>
      <c r="Z122" s="10"/>
      <c r="AF122" s="2">
        <v>852</v>
      </c>
      <c r="AG122" s="2">
        <v>353</v>
      </c>
      <c r="AH122" s="1">
        <v>2428</v>
      </c>
      <c r="AI122" s="1">
        <v>1367</v>
      </c>
      <c r="AJ122" s="1"/>
      <c r="AK122" s="2"/>
      <c r="AL122" s="1">
        <v>3452</v>
      </c>
      <c r="AM122" s="1"/>
      <c r="AN122" s="2"/>
      <c r="AO122" s="2" t="s">
        <v>0</v>
      </c>
      <c r="AP122" s="1">
        <v>1051</v>
      </c>
      <c r="AQ122" s="1"/>
      <c r="AR122" s="2"/>
      <c r="AS122" s="2"/>
      <c r="AT122" s="3"/>
      <c r="AU122" s="2"/>
      <c r="AV122" s="3"/>
      <c r="AW122" s="10"/>
    </row>
    <row r="123" spans="1:49" x14ac:dyDescent="0.25">
      <c r="A123" t="s">
        <v>285</v>
      </c>
      <c r="B123">
        <v>122</v>
      </c>
      <c r="D123">
        <v>645</v>
      </c>
      <c r="E123" s="1">
        <v>2556</v>
      </c>
      <c r="F123" s="1">
        <v>12752</v>
      </c>
      <c r="G123" s="1" t="s">
        <v>0</v>
      </c>
      <c r="H123" s="2"/>
      <c r="I123" s="2"/>
      <c r="J123" s="3"/>
      <c r="K123" s="2"/>
      <c r="L123" s="1">
        <v>3810</v>
      </c>
      <c r="M123" s="1">
        <v>8213</v>
      </c>
      <c r="N123" s="1"/>
      <c r="O123" s="2"/>
      <c r="P123" s="1">
        <v>1148</v>
      </c>
      <c r="Q123" s="2">
        <v>892</v>
      </c>
      <c r="R123" s="1">
        <v>5305</v>
      </c>
      <c r="S123" s="2" t="s">
        <v>0</v>
      </c>
      <c r="T123" s="2" t="s">
        <v>0</v>
      </c>
      <c r="U123" s="2"/>
      <c r="V123" s="2"/>
      <c r="W123" s="2"/>
      <c r="X123" s="3"/>
      <c r="Y123" s="2"/>
      <c r="Z123" s="10"/>
      <c r="AF123" s="2">
        <v>612</v>
      </c>
      <c r="AG123" s="2">
        <v>297</v>
      </c>
      <c r="AH123" s="1">
        <v>1688</v>
      </c>
      <c r="AI123" s="2">
        <v>823</v>
      </c>
      <c r="AJ123" s="2"/>
      <c r="AK123" s="2"/>
      <c r="AL123" s="1">
        <v>3082</v>
      </c>
      <c r="AM123" s="1"/>
      <c r="AN123" s="2"/>
      <c r="AO123" s="2" t="s">
        <v>0</v>
      </c>
      <c r="AP123" s="2">
        <v>983</v>
      </c>
      <c r="AQ123" s="2"/>
      <c r="AR123" s="2"/>
      <c r="AS123" s="2"/>
      <c r="AT123" s="3"/>
      <c r="AU123" s="2"/>
      <c r="AV123" s="3"/>
      <c r="AW123" s="10"/>
    </row>
    <row r="124" spans="1:49" x14ac:dyDescent="0.25">
      <c r="A124" t="s">
        <v>286</v>
      </c>
      <c r="B124">
        <v>123</v>
      </c>
      <c r="D124">
        <v>663</v>
      </c>
      <c r="E124" s="1">
        <v>3057</v>
      </c>
      <c r="F124" s="1">
        <v>15204</v>
      </c>
      <c r="G124" s="1" t="s">
        <v>0</v>
      </c>
      <c r="H124" s="2"/>
      <c r="I124" s="2"/>
      <c r="J124" s="3"/>
      <c r="K124" s="2"/>
      <c r="L124" s="1">
        <v>4887</v>
      </c>
      <c r="M124" s="1">
        <v>9248</v>
      </c>
      <c r="N124" s="1"/>
      <c r="O124" s="2"/>
      <c r="P124" s="1">
        <v>1395</v>
      </c>
      <c r="Q124" s="1">
        <v>1044</v>
      </c>
      <c r="R124" s="1">
        <v>8723</v>
      </c>
      <c r="S124" s="2" t="s">
        <v>0</v>
      </c>
      <c r="T124" s="2" t="s">
        <v>0</v>
      </c>
      <c r="U124" s="2"/>
      <c r="V124" s="2"/>
      <c r="W124" s="2"/>
      <c r="X124" s="3"/>
      <c r="Y124" s="2"/>
      <c r="Z124" s="10"/>
      <c r="AF124" s="2">
        <v>757</v>
      </c>
      <c r="AG124" s="2">
        <v>363</v>
      </c>
      <c r="AH124" s="1">
        <v>2318</v>
      </c>
      <c r="AI124" s="1">
        <v>1255</v>
      </c>
      <c r="AJ124" s="1"/>
      <c r="AK124" s="2"/>
      <c r="AL124" s="1">
        <v>3442</v>
      </c>
      <c r="AM124" s="1"/>
      <c r="AN124" s="2"/>
      <c r="AO124" s="2" t="s">
        <v>0</v>
      </c>
      <c r="AP124" s="1">
        <v>1033</v>
      </c>
      <c r="AQ124" s="1"/>
      <c r="AR124" s="2"/>
      <c r="AS124" s="2"/>
      <c r="AT124" s="3"/>
      <c r="AU124" s="2"/>
      <c r="AV124" s="3"/>
      <c r="AW124" s="10"/>
    </row>
    <row r="125" spans="1:49" x14ac:dyDescent="0.25">
      <c r="A125" t="s">
        <v>287</v>
      </c>
      <c r="B125" s="89">
        <v>124</v>
      </c>
      <c r="D125">
        <v>657</v>
      </c>
      <c r="E125" s="1">
        <v>2689</v>
      </c>
      <c r="F125" s="1">
        <v>11670</v>
      </c>
      <c r="G125" s="1" t="s">
        <v>0</v>
      </c>
      <c r="H125" s="2"/>
      <c r="I125" s="2"/>
      <c r="J125" s="3"/>
      <c r="K125" s="2"/>
      <c r="L125" s="1">
        <v>5004</v>
      </c>
      <c r="M125" s="1">
        <v>9592</v>
      </c>
      <c r="N125" s="1"/>
      <c r="O125" s="2"/>
      <c r="P125" s="1">
        <v>1388</v>
      </c>
      <c r="Q125" s="1">
        <v>1012</v>
      </c>
      <c r="R125" s="1">
        <v>9331</v>
      </c>
      <c r="S125" s="2" t="s">
        <v>0</v>
      </c>
      <c r="T125" s="2" t="s">
        <v>0</v>
      </c>
      <c r="U125" s="2"/>
      <c r="V125" s="2"/>
      <c r="W125" s="2"/>
      <c r="X125" s="3"/>
      <c r="Y125" s="2"/>
      <c r="Z125" s="10"/>
      <c r="AF125" s="2">
        <v>686</v>
      </c>
      <c r="AG125" s="2">
        <v>413</v>
      </c>
      <c r="AH125" s="1">
        <v>2341</v>
      </c>
      <c r="AI125" s="1">
        <v>1416</v>
      </c>
      <c r="AJ125" s="1"/>
      <c r="AK125" s="2"/>
      <c r="AL125" s="1">
        <v>3061</v>
      </c>
      <c r="AM125" s="1"/>
      <c r="AN125" s="2"/>
      <c r="AO125" s="2" t="s">
        <v>0</v>
      </c>
      <c r="AP125" s="1">
        <v>1093</v>
      </c>
      <c r="AQ125" s="1"/>
      <c r="AR125" s="2"/>
      <c r="AS125" s="2"/>
      <c r="AT125" s="3"/>
      <c r="AU125" s="2"/>
      <c r="AV125" s="3"/>
      <c r="AW125" s="10"/>
    </row>
    <row r="126" spans="1:49" x14ac:dyDescent="0.25">
      <c r="A126" t="s">
        <v>288</v>
      </c>
      <c r="B126" s="89">
        <v>125</v>
      </c>
      <c r="D126">
        <v>722</v>
      </c>
      <c r="E126" s="1">
        <v>3060</v>
      </c>
      <c r="F126" s="1">
        <v>16467</v>
      </c>
      <c r="G126" s="1" t="s">
        <v>0</v>
      </c>
      <c r="H126" s="2"/>
      <c r="I126" s="2"/>
      <c r="J126" s="3"/>
      <c r="K126" s="2"/>
      <c r="L126" s="1">
        <v>4221</v>
      </c>
      <c r="M126" s="1">
        <v>9010</v>
      </c>
      <c r="N126" s="1"/>
      <c r="O126" s="2"/>
      <c r="P126" s="1">
        <v>1331</v>
      </c>
      <c r="Q126" s="2">
        <v>974</v>
      </c>
      <c r="R126" s="1">
        <v>7548</v>
      </c>
      <c r="S126" s="2" t="s">
        <v>0</v>
      </c>
      <c r="T126" s="2" t="s">
        <v>0</v>
      </c>
      <c r="U126" s="2"/>
      <c r="V126" s="2"/>
      <c r="W126" s="2"/>
      <c r="X126" s="3"/>
      <c r="Y126" s="2"/>
      <c r="Z126" s="10"/>
      <c r="AF126" s="2">
        <v>704</v>
      </c>
      <c r="AG126" s="2">
        <v>549</v>
      </c>
      <c r="AH126" s="1">
        <v>2479</v>
      </c>
      <c r="AI126" s="1">
        <v>1308</v>
      </c>
      <c r="AJ126" s="1"/>
      <c r="AK126" s="2"/>
      <c r="AL126" s="1">
        <v>1694</v>
      </c>
      <c r="AM126" s="1"/>
      <c r="AN126" s="2"/>
      <c r="AO126" s="2" t="s">
        <v>0</v>
      </c>
      <c r="AP126" s="1">
        <v>1058</v>
      </c>
      <c r="AQ126" s="1"/>
      <c r="AR126" s="2"/>
      <c r="AS126" s="2"/>
      <c r="AT126" s="3"/>
      <c r="AU126" s="2"/>
      <c r="AV126" s="3"/>
      <c r="AW126" s="10"/>
    </row>
    <row r="127" spans="1:49" x14ac:dyDescent="0.25">
      <c r="A127" t="s">
        <v>289</v>
      </c>
      <c r="B127">
        <v>126</v>
      </c>
      <c r="D127">
        <v>657</v>
      </c>
      <c r="E127" s="1">
        <v>2963</v>
      </c>
      <c r="F127" s="1">
        <v>15120</v>
      </c>
      <c r="G127" s="1" t="s">
        <v>0</v>
      </c>
      <c r="H127" s="2"/>
      <c r="I127" s="2"/>
      <c r="J127" s="3"/>
      <c r="K127" s="2"/>
      <c r="L127" s="1">
        <v>4427</v>
      </c>
      <c r="M127" s="1">
        <v>8720</v>
      </c>
      <c r="N127" s="1"/>
      <c r="O127" s="2"/>
      <c r="P127" s="1">
        <v>1311</v>
      </c>
      <c r="Q127" s="2">
        <v>993</v>
      </c>
      <c r="R127" s="1">
        <v>7160</v>
      </c>
      <c r="S127" s="2" t="s">
        <v>0</v>
      </c>
      <c r="T127" s="2" t="s">
        <v>0</v>
      </c>
      <c r="U127" s="2"/>
      <c r="V127" s="2"/>
      <c r="W127" s="2"/>
      <c r="X127" s="3"/>
      <c r="Y127" s="2"/>
      <c r="Z127" s="10"/>
      <c r="AF127" s="2">
        <v>589</v>
      </c>
      <c r="AG127" s="2">
        <v>469</v>
      </c>
      <c r="AH127" s="1">
        <v>2328</v>
      </c>
      <c r="AI127" s="1">
        <v>1276</v>
      </c>
      <c r="AJ127" s="1"/>
      <c r="AK127" s="2"/>
      <c r="AL127" s="1">
        <v>3029</v>
      </c>
      <c r="AM127" s="1"/>
      <c r="AN127" s="2"/>
      <c r="AO127" s="2" t="s">
        <v>0</v>
      </c>
      <c r="AP127" s="1">
        <v>1007</v>
      </c>
      <c r="AQ127" s="1"/>
      <c r="AR127" s="2"/>
      <c r="AS127" s="2"/>
      <c r="AT127" s="3"/>
      <c r="AU127" s="2"/>
      <c r="AV127" s="3"/>
      <c r="AW127" s="10"/>
    </row>
    <row r="128" spans="1:49" x14ac:dyDescent="0.25">
      <c r="A128" t="s">
        <v>290</v>
      </c>
      <c r="B128">
        <v>127</v>
      </c>
      <c r="D128">
        <v>666</v>
      </c>
      <c r="E128" s="1">
        <v>2416</v>
      </c>
      <c r="F128" s="1">
        <v>13775</v>
      </c>
      <c r="G128" s="1" t="s">
        <v>0</v>
      </c>
      <c r="H128" s="2"/>
      <c r="I128" s="2"/>
      <c r="J128" s="3"/>
      <c r="K128" s="2"/>
      <c r="L128" s="1">
        <v>3664</v>
      </c>
      <c r="M128" s="1">
        <v>5696</v>
      </c>
      <c r="N128" s="1"/>
      <c r="O128" s="2"/>
      <c r="P128" s="2">
        <v>981</v>
      </c>
      <c r="Q128" s="2">
        <v>822</v>
      </c>
      <c r="R128" s="1">
        <v>8104</v>
      </c>
      <c r="S128" s="2" t="s">
        <v>0</v>
      </c>
      <c r="T128" s="2" t="s">
        <v>0</v>
      </c>
      <c r="U128" s="2"/>
      <c r="V128" s="2"/>
      <c r="W128" s="2"/>
      <c r="X128" s="3"/>
      <c r="Y128" s="2"/>
      <c r="Z128" s="10"/>
      <c r="AF128" s="2">
        <v>588</v>
      </c>
      <c r="AG128" s="2">
        <v>391</v>
      </c>
      <c r="AH128" s="1">
        <v>2184</v>
      </c>
      <c r="AI128" s="1">
        <v>1290</v>
      </c>
      <c r="AJ128" s="1"/>
      <c r="AK128" s="2"/>
      <c r="AL128" s="1">
        <v>3099</v>
      </c>
      <c r="AM128" s="1"/>
      <c r="AN128" s="2"/>
      <c r="AO128" s="2" t="s">
        <v>0</v>
      </c>
      <c r="AP128" s="2">
        <v>947</v>
      </c>
      <c r="AQ128" s="2"/>
      <c r="AR128" s="2"/>
      <c r="AS128" s="2"/>
      <c r="AT128" s="3"/>
      <c r="AU128" s="2"/>
      <c r="AV128" s="3"/>
      <c r="AW128" s="10"/>
    </row>
    <row r="129" spans="1:49" x14ac:dyDescent="0.25">
      <c r="A129" t="s">
        <v>291</v>
      </c>
      <c r="B129" s="89">
        <v>128</v>
      </c>
      <c r="D129">
        <v>828</v>
      </c>
      <c r="E129" s="1">
        <v>2479</v>
      </c>
      <c r="F129" s="1">
        <v>16323</v>
      </c>
      <c r="G129" s="1" t="s">
        <v>0</v>
      </c>
      <c r="H129" s="2"/>
      <c r="I129" s="2"/>
      <c r="J129" s="3"/>
      <c r="K129" s="2"/>
      <c r="L129" s="1">
        <v>4473</v>
      </c>
      <c r="M129" s="1">
        <v>7869</v>
      </c>
      <c r="N129" s="1"/>
      <c r="O129" s="2"/>
      <c r="P129" s="1">
        <v>1055</v>
      </c>
      <c r="Q129" s="1">
        <v>1023</v>
      </c>
      <c r="R129" s="1">
        <v>8584</v>
      </c>
      <c r="S129" s="2" t="s">
        <v>0</v>
      </c>
      <c r="T129" s="2" t="s">
        <v>0</v>
      </c>
      <c r="U129" s="2"/>
      <c r="V129" s="2"/>
      <c r="W129" s="2"/>
      <c r="X129" s="3"/>
      <c r="Y129" s="2"/>
      <c r="Z129" s="10"/>
      <c r="AF129" s="2">
        <v>515</v>
      </c>
      <c r="AG129" s="2">
        <v>431</v>
      </c>
      <c r="AH129" s="1">
        <v>1996</v>
      </c>
      <c r="AI129" s="1">
        <v>1131</v>
      </c>
      <c r="AJ129" s="1"/>
      <c r="AK129" s="2"/>
      <c r="AL129" s="1">
        <v>3271</v>
      </c>
      <c r="AM129" s="1"/>
      <c r="AN129" s="2"/>
      <c r="AO129" s="2" t="s">
        <v>0</v>
      </c>
      <c r="AP129" s="2">
        <v>523</v>
      </c>
      <c r="AQ129" s="2"/>
      <c r="AR129" s="2"/>
      <c r="AS129" s="2"/>
      <c r="AT129" s="3"/>
      <c r="AU129" s="2"/>
      <c r="AV129" s="3"/>
      <c r="AW129" s="10"/>
    </row>
    <row r="130" spans="1:49" ht="15.75" thickBot="1" x14ac:dyDescent="0.3">
      <c r="A130" t="s">
        <v>292</v>
      </c>
      <c r="B130" s="89">
        <v>129</v>
      </c>
      <c r="D130">
        <v>735</v>
      </c>
      <c r="E130" s="1">
        <v>2490</v>
      </c>
      <c r="F130" s="1">
        <v>14703</v>
      </c>
      <c r="G130" s="1" t="s">
        <v>0</v>
      </c>
      <c r="H130" s="2"/>
      <c r="I130" s="2"/>
      <c r="J130" s="3"/>
      <c r="K130" s="2"/>
      <c r="L130" s="1">
        <v>4207</v>
      </c>
      <c r="M130" s="1">
        <v>7384</v>
      </c>
      <c r="N130" s="1"/>
      <c r="O130" s="2"/>
      <c r="P130" s="1">
        <v>1222</v>
      </c>
      <c r="Q130" s="2">
        <v>974</v>
      </c>
      <c r="R130" s="1">
        <v>6878</v>
      </c>
      <c r="S130" s="1">
        <v>1986</v>
      </c>
      <c r="T130" s="1">
        <v>1986</v>
      </c>
      <c r="U130" s="1"/>
      <c r="V130" s="2"/>
      <c r="W130" s="2"/>
      <c r="X130" s="3"/>
      <c r="Y130" s="2"/>
      <c r="Z130" s="10"/>
      <c r="AF130" s="2">
        <v>536</v>
      </c>
      <c r="AG130" s="2">
        <v>432</v>
      </c>
      <c r="AH130" s="1">
        <v>2064</v>
      </c>
      <c r="AI130" s="1">
        <v>1227</v>
      </c>
      <c r="AJ130" s="1"/>
      <c r="AK130" s="2"/>
      <c r="AL130" s="1">
        <v>2973</v>
      </c>
      <c r="AM130" s="1"/>
      <c r="AN130" s="2"/>
      <c r="AO130" s="2" t="s">
        <v>0</v>
      </c>
      <c r="AP130" s="1">
        <v>1076</v>
      </c>
      <c r="AQ130" s="1"/>
      <c r="AR130" s="2"/>
      <c r="AS130" s="2"/>
      <c r="AT130" s="3"/>
      <c r="AU130" s="2"/>
      <c r="AV130" s="3"/>
      <c r="AW130" s="10"/>
    </row>
    <row r="131" spans="1:49" x14ac:dyDescent="0.25">
      <c r="A131" t="s">
        <v>293</v>
      </c>
      <c r="B131">
        <v>130</v>
      </c>
      <c r="D131">
        <v>788</v>
      </c>
      <c r="E131" s="1">
        <v>2621</v>
      </c>
      <c r="F131" s="1">
        <v>15592</v>
      </c>
      <c r="G131" s="1" t="s">
        <v>0</v>
      </c>
      <c r="H131" s="2"/>
      <c r="I131" s="2"/>
      <c r="J131" s="3"/>
      <c r="K131" s="2"/>
      <c r="L131" s="1">
        <v>4244</v>
      </c>
      <c r="M131" s="1">
        <v>8423</v>
      </c>
      <c r="N131" s="1"/>
      <c r="O131" s="2"/>
      <c r="P131" s="1">
        <v>1065</v>
      </c>
      <c r="Q131" s="1">
        <v>1180</v>
      </c>
      <c r="R131" s="1">
        <v>7193</v>
      </c>
      <c r="S131" s="1">
        <v>9997</v>
      </c>
      <c r="T131" s="1">
        <v>9997</v>
      </c>
      <c r="U131" s="17"/>
      <c r="V131" s="18"/>
      <c r="W131" s="18"/>
      <c r="X131" s="18"/>
      <c r="Y131" s="18"/>
      <c r="Z131" s="18"/>
      <c r="AF131" s="2">
        <v>550</v>
      </c>
      <c r="AG131" s="2">
        <v>373</v>
      </c>
      <c r="AH131" s="1">
        <v>1655</v>
      </c>
      <c r="AI131" s="1">
        <v>1057</v>
      </c>
      <c r="AJ131" s="1"/>
      <c r="AK131" s="2"/>
      <c r="AL131" s="1">
        <v>2367</v>
      </c>
      <c r="AM131" s="1"/>
      <c r="AN131" s="2"/>
      <c r="AO131" s="2" t="s">
        <v>0</v>
      </c>
      <c r="AP131" s="1">
        <v>1164</v>
      </c>
      <c r="AQ131" s="1"/>
      <c r="AR131" s="2"/>
      <c r="AS131" s="2"/>
      <c r="AT131" s="3"/>
      <c r="AU131" s="2"/>
      <c r="AV131" s="3"/>
      <c r="AW131" s="10"/>
    </row>
    <row r="132" spans="1:49" x14ac:dyDescent="0.25">
      <c r="A132" t="s">
        <v>294</v>
      </c>
      <c r="B132">
        <v>131</v>
      </c>
      <c r="D132">
        <v>761</v>
      </c>
      <c r="E132" s="1">
        <v>2595</v>
      </c>
      <c r="F132" s="1">
        <v>15005</v>
      </c>
      <c r="G132" s="1" t="s">
        <v>0</v>
      </c>
      <c r="H132" s="2"/>
      <c r="I132" s="2"/>
      <c r="J132" s="3"/>
      <c r="K132" s="2"/>
      <c r="L132" s="1">
        <v>3387</v>
      </c>
      <c r="M132" s="1">
        <v>7883</v>
      </c>
      <c r="N132" s="1"/>
      <c r="O132" s="2"/>
      <c r="P132" s="1">
        <v>1106</v>
      </c>
      <c r="Q132" s="2">
        <v>765</v>
      </c>
      <c r="R132" s="1">
        <v>6607</v>
      </c>
      <c r="S132" s="1">
        <v>2125</v>
      </c>
      <c r="T132" s="1">
        <v>2125</v>
      </c>
      <c r="U132" s="1">
        <v>111520</v>
      </c>
      <c r="V132" s="1"/>
      <c r="W132" s="2"/>
      <c r="X132" s="2"/>
      <c r="Y132" s="3"/>
      <c r="Z132" s="3"/>
      <c r="AF132" s="2">
        <v>537</v>
      </c>
      <c r="AG132" s="2">
        <v>393</v>
      </c>
      <c r="AH132" s="1">
        <v>1677</v>
      </c>
      <c r="AI132" s="1">
        <v>1120</v>
      </c>
      <c r="AJ132" s="1"/>
      <c r="AK132" s="2"/>
      <c r="AL132" s="1">
        <v>2264</v>
      </c>
      <c r="AM132" s="1"/>
      <c r="AN132" s="2"/>
      <c r="AO132" s="2" t="s">
        <v>0</v>
      </c>
      <c r="AP132" s="1">
        <v>1577</v>
      </c>
      <c r="AQ132" s="1"/>
      <c r="AR132" s="2"/>
      <c r="AS132" s="2"/>
      <c r="AT132" s="3"/>
      <c r="AU132" s="2"/>
      <c r="AV132" s="3"/>
      <c r="AW132" s="10"/>
    </row>
    <row r="133" spans="1:49" x14ac:dyDescent="0.25">
      <c r="A133" t="s">
        <v>295</v>
      </c>
      <c r="B133" s="89">
        <v>132</v>
      </c>
      <c r="D133">
        <v>765</v>
      </c>
      <c r="E133" s="1">
        <v>2549</v>
      </c>
      <c r="F133" s="1">
        <v>15590</v>
      </c>
      <c r="G133" s="1" t="s">
        <v>0</v>
      </c>
      <c r="H133" s="2"/>
      <c r="I133" s="2"/>
      <c r="J133" s="3"/>
      <c r="K133" s="2"/>
      <c r="L133" s="1">
        <v>3768</v>
      </c>
      <c r="M133" s="1">
        <v>7751</v>
      </c>
      <c r="N133" s="1"/>
      <c r="O133" s="2"/>
      <c r="P133" s="1">
        <v>1008</v>
      </c>
      <c r="Q133" s="2">
        <v>858</v>
      </c>
      <c r="R133" s="1">
        <v>8238</v>
      </c>
      <c r="S133" s="1">
        <v>4901</v>
      </c>
      <c r="T133" s="1">
        <v>4901</v>
      </c>
      <c r="U133" s="1">
        <v>49332</v>
      </c>
      <c r="V133" s="1"/>
      <c r="W133" s="2"/>
      <c r="X133" s="2"/>
      <c r="Y133" s="3"/>
      <c r="Z133" s="3"/>
      <c r="AF133" s="2">
        <v>496</v>
      </c>
      <c r="AG133" s="2">
        <v>448</v>
      </c>
      <c r="AH133" s="1">
        <v>1652</v>
      </c>
      <c r="AI133" s="1">
        <v>1096</v>
      </c>
      <c r="AJ133" s="1"/>
      <c r="AK133" s="2"/>
      <c r="AL133" s="1">
        <v>2793</v>
      </c>
      <c r="AM133" s="1"/>
      <c r="AN133" s="2"/>
      <c r="AO133" s="2" t="s">
        <v>0</v>
      </c>
      <c r="AP133" s="1">
        <v>1439</v>
      </c>
      <c r="AQ133" s="1"/>
      <c r="AR133" s="2"/>
      <c r="AS133" s="2"/>
      <c r="AT133" s="3"/>
      <c r="AU133" s="2"/>
      <c r="AV133" s="3"/>
      <c r="AW133" s="10"/>
    </row>
    <row r="134" spans="1:49" x14ac:dyDescent="0.25">
      <c r="A134" t="s">
        <v>296</v>
      </c>
      <c r="B134" s="89">
        <v>133</v>
      </c>
      <c r="D134">
        <v>805</v>
      </c>
      <c r="E134" s="1">
        <v>2540</v>
      </c>
      <c r="F134" s="1">
        <v>14815</v>
      </c>
      <c r="G134" s="1" t="s">
        <v>0</v>
      </c>
      <c r="H134" s="2"/>
      <c r="I134" s="2"/>
      <c r="J134" s="3"/>
      <c r="K134" s="2"/>
      <c r="L134" s="1">
        <v>3880</v>
      </c>
      <c r="M134" s="1">
        <v>8089</v>
      </c>
      <c r="N134" s="1"/>
      <c r="O134" s="2"/>
      <c r="P134" s="2">
        <v>999</v>
      </c>
      <c r="Q134" s="2">
        <v>920</v>
      </c>
      <c r="R134" s="1">
        <v>3350</v>
      </c>
      <c r="S134" s="2">
        <v>885</v>
      </c>
      <c r="T134" s="2">
        <v>885</v>
      </c>
      <c r="U134" s="1">
        <v>48062</v>
      </c>
      <c r="V134" s="1"/>
      <c r="W134" s="2"/>
      <c r="X134" s="2"/>
      <c r="Y134" s="3"/>
      <c r="Z134" s="3"/>
      <c r="AF134" s="2">
        <v>106</v>
      </c>
      <c r="AG134" s="2">
        <v>0</v>
      </c>
      <c r="AH134" s="1">
        <v>1460</v>
      </c>
      <c r="AI134" s="1">
        <v>1098</v>
      </c>
      <c r="AJ134" s="1"/>
      <c r="AK134" s="2"/>
      <c r="AL134" s="1">
        <v>2627</v>
      </c>
      <c r="AM134" s="1"/>
      <c r="AN134" s="2"/>
      <c r="AO134" s="2" t="s">
        <v>0</v>
      </c>
      <c r="AP134" s="2">
        <v>27</v>
      </c>
      <c r="AQ134" s="2"/>
      <c r="AR134" s="2"/>
      <c r="AS134" s="2"/>
      <c r="AT134" s="3"/>
      <c r="AU134" s="2"/>
      <c r="AV134" s="3"/>
      <c r="AW134" s="10"/>
    </row>
    <row r="135" spans="1:49" x14ac:dyDescent="0.25">
      <c r="A135" t="s">
        <v>297</v>
      </c>
      <c r="B135">
        <v>134</v>
      </c>
      <c r="D135">
        <v>754</v>
      </c>
      <c r="E135" s="1">
        <v>2506</v>
      </c>
      <c r="F135" s="1">
        <v>11145</v>
      </c>
      <c r="G135" s="1" t="s">
        <v>0</v>
      </c>
      <c r="H135" s="2"/>
      <c r="I135" s="2"/>
      <c r="J135" s="3"/>
      <c r="K135" s="2"/>
      <c r="L135" s="1">
        <v>2206</v>
      </c>
      <c r="M135" s="1">
        <v>6039</v>
      </c>
      <c r="N135" s="1"/>
      <c r="O135" s="2"/>
      <c r="P135" s="1">
        <v>1229</v>
      </c>
      <c r="Q135" s="1">
        <v>1085</v>
      </c>
      <c r="R135" s="1">
        <v>3686</v>
      </c>
      <c r="S135" s="1">
        <v>4901</v>
      </c>
      <c r="T135" s="1">
        <v>4901</v>
      </c>
      <c r="U135" s="1">
        <v>35627</v>
      </c>
      <c r="V135" s="1"/>
      <c r="W135" s="2"/>
      <c r="X135" s="2"/>
      <c r="Y135" s="3"/>
      <c r="Z135" s="3"/>
      <c r="AF135" s="2">
        <v>49</v>
      </c>
      <c r="AG135" s="2">
        <v>831</v>
      </c>
      <c r="AH135" s="2">
        <v>913</v>
      </c>
      <c r="AI135" s="1">
        <v>1430</v>
      </c>
      <c r="AJ135" s="1"/>
      <c r="AK135" s="2"/>
      <c r="AL135" s="1">
        <v>2386</v>
      </c>
      <c r="AM135" s="1"/>
      <c r="AN135" s="2"/>
      <c r="AO135" s="2" t="s">
        <v>0</v>
      </c>
      <c r="AP135" s="2">
        <v>566</v>
      </c>
      <c r="AQ135" s="2"/>
      <c r="AR135" s="2"/>
      <c r="AS135" s="2"/>
      <c r="AT135" s="3"/>
      <c r="AU135" s="2"/>
      <c r="AV135" s="3"/>
      <c r="AW135" s="10"/>
    </row>
    <row r="136" spans="1:49" x14ac:dyDescent="0.25">
      <c r="A136" t="s">
        <v>298</v>
      </c>
      <c r="B136">
        <v>135</v>
      </c>
      <c r="D136">
        <v>642</v>
      </c>
      <c r="E136" s="1">
        <v>2619</v>
      </c>
      <c r="F136" s="1">
        <v>11892</v>
      </c>
      <c r="G136" s="1" t="s">
        <v>0</v>
      </c>
      <c r="H136" s="2"/>
      <c r="I136" s="2"/>
      <c r="J136" s="3"/>
      <c r="K136" s="2"/>
      <c r="L136" s="1">
        <v>4572</v>
      </c>
      <c r="M136" s="1">
        <v>8828</v>
      </c>
      <c r="N136" s="1"/>
      <c r="O136" s="2"/>
      <c r="P136" s="1">
        <v>1216</v>
      </c>
      <c r="Q136" s="1">
        <v>1051</v>
      </c>
      <c r="R136" s="1">
        <v>8729</v>
      </c>
      <c r="S136" s="1">
        <v>3447</v>
      </c>
      <c r="T136" s="1">
        <v>3447</v>
      </c>
      <c r="U136" s="1">
        <v>41127</v>
      </c>
      <c r="V136" s="1"/>
      <c r="W136" s="2"/>
      <c r="X136" s="2"/>
      <c r="Y136" s="3"/>
      <c r="Z136" s="3"/>
      <c r="AF136" s="2">
        <v>816</v>
      </c>
      <c r="AG136" s="2">
        <v>936</v>
      </c>
      <c r="AH136" s="1">
        <v>2344</v>
      </c>
      <c r="AI136" s="1">
        <v>1497</v>
      </c>
      <c r="AJ136" s="1"/>
      <c r="AK136" s="2"/>
      <c r="AL136" s="1">
        <v>3114</v>
      </c>
      <c r="AM136" s="1"/>
      <c r="AN136" s="2"/>
      <c r="AO136" s="2" t="s">
        <v>0</v>
      </c>
      <c r="AP136" s="1">
        <v>2121</v>
      </c>
      <c r="AQ136" s="1"/>
      <c r="AR136" s="2"/>
      <c r="AS136" s="2"/>
      <c r="AT136" s="3"/>
      <c r="AU136" s="2"/>
      <c r="AV136" s="3"/>
      <c r="AW136" s="10"/>
    </row>
    <row r="137" spans="1:49" x14ac:dyDescent="0.25">
      <c r="A137" t="s">
        <v>299</v>
      </c>
      <c r="B137" s="89">
        <v>136</v>
      </c>
      <c r="D137">
        <v>559</v>
      </c>
      <c r="E137" s="1">
        <v>2736</v>
      </c>
      <c r="F137" s="1">
        <v>12748</v>
      </c>
      <c r="G137" s="1" t="s">
        <v>0</v>
      </c>
      <c r="H137" s="2"/>
      <c r="I137" s="2"/>
      <c r="J137" s="3"/>
      <c r="K137" s="2"/>
      <c r="L137" s="1">
        <v>4495</v>
      </c>
      <c r="M137" s="1">
        <v>8544</v>
      </c>
      <c r="N137" s="1"/>
      <c r="O137" s="2"/>
      <c r="P137" s="1">
        <v>1181</v>
      </c>
      <c r="Q137" s="1">
        <v>1126</v>
      </c>
      <c r="R137" s="1">
        <v>8334</v>
      </c>
      <c r="S137" s="1">
        <v>4578</v>
      </c>
      <c r="T137" s="1">
        <v>4578</v>
      </c>
      <c r="U137" s="1">
        <v>62773</v>
      </c>
      <c r="V137" s="1"/>
      <c r="W137" s="2"/>
      <c r="X137" s="2"/>
      <c r="Y137" s="3"/>
      <c r="Z137" s="3"/>
      <c r="AF137" s="2">
        <v>901</v>
      </c>
      <c r="AG137" s="2">
        <v>745</v>
      </c>
      <c r="AH137" s="1">
        <v>2036</v>
      </c>
      <c r="AI137" s="1">
        <v>1168</v>
      </c>
      <c r="AJ137" s="1"/>
      <c r="AK137" s="2"/>
      <c r="AL137" s="1">
        <v>2931</v>
      </c>
      <c r="AM137" s="1"/>
      <c r="AN137" s="2"/>
      <c r="AO137" s="2" t="s">
        <v>0</v>
      </c>
      <c r="AP137" s="1">
        <v>2652</v>
      </c>
      <c r="AQ137" s="1"/>
      <c r="AR137" s="2"/>
      <c r="AS137" s="2"/>
      <c r="AT137" s="3"/>
      <c r="AU137" s="2"/>
      <c r="AV137" s="3"/>
      <c r="AW137" s="10"/>
    </row>
    <row r="138" spans="1:49" x14ac:dyDescent="0.25">
      <c r="A138" t="s">
        <v>300</v>
      </c>
      <c r="B138" s="89">
        <v>137</v>
      </c>
      <c r="D138">
        <v>649</v>
      </c>
      <c r="E138" s="1">
        <v>2870</v>
      </c>
      <c r="F138" s="1">
        <v>13417</v>
      </c>
      <c r="G138" s="1" t="s">
        <v>0</v>
      </c>
      <c r="H138" s="2"/>
      <c r="I138" s="2"/>
      <c r="J138" s="3"/>
      <c r="K138" s="2"/>
      <c r="L138" s="1">
        <v>4364</v>
      </c>
      <c r="M138" s="1">
        <v>7809</v>
      </c>
      <c r="N138" s="1"/>
      <c r="O138" s="2"/>
      <c r="P138" s="1">
        <v>1308</v>
      </c>
      <c r="Q138" s="1">
        <v>1285</v>
      </c>
      <c r="R138" s="1">
        <v>8528</v>
      </c>
      <c r="S138" s="1">
        <v>3569</v>
      </c>
      <c r="T138" s="1">
        <v>3569</v>
      </c>
      <c r="U138" s="1">
        <v>55566</v>
      </c>
      <c r="V138" s="1"/>
      <c r="W138" s="2"/>
      <c r="X138" s="2"/>
      <c r="Y138" s="3"/>
      <c r="Z138" s="3"/>
      <c r="AF138" s="2">
        <v>919</v>
      </c>
      <c r="AG138" s="2">
        <v>583</v>
      </c>
      <c r="AH138" s="1">
        <v>2097</v>
      </c>
      <c r="AI138" s="1">
        <v>1097</v>
      </c>
      <c r="AJ138" s="1"/>
      <c r="AK138" s="2"/>
      <c r="AL138" s="1">
        <v>2803</v>
      </c>
      <c r="AM138" s="1"/>
      <c r="AN138" s="2"/>
      <c r="AO138" s="2" t="s">
        <v>0</v>
      </c>
      <c r="AP138" s="1">
        <v>2318</v>
      </c>
      <c r="AQ138" s="1"/>
      <c r="AR138" s="2"/>
      <c r="AS138" s="2"/>
      <c r="AT138" s="3"/>
      <c r="AU138" s="2"/>
      <c r="AV138" s="3"/>
      <c r="AW138" s="10"/>
    </row>
    <row r="139" spans="1:49" x14ac:dyDescent="0.25">
      <c r="A139" t="s">
        <v>301</v>
      </c>
      <c r="B139">
        <v>138</v>
      </c>
      <c r="D139">
        <v>214</v>
      </c>
      <c r="E139" s="1">
        <v>1003</v>
      </c>
      <c r="F139" s="1">
        <v>3009</v>
      </c>
      <c r="G139" s="1" t="s">
        <v>0</v>
      </c>
      <c r="H139" s="2"/>
      <c r="I139" s="2"/>
      <c r="J139" s="3"/>
      <c r="K139" s="2"/>
      <c r="L139" s="2">
        <v>916</v>
      </c>
      <c r="M139" s="1">
        <v>2127</v>
      </c>
      <c r="N139" s="1"/>
      <c r="O139" s="2"/>
      <c r="P139" s="2">
        <v>562</v>
      </c>
      <c r="Q139" s="2">
        <v>392</v>
      </c>
      <c r="R139" s="1">
        <v>1529</v>
      </c>
      <c r="S139" s="2">
        <v>796</v>
      </c>
      <c r="T139" s="2">
        <v>796</v>
      </c>
      <c r="U139" s="1">
        <v>11851</v>
      </c>
      <c r="V139" s="1"/>
      <c r="W139" s="2"/>
      <c r="X139" s="2"/>
      <c r="Y139" s="3"/>
      <c r="Z139" s="3"/>
      <c r="AF139" s="2">
        <v>267</v>
      </c>
      <c r="AG139" s="2">
        <v>132</v>
      </c>
      <c r="AH139" s="2">
        <v>572</v>
      </c>
      <c r="AI139" s="2">
        <v>578</v>
      </c>
      <c r="AJ139" s="2"/>
      <c r="AK139" s="2"/>
      <c r="AL139" s="1">
        <v>1063</v>
      </c>
      <c r="AM139" s="1"/>
      <c r="AN139" s="2"/>
      <c r="AO139" s="2" t="s">
        <v>0</v>
      </c>
      <c r="AP139" s="2">
        <v>560</v>
      </c>
      <c r="AQ139" s="2"/>
      <c r="AR139" s="2"/>
      <c r="AS139" s="2"/>
      <c r="AT139" s="3"/>
      <c r="AU139" s="2"/>
      <c r="AV139" s="3"/>
      <c r="AW139" s="10"/>
    </row>
    <row r="140" spans="1:49" x14ac:dyDescent="0.25">
      <c r="A140" t="s">
        <v>302</v>
      </c>
      <c r="B140">
        <v>139</v>
      </c>
      <c r="D140" s="16">
        <v>1108</v>
      </c>
      <c r="E140" s="1">
        <v>4649</v>
      </c>
      <c r="F140" s="1">
        <v>8798</v>
      </c>
      <c r="G140" s="1" t="s">
        <v>0</v>
      </c>
      <c r="H140" s="2"/>
      <c r="I140" s="2"/>
      <c r="J140" s="3"/>
      <c r="K140" s="2"/>
      <c r="L140" s="1">
        <v>4070</v>
      </c>
      <c r="M140" s="1">
        <v>8415</v>
      </c>
      <c r="N140" s="1"/>
      <c r="O140" s="2"/>
      <c r="P140" s="1">
        <v>1715</v>
      </c>
      <c r="Q140" s="1">
        <v>1732</v>
      </c>
      <c r="R140" s="1">
        <v>9549</v>
      </c>
      <c r="S140" s="1">
        <v>3622</v>
      </c>
      <c r="T140" s="1">
        <v>3622</v>
      </c>
      <c r="U140" s="1">
        <v>41330</v>
      </c>
      <c r="V140" s="1"/>
      <c r="W140" s="2"/>
      <c r="X140" s="2"/>
      <c r="Y140" s="3"/>
      <c r="Z140" s="3"/>
      <c r="AF140" s="2">
        <v>466</v>
      </c>
      <c r="AG140" s="2">
        <v>526</v>
      </c>
      <c r="AH140" s="1">
        <v>2042</v>
      </c>
      <c r="AI140" s="1">
        <v>1542</v>
      </c>
      <c r="AJ140" s="1"/>
      <c r="AK140" s="2"/>
      <c r="AL140" s="1">
        <v>3325</v>
      </c>
      <c r="AM140" s="1"/>
      <c r="AN140" s="2"/>
      <c r="AO140" s="2" t="s">
        <v>0</v>
      </c>
      <c r="AP140" s="1">
        <v>2034</v>
      </c>
      <c r="AQ140" s="1"/>
      <c r="AR140" s="2"/>
      <c r="AS140" s="2"/>
      <c r="AT140" s="3"/>
      <c r="AU140" s="2"/>
      <c r="AV140" s="3"/>
      <c r="AW140" s="10"/>
    </row>
    <row r="141" spans="1:49" x14ac:dyDescent="0.25">
      <c r="A141" t="s">
        <v>303</v>
      </c>
      <c r="B141" s="89">
        <v>140</v>
      </c>
      <c r="D141">
        <v>990</v>
      </c>
      <c r="E141" s="1">
        <v>3138</v>
      </c>
      <c r="F141" s="1">
        <v>14678</v>
      </c>
      <c r="G141" s="1" t="s">
        <v>0</v>
      </c>
      <c r="H141" s="2"/>
      <c r="I141" s="2"/>
      <c r="J141" s="3"/>
      <c r="K141" s="2"/>
      <c r="L141" s="1">
        <v>4346</v>
      </c>
      <c r="M141" s="1">
        <v>9056</v>
      </c>
      <c r="N141" s="1"/>
      <c r="O141" s="2"/>
      <c r="P141" s="1">
        <v>1197</v>
      </c>
      <c r="Q141" s="1">
        <v>1337</v>
      </c>
      <c r="R141" s="1">
        <v>9638</v>
      </c>
      <c r="S141" s="1">
        <v>3860</v>
      </c>
      <c r="T141" s="1">
        <v>3860</v>
      </c>
      <c r="U141" s="1">
        <v>27081</v>
      </c>
      <c r="V141" s="1"/>
      <c r="W141" s="2"/>
      <c r="X141" s="2"/>
      <c r="Y141" s="3"/>
      <c r="Z141" s="3"/>
      <c r="AF141" s="2">
        <v>781</v>
      </c>
      <c r="AG141" s="2">
        <v>705</v>
      </c>
      <c r="AH141" s="1">
        <v>1930</v>
      </c>
      <c r="AI141" s="1">
        <v>1234</v>
      </c>
      <c r="AJ141" s="1"/>
      <c r="AK141" s="2"/>
      <c r="AL141" s="1">
        <v>2774</v>
      </c>
      <c r="AM141" s="1"/>
      <c r="AN141" s="2"/>
      <c r="AO141" s="2" t="s">
        <v>0</v>
      </c>
      <c r="AP141" s="1">
        <v>2503</v>
      </c>
      <c r="AQ141" s="1"/>
      <c r="AR141" s="2"/>
      <c r="AS141" s="2"/>
      <c r="AT141" s="3"/>
      <c r="AU141" s="2"/>
      <c r="AV141" s="3"/>
      <c r="AW141" s="10"/>
    </row>
    <row r="142" spans="1:49" x14ac:dyDescent="0.25">
      <c r="A142" t="s">
        <v>304</v>
      </c>
      <c r="B142" s="89">
        <v>141</v>
      </c>
      <c r="D142">
        <v>880</v>
      </c>
      <c r="E142" s="1">
        <v>2735</v>
      </c>
      <c r="F142" s="1">
        <v>10398</v>
      </c>
      <c r="G142" s="1" t="s">
        <v>0</v>
      </c>
      <c r="H142" s="2"/>
      <c r="I142" s="2"/>
      <c r="J142" s="3"/>
      <c r="K142" s="2"/>
      <c r="L142" s="1">
        <v>3885</v>
      </c>
      <c r="M142" s="1">
        <v>8787</v>
      </c>
      <c r="N142" s="1"/>
      <c r="O142" s="2"/>
      <c r="P142" s="1">
        <v>1148</v>
      </c>
      <c r="Q142" s="1">
        <v>1202</v>
      </c>
      <c r="R142" s="1">
        <v>8877</v>
      </c>
      <c r="S142" s="1">
        <v>3291</v>
      </c>
      <c r="T142" s="1">
        <v>3291</v>
      </c>
      <c r="U142" s="1">
        <v>21747</v>
      </c>
      <c r="V142" s="1"/>
      <c r="W142" s="2"/>
      <c r="X142" s="2"/>
      <c r="Y142" s="3"/>
      <c r="Z142" s="3"/>
      <c r="AF142" s="2">
        <v>902</v>
      </c>
      <c r="AG142" s="2">
        <v>543</v>
      </c>
      <c r="AH142" s="1">
        <v>1662</v>
      </c>
      <c r="AI142" s="1">
        <v>1207</v>
      </c>
      <c r="AJ142" s="1"/>
      <c r="AK142" s="2"/>
      <c r="AL142" s="1">
        <v>2746</v>
      </c>
      <c r="AM142" s="1"/>
      <c r="AN142" s="2"/>
      <c r="AO142" s="2" t="s">
        <v>0</v>
      </c>
      <c r="AP142" s="1">
        <v>2130</v>
      </c>
      <c r="AQ142" s="1"/>
      <c r="AR142" s="2"/>
      <c r="AS142" s="2"/>
      <c r="AT142" s="3"/>
      <c r="AU142" s="2"/>
      <c r="AV142" s="3"/>
      <c r="AW142" s="10"/>
    </row>
    <row r="143" spans="1:49" x14ac:dyDescent="0.25">
      <c r="A143" t="s">
        <v>305</v>
      </c>
      <c r="B143">
        <v>142</v>
      </c>
      <c r="D143">
        <v>907</v>
      </c>
      <c r="E143" s="1">
        <v>2801</v>
      </c>
      <c r="F143" s="1">
        <v>14580</v>
      </c>
      <c r="G143" s="1" t="s">
        <v>0</v>
      </c>
      <c r="H143" s="2"/>
      <c r="I143" s="2"/>
      <c r="J143" s="3"/>
      <c r="K143" s="2"/>
      <c r="L143" s="1">
        <v>4083</v>
      </c>
      <c r="M143" s="1">
        <v>8657</v>
      </c>
      <c r="N143" s="1"/>
      <c r="O143" s="2"/>
      <c r="P143" s="2">
        <v>761</v>
      </c>
      <c r="Q143" s="1">
        <v>1216</v>
      </c>
      <c r="R143" s="1">
        <v>8208</v>
      </c>
      <c r="S143" s="1">
        <v>3334</v>
      </c>
      <c r="T143" s="1">
        <v>3334</v>
      </c>
      <c r="U143" s="1">
        <v>20444</v>
      </c>
      <c r="V143" s="1"/>
      <c r="W143" s="2"/>
      <c r="X143" s="2"/>
      <c r="Y143" s="3"/>
      <c r="Z143" s="3"/>
      <c r="AF143" s="2">
        <v>229</v>
      </c>
      <c r="AG143" s="2">
        <v>433</v>
      </c>
      <c r="AH143" s="1">
        <v>1524</v>
      </c>
      <c r="AI143" s="1">
        <v>1184</v>
      </c>
      <c r="AJ143" s="1"/>
      <c r="AK143" s="2"/>
      <c r="AL143" s="1">
        <v>2607</v>
      </c>
      <c r="AM143" s="1"/>
      <c r="AN143" s="2"/>
      <c r="AO143" s="2" t="s">
        <v>0</v>
      </c>
      <c r="AP143" s="1">
        <v>1618</v>
      </c>
      <c r="AQ143" s="1"/>
      <c r="AR143" s="2"/>
      <c r="AS143" s="2"/>
      <c r="AT143" s="3"/>
      <c r="AU143" s="2"/>
      <c r="AV143" s="3"/>
      <c r="AW143" s="10"/>
    </row>
    <row r="144" spans="1:49" ht="15.75" thickBot="1" x14ac:dyDescent="0.3">
      <c r="A144" t="s">
        <v>306</v>
      </c>
      <c r="B144">
        <v>143</v>
      </c>
      <c r="D144">
        <v>833</v>
      </c>
      <c r="E144" s="1">
        <v>2560</v>
      </c>
      <c r="F144" s="1">
        <v>12045</v>
      </c>
      <c r="G144" s="1" t="s">
        <v>0</v>
      </c>
      <c r="H144" s="2"/>
      <c r="I144" s="2"/>
      <c r="J144" s="3"/>
      <c r="K144" s="2"/>
      <c r="L144" s="1">
        <v>3662</v>
      </c>
      <c r="M144" s="1">
        <v>7963</v>
      </c>
      <c r="N144" s="1"/>
      <c r="O144" s="2"/>
      <c r="P144" s="1">
        <v>1177</v>
      </c>
      <c r="Q144" s="1">
        <v>1130</v>
      </c>
      <c r="R144" s="1">
        <v>7410</v>
      </c>
      <c r="S144" s="1">
        <v>2816</v>
      </c>
      <c r="T144" s="1">
        <v>2816</v>
      </c>
      <c r="U144" s="1">
        <v>10697</v>
      </c>
      <c r="V144" s="1"/>
      <c r="W144" s="2"/>
      <c r="X144" s="2"/>
      <c r="Y144" s="3"/>
      <c r="Z144" s="3"/>
      <c r="AF144" s="2">
        <v>467</v>
      </c>
      <c r="AG144" s="2">
        <v>367</v>
      </c>
      <c r="AH144" s="1">
        <v>1420</v>
      </c>
      <c r="AI144" s="1">
        <v>1302</v>
      </c>
      <c r="AJ144" s="1"/>
      <c r="AK144" s="2"/>
      <c r="AL144" s="1">
        <v>2713</v>
      </c>
      <c r="AM144" s="1"/>
      <c r="AN144" s="2"/>
      <c r="AO144" s="2" t="s">
        <v>0</v>
      </c>
      <c r="AP144" s="1">
        <v>2167</v>
      </c>
      <c r="AQ144" s="1"/>
      <c r="AR144" s="2"/>
      <c r="AS144" s="2"/>
      <c r="AT144" s="3"/>
      <c r="AU144" s="2"/>
      <c r="AV144" s="3"/>
      <c r="AW144" s="10"/>
    </row>
    <row r="145" spans="1:49" ht="15.75" thickBot="1" x14ac:dyDescent="0.3">
      <c r="A145" t="s">
        <v>307</v>
      </c>
      <c r="B145" s="89">
        <v>144</v>
      </c>
      <c r="D145">
        <v>885</v>
      </c>
      <c r="E145" s="1">
        <v>2610</v>
      </c>
      <c r="F145" s="1">
        <v>12089</v>
      </c>
      <c r="G145" s="1" t="s">
        <v>0</v>
      </c>
      <c r="H145" s="2"/>
      <c r="I145" s="2"/>
      <c r="J145" s="3"/>
      <c r="K145" s="2"/>
      <c r="L145" s="1">
        <v>3316</v>
      </c>
      <c r="M145" s="1">
        <v>8432</v>
      </c>
      <c r="N145" s="1"/>
      <c r="O145" s="2"/>
      <c r="P145" s="2">
        <v>926</v>
      </c>
      <c r="Q145" s="1">
        <v>1187</v>
      </c>
      <c r="R145" s="1">
        <v>7602</v>
      </c>
      <c r="S145" s="1">
        <v>2082</v>
      </c>
      <c r="T145" s="1">
        <v>2082</v>
      </c>
      <c r="U145" s="1">
        <v>21818</v>
      </c>
      <c r="V145" s="17"/>
      <c r="W145" s="18"/>
      <c r="X145" s="18"/>
      <c r="Y145" s="18"/>
      <c r="Z145" s="18"/>
      <c r="AA145" s="19"/>
      <c r="AF145" s="2">
        <v>804</v>
      </c>
      <c r="AG145" s="2">
        <v>648</v>
      </c>
      <c r="AH145" s="1">
        <v>1994</v>
      </c>
      <c r="AI145" s="1">
        <v>1257</v>
      </c>
      <c r="AJ145" s="1"/>
      <c r="AK145" s="2"/>
      <c r="AL145" s="1">
        <v>2549</v>
      </c>
      <c r="AM145" s="1"/>
      <c r="AN145" s="2"/>
      <c r="AO145" s="2" t="s">
        <v>0</v>
      </c>
      <c r="AP145" s="1">
        <v>2690</v>
      </c>
      <c r="AQ145" s="1"/>
      <c r="AR145" s="2"/>
      <c r="AS145" s="2"/>
      <c r="AT145" s="3"/>
      <c r="AU145" s="2"/>
      <c r="AV145" s="3"/>
      <c r="AW145" s="10"/>
    </row>
    <row r="146" spans="1:49" x14ac:dyDescent="0.25">
      <c r="A146" t="s">
        <v>308</v>
      </c>
      <c r="B146" s="89">
        <v>145</v>
      </c>
      <c r="D146">
        <v>826</v>
      </c>
      <c r="E146" s="1">
        <v>2576</v>
      </c>
      <c r="F146" s="1">
        <v>8950</v>
      </c>
      <c r="G146" s="1" t="s">
        <v>0</v>
      </c>
      <c r="H146" s="17"/>
      <c r="I146" s="18"/>
      <c r="J146" s="18"/>
      <c r="K146" s="17"/>
      <c r="L146" s="1">
        <v>3825</v>
      </c>
      <c r="M146" s="1">
        <v>7803</v>
      </c>
      <c r="N146" s="1"/>
      <c r="O146" s="2"/>
      <c r="P146" s="1">
        <v>1287</v>
      </c>
      <c r="Q146" s="1">
        <v>1119</v>
      </c>
      <c r="R146" s="1">
        <v>6723</v>
      </c>
      <c r="S146" s="1">
        <v>2397</v>
      </c>
      <c r="T146" s="1">
        <v>2397</v>
      </c>
      <c r="U146" s="1">
        <v>10914</v>
      </c>
      <c r="V146" s="1">
        <v>41753</v>
      </c>
      <c r="W146" s="1"/>
      <c r="X146" s="2"/>
      <c r="Y146" s="2"/>
      <c r="Z146" s="2"/>
      <c r="AF146" s="2">
        <v>477</v>
      </c>
      <c r="AG146" s="2">
        <v>298</v>
      </c>
      <c r="AH146" s="1">
        <v>1564</v>
      </c>
      <c r="AI146" s="1">
        <v>1173</v>
      </c>
      <c r="AJ146" s="1"/>
      <c r="AK146" s="2"/>
      <c r="AL146" s="1">
        <v>2610</v>
      </c>
      <c r="AM146" s="1"/>
      <c r="AN146" s="2"/>
      <c r="AO146" s="2" t="s">
        <v>0</v>
      </c>
      <c r="AP146" s="1">
        <v>2393</v>
      </c>
      <c r="AQ146" s="1"/>
      <c r="AR146" s="2"/>
      <c r="AS146" s="2"/>
      <c r="AT146" s="3"/>
      <c r="AU146" s="2"/>
      <c r="AV146" s="3"/>
      <c r="AW146" s="10"/>
    </row>
    <row r="147" spans="1:49" x14ac:dyDescent="0.25">
      <c r="A147" t="s">
        <v>309</v>
      </c>
      <c r="B147">
        <v>146</v>
      </c>
      <c r="D147">
        <v>728</v>
      </c>
      <c r="E147" s="1">
        <v>2506</v>
      </c>
      <c r="F147" s="1">
        <v>11547</v>
      </c>
      <c r="G147" s="1" t="s">
        <v>0</v>
      </c>
      <c r="H147" s="1">
        <v>27713</v>
      </c>
      <c r="I147" s="1"/>
      <c r="J147" s="2"/>
      <c r="K147" s="1">
        <v>27713</v>
      </c>
      <c r="L147" s="1">
        <v>3271</v>
      </c>
      <c r="M147" s="1">
        <v>7069</v>
      </c>
      <c r="N147" s="1"/>
      <c r="O147" s="2"/>
      <c r="P147" s="1">
        <v>1222</v>
      </c>
      <c r="Q147" s="1">
        <v>1115</v>
      </c>
      <c r="R147" s="1">
        <v>6790</v>
      </c>
      <c r="S147" s="2">
        <v>617</v>
      </c>
      <c r="T147" s="2">
        <v>617</v>
      </c>
      <c r="U147" s="1">
        <v>6476</v>
      </c>
      <c r="V147" s="1">
        <v>101225</v>
      </c>
      <c r="W147" s="1"/>
      <c r="X147" s="2"/>
      <c r="Y147" s="2"/>
      <c r="Z147" s="2"/>
      <c r="AF147" s="2">
        <v>512</v>
      </c>
      <c r="AG147" s="2">
        <v>364</v>
      </c>
      <c r="AH147" s="1">
        <v>1490</v>
      </c>
      <c r="AI147" s="1">
        <v>1068</v>
      </c>
      <c r="AJ147" s="1"/>
      <c r="AK147" s="2"/>
      <c r="AL147" s="1">
        <v>1649</v>
      </c>
      <c r="AM147" s="1"/>
      <c r="AN147" s="2"/>
      <c r="AO147" s="2" t="s">
        <v>0</v>
      </c>
      <c r="AP147" s="1">
        <v>2548</v>
      </c>
      <c r="AQ147" s="1"/>
      <c r="AR147" s="2"/>
      <c r="AS147" s="2"/>
      <c r="AT147" s="3"/>
      <c r="AU147" s="2"/>
      <c r="AV147" s="3"/>
      <c r="AW147" s="10"/>
    </row>
    <row r="148" spans="1:49" x14ac:dyDescent="0.25">
      <c r="A148" t="s">
        <v>310</v>
      </c>
      <c r="B148">
        <v>147</v>
      </c>
      <c r="D148">
        <v>806</v>
      </c>
      <c r="E148" s="1">
        <v>2640</v>
      </c>
      <c r="F148" s="1">
        <v>10095</v>
      </c>
      <c r="G148" s="1" t="s">
        <v>0</v>
      </c>
      <c r="H148" s="1">
        <v>96399</v>
      </c>
      <c r="I148" s="1"/>
      <c r="J148" s="2"/>
      <c r="K148" s="1">
        <v>96399</v>
      </c>
      <c r="L148" s="1">
        <v>3377</v>
      </c>
      <c r="M148" s="1">
        <v>8065</v>
      </c>
      <c r="N148" s="1"/>
      <c r="O148" s="2"/>
      <c r="P148" s="1">
        <v>1218</v>
      </c>
      <c r="Q148" s="1">
        <v>1198</v>
      </c>
      <c r="R148" s="1">
        <v>6983</v>
      </c>
      <c r="S148" s="1">
        <v>1076</v>
      </c>
      <c r="T148" s="1">
        <v>1076</v>
      </c>
      <c r="U148" s="1">
        <v>8049</v>
      </c>
      <c r="V148" s="1">
        <v>112558</v>
      </c>
      <c r="W148" s="1"/>
      <c r="X148" s="2"/>
      <c r="Y148" s="2"/>
      <c r="Z148" s="2"/>
      <c r="AF148" s="2">
        <v>796</v>
      </c>
      <c r="AG148" s="2">
        <v>445</v>
      </c>
      <c r="AH148" s="1">
        <v>1668</v>
      </c>
      <c r="AI148" s="1">
        <v>1174</v>
      </c>
      <c r="AJ148" s="1"/>
      <c r="AK148" s="2"/>
      <c r="AL148" s="1">
        <v>2815</v>
      </c>
      <c r="AM148" s="1"/>
      <c r="AN148" s="2"/>
      <c r="AO148" s="2" t="s">
        <v>0</v>
      </c>
      <c r="AP148" s="1">
        <v>2393</v>
      </c>
      <c r="AQ148" s="1"/>
      <c r="AR148" s="2"/>
      <c r="AS148" s="2"/>
      <c r="AT148" s="3"/>
      <c r="AU148" s="2"/>
      <c r="AV148" s="3"/>
      <c r="AW148" s="10"/>
    </row>
    <row r="149" spans="1:49" ht="15.75" thickBot="1" x14ac:dyDescent="0.3">
      <c r="A149" t="s">
        <v>311</v>
      </c>
      <c r="B149" s="89">
        <v>148</v>
      </c>
      <c r="D149">
        <v>895</v>
      </c>
      <c r="E149" s="1">
        <v>3051</v>
      </c>
      <c r="F149" s="1">
        <v>14381</v>
      </c>
      <c r="G149" s="1" t="s">
        <v>0</v>
      </c>
      <c r="H149" s="1">
        <v>40070</v>
      </c>
      <c r="I149" s="1"/>
      <c r="J149" s="2"/>
      <c r="K149" s="1">
        <v>40070</v>
      </c>
      <c r="L149" s="1">
        <v>2850</v>
      </c>
      <c r="M149" s="1">
        <v>7125</v>
      </c>
      <c r="N149" s="1"/>
      <c r="O149" s="2"/>
      <c r="P149" s="1">
        <v>1199</v>
      </c>
      <c r="Q149" s="1">
        <v>1248</v>
      </c>
      <c r="R149" s="1">
        <v>7093</v>
      </c>
      <c r="S149" s="2">
        <v>997</v>
      </c>
      <c r="T149" s="2">
        <v>997</v>
      </c>
      <c r="U149" s="1">
        <v>18642</v>
      </c>
      <c r="V149" s="1">
        <v>98955</v>
      </c>
      <c r="W149" s="1"/>
      <c r="X149" s="2"/>
      <c r="Y149" s="2"/>
      <c r="Z149" s="2"/>
      <c r="AF149" s="2">
        <v>756</v>
      </c>
      <c r="AG149" s="2">
        <v>478</v>
      </c>
      <c r="AH149" s="1">
        <v>1768</v>
      </c>
      <c r="AI149" s="1">
        <v>1234</v>
      </c>
      <c r="AJ149" s="1"/>
      <c r="AK149" s="2"/>
      <c r="AL149" s="1">
        <v>2544</v>
      </c>
      <c r="AM149" s="1"/>
      <c r="AN149" s="2"/>
      <c r="AO149" s="2" t="s">
        <v>0</v>
      </c>
      <c r="AP149" s="1">
        <v>2512</v>
      </c>
      <c r="AQ149" s="1"/>
      <c r="AR149" s="2"/>
      <c r="AS149" s="2"/>
      <c r="AT149" s="3"/>
      <c r="AU149" s="2"/>
      <c r="AV149" s="3"/>
      <c r="AW149" s="10"/>
    </row>
    <row r="150" spans="1:49" ht="15.75" thickBot="1" x14ac:dyDescent="0.3">
      <c r="A150" t="s">
        <v>312</v>
      </c>
      <c r="B150" s="89">
        <v>149</v>
      </c>
      <c r="D150">
        <v>882</v>
      </c>
      <c r="E150" s="1">
        <v>2663</v>
      </c>
      <c r="F150" s="1">
        <v>12033</v>
      </c>
      <c r="G150" s="1" t="s">
        <v>0</v>
      </c>
      <c r="H150" s="1">
        <v>17876</v>
      </c>
      <c r="I150" s="1"/>
      <c r="J150" s="2"/>
      <c r="K150" s="1">
        <v>17876</v>
      </c>
      <c r="L150" s="1">
        <v>2777</v>
      </c>
      <c r="M150" s="1">
        <v>8097</v>
      </c>
      <c r="N150" s="1"/>
      <c r="O150" s="2"/>
      <c r="P150" s="1">
        <v>1268</v>
      </c>
      <c r="Q150" s="1">
        <v>1250</v>
      </c>
      <c r="R150" s="1">
        <v>7043</v>
      </c>
      <c r="S150" s="1">
        <v>1088</v>
      </c>
      <c r="T150" s="1">
        <v>1088</v>
      </c>
      <c r="U150" s="1">
        <v>21585</v>
      </c>
      <c r="V150" s="1">
        <v>91195</v>
      </c>
      <c r="W150" s="1"/>
      <c r="X150" s="2"/>
      <c r="Y150" s="2"/>
      <c r="Z150" s="2"/>
      <c r="AF150" s="2">
        <v>777</v>
      </c>
      <c r="AG150" s="2">
        <v>438</v>
      </c>
      <c r="AH150" s="1">
        <v>1854</v>
      </c>
      <c r="AI150" s="1">
        <v>1406</v>
      </c>
      <c r="AJ150" s="17"/>
      <c r="AK150" s="18"/>
      <c r="AL150" s="1">
        <v>2606</v>
      </c>
      <c r="AM150" s="1"/>
      <c r="AN150" s="2"/>
      <c r="AO150" s="2" t="s">
        <v>0</v>
      </c>
      <c r="AP150" s="1">
        <v>2329</v>
      </c>
      <c r="AQ150" s="1"/>
      <c r="AR150" s="2"/>
      <c r="AS150" s="2"/>
      <c r="AT150" s="3"/>
      <c r="AU150" s="2"/>
      <c r="AV150" s="3"/>
      <c r="AW150" s="10"/>
    </row>
    <row r="151" spans="1:49" ht="15.75" thickBot="1" x14ac:dyDescent="0.3">
      <c r="A151" t="s">
        <v>313</v>
      </c>
      <c r="B151">
        <v>150</v>
      </c>
      <c r="D151">
        <v>639</v>
      </c>
      <c r="E151" s="1">
        <v>2045</v>
      </c>
      <c r="F151" s="1">
        <v>6944</v>
      </c>
      <c r="G151" s="1" t="s">
        <v>0</v>
      </c>
      <c r="H151" s="1">
        <v>15235</v>
      </c>
      <c r="I151" s="17"/>
      <c r="J151" s="18"/>
      <c r="K151" s="1">
        <v>15235</v>
      </c>
      <c r="L151" s="1">
        <v>2693</v>
      </c>
      <c r="M151" s="1">
        <v>8064</v>
      </c>
      <c r="N151" s="1"/>
      <c r="O151" s="2"/>
      <c r="P151" s="1">
        <v>1251</v>
      </c>
      <c r="Q151" s="1">
        <v>1167</v>
      </c>
      <c r="R151" s="1">
        <v>6136</v>
      </c>
      <c r="S151" s="2">
        <v>805</v>
      </c>
      <c r="T151" s="2">
        <v>805</v>
      </c>
      <c r="U151" s="1">
        <v>17179</v>
      </c>
      <c r="V151" s="1">
        <v>53422</v>
      </c>
      <c r="W151" s="1"/>
      <c r="X151" s="2"/>
      <c r="Y151" s="2"/>
      <c r="Z151" s="2"/>
      <c r="AF151" s="2">
        <v>813</v>
      </c>
      <c r="AG151" s="2">
        <v>381</v>
      </c>
      <c r="AH151" s="1">
        <v>1889</v>
      </c>
      <c r="AI151" s="1">
        <v>1304</v>
      </c>
      <c r="AJ151" s="1">
        <v>64656</v>
      </c>
      <c r="AL151" s="1">
        <v>2297</v>
      </c>
      <c r="AM151" s="1"/>
      <c r="AN151" s="2"/>
      <c r="AO151" s="2" t="s">
        <v>0</v>
      </c>
      <c r="AP151" s="1">
        <v>2216</v>
      </c>
      <c r="AQ151" s="1"/>
      <c r="AR151" s="2"/>
      <c r="AS151" s="2"/>
      <c r="AT151" s="3"/>
      <c r="AU151" s="2"/>
      <c r="AV151" s="3"/>
      <c r="AW151" s="10"/>
    </row>
    <row r="152" spans="1:49" x14ac:dyDescent="0.25">
      <c r="A152" t="s">
        <v>314</v>
      </c>
      <c r="B152">
        <v>151</v>
      </c>
      <c r="D152">
        <v>823</v>
      </c>
      <c r="E152" s="1">
        <v>2460</v>
      </c>
      <c r="F152" s="1">
        <v>10589</v>
      </c>
      <c r="G152" s="1" t="s">
        <v>0</v>
      </c>
      <c r="H152" s="1">
        <v>19050</v>
      </c>
      <c r="I152" s="1">
        <v>1453</v>
      </c>
      <c r="J152" s="17"/>
      <c r="K152" s="1">
        <v>19050</v>
      </c>
      <c r="L152" s="1">
        <v>2661</v>
      </c>
      <c r="M152" s="1">
        <v>8044</v>
      </c>
      <c r="N152" s="1"/>
      <c r="O152" s="2"/>
      <c r="P152" s="1">
        <v>1395</v>
      </c>
      <c r="Q152" s="1">
        <v>1074</v>
      </c>
      <c r="R152" s="1">
        <v>6204</v>
      </c>
      <c r="S152" s="2">
        <v>776</v>
      </c>
      <c r="T152" s="2">
        <v>776</v>
      </c>
      <c r="U152" s="1">
        <v>14924</v>
      </c>
      <c r="V152" s="1">
        <v>55781</v>
      </c>
      <c r="W152" s="1"/>
      <c r="X152" s="2"/>
      <c r="Y152" s="2"/>
      <c r="Z152" s="2"/>
      <c r="AF152" s="2">
        <v>711</v>
      </c>
      <c r="AG152" s="2">
        <v>417</v>
      </c>
      <c r="AH152" s="1">
        <v>1869</v>
      </c>
      <c r="AI152" s="1">
        <v>1383</v>
      </c>
      <c r="AJ152" s="1">
        <v>132322</v>
      </c>
      <c r="AL152" s="1">
        <v>2522</v>
      </c>
      <c r="AM152" s="17"/>
      <c r="AN152" s="18"/>
      <c r="AO152" s="2" t="s">
        <v>0</v>
      </c>
      <c r="AP152" s="1">
        <v>2367</v>
      </c>
      <c r="AQ152" s="1"/>
      <c r="AR152" s="2"/>
      <c r="AS152" s="2"/>
      <c r="AT152" s="3"/>
      <c r="AU152" s="2"/>
      <c r="AV152" s="3"/>
      <c r="AW152" s="10"/>
    </row>
    <row r="153" spans="1:49" x14ac:dyDescent="0.25">
      <c r="A153" t="s">
        <v>315</v>
      </c>
      <c r="B153" s="89">
        <v>152</v>
      </c>
      <c r="D153">
        <v>740</v>
      </c>
      <c r="E153" s="1">
        <v>2379</v>
      </c>
      <c r="F153" s="1">
        <v>11969</v>
      </c>
      <c r="G153" s="1" t="s">
        <v>0</v>
      </c>
      <c r="H153" s="1">
        <v>10447</v>
      </c>
      <c r="I153" s="1">
        <v>10683</v>
      </c>
      <c r="J153" s="1">
        <v>2741</v>
      </c>
      <c r="K153" s="1">
        <v>10447</v>
      </c>
      <c r="L153" s="1">
        <v>1636</v>
      </c>
      <c r="M153" s="1">
        <v>7733</v>
      </c>
      <c r="N153" s="1"/>
      <c r="O153" s="2"/>
      <c r="P153" s="1">
        <v>1355</v>
      </c>
      <c r="Q153" s="1">
        <v>1100</v>
      </c>
      <c r="R153" s="1">
        <v>6730</v>
      </c>
      <c r="S153" s="2">
        <v>884</v>
      </c>
      <c r="T153" s="2">
        <v>884</v>
      </c>
      <c r="U153" s="1">
        <v>13532</v>
      </c>
      <c r="V153" s="1">
        <v>55966</v>
      </c>
      <c r="W153" s="1"/>
      <c r="X153" s="2"/>
      <c r="Y153" s="2"/>
      <c r="Z153" s="2"/>
      <c r="AF153" s="2">
        <v>609</v>
      </c>
      <c r="AG153" s="2">
        <v>413</v>
      </c>
      <c r="AH153" s="1">
        <v>1666</v>
      </c>
      <c r="AI153" s="1">
        <v>1077</v>
      </c>
      <c r="AJ153" s="1">
        <v>146100</v>
      </c>
      <c r="AL153" s="1">
        <v>1326</v>
      </c>
      <c r="AM153" s="1">
        <v>11807</v>
      </c>
      <c r="AN153" s="1"/>
      <c r="AO153" s="2" t="s">
        <v>0</v>
      </c>
      <c r="AP153" s="1">
        <v>2357</v>
      </c>
      <c r="AQ153" s="1"/>
      <c r="AR153" s="2"/>
      <c r="AS153" s="2"/>
      <c r="AT153" s="3"/>
      <c r="AU153" s="2"/>
      <c r="AV153" s="3"/>
      <c r="AW153" s="10"/>
    </row>
    <row r="154" spans="1:49" ht="15.75" thickBot="1" x14ac:dyDescent="0.3">
      <c r="A154" t="s">
        <v>316</v>
      </c>
      <c r="B154" s="89">
        <v>153</v>
      </c>
      <c r="D154">
        <v>735</v>
      </c>
      <c r="E154" s="1">
        <v>2066</v>
      </c>
      <c r="F154" s="1">
        <v>9697</v>
      </c>
      <c r="G154" s="1" t="s">
        <v>0</v>
      </c>
      <c r="H154" s="1">
        <v>3606</v>
      </c>
      <c r="I154" s="1">
        <v>6460</v>
      </c>
      <c r="J154" s="1">
        <v>16239</v>
      </c>
      <c r="K154" s="1">
        <v>3606</v>
      </c>
      <c r="L154" s="1">
        <v>2648</v>
      </c>
      <c r="M154" s="1">
        <v>6479</v>
      </c>
      <c r="N154" s="1"/>
      <c r="O154" s="2"/>
      <c r="P154" s="1">
        <v>1377</v>
      </c>
      <c r="Q154" s="1">
        <v>1090</v>
      </c>
      <c r="R154" s="1">
        <v>6397</v>
      </c>
      <c r="S154" s="2">
        <v>946</v>
      </c>
      <c r="T154" s="2">
        <v>946</v>
      </c>
      <c r="U154" s="1">
        <v>12451</v>
      </c>
      <c r="V154" s="1">
        <v>46726</v>
      </c>
      <c r="W154" s="1"/>
      <c r="X154" s="2"/>
      <c r="Y154" s="2"/>
      <c r="Z154" s="2"/>
      <c r="AF154" s="2">
        <v>699</v>
      </c>
      <c r="AG154" s="2">
        <v>413</v>
      </c>
      <c r="AH154" s="1">
        <v>1686</v>
      </c>
      <c r="AI154" s="1">
        <v>1240</v>
      </c>
      <c r="AJ154" s="1">
        <v>94408</v>
      </c>
      <c r="AL154" s="1">
        <v>2225</v>
      </c>
      <c r="AM154" s="1">
        <v>11394</v>
      </c>
      <c r="AN154" s="1"/>
      <c r="AO154" s="2" t="s">
        <v>0</v>
      </c>
      <c r="AP154" s="1">
        <v>2129</v>
      </c>
      <c r="AQ154" s="1"/>
      <c r="AR154" s="2"/>
      <c r="AS154" s="2"/>
      <c r="AT154" s="3"/>
      <c r="AU154" s="2"/>
      <c r="AV154" s="3"/>
      <c r="AW154" s="10"/>
    </row>
    <row r="155" spans="1:49" x14ac:dyDescent="0.25">
      <c r="A155" t="s">
        <v>317</v>
      </c>
      <c r="B155">
        <v>154</v>
      </c>
      <c r="D155">
        <v>835</v>
      </c>
      <c r="E155" s="1">
        <v>2217</v>
      </c>
      <c r="F155" s="1">
        <v>10844</v>
      </c>
      <c r="G155" s="1" t="s">
        <v>0</v>
      </c>
      <c r="H155" s="1">
        <v>7442</v>
      </c>
      <c r="I155" s="1">
        <v>5367</v>
      </c>
      <c r="J155" s="1">
        <v>11558</v>
      </c>
      <c r="K155" s="1">
        <v>7442</v>
      </c>
      <c r="L155" s="1">
        <v>2986</v>
      </c>
      <c r="M155" s="1">
        <v>6122</v>
      </c>
      <c r="N155" s="1"/>
      <c r="O155" s="2"/>
      <c r="P155" s="1">
        <v>1429</v>
      </c>
      <c r="Q155" s="1">
        <v>1162</v>
      </c>
      <c r="R155" s="1">
        <v>6097</v>
      </c>
      <c r="S155" s="2">
        <v>938</v>
      </c>
      <c r="T155" s="2">
        <v>938</v>
      </c>
      <c r="U155" s="1">
        <v>11171</v>
      </c>
      <c r="V155" s="1">
        <v>41734</v>
      </c>
      <c r="W155" s="17"/>
      <c r="X155" s="18"/>
      <c r="Y155" s="18"/>
      <c r="Z155" s="18"/>
      <c r="AA155" s="18"/>
      <c r="AB155" s="19"/>
      <c r="AF155" s="2">
        <v>685</v>
      </c>
      <c r="AG155" s="2">
        <v>305</v>
      </c>
      <c r="AH155" s="1">
        <v>1782</v>
      </c>
      <c r="AI155" s="1">
        <v>1279</v>
      </c>
      <c r="AJ155" s="1">
        <v>69489</v>
      </c>
      <c r="AL155" s="1">
        <v>3122</v>
      </c>
      <c r="AM155" s="1">
        <v>5914</v>
      </c>
      <c r="AN155" s="1"/>
      <c r="AO155" s="2" t="s">
        <v>0</v>
      </c>
      <c r="AP155" s="1">
        <v>2355</v>
      </c>
      <c r="AQ155" s="1"/>
      <c r="AR155" s="2"/>
      <c r="AS155" s="2"/>
      <c r="AT155" s="3"/>
      <c r="AU155" s="2"/>
      <c r="AV155" s="3"/>
      <c r="AW155" s="10"/>
    </row>
    <row r="156" spans="1:49" x14ac:dyDescent="0.25">
      <c r="A156" t="s">
        <v>318</v>
      </c>
      <c r="B156">
        <v>155</v>
      </c>
      <c r="D156">
        <v>805</v>
      </c>
      <c r="E156" s="1">
        <v>2163</v>
      </c>
      <c r="F156" s="1">
        <v>10428</v>
      </c>
      <c r="G156" s="1" t="s">
        <v>0</v>
      </c>
      <c r="H156" s="1">
        <v>4348</v>
      </c>
      <c r="I156" s="1">
        <v>4750</v>
      </c>
      <c r="J156" s="1">
        <v>17307</v>
      </c>
      <c r="K156" s="1">
        <v>4348</v>
      </c>
      <c r="L156" s="1">
        <v>2749</v>
      </c>
      <c r="M156" s="1">
        <v>6225</v>
      </c>
      <c r="N156" s="1"/>
      <c r="O156" s="2"/>
      <c r="P156" s="1">
        <v>1337</v>
      </c>
      <c r="Q156" s="1">
        <v>1107</v>
      </c>
      <c r="R156" s="1">
        <v>5627</v>
      </c>
      <c r="S156" s="2">
        <v>705</v>
      </c>
      <c r="T156" s="2">
        <v>705</v>
      </c>
      <c r="U156" s="1">
        <v>10948</v>
      </c>
      <c r="V156" s="1">
        <v>34817</v>
      </c>
      <c r="W156" s="1">
        <v>21913</v>
      </c>
      <c r="X156" s="1"/>
      <c r="Y156" s="2"/>
      <c r="Z156" s="3"/>
      <c r="AA156" s="10"/>
      <c r="AF156" s="2">
        <v>456</v>
      </c>
      <c r="AG156" s="2">
        <v>236</v>
      </c>
      <c r="AH156" s="1">
        <v>1945</v>
      </c>
      <c r="AI156" s="1">
        <v>1263</v>
      </c>
      <c r="AJ156" s="1">
        <v>54513</v>
      </c>
      <c r="AL156" s="1">
        <v>3125</v>
      </c>
      <c r="AM156" s="1">
        <v>2120</v>
      </c>
      <c r="AN156" s="1"/>
      <c r="AO156" s="2" t="s">
        <v>0</v>
      </c>
      <c r="AP156" s="1">
        <v>2269</v>
      </c>
      <c r="AQ156" s="1"/>
      <c r="AR156" s="2"/>
      <c r="AS156" s="2"/>
      <c r="AT156" s="3"/>
      <c r="AU156" s="2"/>
      <c r="AV156" s="3"/>
      <c r="AW156" s="10"/>
    </row>
    <row r="157" spans="1:49" ht="15.75" thickBot="1" x14ac:dyDescent="0.3">
      <c r="A157" t="s">
        <v>319</v>
      </c>
      <c r="B157" s="89">
        <v>156</v>
      </c>
      <c r="D157">
        <v>808</v>
      </c>
      <c r="E157" s="1">
        <v>2269</v>
      </c>
      <c r="F157" s="1">
        <v>11139</v>
      </c>
      <c r="G157" s="1" t="s">
        <v>0</v>
      </c>
      <c r="H157" s="1">
        <v>8177</v>
      </c>
      <c r="I157" s="1">
        <v>3918</v>
      </c>
      <c r="J157" s="1">
        <v>9965</v>
      </c>
      <c r="K157" s="1">
        <v>8177</v>
      </c>
      <c r="L157" s="1">
        <v>1730</v>
      </c>
      <c r="M157" s="1">
        <v>5852</v>
      </c>
      <c r="N157" s="1"/>
      <c r="O157" s="2"/>
      <c r="P157" s="1">
        <v>1381</v>
      </c>
      <c r="Q157" s="1">
        <v>1160</v>
      </c>
      <c r="R157" s="1">
        <v>6079</v>
      </c>
      <c r="S157" s="2">
        <v>853</v>
      </c>
      <c r="T157" s="2">
        <v>853</v>
      </c>
      <c r="U157" s="1">
        <v>10528</v>
      </c>
      <c r="V157" s="1">
        <v>29086</v>
      </c>
      <c r="W157" s="1">
        <v>52290</v>
      </c>
      <c r="X157" s="1"/>
      <c r="Y157" s="2"/>
      <c r="Z157" s="3"/>
      <c r="AA157" s="10"/>
      <c r="AF157" s="2">
        <v>609</v>
      </c>
      <c r="AG157" s="2">
        <v>292</v>
      </c>
      <c r="AH157" s="1">
        <v>1802</v>
      </c>
      <c r="AI157" s="1">
        <v>1217</v>
      </c>
      <c r="AJ157" s="1">
        <v>46766</v>
      </c>
      <c r="AL157" s="1">
        <v>2700</v>
      </c>
      <c r="AM157" s="1">
        <v>4970</v>
      </c>
      <c r="AN157" s="1"/>
      <c r="AO157" s="2" t="s">
        <v>0</v>
      </c>
      <c r="AP157" s="1">
        <v>2503</v>
      </c>
      <c r="AQ157" s="1"/>
      <c r="AR157" s="2"/>
      <c r="AS157" s="2"/>
      <c r="AT157" s="3"/>
      <c r="AU157" s="2"/>
      <c r="AV157" s="3"/>
      <c r="AW157" s="10"/>
    </row>
    <row r="158" spans="1:49" ht="15.75" thickBot="1" x14ac:dyDescent="0.3">
      <c r="A158" t="s">
        <v>320</v>
      </c>
      <c r="B158" s="89">
        <v>157</v>
      </c>
      <c r="D158">
        <v>750</v>
      </c>
      <c r="E158" s="1">
        <v>2289</v>
      </c>
      <c r="F158" s="1">
        <v>10696</v>
      </c>
      <c r="G158" s="1" t="s">
        <v>0</v>
      </c>
      <c r="H158" s="1">
        <v>5974</v>
      </c>
      <c r="I158" s="1">
        <v>3109</v>
      </c>
      <c r="J158" s="1">
        <v>4766</v>
      </c>
      <c r="K158" s="1">
        <v>5974</v>
      </c>
      <c r="L158" s="1">
        <v>3160</v>
      </c>
      <c r="M158" s="1">
        <v>6519</v>
      </c>
      <c r="N158" s="1"/>
      <c r="O158" s="2"/>
      <c r="P158" s="1">
        <v>1384</v>
      </c>
      <c r="Q158" s="1">
        <v>1174</v>
      </c>
      <c r="R158" s="1">
        <v>5821</v>
      </c>
      <c r="S158" s="2">
        <v>939</v>
      </c>
      <c r="T158" s="2">
        <v>939</v>
      </c>
      <c r="U158" s="1">
        <v>9922</v>
      </c>
      <c r="V158" s="1">
        <v>25766</v>
      </c>
      <c r="W158" s="1">
        <v>88827</v>
      </c>
      <c r="X158" s="17"/>
      <c r="Y158" s="18"/>
      <c r="Z158" s="18"/>
      <c r="AA158" s="18"/>
      <c r="AB158" s="18"/>
      <c r="AC158" s="19"/>
      <c r="AF158" s="2">
        <v>689</v>
      </c>
      <c r="AG158" s="2">
        <v>341</v>
      </c>
      <c r="AH158" s="1">
        <v>1782</v>
      </c>
      <c r="AI158" s="1">
        <v>1219</v>
      </c>
      <c r="AJ158" s="1">
        <v>41561</v>
      </c>
      <c r="AL158" s="1">
        <v>2719</v>
      </c>
      <c r="AM158" s="1">
        <v>4540</v>
      </c>
      <c r="AN158" s="1"/>
      <c r="AO158" s="2" t="s">
        <v>0</v>
      </c>
      <c r="AP158" s="1">
        <v>2368</v>
      </c>
      <c r="AQ158" s="1"/>
      <c r="AR158" s="2"/>
      <c r="AS158" s="2"/>
      <c r="AT158" s="3"/>
      <c r="AU158" s="2"/>
      <c r="AV158" s="3"/>
      <c r="AW158" s="10"/>
    </row>
    <row r="159" spans="1:49" x14ac:dyDescent="0.25">
      <c r="A159" t="s">
        <v>321</v>
      </c>
      <c r="B159">
        <v>158</v>
      </c>
      <c r="D159">
        <v>629</v>
      </c>
      <c r="E159" s="1">
        <v>2052</v>
      </c>
      <c r="F159" s="1">
        <v>8352</v>
      </c>
      <c r="G159" s="1" t="s">
        <v>0</v>
      </c>
      <c r="H159" s="1">
        <v>3737</v>
      </c>
      <c r="I159" s="1">
        <v>2224</v>
      </c>
      <c r="J159" s="1">
        <v>5085</v>
      </c>
      <c r="K159" s="1">
        <v>3737</v>
      </c>
      <c r="L159" s="1">
        <v>2737</v>
      </c>
      <c r="M159" s="1">
        <v>5818</v>
      </c>
      <c r="N159" s="1"/>
      <c r="O159" s="2"/>
      <c r="P159" s="1">
        <v>1152</v>
      </c>
      <c r="Q159" s="1">
        <v>1044</v>
      </c>
      <c r="R159" s="1">
        <v>5378</v>
      </c>
      <c r="S159" s="2">
        <v>782</v>
      </c>
      <c r="T159" s="2">
        <v>782</v>
      </c>
      <c r="U159" s="1">
        <v>8025</v>
      </c>
      <c r="V159" s="1">
        <v>20973</v>
      </c>
      <c r="W159" s="1">
        <v>82948</v>
      </c>
      <c r="X159" s="1">
        <v>16087</v>
      </c>
      <c r="Y159" s="1"/>
      <c r="Z159" s="2"/>
      <c r="AA159" s="3"/>
      <c r="AB159" s="10"/>
      <c r="AC159" s="17"/>
      <c r="AD159" s="18"/>
      <c r="AE159" s="18"/>
      <c r="AF159" s="2">
        <v>569</v>
      </c>
      <c r="AG159" s="2">
        <v>310</v>
      </c>
      <c r="AH159" s="1">
        <v>1517</v>
      </c>
      <c r="AI159" s="1">
        <v>1011</v>
      </c>
      <c r="AJ159" s="1">
        <v>39258</v>
      </c>
      <c r="AL159" s="1">
        <v>2292</v>
      </c>
      <c r="AM159" s="1">
        <v>3159</v>
      </c>
      <c r="AN159" s="1"/>
      <c r="AO159" s="2" t="s">
        <v>0</v>
      </c>
      <c r="AP159" s="1">
        <v>1835</v>
      </c>
      <c r="AQ159" s="1"/>
      <c r="AR159" s="2"/>
      <c r="AS159" s="2"/>
      <c r="AT159" s="3"/>
      <c r="AU159" s="2"/>
      <c r="AV159" s="3"/>
      <c r="AW159" s="10"/>
    </row>
    <row r="160" spans="1:49" ht="15.75" thickBot="1" x14ac:dyDescent="0.3">
      <c r="A160" t="s">
        <v>322</v>
      </c>
      <c r="B160">
        <v>159</v>
      </c>
      <c r="D160">
        <v>842</v>
      </c>
      <c r="E160" s="1">
        <v>2431</v>
      </c>
      <c r="F160" s="1">
        <v>8987</v>
      </c>
      <c r="G160" s="1" t="s">
        <v>0</v>
      </c>
      <c r="H160" s="1">
        <v>3781</v>
      </c>
      <c r="I160" s="1">
        <v>1900</v>
      </c>
      <c r="J160" s="1">
        <v>2472</v>
      </c>
      <c r="K160" s="1">
        <v>3781</v>
      </c>
      <c r="L160" s="1">
        <v>2858</v>
      </c>
      <c r="M160" s="1">
        <v>6305</v>
      </c>
      <c r="N160" s="1"/>
      <c r="O160" s="2"/>
      <c r="P160" s="1">
        <v>1099</v>
      </c>
      <c r="Q160" s="1">
        <v>1179</v>
      </c>
      <c r="R160" s="1">
        <v>5775</v>
      </c>
      <c r="S160" s="2">
        <v>931</v>
      </c>
      <c r="T160" s="2">
        <v>931</v>
      </c>
      <c r="U160" s="1">
        <v>8547</v>
      </c>
      <c r="V160" s="1">
        <v>27749</v>
      </c>
      <c r="W160" s="1">
        <v>64239</v>
      </c>
      <c r="X160" s="1">
        <v>70249</v>
      </c>
      <c r="Y160" s="1"/>
      <c r="Z160" s="2"/>
      <c r="AA160" s="3"/>
      <c r="AB160" s="10"/>
      <c r="AC160" s="1">
        <v>5657</v>
      </c>
      <c r="AD160" s="1"/>
      <c r="AE160" s="2"/>
      <c r="AF160" s="2">
        <v>684</v>
      </c>
      <c r="AG160" s="2">
        <v>292</v>
      </c>
      <c r="AH160" s="1">
        <v>1693</v>
      </c>
      <c r="AI160" s="1">
        <v>1199</v>
      </c>
      <c r="AJ160" s="1">
        <v>34693</v>
      </c>
      <c r="AL160" s="1">
        <v>2597</v>
      </c>
      <c r="AM160" s="1">
        <v>2926</v>
      </c>
      <c r="AN160" s="1"/>
      <c r="AO160" s="2" t="s">
        <v>0</v>
      </c>
      <c r="AP160" s="1">
        <v>2061</v>
      </c>
      <c r="AQ160" s="1"/>
      <c r="AR160" s="2"/>
      <c r="AS160" s="2"/>
      <c r="AT160" s="3"/>
      <c r="AU160" s="2"/>
      <c r="AV160" s="3"/>
      <c r="AW160" s="10"/>
    </row>
    <row r="161" spans="1:49" x14ac:dyDescent="0.25">
      <c r="A161" t="s">
        <v>323</v>
      </c>
      <c r="B161" s="89">
        <v>160</v>
      </c>
      <c r="D161">
        <v>798</v>
      </c>
      <c r="E161" s="1">
        <v>2383</v>
      </c>
      <c r="F161" s="1">
        <v>9636</v>
      </c>
      <c r="G161" s="1" t="s">
        <v>0</v>
      </c>
      <c r="H161" s="1">
        <v>2830</v>
      </c>
      <c r="I161" s="1">
        <v>1659</v>
      </c>
      <c r="J161" s="1">
        <v>2087</v>
      </c>
      <c r="K161" s="1">
        <v>2830</v>
      </c>
      <c r="L161" s="1">
        <v>2230</v>
      </c>
      <c r="M161" s="1">
        <v>6324</v>
      </c>
      <c r="N161" s="1"/>
      <c r="O161" s="2"/>
      <c r="P161" s="2">
        <v>776</v>
      </c>
      <c r="Q161" s="1">
        <v>1163</v>
      </c>
      <c r="R161" s="1">
        <v>5566</v>
      </c>
      <c r="S161" s="2">
        <v>993</v>
      </c>
      <c r="T161" s="2">
        <v>993</v>
      </c>
      <c r="U161" s="1">
        <v>7856</v>
      </c>
      <c r="V161" s="1">
        <v>24428</v>
      </c>
      <c r="W161" s="1">
        <v>71385</v>
      </c>
      <c r="X161" s="1">
        <v>64354</v>
      </c>
      <c r="Y161" s="1"/>
      <c r="Z161" s="2"/>
      <c r="AA161" s="3"/>
      <c r="AB161" s="10"/>
      <c r="AC161" s="1">
        <v>103967</v>
      </c>
      <c r="AD161" s="1"/>
      <c r="AE161" s="2"/>
      <c r="AF161" s="2">
        <v>566</v>
      </c>
      <c r="AG161" s="2">
        <v>275</v>
      </c>
      <c r="AH161" s="1">
        <v>1674</v>
      </c>
      <c r="AI161" s="1">
        <v>1088</v>
      </c>
      <c r="AJ161" s="1">
        <v>31027</v>
      </c>
      <c r="AK161" s="17"/>
      <c r="AL161" s="1">
        <v>2452</v>
      </c>
      <c r="AM161" s="1">
        <v>2458</v>
      </c>
      <c r="AN161" s="1"/>
      <c r="AO161" s="2" t="s">
        <v>0</v>
      </c>
      <c r="AP161" s="1">
        <v>2158</v>
      </c>
      <c r="AQ161" s="1"/>
      <c r="AR161" s="2"/>
      <c r="AS161" s="2"/>
      <c r="AT161" s="3"/>
      <c r="AU161" s="2"/>
      <c r="AV161" s="3"/>
      <c r="AW161" s="10"/>
    </row>
    <row r="162" spans="1:49" ht="15.75" thickBot="1" x14ac:dyDescent="0.3">
      <c r="A162" t="s">
        <v>324</v>
      </c>
      <c r="B162" s="89">
        <v>161</v>
      </c>
      <c r="D162">
        <v>633</v>
      </c>
      <c r="E162" s="1">
        <v>1856</v>
      </c>
      <c r="F162" s="1">
        <v>5826</v>
      </c>
      <c r="G162" s="1" t="s">
        <v>0</v>
      </c>
      <c r="H162" s="1">
        <v>2643</v>
      </c>
      <c r="I162" s="1">
        <v>2253</v>
      </c>
      <c r="J162" s="1">
        <v>1500</v>
      </c>
      <c r="K162" s="1">
        <v>2643</v>
      </c>
      <c r="L162" s="1">
        <v>2674</v>
      </c>
      <c r="M162" s="1">
        <v>6486</v>
      </c>
      <c r="N162" s="1"/>
      <c r="O162" s="2"/>
      <c r="P162" s="1">
        <v>1326</v>
      </c>
      <c r="Q162" s="1">
        <v>1224</v>
      </c>
      <c r="R162" s="1">
        <v>5533</v>
      </c>
      <c r="S162" s="2">
        <v>981</v>
      </c>
      <c r="T162" s="2">
        <v>981</v>
      </c>
      <c r="U162" s="1">
        <v>8804</v>
      </c>
      <c r="V162" s="1">
        <v>21149</v>
      </c>
      <c r="W162" s="1">
        <v>93866</v>
      </c>
      <c r="X162" s="1">
        <v>64552</v>
      </c>
      <c r="Y162" s="1"/>
      <c r="Z162" s="2"/>
      <c r="AA162" s="3"/>
      <c r="AB162" s="10"/>
      <c r="AC162" s="1">
        <v>54235</v>
      </c>
      <c r="AD162" s="1"/>
      <c r="AE162" s="2"/>
      <c r="AF162" s="2">
        <v>523</v>
      </c>
      <c r="AG162" s="2">
        <v>277</v>
      </c>
      <c r="AH162" s="1">
        <v>1452</v>
      </c>
      <c r="AI162" s="1">
        <v>1256</v>
      </c>
      <c r="AJ162" s="1">
        <v>31696</v>
      </c>
      <c r="AK162" s="2" t="s">
        <v>0</v>
      </c>
      <c r="AL162" s="1">
        <v>2432</v>
      </c>
      <c r="AM162" s="1">
        <v>2268</v>
      </c>
      <c r="AN162" s="1"/>
      <c r="AO162" s="2" t="s">
        <v>0</v>
      </c>
      <c r="AP162" s="1">
        <v>2128</v>
      </c>
      <c r="AQ162" s="1"/>
      <c r="AR162" s="2"/>
      <c r="AS162" s="2"/>
      <c r="AT162" s="3"/>
      <c r="AU162" s="2"/>
      <c r="AV162" s="3"/>
      <c r="AW162" s="10"/>
    </row>
    <row r="163" spans="1:49" x14ac:dyDescent="0.25">
      <c r="A163" t="s">
        <v>325</v>
      </c>
      <c r="B163">
        <v>162</v>
      </c>
      <c r="D163">
        <v>743</v>
      </c>
      <c r="E163" s="1">
        <v>2174</v>
      </c>
      <c r="F163" s="1">
        <v>5965</v>
      </c>
      <c r="G163" s="1" t="s">
        <v>0</v>
      </c>
      <c r="H163" s="1">
        <v>2583</v>
      </c>
      <c r="I163" s="2">
        <v>905</v>
      </c>
      <c r="J163" s="1">
        <v>1114</v>
      </c>
      <c r="K163" s="1">
        <v>2583</v>
      </c>
      <c r="L163" s="1">
        <v>2232</v>
      </c>
      <c r="M163" s="1">
        <v>6073</v>
      </c>
      <c r="N163" s="17"/>
      <c r="O163" s="18"/>
      <c r="P163" s="1">
        <v>1206</v>
      </c>
      <c r="Q163" s="1">
        <v>1097</v>
      </c>
      <c r="R163" s="1">
        <v>5000</v>
      </c>
      <c r="S163" s="1">
        <v>1043</v>
      </c>
      <c r="T163" s="1">
        <v>1043</v>
      </c>
      <c r="U163" s="1">
        <v>6975</v>
      </c>
      <c r="V163" s="1">
        <v>19072</v>
      </c>
      <c r="W163" s="1">
        <v>78363</v>
      </c>
      <c r="X163" s="1">
        <v>48823</v>
      </c>
      <c r="Y163" s="1"/>
      <c r="Z163" s="2"/>
      <c r="AA163" s="3"/>
      <c r="AB163" s="10"/>
      <c r="AC163" s="1">
        <v>65471</v>
      </c>
      <c r="AD163" s="1"/>
      <c r="AE163" s="2"/>
      <c r="AF163" s="2">
        <v>454</v>
      </c>
      <c r="AG163" s="2">
        <v>241</v>
      </c>
      <c r="AH163" s="1">
        <v>1090</v>
      </c>
      <c r="AI163" s="1">
        <v>1138</v>
      </c>
      <c r="AJ163" s="1">
        <v>29673</v>
      </c>
      <c r="AK163" s="2" t="s">
        <v>0</v>
      </c>
      <c r="AL163" s="1">
        <v>2142</v>
      </c>
      <c r="AM163" s="1">
        <v>2026</v>
      </c>
      <c r="AN163" s="1"/>
      <c r="AO163" s="2" t="s">
        <v>0</v>
      </c>
      <c r="AP163" s="1">
        <v>1847</v>
      </c>
      <c r="AQ163" s="1"/>
      <c r="AR163" s="2"/>
      <c r="AS163" s="2"/>
      <c r="AT163" s="3"/>
      <c r="AU163" s="2"/>
      <c r="AV163" s="3"/>
      <c r="AW163" s="10"/>
    </row>
    <row r="164" spans="1:49" ht="15.75" thickBot="1" x14ac:dyDescent="0.3">
      <c r="A164" t="s">
        <v>326</v>
      </c>
      <c r="B164">
        <v>163</v>
      </c>
      <c r="D164">
        <v>738</v>
      </c>
      <c r="E164" s="1">
        <v>2287</v>
      </c>
      <c r="F164" s="1">
        <v>8437</v>
      </c>
      <c r="G164" s="1" t="s">
        <v>0</v>
      </c>
      <c r="H164" s="1">
        <v>3021</v>
      </c>
      <c r="I164" s="1">
        <v>1026</v>
      </c>
      <c r="J164" s="1">
        <v>1266</v>
      </c>
      <c r="K164" s="1">
        <v>3021</v>
      </c>
      <c r="L164" s="1">
        <v>2765</v>
      </c>
      <c r="M164" s="1">
        <v>6685</v>
      </c>
      <c r="N164" s="2">
        <v>0</v>
      </c>
      <c r="O164" s="2"/>
      <c r="P164" s="1">
        <v>1282</v>
      </c>
      <c r="Q164" s="1">
        <v>1118</v>
      </c>
      <c r="R164" s="1">
        <v>5402</v>
      </c>
      <c r="S164" s="1">
        <v>1730</v>
      </c>
      <c r="T164" s="1">
        <v>1730</v>
      </c>
      <c r="U164" s="1">
        <v>7804</v>
      </c>
      <c r="V164" s="1">
        <v>21507</v>
      </c>
      <c r="W164" s="1">
        <v>67092</v>
      </c>
      <c r="X164" s="1">
        <v>38787</v>
      </c>
      <c r="Y164" s="1"/>
      <c r="Z164" s="2"/>
      <c r="AA164" s="3"/>
      <c r="AB164" s="10"/>
      <c r="AC164" s="1">
        <v>88803</v>
      </c>
      <c r="AD164" s="1"/>
      <c r="AE164" s="2"/>
      <c r="AF164" s="2">
        <v>484</v>
      </c>
      <c r="AG164" s="2">
        <v>274</v>
      </c>
      <c r="AH164" s="1">
        <v>1200</v>
      </c>
      <c r="AI164" s="1">
        <v>1164</v>
      </c>
      <c r="AJ164" s="1">
        <v>25682</v>
      </c>
      <c r="AK164" s="2" t="s">
        <v>0</v>
      </c>
      <c r="AL164" s="1">
        <v>3089</v>
      </c>
      <c r="AM164" s="1">
        <v>1547</v>
      </c>
      <c r="AN164" s="1"/>
      <c r="AO164" s="2" t="s">
        <v>0</v>
      </c>
      <c r="AP164" s="1">
        <v>2152</v>
      </c>
      <c r="AQ164" s="1"/>
      <c r="AR164" s="2"/>
      <c r="AS164" s="2"/>
      <c r="AT164" s="3"/>
      <c r="AU164" s="2"/>
      <c r="AV164" s="3"/>
      <c r="AW164" s="10"/>
    </row>
    <row r="165" spans="1:49" x14ac:dyDescent="0.25">
      <c r="A165" t="s">
        <v>327</v>
      </c>
      <c r="B165" s="89">
        <v>164</v>
      </c>
      <c r="D165">
        <v>599</v>
      </c>
      <c r="E165" s="1">
        <v>2407</v>
      </c>
      <c r="F165" s="1">
        <v>6767</v>
      </c>
      <c r="G165" s="1" t="s">
        <v>0</v>
      </c>
      <c r="H165" s="1">
        <v>2485</v>
      </c>
      <c r="I165" s="1">
        <v>1937</v>
      </c>
      <c r="J165" s="1">
        <v>1022</v>
      </c>
      <c r="K165" s="1">
        <v>2485</v>
      </c>
      <c r="L165" s="1">
        <v>2790</v>
      </c>
      <c r="M165" s="1">
        <v>6583</v>
      </c>
      <c r="N165" s="1">
        <v>68127</v>
      </c>
      <c r="O165" s="1"/>
      <c r="P165" s="1">
        <v>1161</v>
      </c>
      <c r="Q165" s="1">
        <v>1140</v>
      </c>
      <c r="R165" s="1">
        <v>5450</v>
      </c>
      <c r="S165" s="1">
        <v>1673</v>
      </c>
      <c r="T165" s="1">
        <v>1673</v>
      </c>
      <c r="U165" s="1">
        <v>7437</v>
      </c>
      <c r="V165" s="1">
        <v>19493</v>
      </c>
      <c r="W165" s="1">
        <v>57212</v>
      </c>
      <c r="X165" s="1">
        <v>33527</v>
      </c>
      <c r="Y165" s="17"/>
      <c r="Z165" s="18"/>
      <c r="AA165" s="18"/>
      <c r="AB165" s="18"/>
      <c r="AC165" s="1">
        <v>70147</v>
      </c>
      <c r="AD165" s="1"/>
      <c r="AE165" s="2"/>
      <c r="AF165" s="2">
        <v>459</v>
      </c>
      <c r="AG165" s="2">
        <v>353</v>
      </c>
      <c r="AH165" s="1">
        <v>1253</v>
      </c>
      <c r="AI165" s="1">
        <v>1154</v>
      </c>
      <c r="AJ165" s="1">
        <v>19209</v>
      </c>
      <c r="AK165" s="2" t="s">
        <v>0</v>
      </c>
      <c r="AL165" s="1">
        <v>2494</v>
      </c>
      <c r="AM165" s="1">
        <v>1200</v>
      </c>
      <c r="AN165" s="1"/>
      <c r="AO165" s="2" t="s">
        <v>0</v>
      </c>
      <c r="AP165" s="1">
        <v>2034</v>
      </c>
      <c r="AQ165" s="1"/>
      <c r="AR165" s="2"/>
      <c r="AS165" s="2"/>
      <c r="AT165" s="3"/>
      <c r="AU165" s="2"/>
      <c r="AV165" s="3"/>
      <c r="AW165" s="10"/>
    </row>
    <row r="166" spans="1:49" ht="15.75" thickBot="1" x14ac:dyDescent="0.3">
      <c r="A166" t="s">
        <v>328</v>
      </c>
      <c r="B166" s="89">
        <v>165</v>
      </c>
      <c r="D166">
        <v>668</v>
      </c>
      <c r="E166" s="1">
        <v>2187</v>
      </c>
      <c r="F166" s="1">
        <v>7732</v>
      </c>
      <c r="G166" s="1" t="s">
        <v>0</v>
      </c>
      <c r="H166" s="1">
        <v>2852</v>
      </c>
      <c r="I166" s="1">
        <v>1237</v>
      </c>
      <c r="J166" s="1">
        <v>1246</v>
      </c>
      <c r="K166" s="1">
        <v>2852</v>
      </c>
      <c r="L166" s="1">
        <v>2869</v>
      </c>
      <c r="M166" s="1">
        <v>6077</v>
      </c>
      <c r="N166" s="1">
        <v>30557</v>
      </c>
      <c r="O166" s="1"/>
      <c r="P166" s="1">
        <v>1163</v>
      </c>
      <c r="Q166" s="1">
        <v>1084</v>
      </c>
      <c r="R166" s="1">
        <v>5032</v>
      </c>
      <c r="S166" s="1">
        <v>1616</v>
      </c>
      <c r="T166" s="1">
        <v>1616</v>
      </c>
      <c r="U166" s="1">
        <v>7298</v>
      </c>
      <c r="V166" s="1">
        <v>18134</v>
      </c>
      <c r="W166" s="1">
        <v>49607</v>
      </c>
      <c r="X166" s="1">
        <v>28021</v>
      </c>
      <c r="Y166" s="2">
        <v>358</v>
      </c>
      <c r="AC166" s="1">
        <v>54008</v>
      </c>
      <c r="AD166" s="1"/>
      <c r="AE166" s="2"/>
      <c r="AF166" s="2">
        <v>413</v>
      </c>
      <c r="AG166" s="2">
        <v>246</v>
      </c>
      <c r="AH166" s="1">
        <v>1189</v>
      </c>
      <c r="AI166" s="1">
        <v>1148</v>
      </c>
      <c r="AJ166" s="1">
        <v>20899</v>
      </c>
      <c r="AK166" s="2" t="s">
        <v>0</v>
      </c>
      <c r="AL166" s="1">
        <v>2386</v>
      </c>
      <c r="AM166" s="1">
        <v>1117</v>
      </c>
      <c r="AN166" s="1"/>
      <c r="AO166" s="2" t="s">
        <v>0</v>
      </c>
      <c r="AP166" s="1">
        <v>2024</v>
      </c>
      <c r="AQ166" s="1"/>
      <c r="AR166" s="2"/>
      <c r="AS166" s="2"/>
      <c r="AT166" s="3"/>
      <c r="AU166" s="2"/>
      <c r="AV166" s="3"/>
      <c r="AW166" s="10"/>
    </row>
    <row r="167" spans="1:49" x14ac:dyDescent="0.25">
      <c r="A167" t="s">
        <v>329</v>
      </c>
      <c r="B167">
        <v>166</v>
      </c>
      <c r="D167">
        <v>657</v>
      </c>
      <c r="E167" s="1">
        <v>1694</v>
      </c>
      <c r="F167" s="1">
        <v>7410</v>
      </c>
      <c r="G167" s="1" t="s">
        <v>0</v>
      </c>
      <c r="H167" s="1">
        <v>2272</v>
      </c>
      <c r="I167" s="1">
        <v>1336</v>
      </c>
      <c r="J167" s="1">
        <v>1899</v>
      </c>
      <c r="K167" s="1">
        <v>2272</v>
      </c>
      <c r="L167" s="1">
        <v>2022</v>
      </c>
      <c r="M167" s="1">
        <v>6130</v>
      </c>
      <c r="N167" s="1">
        <v>24789</v>
      </c>
      <c r="O167" s="1"/>
      <c r="P167" s="1">
        <v>1132</v>
      </c>
      <c r="Q167" s="1">
        <v>1146</v>
      </c>
      <c r="R167" s="1">
        <v>5138</v>
      </c>
      <c r="S167" s="1">
        <v>1708</v>
      </c>
      <c r="T167" s="1">
        <v>1708</v>
      </c>
      <c r="U167" s="1">
        <v>7179</v>
      </c>
      <c r="V167" s="1">
        <v>17191</v>
      </c>
      <c r="W167" s="1">
        <v>45086</v>
      </c>
      <c r="X167" s="1">
        <v>27403</v>
      </c>
      <c r="Y167" s="1">
        <v>25152</v>
      </c>
      <c r="Z167" s="17"/>
      <c r="AA167" s="17"/>
      <c r="AB167" s="18"/>
      <c r="AC167" s="2">
        <v>0</v>
      </c>
      <c r="AD167" s="2"/>
      <c r="AE167" s="2"/>
      <c r="AF167" s="2">
        <v>490</v>
      </c>
      <c r="AG167" s="2">
        <v>228</v>
      </c>
      <c r="AH167" s="1">
        <v>1212</v>
      </c>
      <c r="AI167" s="1">
        <v>1203</v>
      </c>
      <c r="AJ167" s="1">
        <v>17801</v>
      </c>
      <c r="AK167" s="2">
        <v>0</v>
      </c>
      <c r="AL167" s="1">
        <v>2395</v>
      </c>
      <c r="AM167" s="1">
        <v>1096</v>
      </c>
      <c r="AN167" s="1"/>
      <c r="AO167" s="2" t="s">
        <v>0</v>
      </c>
      <c r="AP167" s="1">
        <v>2075</v>
      </c>
      <c r="AQ167" s="1"/>
      <c r="AR167" s="2"/>
      <c r="AS167" s="2"/>
      <c r="AT167" s="3"/>
      <c r="AU167" s="2"/>
      <c r="AV167" s="3"/>
      <c r="AW167" s="10"/>
    </row>
    <row r="168" spans="1:49" x14ac:dyDescent="0.25">
      <c r="A168" t="s">
        <v>330</v>
      </c>
      <c r="B168">
        <v>167</v>
      </c>
      <c r="D168">
        <v>610</v>
      </c>
      <c r="E168" s="1">
        <v>2141</v>
      </c>
      <c r="F168" s="1">
        <v>7850</v>
      </c>
      <c r="G168" s="1" t="s">
        <v>0</v>
      </c>
      <c r="H168" s="1">
        <v>2421</v>
      </c>
      <c r="I168" s="1">
        <v>2084</v>
      </c>
      <c r="J168" s="2">
        <v>0</v>
      </c>
      <c r="K168" s="1">
        <v>2421</v>
      </c>
      <c r="L168" s="1">
        <v>1637</v>
      </c>
      <c r="M168" s="1">
        <v>6026</v>
      </c>
      <c r="N168" s="1">
        <v>18180</v>
      </c>
      <c r="O168" s="1"/>
      <c r="P168" s="1">
        <v>1038</v>
      </c>
      <c r="Q168" s="1">
        <v>1126</v>
      </c>
      <c r="R168" s="1">
        <v>5108</v>
      </c>
      <c r="S168" s="1">
        <v>1648</v>
      </c>
      <c r="T168" s="1">
        <v>1648</v>
      </c>
      <c r="U168" s="1">
        <v>6990</v>
      </c>
      <c r="V168" s="1">
        <v>14857</v>
      </c>
      <c r="W168" s="1">
        <v>34659</v>
      </c>
      <c r="X168" s="1">
        <v>22405</v>
      </c>
      <c r="Y168" s="1">
        <v>19679</v>
      </c>
      <c r="Z168" s="1">
        <v>10737</v>
      </c>
      <c r="AA168" s="1">
        <v>1112</v>
      </c>
      <c r="AB168" s="1"/>
      <c r="AC168" s="1">
        <v>39958</v>
      </c>
      <c r="AD168" s="1"/>
      <c r="AE168" s="2"/>
      <c r="AF168" s="2">
        <v>439</v>
      </c>
      <c r="AG168" s="2">
        <v>232</v>
      </c>
      <c r="AH168" s="1">
        <v>1160</v>
      </c>
      <c r="AI168" s="1">
        <v>1160</v>
      </c>
      <c r="AJ168" s="1">
        <v>14801</v>
      </c>
      <c r="AK168" s="2">
        <v>0</v>
      </c>
      <c r="AL168" s="1">
        <v>2010</v>
      </c>
      <c r="AM168" s="1">
        <v>1251</v>
      </c>
      <c r="AN168" s="1"/>
      <c r="AO168" s="2" t="s">
        <v>0</v>
      </c>
      <c r="AP168" s="1">
        <v>1987</v>
      </c>
      <c r="AQ168" s="1"/>
      <c r="AR168" s="2"/>
      <c r="AS168" s="2"/>
      <c r="AT168" s="3"/>
      <c r="AU168" s="2"/>
      <c r="AV168" s="3"/>
      <c r="AW168" s="10"/>
    </row>
    <row r="169" spans="1:49" x14ac:dyDescent="0.25">
      <c r="A169" t="s">
        <v>331</v>
      </c>
      <c r="B169" s="89">
        <v>168</v>
      </c>
      <c r="D169">
        <v>683</v>
      </c>
      <c r="E169" s="1">
        <v>2501</v>
      </c>
      <c r="F169" s="1">
        <v>8872</v>
      </c>
      <c r="G169" s="1" t="s">
        <v>0</v>
      </c>
      <c r="H169" s="1">
        <v>2564</v>
      </c>
      <c r="I169" s="2">
        <v>998</v>
      </c>
      <c r="J169" s="2">
        <v>788</v>
      </c>
      <c r="K169" s="1">
        <v>2564</v>
      </c>
      <c r="L169" s="1">
        <v>1611</v>
      </c>
      <c r="M169" s="1">
        <v>6014</v>
      </c>
      <c r="N169" s="1">
        <v>12839</v>
      </c>
      <c r="O169" s="1"/>
      <c r="P169" s="2">
        <v>988</v>
      </c>
      <c r="Q169" s="1">
        <v>1097</v>
      </c>
      <c r="R169" s="1">
        <v>4853</v>
      </c>
      <c r="S169" s="1">
        <v>1700</v>
      </c>
      <c r="T169" s="1">
        <v>1700</v>
      </c>
      <c r="U169" s="1">
        <v>6705</v>
      </c>
      <c r="V169" s="1">
        <v>13932</v>
      </c>
      <c r="W169" s="1">
        <v>36915</v>
      </c>
      <c r="X169" s="1">
        <v>26507</v>
      </c>
      <c r="Y169" s="1">
        <v>20127</v>
      </c>
      <c r="Z169" s="1">
        <v>36910</v>
      </c>
      <c r="AA169" s="1">
        <v>33644</v>
      </c>
      <c r="AB169" s="1"/>
      <c r="AC169" s="1">
        <v>33348</v>
      </c>
      <c r="AD169" s="1"/>
      <c r="AE169" s="2"/>
      <c r="AF169" s="2">
        <v>437</v>
      </c>
      <c r="AG169" s="2">
        <v>94</v>
      </c>
      <c r="AH169" s="1">
        <v>1296</v>
      </c>
      <c r="AI169" s="1">
        <v>1256</v>
      </c>
      <c r="AJ169" s="1">
        <v>13598</v>
      </c>
      <c r="AK169" s="2">
        <v>0</v>
      </c>
      <c r="AL169" s="1">
        <v>2113</v>
      </c>
      <c r="AM169" s="1">
        <v>1052</v>
      </c>
      <c r="AN169" s="1"/>
      <c r="AO169" s="2" t="s">
        <v>0</v>
      </c>
      <c r="AP169" s="1">
        <v>2109</v>
      </c>
      <c r="AQ169" s="1"/>
      <c r="AR169" s="2"/>
      <c r="AS169" s="2"/>
      <c r="AT169" s="3"/>
      <c r="AU169" s="2"/>
      <c r="AV169" s="3"/>
      <c r="AW169" s="10"/>
    </row>
    <row r="170" spans="1:49" x14ac:dyDescent="0.25">
      <c r="A170" t="s">
        <v>332</v>
      </c>
      <c r="B170" s="89">
        <v>169</v>
      </c>
      <c r="D170">
        <v>667</v>
      </c>
      <c r="E170" s="1">
        <v>2142</v>
      </c>
      <c r="F170" s="1">
        <v>9038</v>
      </c>
      <c r="G170" s="1" t="s">
        <v>0</v>
      </c>
      <c r="H170" s="1">
        <v>2358</v>
      </c>
      <c r="I170" s="1">
        <v>1264</v>
      </c>
      <c r="J170" s="2">
        <v>778</v>
      </c>
      <c r="K170" s="1">
        <v>2358</v>
      </c>
      <c r="L170" s="1">
        <v>1316</v>
      </c>
      <c r="M170" s="1">
        <v>6368</v>
      </c>
      <c r="N170" s="1">
        <v>11316</v>
      </c>
      <c r="O170" s="1"/>
      <c r="P170" s="1">
        <v>1001</v>
      </c>
      <c r="Q170" s="1">
        <v>1094</v>
      </c>
      <c r="R170" s="1">
        <v>5523</v>
      </c>
      <c r="S170" s="1">
        <v>1651</v>
      </c>
      <c r="T170" s="1">
        <v>1651</v>
      </c>
      <c r="U170" s="1">
        <v>6901</v>
      </c>
      <c r="V170" s="1">
        <v>13726</v>
      </c>
      <c r="W170" s="1">
        <v>32283</v>
      </c>
      <c r="X170" s="1">
        <v>23214</v>
      </c>
      <c r="Y170" s="1">
        <v>15399</v>
      </c>
      <c r="Z170" s="1">
        <v>16646</v>
      </c>
      <c r="AA170" s="1">
        <v>15770</v>
      </c>
      <c r="AB170" s="1"/>
      <c r="AC170" s="1">
        <v>29836</v>
      </c>
      <c r="AD170" s="1"/>
      <c r="AE170" s="2"/>
      <c r="AF170" s="2">
        <v>370</v>
      </c>
      <c r="AG170" s="2">
        <v>101</v>
      </c>
      <c r="AH170" s="2">
        <v>776</v>
      </c>
      <c r="AI170" s="1">
        <v>1171</v>
      </c>
      <c r="AJ170" s="1">
        <v>15997</v>
      </c>
      <c r="AK170" s="2">
        <v>0</v>
      </c>
      <c r="AL170" s="1">
        <v>2349</v>
      </c>
      <c r="AM170" s="1">
        <v>1103</v>
      </c>
      <c r="AN170" s="1"/>
      <c r="AO170" s="2" t="s">
        <v>0</v>
      </c>
      <c r="AP170" s="1">
        <v>2032</v>
      </c>
      <c r="AQ170" s="1"/>
      <c r="AR170" s="2"/>
      <c r="AS170" s="2"/>
      <c r="AT170" s="3"/>
      <c r="AU170" s="2"/>
      <c r="AV170" s="3"/>
      <c r="AW170" s="10"/>
    </row>
    <row r="171" spans="1:49" x14ac:dyDescent="0.25">
      <c r="A171" t="s">
        <v>333</v>
      </c>
      <c r="B171">
        <v>170</v>
      </c>
      <c r="D171">
        <v>663</v>
      </c>
      <c r="E171" s="1">
        <v>1960</v>
      </c>
      <c r="F171" s="1">
        <v>8593</v>
      </c>
      <c r="G171" s="1" t="s">
        <v>0</v>
      </c>
      <c r="H171" s="1">
        <v>1873</v>
      </c>
      <c r="I171" s="1">
        <v>1165</v>
      </c>
      <c r="J171" s="2">
        <v>704</v>
      </c>
      <c r="K171" s="1">
        <v>1873</v>
      </c>
      <c r="L171" s="2">
        <v>793</v>
      </c>
      <c r="M171" s="1">
        <v>5287</v>
      </c>
      <c r="N171" s="1">
        <v>9125</v>
      </c>
      <c r="O171" s="1"/>
      <c r="P171" s="2">
        <v>976</v>
      </c>
      <c r="Q171" s="1">
        <v>1057</v>
      </c>
      <c r="R171" s="1">
        <v>4824</v>
      </c>
      <c r="S171" s="1">
        <v>1385</v>
      </c>
      <c r="T171" s="1">
        <v>1385</v>
      </c>
      <c r="U171" s="1">
        <v>5460</v>
      </c>
      <c r="V171" s="1">
        <v>11550</v>
      </c>
      <c r="W171" s="1">
        <v>27301</v>
      </c>
      <c r="X171" s="1">
        <v>19775</v>
      </c>
      <c r="Y171" s="1">
        <v>12802</v>
      </c>
      <c r="Z171" s="1">
        <v>9291</v>
      </c>
      <c r="AA171" s="1">
        <v>10323</v>
      </c>
      <c r="AB171" s="1"/>
      <c r="AC171" s="1">
        <v>23169</v>
      </c>
      <c r="AD171" s="1"/>
      <c r="AE171" s="2"/>
      <c r="AF171" s="2">
        <v>466</v>
      </c>
      <c r="AG171" s="2">
        <v>241</v>
      </c>
      <c r="AH171" s="2">
        <v>964</v>
      </c>
      <c r="AI171" s="2">
        <v>975</v>
      </c>
      <c r="AJ171" s="1">
        <v>19168</v>
      </c>
      <c r="AK171" s="2">
        <v>0</v>
      </c>
      <c r="AL171" s="1">
        <v>1710</v>
      </c>
      <c r="AM171" s="2">
        <v>931</v>
      </c>
      <c r="AN171" s="2"/>
      <c r="AO171" s="2" t="s">
        <v>0</v>
      </c>
      <c r="AP171" s="1">
        <v>1775</v>
      </c>
      <c r="AQ171" s="1"/>
      <c r="AR171" s="2"/>
      <c r="AS171" s="2"/>
      <c r="AT171" s="3"/>
      <c r="AU171" s="2"/>
      <c r="AV171" s="3"/>
      <c r="AW171" s="10"/>
    </row>
    <row r="172" spans="1:49" x14ac:dyDescent="0.25">
      <c r="A172" t="s">
        <v>334</v>
      </c>
      <c r="B172">
        <v>171</v>
      </c>
      <c r="D172">
        <v>678</v>
      </c>
      <c r="E172" s="1">
        <v>2067</v>
      </c>
      <c r="F172" s="1">
        <v>8494</v>
      </c>
      <c r="G172" s="1" t="s">
        <v>0</v>
      </c>
      <c r="H172" s="1">
        <v>2028</v>
      </c>
      <c r="I172" s="1">
        <v>1331</v>
      </c>
      <c r="J172" s="2">
        <v>662</v>
      </c>
      <c r="K172" s="1">
        <v>2028</v>
      </c>
      <c r="L172" s="2">
        <v>951</v>
      </c>
      <c r="M172" s="1">
        <v>5282</v>
      </c>
      <c r="N172" s="1">
        <v>8929</v>
      </c>
      <c r="O172" s="1"/>
      <c r="P172" s="1">
        <v>1048</v>
      </c>
      <c r="Q172" s="1">
        <v>1097</v>
      </c>
      <c r="R172" s="1">
        <v>5435</v>
      </c>
      <c r="S172" s="1">
        <v>1503</v>
      </c>
      <c r="T172" s="1">
        <v>1503</v>
      </c>
      <c r="U172" s="1">
        <v>6349</v>
      </c>
      <c r="V172" s="1">
        <v>12755</v>
      </c>
      <c r="W172" s="1">
        <v>28099</v>
      </c>
      <c r="X172" s="1">
        <v>20612</v>
      </c>
      <c r="Y172" s="1">
        <v>14602</v>
      </c>
      <c r="Z172" s="1">
        <v>13408</v>
      </c>
      <c r="AA172" s="1">
        <v>10355</v>
      </c>
      <c r="AB172" s="1"/>
      <c r="AC172" s="1">
        <v>20874</v>
      </c>
      <c r="AD172" s="1"/>
      <c r="AE172" s="2"/>
      <c r="AF172" s="2">
        <v>480</v>
      </c>
      <c r="AG172" s="2">
        <v>297</v>
      </c>
      <c r="AH172" s="1">
        <v>1156</v>
      </c>
      <c r="AI172" s="1">
        <v>1094</v>
      </c>
      <c r="AJ172" s="1">
        <v>18160</v>
      </c>
      <c r="AK172" s="2">
        <v>0</v>
      </c>
      <c r="AL172" s="1">
        <v>1715</v>
      </c>
      <c r="AM172" s="1">
        <v>1095</v>
      </c>
      <c r="AN172" s="1"/>
      <c r="AO172" s="2" t="s">
        <v>0</v>
      </c>
      <c r="AP172" s="1">
        <v>2028</v>
      </c>
      <c r="AQ172" s="1"/>
      <c r="AR172" s="2"/>
      <c r="AS172" s="2"/>
      <c r="AT172" s="3"/>
      <c r="AU172" s="2"/>
      <c r="AV172" s="3"/>
      <c r="AW172" s="10"/>
    </row>
    <row r="173" spans="1:49" x14ac:dyDescent="0.25">
      <c r="A173" t="s">
        <v>335</v>
      </c>
      <c r="B173" s="89">
        <v>172</v>
      </c>
      <c r="D173">
        <v>793</v>
      </c>
      <c r="E173" s="1">
        <v>1903</v>
      </c>
      <c r="F173" s="1">
        <v>8649</v>
      </c>
      <c r="G173" s="1" t="s">
        <v>0</v>
      </c>
      <c r="H173" s="1">
        <v>1769</v>
      </c>
      <c r="I173" s="1">
        <v>1691</v>
      </c>
      <c r="J173" s="1">
        <v>1219</v>
      </c>
      <c r="K173" s="1">
        <v>1769</v>
      </c>
      <c r="L173" s="2">
        <v>384</v>
      </c>
      <c r="M173" s="1">
        <v>5657</v>
      </c>
      <c r="N173" s="1">
        <v>8255</v>
      </c>
      <c r="O173" s="1"/>
      <c r="P173" s="1">
        <v>1047</v>
      </c>
      <c r="Q173" s="1">
        <v>1073</v>
      </c>
      <c r="R173" s="1">
        <v>5110</v>
      </c>
      <c r="S173" s="1">
        <v>1452</v>
      </c>
      <c r="T173" s="1">
        <v>1452</v>
      </c>
      <c r="U173" s="1">
        <v>4765</v>
      </c>
      <c r="V173" s="1">
        <v>12052</v>
      </c>
      <c r="W173" s="1">
        <v>25892</v>
      </c>
      <c r="X173" s="1">
        <v>19279</v>
      </c>
      <c r="Y173" s="1">
        <v>17503</v>
      </c>
      <c r="Z173" s="1">
        <v>11077</v>
      </c>
      <c r="AA173" s="1">
        <v>11243</v>
      </c>
      <c r="AB173" s="1"/>
      <c r="AC173" s="1">
        <v>15090</v>
      </c>
      <c r="AD173" s="1"/>
      <c r="AE173" s="2"/>
      <c r="AF173" s="2">
        <v>688</v>
      </c>
      <c r="AG173" s="2">
        <v>189</v>
      </c>
      <c r="AH173" s="1">
        <v>1016</v>
      </c>
      <c r="AI173" s="2">
        <v>957</v>
      </c>
      <c r="AJ173" s="1">
        <v>14445</v>
      </c>
      <c r="AK173" s="2">
        <v>0</v>
      </c>
      <c r="AL173" s="1">
        <v>1495</v>
      </c>
      <c r="AM173" s="1">
        <v>1007</v>
      </c>
      <c r="AN173" s="1"/>
      <c r="AO173" s="2" t="s">
        <v>0</v>
      </c>
      <c r="AP173" s="1">
        <v>1855</v>
      </c>
      <c r="AQ173" s="1"/>
      <c r="AR173" s="2"/>
      <c r="AS173" s="2"/>
      <c r="AT173" s="3"/>
      <c r="AU173" s="2"/>
      <c r="AV173" s="3"/>
      <c r="AW173" s="10"/>
    </row>
    <row r="174" spans="1:49" x14ac:dyDescent="0.25">
      <c r="A174" t="s">
        <v>336</v>
      </c>
      <c r="B174" s="89">
        <v>173</v>
      </c>
      <c r="D174">
        <v>641</v>
      </c>
      <c r="E174" s="1">
        <v>2086</v>
      </c>
      <c r="F174" s="1">
        <v>7838</v>
      </c>
      <c r="G174" s="1" t="s">
        <v>0</v>
      </c>
      <c r="H174" s="1">
        <v>1666</v>
      </c>
      <c r="I174" s="1">
        <v>1212</v>
      </c>
      <c r="J174" s="2">
        <v>712</v>
      </c>
      <c r="K174" s="1">
        <v>1666</v>
      </c>
      <c r="L174" s="2">
        <v>524</v>
      </c>
      <c r="M174" s="1">
        <v>5768</v>
      </c>
      <c r="N174" s="1">
        <v>7187</v>
      </c>
      <c r="O174" s="1"/>
      <c r="P174" s="1">
        <v>1103</v>
      </c>
      <c r="Q174" s="2">
        <v>975</v>
      </c>
      <c r="R174" s="1">
        <v>5041</v>
      </c>
      <c r="S174" s="1">
        <v>1380</v>
      </c>
      <c r="T174" s="1">
        <v>1380</v>
      </c>
      <c r="U174" s="1">
        <v>6309</v>
      </c>
      <c r="V174" s="1">
        <v>10027</v>
      </c>
      <c r="W174" s="1">
        <v>21802</v>
      </c>
      <c r="X174" s="1">
        <v>16259</v>
      </c>
      <c r="Y174" s="1">
        <v>15003</v>
      </c>
      <c r="Z174" s="1">
        <v>5802</v>
      </c>
      <c r="AA174" s="1">
        <v>13480</v>
      </c>
      <c r="AB174" s="1"/>
      <c r="AC174" s="1">
        <v>10445</v>
      </c>
      <c r="AD174" s="1"/>
      <c r="AE174" s="2"/>
      <c r="AF174" s="2">
        <v>492</v>
      </c>
      <c r="AG174" s="2">
        <v>109</v>
      </c>
      <c r="AH174" s="2">
        <v>989</v>
      </c>
      <c r="AI174" s="1">
        <v>1107</v>
      </c>
      <c r="AJ174" s="1">
        <v>12149</v>
      </c>
      <c r="AK174" s="2">
        <v>0</v>
      </c>
      <c r="AL174" s="1">
        <v>1218</v>
      </c>
      <c r="AM174" s="2">
        <v>803</v>
      </c>
      <c r="AN174" s="2"/>
      <c r="AO174" s="2" t="s">
        <v>0</v>
      </c>
      <c r="AP174" s="1">
        <v>1773</v>
      </c>
      <c r="AQ174" s="1"/>
      <c r="AR174" s="2"/>
      <c r="AS174" s="2"/>
      <c r="AT174" s="3"/>
      <c r="AU174" s="2"/>
      <c r="AV174" s="3"/>
      <c r="AW174" s="10"/>
    </row>
    <row r="175" spans="1:49" x14ac:dyDescent="0.25">
      <c r="A175" t="s">
        <v>337</v>
      </c>
      <c r="B175">
        <v>174</v>
      </c>
      <c r="D175">
        <v>575</v>
      </c>
      <c r="E175" s="1">
        <v>2044</v>
      </c>
      <c r="F175" s="1">
        <v>8535</v>
      </c>
      <c r="G175" s="1" t="s">
        <v>0</v>
      </c>
      <c r="H175" s="1">
        <v>1794</v>
      </c>
      <c r="I175" s="2">
        <v>956</v>
      </c>
      <c r="J175" s="2">
        <v>543</v>
      </c>
      <c r="K175" s="1">
        <v>1794</v>
      </c>
      <c r="L175" s="2">
        <v>691</v>
      </c>
      <c r="M175" s="1">
        <v>4705</v>
      </c>
      <c r="N175" s="1">
        <v>5200</v>
      </c>
      <c r="O175" s="1"/>
      <c r="P175" s="1">
        <v>1134</v>
      </c>
      <c r="Q175" s="2">
        <v>971</v>
      </c>
      <c r="R175" s="1">
        <v>4484</v>
      </c>
      <c r="S175" s="1">
        <v>1215</v>
      </c>
      <c r="T175" s="1">
        <v>1215</v>
      </c>
      <c r="U175" s="1">
        <v>5683</v>
      </c>
      <c r="V175" s="1">
        <v>7789</v>
      </c>
      <c r="W175" s="1">
        <v>19496</v>
      </c>
      <c r="X175" s="1">
        <v>14423</v>
      </c>
      <c r="Y175" s="1">
        <v>7101</v>
      </c>
      <c r="Z175" s="1">
        <v>6142</v>
      </c>
      <c r="AA175" s="1">
        <v>12648</v>
      </c>
      <c r="AB175" s="1"/>
      <c r="AC175" s="1">
        <v>9805</v>
      </c>
      <c r="AD175" s="1"/>
      <c r="AE175" s="2"/>
      <c r="AF175" s="2">
        <v>442</v>
      </c>
      <c r="AG175" s="2">
        <v>77</v>
      </c>
      <c r="AH175" s="2">
        <v>987</v>
      </c>
      <c r="AI175" s="1">
        <v>1159</v>
      </c>
      <c r="AJ175" s="1">
        <v>11235</v>
      </c>
      <c r="AK175" s="2">
        <v>0</v>
      </c>
      <c r="AL175" s="1">
        <v>1376</v>
      </c>
      <c r="AM175" s="2">
        <v>713</v>
      </c>
      <c r="AN175" s="2"/>
      <c r="AO175" s="2" t="s">
        <v>0</v>
      </c>
      <c r="AP175" s="1">
        <v>2011</v>
      </c>
      <c r="AQ175" s="1"/>
      <c r="AR175" s="2"/>
      <c r="AS175" s="2"/>
      <c r="AT175" s="3"/>
      <c r="AU175" s="2"/>
      <c r="AV175" s="3"/>
      <c r="AW175" s="10"/>
    </row>
    <row r="176" spans="1:49" x14ac:dyDescent="0.25">
      <c r="A176" t="s">
        <v>338</v>
      </c>
      <c r="B176">
        <v>175</v>
      </c>
      <c r="D176">
        <v>603</v>
      </c>
      <c r="E176" s="1">
        <v>2070</v>
      </c>
      <c r="F176" s="1">
        <v>8742</v>
      </c>
      <c r="G176" s="1" t="s">
        <v>0</v>
      </c>
      <c r="H176" s="1">
        <v>1991</v>
      </c>
      <c r="I176" s="2">
        <v>861</v>
      </c>
      <c r="J176" s="1">
        <v>1064</v>
      </c>
      <c r="K176" s="1">
        <v>1991</v>
      </c>
      <c r="L176" s="2">
        <v>962</v>
      </c>
      <c r="M176" s="1">
        <v>4907</v>
      </c>
      <c r="N176" s="1">
        <v>4305</v>
      </c>
      <c r="O176" s="1"/>
      <c r="P176" s="2">
        <v>313</v>
      </c>
      <c r="Q176" s="1">
        <v>1068</v>
      </c>
      <c r="R176" s="1">
        <v>4896</v>
      </c>
      <c r="S176" s="1">
        <v>1242</v>
      </c>
      <c r="T176" s="1">
        <v>1242</v>
      </c>
      <c r="U176" s="1">
        <v>5914</v>
      </c>
      <c r="V176" s="1">
        <v>7003</v>
      </c>
      <c r="W176" s="1">
        <v>21461</v>
      </c>
      <c r="X176" s="1">
        <v>16323</v>
      </c>
      <c r="Y176" s="1">
        <v>6747</v>
      </c>
      <c r="Z176" s="1">
        <v>5988</v>
      </c>
      <c r="AA176" s="1">
        <v>13508</v>
      </c>
      <c r="AB176" s="1"/>
      <c r="AC176" s="1">
        <v>9916</v>
      </c>
      <c r="AD176" s="1"/>
      <c r="AE176" s="2"/>
      <c r="AF176" s="2">
        <v>218</v>
      </c>
      <c r="AG176" s="2">
        <v>0</v>
      </c>
      <c r="AH176" s="1">
        <v>1247</v>
      </c>
      <c r="AI176" s="1">
        <v>1421</v>
      </c>
      <c r="AJ176" s="1">
        <v>11601</v>
      </c>
      <c r="AK176" s="2">
        <v>0</v>
      </c>
      <c r="AL176" s="1">
        <v>1153</v>
      </c>
      <c r="AM176" s="2">
        <v>714</v>
      </c>
      <c r="AN176" s="2"/>
      <c r="AO176" s="2" t="s">
        <v>0</v>
      </c>
      <c r="AP176" s="1">
        <v>2552</v>
      </c>
      <c r="AQ176" s="1"/>
      <c r="AR176" s="2"/>
      <c r="AS176" s="2"/>
      <c r="AT176" s="3"/>
      <c r="AU176" s="2"/>
      <c r="AV176" s="3"/>
      <c r="AW176" s="10"/>
    </row>
    <row r="177" spans="1:49" x14ac:dyDescent="0.25">
      <c r="A177" t="s">
        <v>339</v>
      </c>
      <c r="B177" s="89">
        <v>176</v>
      </c>
      <c r="D177">
        <v>590</v>
      </c>
      <c r="E177" s="1">
        <v>2167</v>
      </c>
      <c r="F177" s="1">
        <v>9126</v>
      </c>
      <c r="G177" s="1" t="s">
        <v>0</v>
      </c>
      <c r="H177" s="1">
        <v>1644</v>
      </c>
      <c r="I177" s="2">
        <v>235</v>
      </c>
      <c r="J177" s="2">
        <v>710</v>
      </c>
      <c r="K177" s="1">
        <v>1644</v>
      </c>
      <c r="L177" s="2">
        <v>976</v>
      </c>
      <c r="M177" s="1">
        <v>2821</v>
      </c>
      <c r="N177" s="1">
        <v>7017</v>
      </c>
      <c r="O177" s="1"/>
      <c r="P177" s="2">
        <v>330</v>
      </c>
      <c r="Q177" s="1">
        <v>1011</v>
      </c>
      <c r="R177" s="1">
        <v>4432</v>
      </c>
      <c r="S177" s="1">
        <v>1326</v>
      </c>
      <c r="T177" s="1">
        <v>1326</v>
      </c>
      <c r="U177" s="1">
        <v>5667</v>
      </c>
      <c r="V177" s="1">
        <v>12132</v>
      </c>
      <c r="W177" s="1">
        <v>20228</v>
      </c>
      <c r="X177" s="1">
        <v>15409</v>
      </c>
      <c r="Y177" s="1">
        <v>6204</v>
      </c>
      <c r="Z177" s="1">
        <v>4436</v>
      </c>
      <c r="AA177" s="1">
        <v>12088</v>
      </c>
      <c r="AB177" s="1"/>
      <c r="AC177" s="1">
        <v>8329</v>
      </c>
      <c r="AD177" s="1"/>
      <c r="AE177" s="2"/>
      <c r="AF177" s="2">
        <v>243</v>
      </c>
      <c r="AG177" s="2">
        <v>0</v>
      </c>
      <c r="AH177" s="1">
        <v>1123</v>
      </c>
      <c r="AI177" s="1">
        <v>1329</v>
      </c>
      <c r="AJ177" s="1">
        <v>9878</v>
      </c>
      <c r="AK177" s="2">
        <v>0</v>
      </c>
      <c r="AL177" s="1">
        <v>1180</v>
      </c>
      <c r="AM177" s="2">
        <v>646</v>
      </c>
      <c r="AN177" s="2"/>
      <c r="AO177" s="2" t="s">
        <v>0</v>
      </c>
      <c r="AP177" s="1">
        <v>2586</v>
      </c>
      <c r="AQ177" s="1"/>
      <c r="AR177" s="2"/>
      <c r="AS177" s="2"/>
      <c r="AT177" s="3"/>
      <c r="AU177" s="2"/>
      <c r="AV177" s="3"/>
      <c r="AW177" s="10"/>
    </row>
    <row r="178" spans="1:49" x14ac:dyDescent="0.25">
      <c r="A178" t="s">
        <v>340</v>
      </c>
      <c r="B178" s="89">
        <v>177</v>
      </c>
      <c r="D178">
        <v>527</v>
      </c>
      <c r="E178" s="1">
        <v>2115</v>
      </c>
      <c r="F178" s="1">
        <v>7698</v>
      </c>
      <c r="G178" s="1" t="s">
        <v>0</v>
      </c>
      <c r="H178" s="1">
        <v>1423</v>
      </c>
      <c r="I178" s="2">
        <v>878</v>
      </c>
      <c r="J178" s="1">
        <v>1003</v>
      </c>
      <c r="K178" s="1">
        <v>1423</v>
      </c>
      <c r="L178" s="2">
        <v>998</v>
      </c>
      <c r="M178" s="1">
        <v>4819</v>
      </c>
      <c r="N178" s="1">
        <v>6077</v>
      </c>
      <c r="O178" s="1"/>
      <c r="P178" s="2">
        <v>337</v>
      </c>
      <c r="Q178" s="1">
        <v>1005</v>
      </c>
      <c r="R178" s="1">
        <v>4396</v>
      </c>
      <c r="S178" s="1">
        <v>1167</v>
      </c>
      <c r="T178" s="1">
        <v>1167</v>
      </c>
      <c r="U178" s="1">
        <v>5310</v>
      </c>
      <c r="V178" s="1">
        <v>5892</v>
      </c>
      <c r="W178" s="1">
        <v>18718</v>
      </c>
      <c r="X178" s="1">
        <v>14566</v>
      </c>
      <c r="Y178" s="1">
        <v>11893</v>
      </c>
      <c r="Z178" s="1">
        <v>5235</v>
      </c>
      <c r="AA178" s="1">
        <v>10534</v>
      </c>
      <c r="AB178" s="1"/>
      <c r="AC178" s="1">
        <v>6688</v>
      </c>
      <c r="AD178" s="1"/>
      <c r="AE178" s="2"/>
      <c r="AF178" s="2">
        <v>287</v>
      </c>
      <c r="AG178" s="2">
        <v>0</v>
      </c>
      <c r="AH178" s="2">
        <v>957</v>
      </c>
      <c r="AI178" s="1">
        <v>1587</v>
      </c>
      <c r="AJ178" s="1">
        <v>8777</v>
      </c>
      <c r="AK178" s="2">
        <v>0</v>
      </c>
      <c r="AL178" s="1">
        <v>1391</v>
      </c>
      <c r="AM178" s="2">
        <v>678</v>
      </c>
      <c r="AN178" s="2"/>
      <c r="AO178" s="2" t="s">
        <v>0</v>
      </c>
      <c r="AP178" s="1">
        <v>2330</v>
      </c>
      <c r="AQ178" s="1"/>
      <c r="AR178" s="2"/>
      <c r="AS178" s="2"/>
      <c r="AT178" s="3"/>
      <c r="AU178" s="2"/>
      <c r="AV178" s="3"/>
      <c r="AW178" s="10"/>
    </row>
    <row r="179" spans="1:49" ht="15.75" thickBot="1" x14ac:dyDescent="0.3">
      <c r="A179" t="s">
        <v>341</v>
      </c>
      <c r="B179">
        <v>178</v>
      </c>
      <c r="D179">
        <v>733</v>
      </c>
      <c r="E179" s="1">
        <v>2324</v>
      </c>
      <c r="F179" s="1">
        <v>9051</v>
      </c>
      <c r="G179" s="1" t="s">
        <v>0</v>
      </c>
      <c r="H179" s="1">
        <v>1569</v>
      </c>
      <c r="I179" s="2">
        <v>849</v>
      </c>
      <c r="J179" s="2">
        <v>600</v>
      </c>
      <c r="K179" s="1">
        <v>1569</v>
      </c>
      <c r="L179" s="1">
        <v>1158</v>
      </c>
      <c r="M179" s="1">
        <v>5230</v>
      </c>
      <c r="N179" s="1">
        <v>5812</v>
      </c>
      <c r="O179" s="1"/>
      <c r="P179" s="2">
        <v>347</v>
      </c>
      <c r="Q179" s="1">
        <v>1047</v>
      </c>
      <c r="R179" s="1">
        <v>4586</v>
      </c>
      <c r="S179" s="1">
        <v>1220</v>
      </c>
      <c r="T179" s="1">
        <v>1220</v>
      </c>
      <c r="U179" s="1">
        <v>5463</v>
      </c>
      <c r="V179" s="1">
        <v>10597</v>
      </c>
      <c r="W179" s="1">
        <v>16685</v>
      </c>
      <c r="X179" s="1">
        <v>13970</v>
      </c>
      <c r="Y179" s="1">
        <v>10774</v>
      </c>
      <c r="Z179" s="1">
        <v>5405</v>
      </c>
      <c r="AA179" s="1">
        <v>11135</v>
      </c>
      <c r="AB179" s="1"/>
      <c r="AC179" s="1">
        <v>5813</v>
      </c>
      <c r="AD179" s="1"/>
      <c r="AE179" s="2"/>
      <c r="AF179" s="2">
        <v>175</v>
      </c>
      <c r="AG179" s="2">
        <v>0</v>
      </c>
      <c r="AH179" s="1">
        <v>1032</v>
      </c>
      <c r="AI179" s="1">
        <v>1621</v>
      </c>
      <c r="AJ179" s="1">
        <v>7804</v>
      </c>
      <c r="AK179" s="2">
        <v>0</v>
      </c>
      <c r="AL179" s="1">
        <v>1659</v>
      </c>
      <c r="AM179" s="2">
        <v>659</v>
      </c>
      <c r="AN179" s="2"/>
      <c r="AO179" s="2" t="s">
        <v>0</v>
      </c>
      <c r="AP179" s="1">
        <v>2322</v>
      </c>
      <c r="AQ179" s="1"/>
      <c r="AR179" s="2"/>
      <c r="AS179" s="2"/>
      <c r="AT179" s="3"/>
      <c r="AU179" s="2"/>
      <c r="AV179" s="3"/>
      <c r="AW179" s="10"/>
    </row>
    <row r="180" spans="1:49" x14ac:dyDescent="0.25">
      <c r="A180" t="s">
        <v>342</v>
      </c>
      <c r="B180">
        <v>179</v>
      </c>
      <c r="D180">
        <v>618</v>
      </c>
      <c r="E180" s="1">
        <v>2024</v>
      </c>
      <c r="F180" s="1">
        <v>7414</v>
      </c>
      <c r="G180" s="1" t="s">
        <v>0</v>
      </c>
      <c r="H180" s="1">
        <v>1507</v>
      </c>
      <c r="I180" s="2">
        <v>821</v>
      </c>
      <c r="J180" s="2">
        <v>562</v>
      </c>
      <c r="K180" s="1">
        <v>1507</v>
      </c>
      <c r="L180" s="2">
        <v>963</v>
      </c>
      <c r="M180" s="1">
        <v>5258</v>
      </c>
      <c r="N180" s="1">
        <v>5879</v>
      </c>
      <c r="O180" s="1"/>
      <c r="P180" s="2">
        <v>297</v>
      </c>
      <c r="Q180" s="2">
        <v>958</v>
      </c>
      <c r="R180" s="1">
        <v>4674</v>
      </c>
      <c r="S180" s="1">
        <v>1364</v>
      </c>
      <c r="T180" s="1">
        <v>1364</v>
      </c>
      <c r="U180" s="1">
        <v>5151</v>
      </c>
      <c r="V180" s="1">
        <v>10383</v>
      </c>
      <c r="W180" s="1">
        <v>17483</v>
      </c>
      <c r="X180" s="1">
        <v>14476</v>
      </c>
      <c r="Y180" s="1">
        <v>5418</v>
      </c>
      <c r="Z180" s="1">
        <v>2539</v>
      </c>
      <c r="AA180" s="1">
        <v>10157</v>
      </c>
      <c r="AB180" s="17"/>
      <c r="AC180" s="1">
        <v>4559</v>
      </c>
      <c r="AD180" s="1"/>
      <c r="AE180" s="2"/>
      <c r="AF180" s="2">
        <v>199</v>
      </c>
      <c r="AG180" s="2">
        <v>0</v>
      </c>
      <c r="AH180" s="2">
        <v>928</v>
      </c>
      <c r="AI180" s="1">
        <v>1314</v>
      </c>
      <c r="AJ180" s="1">
        <v>8996</v>
      </c>
      <c r="AK180" s="2" t="s">
        <v>0</v>
      </c>
      <c r="AL180" s="1">
        <v>1633</v>
      </c>
      <c r="AM180" s="2">
        <v>704</v>
      </c>
      <c r="AN180" s="2"/>
      <c r="AO180" s="2" t="s">
        <v>0</v>
      </c>
      <c r="AP180" s="1">
        <v>2238</v>
      </c>
      <c r="AQ180" s="1"/>
      <c r="AR180" s="2"/>
      <c r="AS180" s="2"/>
      <c r="AT180" s="3"/>
      <c r="AU180" s="2"/>
      <c r="AV180" s="3"/>
      <c r="AW180" s="10"/>
    </row>
    <row r="181" spans="1:49" x14ac:dyDescent="0.25">
      <c r="A181" t="s">
        <v>343</v>
      </c>
      <c r="B181" s="89">
        <v>180</v>
      </c>
      <c r="D181">
        <v>657</v>
      </c>
      <c r="E181" s="1">
        <v>2122</v>
      </c>
      <c r="F181" s="1">
        <v>6777</v>
      </c>
      <c r="G181" s="1" t="s">
        <v>0</v>
      </c>
      <c r="H181" s="1">
        <v>2552</v>
      </c>
      <c r="I181" s="1">
        <v>1015</v>
      </c>
      <c r="J181" s="2">
        <v>800</v>
      </c>
      <c r="K181" s="1">
        <v>2552</v>
      </c>
      <c r="L181" s="1">
        <v>1033</v>
      </c>
      <c r="M181" s="1">
        <v>4501</v>
      </c>
      <c r="N181" s="1">
        <v>5754</v>
      </c>
      <c r="O181" s="1"/>
      <c r="P181" s="2">
        <v>354</v>
      </c>
      <c r="Q181" s="1">
        <v>1094</v>
      </c>
      <c r="R181" s="1">
        <v>5238</v>
      </c>
      <c r="S181" s="1">
        <v>1445</v>
      </c>
      <c r="T181" s="1">
        <v>1445</v>
      </c>
      <c r="U181" s="1">
        <v>3117</v>
      </c>
      <c r="V181" s="1">
        <v>11342</v>
      </c>
      <c r="W181" s="1">
        <v>17633</v>
      </c>
      <c r="X181" s="1">
        <v>15517</v>
      </c>
      <c r="Y181" s="1">
        <v>5821</v>
      </c>
      <c r="Z181" s="1">
        <v>2476</v>
      </c>
      <c r="AA181" s="1">
        <v>10258</v>
      </c>
      <c r="AB181" s="2" t="s">
        <v>0</v>
      </c>
      <c r="AC181" s="1">
        <v>4059</v>
      </c>
      <c r="AD181" s="1"/>
      <c r="AE181" s="2"/>
      <c r="AF181" s="2">
        <v>187</v>
      </c>
      <c r="AG181" s="2">
        <v>0</v>
      </c>
      <c r="AH181" s="1">
        <v>1128</v>
      </c>
      <c r="AI181" s="1">
        <v>1224</v>
      </c>
      <c r="AJ181" s="1">
        <v>7489</v>
      </c>
      <c r="AK181" s="2" t="s">
        <v>0</v>
      </c>
      <c r="AL181" s="1">
        <v>1759</v>
      </c>
      <c r="AM181" s="2">
        <v>761</v>
      </c>
      <c r="AN181" s="2"/>
      <c r="AO181" s="2" t="s">
        <v>0</v>
      </c>
      <c r="AP181" s="1">
        <v>2818</v>
      </c>
      <c r="AQ181" s="1"/>
      <c r="AR181" s="2"/>
      <c r="AS181" s="2"/>
      <c r="AT181" s="3"/>
      <c r="AU181" s="2"/>
      <c r="AV181" s="3"/>
      <c r="AW181" s="10"/>
    </row>
    <row r="182" spans="1:49" x14ac:dyDescent="0.25">
      <c r="A182" t="s">
        <v>344</v>
      </c>
      <c r="B182" s="89">
        <v>181</v>
      </c>
      <c r="D182">
        <v>561</v>
      </c>
      <c r="E182" s="1">
        <v>1734</v>
      </c>
      <c r="F182" s="1">
        <v>6484</v>
      </c>
      <c r="G182" s="1" t="s">
        <v>0</v>
      </c>
      <c r="H182" s="1">
        <v>7182</v>
      </c>
      <c r="I182" s="2">
        <v>789</v>
      </c>
      <c r="J182" s="2">
        <v>531</v>
      </c>
      <c r="K182" s="1">
        <v>7182</v>
      </c>
      <c r="L182" s="2">
        <v>938</v>
      </c>
      <c r="M182" s="1">
        <v>4173</v>
      </c>
      <c r="N182" s="1">
        <v>4598</v>
      </c>
      <c r="O182" s="1"/>
      <c r="P182" s="2">
        <v>276</v>
      </c>
      <c r="Q182" s="1">
        <v>1026</v>
      </c>
      <c r="R182" s="1">
        <v>5134</v>
      </c>
      <c r="S182" s="1">
        <v>1464</v>
      </c>
      <c r="T182" s="1">
        <v>1464</v>
      </c>
      <c r="U182" s="1">
        <v>11168</v>
      </c>
      <c r="V182" s="1">
        <v>5578</v>
      </c>
      <c r="W182" s="1">
        <v>15281</v>
      </c>
      <c r="X182" s="1">
        <v>13868</v>
      </c>
      <c r="Y182" s="1">
        <v>7047</v>
      </c>
      <c r="Z182" s="1">
        <v>6005</v>
      </c>
      <c r="AA182" s="1">
        <v>9260</v>
      </c>
      <c r="AB182" s="2" t="s">
        <v>0</v>
      </c>
      <c r="AC182" s="1">
        <v>8178</v>
      </c>
      <c r="AD182" s="1"/>
      <c r="AE182" s="2"/>
      <c r="AF182" s="2">
        <v>128</v>
      </c>
      <c r="AG182" s="2">
        <v>0</v>
      </c>
      <c r="AH182" s="2">
        <v>791</v>
      </c>
      <c r="AI182" s="1">
        <v>1262</v>
      </c>
      <c r="AJ182" s="1">
        <v>7195</v>
      </c>
      <c r="AK182" s="2" t="s">
        <v>0</v>
      </c>
      <c r="AL182" s="1">
        <v>1474</v>
      </c>
      <c r="AM182" s="2">
        <v>648</v>
      </c>
      <c r="AN182" s="2"/>
      <c r="AO182" s="2" t="s">
        <v>0</v>
      </c>
      <c r="AP182" s="1">
        <v>2378</v>
      </c>
      <c r="AQ182" s="1"/>
      <c r="AR182" s="2"/>
      <c r="AS182" s="2"/>
      <c r="AT182" s="3"/>
      <c r="AU182" s="2"/>
      <c r="AV182" s="3"/>
      <c r="AW182" s="10"/>
    </row>
    <row r="183" spans="1:49" x14ac:dyDescent="0.25">
      <c r="A183" t="s">
        <v>345</v>
      </c>
      <c r="B183">
        <v>182</v>
      </c>
      <c r="D183">
        <v>491</v>
      </c>
      <c r="E183" s="1">
        <v>2227</v>
      </c>
      <c r="F183" s="1">
        <v>5955</v>
      </c>
      <c r="G183" s="1" t="s">
        <v>0</v>
      </c>
      <c r="H183" s="1">
        <v>2714</v>
      </c>
      <c r="I183" s="2">
        <v>831</v>
      </c>
      <c r="J183" s="2">
        <v>461</v>
      </c>
      <c r="K183" s="1">
        <v>2714</v>
      </c>
      <c r="L183" s="2">
        <v>965</v>
      </c>
      <c r="M183" s="1">
        <v>4213</v>
      </c>
      <c r="N183" s="1">
        <v>3955</v>
      </c>
      <c r="O183" s="1"/>
      <c r="P183" s="2">
        <v>285</v>
      </c>
      <c r="Q183" s="2">
        <v>977</v>
      </c>
      <c r="R183" s="1">
        <v>4227</v>
      </c>
      <c r="S183" s="1">
        <v>1413</v>
      </c>
      <c r="T183" s="1">
        <v>1413</v>
      </c>
      <c r="U183" s="1">
        <v>12639</v>
      </c>
      <c r="V183" s="1">
        <v>10222</v>
      </c>
      <c r="W183" s="1">
        <v>13399</v>
      </c>
      <c r="X183" s="1">
        <v>12226</v>
      </c>
      <c r="Y183" s="1">
        <v>6557</v>
      </c>
      <c r="Z183" s="1">
        <v>3072</v>
      </c>
      <c r="AA183" s="1">
        <v>8551</v>
      </c>
      <c r="AB183" s="2" t="s">
        <v>0</v>
      </c>
      <c r="AC183" s="1">
        <v>6049</v>
      </c>
      <c r="AD183" s="1"/>
      <c r="AE183" s="2"/>
      <c r="AF183" s="2">
        <v>293</v>
      </c>
      <c r="AG183" s="2">
        <v>0</v>
      </c>
      <c r="AH183" s="2">
        <v>907</v>
      </c>
      <c r="AI183" s="1">
        <v>1024</v>
      </c>
      <c r="AJ183" s="1">
        <v>5890</v>
      </c>
      <c r="AK183" s="2" t="s">
        <v>0</v>
      </c>
      <c r="AL183" s="1">
        <v>1977</v>
      </c>
      <c r="AM183" s="2">
        <v>763</v>
      </c>
      <c r="AN183" s="2"/>
      <c r="AO183" s="2" t="s">
        <v>0</v>
      </c>
      <c r="AP183" s="1">
        <v>2356</v>
      </c>
      <c r="AQ183" s="1"/>
      <c r="AR183" s="2"/>
      <c r="AS183" s="2"/>
      <c r="AT183" s="3"/>
      <c r="AU183" s="2"/>
      <c r="AV183" s="3"/>
      <c r="AW183" s="10"/>
    </row>
    <row r="184" spans="1:49" x14ac:dyDescent="0.25">
      <c r="A184" t="s">
        <v>346</v>
      </c>
      <c r="B184">
        <v>183</v>
      </c>
      <c r="D184">
        <v>635</v>
      </c>
      <c r="E184" s="1">
        <v>2318</v>
      </c>
      <c r="F184" s="1">
        <v>7642</v>
      </c>
      <c r="G184" s="1" t="s">
        <v>0</v>
      </c>
      <c r="H184" s="1">
        <v>1754</v>
      </c>
      <c r="I184" s="2">
        <v>741</v>
      </c>
      <c r="J184" s="2">
        <v>489</v>
      </c>
      <c r="K184" s="1">
        <v>1754</v>
      </c>
      <c r="L184" s="1">
        <v>1554</v>
      </c>
      <c r="M184" s="1">
        <v>3722</v>
      </c>
      <c r="N184" s="1">
        <v>5480</v>
      </c>
      <c r="O184" s="1"/>
      <c r="P184" s="2">
        <v>322</v>
      </c>
      <c r="Q184" s="1">
        <v>1051</v>
      </c>
      <c r="R184" s="1">
        <v>3611</v>
      </c>
      <c r="S184" s="1">
        <v>1191</v>
      </c>
      <c r="T184" s="1">
        <v>1191</v>
      </c>
      <c r="U184" s="1">
        <v>17323</v>
      </c>
      <c r="V184" s="1">
        <v>9747</v>
      </c>
      <c r="W184" s="1">
        <v>13506</v>
      </c>
      <c r="X184" s="1">
        <v>12939</v>
      </c>
      <c r="Y184" s="1">
        <v>5234</v>
      </c>
      <c r="Z184" s="1">
        <v>2007</v>
      </c>
      <c r="AA184" s="1">
        <v>8769</v>
      </c>
      <c r="AB184" s="2" t="s">
        <v>0</v>
      </c>
      <c r="AC184" s="1">
        <v>6547</v>
      </c>
      <c r="AD184" s="1"/>
      <c r="AE184" s="2"/>
      <c r="AF184" s="2">
        <v>193</v>
      </c>
      <c r="AG184" s="2">
        <v>0</v>
      </c>
      <c r="AH184" s="1">
        <v>1054</v>
      </c>
      <c r="AI184" s="1">
        <v>1554</v>
      </c>
      <c r="AJ184" s="1">
        <v>6083</v>
      </c>
      <c r="AK184" s="2" t="s">
        <v>0</v>
      </c>
      <c r="AL184" s="1">
        <v>1790</v>
      </c>
      <c r="AM184" s="2">
        <v>792</v>
      </c>
      <c r="AN184" s="2"/>
      <c r="AO184" s="2" t="s">
        <v>0</v>
      </c>
      <c r="AP184" s="1">
        <v>2236</v>
      </c>
      <c r="AQ184" s="1"/>
      <c r="AR184" s="2"/>
      <c r="AS184" s="2"/>
      <c r="AT184" s="3"/>
      <c r="AU184" s="2"/>
      <c r="AV184" s="3"/>
      <c r="AW184" s="10"/>
    </row>
    <row r="185" spans="1:49" x14ac:dyDescent="0.25">
      <c r="A185" t="s">
        <v>347</v>
      </c>
      <c r="B185" s="89">
        <v>184</v>
      </c>
      <c r="D185">
        <v>504</v>
      </c>
      <c r="E185" s="1">
        <v>2097</v>
      </c>
      <c r="F185" s="1">
        <v>6931</v>
      </c>
      <c r="G185" s="1" t="s">
        <v>0</v>
      </c>
      <c r="H185" s="1">
        <v>1527</v>
      </c>
      <c r="I185" s="2">
        <v>727</v>
      </c>
      <c r="J185" s="2">
        <v>404</v>
      </c>
      <c r="K185" s="1">
        <v>1527</v>
      </c>
      <c r="L185" s="2">
        <v>820</v>
      </c>
      <c r="M185" s="1">
        <v>4534</v>
      </c>
      <c r="N185" s="1">
        <v>5139</v>
      </c>
      <c r="O185" s="1"/>
      <c r="P185" s="2">
        <v>303</v>
      </c>
      <c r="Q185" s="2">
        <v>947</v>
      </c>
      <c r="R185" s="1">
        <v>5331</v>
      </c>
      <c r="S185" s="1">
        <v>1046</v>
      </c>
      <c r="T185" s="1">
        <v>1046</v>
      </c>
      <c r="U185" s="1">
        <v>18709</v>
      </c>
      <c r="V185" s="1">
        <v>8804</v>
      </c>
      <c r="W185" s="1">
        <v>16942</v>
      </c>
      <c r="X185" s="1">
        <v>14570</v>
      </c>
      <c r="Y185" s="1">
        <v>7271</v>
      </c>
      <c r="Z185" s="1">
        <v>6708</v>
      </c>
      <c r="AA185" s="1">
        <v>9407</v>
      </c>
      <c r="AB185" s="2" t="s">
        <v>0</v>
      </c>
      <c r="AC185" s="1">
        <v>5444</v>
      </c>
      <c r="AD185" s="1"/>
      <c r="AE185" s="2"/>
      <c r="AF185" s="2">
        <v>91</v>
      </c>
      <c r="AG185" s="2">
        <v>0</v>
      </c>
      <c r="AH185" s="2">
        <v>458</v>
      </c>
      <c r="AI185" s="1">
        <v>1579</v>
      </c>
      <c r="AJ185" s="1">
        <v>6820</v>
      </c>
      <c r="AK185" s="2" t="s">
        <v>0</v>
      </c>
      <c r="AL185" s="1">
        <v>1772</v>
      </c>
      <c r="AM185" s="2">
        <v>551</v>
      </c>
      <c r="AN185" s="2"/>
      <c r="AO185" s="2" t="s">
        <v>0</v>
      </c>
      <c r="AP185" s="1">
        <v>1226</v>
      </c>
      <c r="AQ185" s="1"/>
      <c r="AR185" s="2"/>
      <c r="AS185" s="2"/>
      <c r="AT185" s="3"/>
      <c r="AU185" s="2"/>
      <c r="AV185" s="3"/>
      <c r="AW185" s="10"/>
    </row>
    <row r="186" spans="1:49" x14ac:dyDescent="0.25">
      <c r="A186" t="s">
        <v>348</v>
      </c>
      <c r="B186" s="89">
        <v>185</v>
      </c>
      <c r="D186">
        <v>492</v>
      </c>
      <c r="E186" s="1">
        <v>1860</v>
      </c>
      <c r="F186" s="1">
        <v>3287</v>
      </c>
      <c r="G186" s="1" t="s">
        <v>0</v>
      </c>
      <c r="H186" s="1">
        <v>2353</v>
      </c>
      <c r="I186" s="2">
        <v>905</v>
      </c>
      <c r="J186" s="2">
        <v>671</v>
      </c>
      <c r="K186" s="1">
        <v>2353</v>
      </c>
      <c r="L186" s="1">
        <v>1012</v>
      </c>
      <c r="M186" s="1">
        <v>4870</v>
      </c>
      <c r="N186" s="1">
        <v>4211</v>
      </c>
      <c r="O186" s="1"/>
      <c r="P186" s="2">
        <v>453</v>
      </c>
      <c r="Q186" s="2">
        <v>986</v>
      </c>
      <c r="R186" s="1">
        <v>4260</v>
      </c>
      <c r="S186" s="2">
        <v>697</v>
      </c>
      <c r="T186" s="2">
        <v>697</v>
      </c>
      <c r="U186" s="1">
        <v>18951</v>
      </c>
      <c r="V186" s="1">
        <v>11225</v>
      </c>
      <c r="W186" s="1">
        <v>14682</v>
      </c>
      <c r="X186" s="1">
        <v>12267</v>
      </c>
      <c r="Y186" s="1">
        <v>6590</v>
      </c>
      <c r="Z186" s="1">
        <v>2637</v>
      </c>
      <c r="AA186" s="1">
        <v>9615</v>
      </c>
      <c r="AB186" s="2" t="s">
        <v>0</v>
      </c>
      <c r="AC186" s="1">
        <v>4926</v>
      </c>
      <c r="AD186" s="1"/>
      <c r="AE186" s="2"/>
      <c r="AF186" s="2">
        <v>248</v>
      </c>
      <c r="AG186" s="2">
        <v>0</v>
      </c>
      <c r="AH186" s="2">
        <v>0</v>
      </c>
      <c r="AI186" s="1">
        <v>1520</v>
      </c>
      <c r="AJ186" s="1">
        <v>5130</v>
      </c>
      <c r="AK186" s="2" t="s">
        <v>0</v>
      </c>
      <c r="AL186" s="1">
        <v>2179</v>
      </c>
      <c r="AM186" s="2">
        <v>617</v>
      </c>
      <c r="AN186" s="2"/>
      <c r="AO186" s="2" t="s">
        <v>0</v>
      </c>
      <c r="AP186" s="1">
        <v>1536</v>
      </c>
      <c r="AQ186" s="1"/>
      <c r="AR186" s="2"/>
      <c r="AS186" s="2"/>
      <c r="AT186" s="3"/>
      <c r="AU186" s="2"/>
      <c r="AV186" s="3"/>
      <c r="AW186" s="10"/>
    </row>
    <row r="187" spans="1:49" ht="15.75" thickBot="1" x14ac:dyDescent="0.3">
      <c r="A187" t="s">
        <v>349</v>
      </c>
      <c r="B187">
        <v>186</v>
      </c>
      <c r="D187">
        <v>448</v>
      </c>
      <c r="E187" s="1">
        <v>2020</v>
      </c>
      <c r="F187" s="1">
        <v>4890</v>
      </c>
      <c r="G187" s="1" t="s">
        <v>0</v>
      </c>
      <c r="H187" s="1">
        <v>3188</v>
      </c>
      <c r="I187" s="2">
        <v>749</v>
      </c>
      <c r="J187" s="2">
        <v>631</v>
      </c>
      <c r="K187" s="1">
        <v>3188</v>
      </c>
      <c r="L187" s="2">
        <v>767</v>
      </c>
      <c r="M187" s="1">
        <v>5167</v>
      </c>
      <c r="N187" s="1">
        <v>4812</v>
      </c>
      <c r="O187" s="1"/>
      <c r="P187" s="2">
        <v>364</v>
      </c>
      <c r="Q187" s="2">
        <v>959</v>
      </c>
      <c r="R187" s="1">
        <v>3741</v>
      </c>
      <c r="S187" s="1">
        <v>1202</v>
      </c>
      <c r="T187" s="1">
        <v>1202</v>
      </c>
      <c r="U187" s="1">
        <v>18354</v>
      </c>
      <c r="V187" s="1">
        <v>8927</v>
      </c>
      <c r="W187" s="1">
        <v>15215</v>
      </c>
      <c r="X187" s="1">
        <v>13247</v>
      </c>
      <c r="Y187" s="1">
        <v>6315</v>
      </c>
      <c r="Z187" s="1">
        <v>2297</v>
      </c>
      <c r="AA187" s="1">
        <v>9136</v>
      </c>
      <c r="AB187" s="2" t="s">
        <v>0</v>
      </c>
      <c r="AC187" s="1">
        <v>4682</v>
      </c>
      <c r="AD187" s="1"/>
      <c r="AE187" s="2"/>
      <c r="AF187" s="2">
        <v>186</v>
      </c>
      <c r="AG187" s="2">
        <v>0</v>
      </c>
      <c r="AH187" s="2">
        <v>0</v>
      </c>
      <c r="AI187" s="1">
        <v>1422</v>
      </c>
      <c r="AJ187" s="1">
        <v>4309</v>
      </c>
      <c r="AK187" s="2" t="s">
        <v>0</v>
      </c>
      <c r="AL187" s="1">
        <v>2061</v>
      </c>
      <c r="AM187" s="2">
        <v>776</v>
      </c>
      <c r="AN187" s="2"/>
      <c r="AO187" s="2" t="s">
        <v>0</v>
      </c>
      <c r="AP187" s="1">
        <v>1938</v>
      </c>
      <c r="AQ187" s="1"/>
      <c r="AR187" s="2"/>
      <c r="AS187" s="2"/>
      <c r="AT187" s="3"/>
      <c r="AU187" s="2"/>
      <c r="AV187" s="3"/>
      <c r="AW187" s="10"/>
    </row>
    <row r="188" spans="1:49" x14ac:dyDescent="0.25">
      <c r="A188" t="s">
        <v>350</v>
      </c>
      <c r="B188">
        <v>187</v>
      </c>
      <c r="D188">
        <v>436</v>
      </c>
      <c r="E188" s="1">
        <v>2109</v>
      </c>
      <c r="F188" s="1">
        <v>5726</v>
      </c>
      <c r="G188" s="1" t="s">
        <v>0</v>
      </c>
      <c r="H188" s="1">
        <v>2700</v>
      </c>
      <c r="I188" s="2">
        <v>500</v>
      </c>
      <c r="J188" s="2">
        <v>593</v>
      </c>
      <c r="K188" s="1">
        <v>2700</v>
      </c>
      <c r="L188" s="1">
        <v>1051</v>
      </c>
      <c r="M188" s="1">
        <v>4702</v>
      </c>
      <c r="N188" s="1">
        <v>5203</v>
      </c>
      <c r="O188" s="18"/>
      <c r="P188" s="2">
        <v>231</v>
      </c>
      <c r="Q188" s="2">
        <v>985</v>
      </c>
      <c r="R188" s="2">
        <v>0</v>
      </c>
      <c r="S188" s="1">
        <v>1072</v>
      </c>
      <c r="T188" s="1">
        <v>1072</v>
      </c>
      <c r="U188" s="1">
        <v>18440</v>
      </c>
      <c r="V188" s="1">
        <v>11102</v>
      </c>
      <c r="W188" s="1">
        <v>14874</v>
      </c>
      <c r="X188" s="1">
        <v>12054</v>
      </c>
      <c r="Y188" s="1">
        <v>6789</v>
      </c>
      <c r="Z188" s="1">
        <v>2312</v>
      </c>
      <c r="AA188" s="1">
        <v>9281</v>
      </c>
      <c r="AB188" s="2" t="s">
        <v>0</v>
      </c>
      <c r="AC188" s="1">
        <v>4249</v>
      </c>
      <c r="AD188" s="1"/>
      <c r="AE188" s="2"/>
      <c r="AF188" s="2">
        <v>182</v>
      </c>
      <c r="AG188" s="2">
        <v>0</v>
      </c>
      <c r="AH188" s="2">
        <v>40</v>
      </c>
      <c r="AI188" s="1">
        <v>1220</v>
      </c>
      <c r="AJ188" s="1">
        <v>4026</v>
      </c>
      <c r="AK188" s="2" t="s">
        <v>0</v>
      </c>
      <c r="AL188" s="1">
        <v>1460</v>
      </c>
      <c r="AM188" s="2">
        <v>726</v>
      </c>
      <c r="AN188" s="17"/>
      <c r="AO188" s="2" t="s">
        <v>0</v>
      </c>
      <c r="AP188" s="1">
        <v>1866</v>
      </c>
      <c r="AQ188" s="1"/>
      <c r="AR188" s="2"/>
      <c r="AS188" s="2"/>
      <c r="AT188" s="3"/>
      <c r="AU188" s="2"/>
      <c r="AV188" s="3"/>
      <c r="AW188" s="10"/>
    </row>
    <row r="189" spans="1:49" x14ac:dyDescent="0.25">
      <c r="A189" t="s">
        <v>351</v>
      </c>
      <c r="B189" s="89">
        <v>188</v>
      </c>
      <c r="C189" s="1">
        <v>139394</v>
      </c>
      <c r="D189">
        <v>487</v>
      </c>
      <c r="E189" s="1">
        <v>1998</v>
      </c>
      <c r="F189" s="1">
        <v>5973</v>
      </c>
      <c r="G189" s="1" t="s">
        <v>0</v>
      </c>
      <c r="H189" s="1">
        <v>2734</v>
      </c>
      <c r="I189" s="2">
        <v>451</v>
      </c>
      <c r="J189" s="2">
        <v>578</v>
      </c>
      <c r="K189" s="1">
        <v>2734</v>
      </c>
      <c r="L189" s="2">
        <v>903</v>
      </c>
      <c r="M189" s="1">
        <v>4329</v>
      </c>
      <c r="N189" s="1">
        <v>4553</v>
      </c>
      <c r="O189" s="1">
        <v>9377</v>
      </c>
      <c r="P189" s="2">
        <v>278</v>
      </c>
      <c r="Q189" s="1">
        <v>1030</v>
      </c>
      <c r="R189" s="2">
        <v>413</v>
      </c>
      <c r="S189" s="1">
        <v>1189</v>
      </c>
      <c r="T189" s="1">
        <v>1189</v>
      </c>
      <c r="U189" s="1">
        <v>6521</v>
      </c>
      <c r="V189" s="1">
        <v>9000</v>
      </c>
      <c r="W189" s="1">
        <v>14136</v>
      </c>
      <c r="X189" s="1">
        <v>12110</v>
      </c>
      <c r="Y189" s="1">
        <v>7268</v>
      </c>
      <c r="Z189" s="1">
        <v>5904</v>
      </c>
      <c r="AA189" s="1">
        <v>8860</v>
      </c>
      <c r="AB189" s="2" t="s">
        <v>0</v>
      </c>
      <c r="AC189" s="1">
        <v>4216</v>
      </c>
      <c r="AD189" s="1"/>
      <c r="AE189" s="2"/>
      <c r="AF189" s="2">
        <v>198</v>
      </c>
      <c r="AG189" s="2">
        <v>0</v>
      </c>
      <c r="AH189" s="2">
        <v>0</v>
      </c>
      <c r="AI189" s="1">
        <v>1589</v>
      </c>
      <c r="AJ189" s="1">
        <v>4239</v>
      </c>
      <c r="AK189" s="2" t="s">
        <v>0</v>
      </c>
      <c r="AL189" s="1">
        <v>1306</v>
      </c>
      <c r="AM189" s="2">
        <v>906</v>
      </c>
      <c r="AN189" s="1">
        <v>32339</v>
      </c>
      <c r="AO189" s="2" t="s">
        <v>0</v>
      </c>
      <c r="AP189" s="1">
        <v>1453</v>
      </c>
      <c r="AQ189" s="1"/>
      <c r="AR189" s="2"/>
      <c r="AS189" s="2"/>
      <c r="AT189" s="3"/>
      <c r="AU189" s="2"/>
      <c r="AV189" s="3"/>
      <c r="AW189" s="10"/>
    </row>
    <row r="190" spans="1:49" x14ac:dyDescent="0.25">
      <c r="A190" t="s">
        <v>352</v>
      </c>
      <c r="B190" s="89">
        <v>189</v>
      </c>
      <c r="C190" s="1">
        <v>76862</v>
      </c>
      <c r="D190">
        <v>455</v>
      </c>
      <c r="E190" s="1">
        <v>1990</v>
      </c>
      <c r="F190" s="1">
        <v>5090</v>
      </c>
      <c r="G190" s="1" t="s">
        <v>0</v>
      </c>
      <c r="H190" s="1">
        <v>2251</v>
      </c>
      <c r="I190" s="2">
        <v>716</v>
      </c>
      <c r="J190" s="2">
        <v>693</v>
      </c>
      <c r="K190" s="1">
        <v>2251</v>
      </c>
      <c r="L190" s="2">
        <v>991</v>
      </c>
      <c r="M190" s="2">
        <v>999</v>
      </c>
      <c r="N190" s="1">
        <v>2421</v>
      </c>
      <c r="O190" s="1">
        <v>23640</v>
      </c>
      <c r="P190" s="2">
        <v>272</v>
      </c>
      <c r="Q190" s="2">
        <v>998</v>
      </c>
      <c r="R190" s="2">
        <v>0</v>
      </c>
      <c r="S190" s="1">
        <v>1340</v>
      </c>
      <c r="T190" s="1">
        <v>1340</v>
      </c>
      <c r="U190" s="1">
        <v>6411</v>
      </c>
      <c r="V190" s="1">
        <v>10601</v>
      </c>
      <c r="W190" s="1">
        <v>13846</v>
      </c>
      <c r="X190" s="1">
        <v>11761</v>
      </c>
      <c r="Y190" s="1">
        <v>5399</v>
      </c>
      <c r="Z190" s="1">
        <v>3032</v>
      </c>
      <c r="AA190" s="1">
        <v>8805</v>
      </c>
      <c r="AB190" s="2" t="s">
        <v>0</v>
      </c>
      <c r="AC190" s="1">
        <v>3776</v>
      </c>
      <c r="AD190" s="1"/>
      <c r="AE190" s="2"/>
      <c r="AF190" s="2">
        <v>176</v>
      </c>
      <c r="AG190" s="2">
        <v>47</v>
      </c>
      <c r="AH190" s="2">
        <v>0</v>
      </c>
      <c r="AI190" s="1">
        <v>1104</v>
      </c>
      <c r="AJ190" s="1">
        <v>3846</v>
      </c>
      <c r="AK190" s="2" t="s">
        <v>0</v>
      </c>
      <c r="AL190" s="1">
        <v>1335</v>
      </c>
      <c r="AM190" s="2">
        <v>510</v>
      </c>
      <c r="AN190" s="1">
        <v>25509</v>
      </c>
      <c r="AO190" s="2" t="s">
        <v>0</v>
      </c>
      <c r="AP190" s="1">
        <v>2257</v>
      </c>
      <c r="AQ190" s="1"/>
      <c r="AR190" s="2"/>
      <c r="AS190" s="2"/>
      <c r="AT190" s="3"/>
      <c r="AU190" s="2"/>
      <c r="AV190" s="3"/>
      <c r="AW190" s="10"/>
    </row>
    <row r="191" spans="1:49" x14ac:dyDescent="0.25">
      <c r="A191" t="s">
        <v>353</v>
      </c>
      <c r="B191">
        <v>190</v>
      </c>
      <c r="C191" s="1">
        <v>48379</v>
      </c>
      <c r="D191">
        <v>396</v>
      </c>
      <c r="E191" s="1">
        <v>1852</v>
      </c>
      <c r="F191" s="1">
        <v>6573</v>
      </c>
      <c r="G191" s="1" t="s">
        <v>0</v>
      </c>
      <c r="H191" s="1">
        <v>2177</v>
      </c>
      <c r="I191" s="2">
        <v>754</v>
      </c>
      <c r="J191" s="2">
        <v>574</v>
      </c>
      <c r="K191" s="1">
        <v>2177</v>
      </c>
      <c r="L191" s="2">
        <v>930</v>
      </c>
      <c r="M191" s="1">
        <v>3925</v>
      </c>
      <c r="N191" s="1">
        <v>2663</v>
      </c>
      <c r="O191" s="1">
        <v>23739</v>
      </c>
      <c r="P191" s="2">
        <v>212</v>
      </c>
      <c r="Q191" s="2">
        <v>966</v>
      </c>
      <c r="R191" s="2">
        <v>0</v>
      </c>
      <c r="S191" s="1">
        <v>1218</v>
      </c>
      <c r="T191" s="1">
        <v>1218</v>
      </c>
      <c r="U191" s="1">
        <v>13349</v>
      </c>
      <c r="V191" s="1">
        <v>9276</v>
      </c>
      <c r="W191" s="1">
        <v>12663</v>
      </c>
      <c r="X191" s="1">
        <v>10224</v>
      </c>
      <c r="Y191" s="1">
        <v>6079</v>
      </c>
      <c r="Z191" s="1">
        <v>2151</v>
      </c>
      <c r="AA191" s="1">
        <v>7866</v>
      </c>
      <c r="AB191" s="2" t="s">
        <v>0</v>
      </c>
      <c r="AC191" s="1">
        <v>3237</v>
      </c>
      <c r="AD191" s="1"/>
      <c r="AE191" s="2"/>
      <c r="AF191" s="2">
        <v>191</v>
      </c>
      <c r="AG191" s="2">
        <v>66</v>
      </c>
      <c r="AH191" s="2">
        <v>0</v>
      </c>
      <c r="AI191" s="1">
        <v>1158</v>
      </c>
      <c r="AJ191" s="1">
        <v>5024</v>
      </c>
      <c r="AK191" s="2" t="s">
        <v>0</v>
      </c>
      <c r="AL191" s="1">
        <v>1252</v>
      </c>
      <c r="AM191" s="2">
        <v>595</v>
      </c>
      <c r="AN191" s="1">
        <v>19707</v>
      </c>
      <c r="AO191" s="2" t="s">
        <v>0</v>
      </c>
      <c r="AP191" s="1">
        <v>2149</v>
      </c>
      <c r="AQ191" s="1"/>
      <c r="AR191" s="2"/>
      <c r="AS191" s="2"/>
      <c r="AT191" s="3"/>
      <c r="AU191" s="2"/>
      <c r="AV191" s="3"/>
      <c r="AW191" s="10"/>
    </row>
    <row r="192" spans="1:49" x14ac:dyDescent="0.25">
      <c r="A192" t="s">
        <v>354</v>
      </c>
      <c r="B192">
        <v>191</v>
      </c>
      <c r="C192" s="1">
        <v>31567</v>
      </c>
      <c r="D192">
        <v>523</v>
      </c>
      <c r="E192" s="1">
        <v>1768</v>
      </c>
      <c r="F192" s="1">
        <v>4952</v>
      </c>
      <c r="G192" s="1" t="s">
        <v>0</v>
      </c>
      <c r="H192" s="1">
        <v>1828</v>
      </c>
      <c r="I192" s="2">
        <v>759</v>
      </c>
      <c r="J192" s="2">
        <v>782</v>
      </c>
      <c r="K192" s="1">
        <v>1828</v>
      </c>
      <c r="L192" s="1">
        <v>1123</v>
      </c>
      <c r="M192" s="1">
        <v>2599</v>
      </c>
      <c r="N192" s="1">
        <v>1505</v>
      </c>
      <c r="O192" s="1">
        <v>29104</v>
      </c>
      <c r="P192" s="2">
        <v>244</v>
      </c>
      <c r="Q192" s="1">
        <v>1111</v>
      </c>
      <c r="R192" s="2">
        <v>0</v>
      </c>
      <c r="S192" s="1">
        <v>1329</v>
      </c>
      <c r="T192" s="1">
        <v>1329</v>
      </c>
      <c r="U192" s="1">
        <v>13503</v>
      </c>
      <c r="V192" s="1">
        <v>8551</v>
      </c>
      <c r="W192" s="1">
        <v>12427</v>
      </c>
      <c r="X192" s="1">
        <v>11141</v>
      </c>
      <c r="Y192" s="1">
        <v>5812</v>
      </c>
      <c r="Z192" s="1">
        <v>1750</v>
      </c>
      <c r="AA192" s="1">
        <v>7605</v>
      </c>
      <c r="AB192" s="2" t="s">
        <v>0</v>
      </c>
      <c r="AC192" s="1">
        <v>2862</v>
      </c>
      <c r="AD192" s="1"/>
      <c r="AE192" s="2"/>
      <c r="AF192" s="2">
        <v>259</v>
      </c>
      <c r="AG192" s="2">
        <v>90</v>
      </c>
      <c r="AH192" s="2">
        <v>0</v>
      </c>
      <c r="AI192" s="2">
        <v>843</v>
      </c>
      <c r="AJ192" s="1">
        <v>4549</v>
      </c>
      <c r="AK192" s="2" t="s">
        <v>0</v>
      </c>
      <c r="AL192" s="1">
        <v>1215</v>
      </c>
      <c r="AM192" s="2">
        <v>984</v>
      </c>
      <c r="AN192" s="1">
        <v>11409</v>
      </c>
      <c r="AO192" s="2" t="s">
        <v>0</v>
      </c>
      <c r="AP192" s="1">
        <v>2467</v>
      </c>
      <c r="AQ192" s="1"/>
      <c r="AR192" s="2"/>
      <c r="AS192" s="2"/>
      <c r="AT192" s="3"/>
      <c r="AU192" s="2"/>
      <c r="AV192" s="3"/>
      <c r="AW192" s="10"/>
    </row>
    <row r="193" spans="1:49" x14ac:dyDescent="0.25">
      <c r="A193" t="s">
        <v>355</v>
      </c>
      <c r="B193" s="89">
        <v>192</v>
      </c>
      <c r="C193" s="1">
        <v>32281</v>
      </c>
      <c r="D193">
        <v>502</v>
      </c>
      <c r="E193" s="1">
        <v>2129</v>
      </c>
      <c r="F193" s="1">
        <v>6336</v>
      </c>
      <c r="G193" s="1" t="s">
        <v>0</v>
      </c>
      <c r="H193" s="1">
        <v>1298</v>
      </c>
      <c r="I193" s="2">
        <v>633</v>
      </c>
      <c r="J193" s="2">
        <v>670</v>
      </c>
      <c r="K193" s="1">
        <v>1298</v>
      </c>
      <c r="L193" s="1">
        <v>1049</v>
      </c>
      <c r="M193" s="1">
        <v>2023</v>
      </c>
      <c r="N193" s="1">
        <v>3046</v>
      </c>
      <c r="O193" s="1">
        <v>28687</v>
      </c>
      <c r="P193" s="2">
        <v>245</v>
      </c>
      <c r="Q193" s="1">
        <v>1125</v>
      </c>
      <c r="R193" s="2">
        <v>0</v>
      </c>
      <c r="S193" s="1">
        <v>1197</v>
      </c>
      <c r="T193" s="1">
        <v>1197</v>
      </c>
      <c r="U193" s="1">
        <v>12240</v>
      </c>
      <c r="V193" s="1">
        <v>9087</v>
      </c>
      <c r="W193" s="1">
        <v>10855</v>
      </c>
      <c r="X193" s="1">
        <v>9743</v>
      </c>
      <c r="Y193" s="1">
        <v>8515</v>
      </c>
      <c r="Z193" s="1">
        <v>2112</v>
      </c>
      <c r="AA193" s="1">
        <v>7225</v>
      </c>
      <c r="AB193" s="2" t="s">
        <v>0</v>
      </c>
      <c r="AC193" s="1">
        <v>2539</v>
      </c>
      <c r="AD193" s="1"/>
      <c r="AE193" s="2"/>
      <c r="AF193" s="2">
        <v>231</v>
      </c>
      <c r="AG193" s="2">
        <v>94</v>
      </c>
      <c r="AH193" s="2">
        <v>0</v>
      </c>
      <c r="AI193" s="2">
        <v>844</v>
      </c>
      <c r="AJ193" s="1">
        <v>3612</v>
      </c>
      <c r="AK193" s="2" t="s">
        <v>0</v>
      </c>
      <c r="AL193" s="1">
        <v>1147</v>
      </c>
      <c r="AM193" s="2">
        <v>420</v>
      </c>
      <c r="AN193" s="1">
        <v>16534</v>
      </c>
      <c r="AO193" s="2" t="s">
        <v>0</v>
      </c>
      <c r="AP193" s="1">
        <v>2429</v>
      </c>
      <c r="AQ193" s="1"/>
      <c r="AR193" s="2"/>
      <c r="AS193" s="2"/>
      <c r="AT193" s="3"/>
      <c r="AU193" s="2"/>
      <c r="AV193" s="3"/>
      <c r="AW193" s="10"/>
    </row>
    <row r="194" spans="1:49" x14ac:dyDescent="0.25">
      <c r="A194" t="s">
        <v>356</v>
      </c>
      <c r="B194" s="89">
        <v>193</v>
      </c>
      <c r="C194" s="1">
        <v>28495</v>
      </c>
      <c r="D194">
        <v>518</v>
      </c>
      <c r="E194" s="1">
        <v>2201</v>
      </c>
      <c r="F194" s="1">
        <v>5724</v>
      </c>
      <c r="G194" s="1" t="s">
        <v>0</v>
      </c>
      <c r="H194" s="1">
        <v>1754</v>
      </c>
      <c r="I194" s="2">
        <v>526</v>
      </c>
      <c r="J194" s="2">
        <v>565</v>
      </c>
      <c r="K194" s="1">
        <v>1754</v>
      </c>
      <c r="L194" s="1">
        <v>1000</v>
      </c>
      <c r="M194" s="1">
        <v>3399</v>
      </c>
      <c r="N194" s="1">
        <v>5098</v>
      </c>
      <c r="O194" s="1">
        <v>17934</v>
      </c>
      <c r="P194" s="2">
        <v>228</v>
      </c>
      <c r="Q194" s="1">
        <v>1063</v>
      </c>
      <c r="R194" s="2">
        <v>0</v>
      </c>
      <c r="S194" s="1">
        <v>1282</v>
      </c>
      <c r="T194" s="1">
        <v>1282</v>
      </c>
      <c r="U194" s="1">
        <v>11587</v>
      </c>
      <c r="V194" s="1">
        <v>7414</v>
      </c>
      <c r="W194" s="1">
        <v>9648</v>
      </c>
      <c r="X194" s="1">
        <v>9145</v>
      </c>
      <c r="Y194" s="1">
        <v>5194</v>
      </c>
      <c r="Z194" s="1">
        <v>4175</v>
      </c>
      <c r="AA194" s="1">
        <v>6913</v>
      </c>
      <c r="AB194" s="2" t="s">
        <v>0</v>
      </c>
      <c r="AC194" s="1">
        <v>2301</v>
      </c>
      <c r="AD194" s="1"/>
      <c r="AE194" s="2"/>
      <c r="AF194" s="2">
        <v>240</v>
      </c>
      <c r="AG194" s="2">
        <v>97</v>
      </c>
      <c r="AH194" s="2">
        <v>0</v>
      </c>
      <c r="AI194" s="2">
        <v>978</v>
      </c>
      <c r="AJ194" s="1">
        <v>3486</v>
      </c>
      <c r="AK194" s="2" t="s">
        <v>0</v>
      </c>
      <c r="AL194" s="1">
        <v>1231</v>
      </c>
      <c r="AM194" s="2">
        <v>378</v>
      </c>
      <c r="AN194" s="1">
        <v>15035</v>
      </c>
      <c r="AO194" s="2" t="s">
        <v>0</v>
      </c>
      <c r="AP194" s="1">
        <v>2324</v>
      </c>
      <c r="AQ194" s="1"/>
      <c r="AR194" s="2"/>
      <c r="AS194" s="2"/>
      <c r="AT194" s="3"/>
      <c r="AU194" s="2"/>
      <c r="AV194" s="3"/>
      <c r="AW194" s="10"/>
    </row>
    <row r="195" spans="1:49" ht="15.75" thickBot="1" x14ac:dyDescent="0.3">
      <c r="A195" t="s">
        <v>357</v>
      </c>
      <c r="B195">
        <v>194</v>
      </c>
      <c r="C195" s="1">
        <v>21901</v>
      </c>
      <c r="D195">
        <v>450</v>
      </c>
      <c r="E195" s="1">
        <v>1988</v>
      </c>
      <c r="F195" s="1">
        <v>5363</v>
      </c>
      <c r="G195" s="1" t="s">
        <v>0</v>
      </c>
      <c r="H195" s="2">
        <v>786</v>
      </c>
      <c r="I195" s="2">
        <v>469</v>
      </c>
      <c r="J195" s="2">
        <v>488</v>
      </c>
      <c r="K195" s="2">
        <v>786</v>
      </c>
      <c r="L195" s="2">
        <v>806</v>
      </c>
      <c r="M195" s="1">
        <v>2402</v>
      </c>
      <c r="N195" s="1">
        <v>2193</v>
      </c>
      <c r="O195" s="1">
        <v>17568</v>
      </c>
      <c r="P195" s="2">
        <v>197</v>
      </c>
      <c r="Q195" s="2">
        <v>914</v>
      </c>
      <c r="R195" s="2">
        <v>0</v>
      </c>
      <c r="S195" s="1">
        <v>1094</v>
      </c>
      <c r="T195" s="1">
        <v>1094</v>
      </c>
      <c r="U195" s="1">
        <v>9888</v>
      </c>
      <c r="V195" s="1">
        <v>6953</v>
      </c>
      <c r="W195" s="1">
        <v>8562</v>
      </c>
      <c r="X195" s="1">
        <v>7891</v>
      </c>
      <c r="Y195" s="1">
        <v>4420</v>
      </c>
      <c r="Z195" s="1">
        <v>2556</v>
      </c>
      <c r="AA195" s="1">
        <v>5862</v>
      </c>
      <c r="AB195" s="2" t="s">
        <v>0</v>
      </c>
      <c r="AC195" s="1">
        <v>1852</v>
      </c>
      <c r="AD195" s="1"/>
      <c r="AE195" s="2"/>
      <c r="AF195" s="2">
        <v>93</v>
      </c>
      <c r="AG195" s="2">
        <v>84</v>
      </c>
      <c r="AH195" s="2">
        <v>0</v>
      </c>
      <c r="AI195" s="1">
        <v>1106</v>
      </c>
      <c r="AJ195" s="1">
        <v>3068</v>
      </c>
      <c r="AK195" s="2" t="s">
        <v>0</v>
      </c>
      <c r="AL195" s="1">
        <v>3958</v>
      </c>
      <c r="AM195" s="2">
        <v>217</v>
      </c>
      <c r="AN195" s="1">
        <v>11924</v>
      </c>
      <c r="AO195" s="2" t="s">
        <v>0</v>
      </c>
      <c r="AP195" s="1">
        <v>1584</v>
      </c>
      <c r="AQ195" s="1"/>
      <c r="AR195" s="2"/>
      <c r="AS195" s="2"/>
      <c r="AT195" s="3"/>
      <c r="AU195" s="2"/>
      <c r="AV195" s="3"/>
      <c r="AW195" s="10"/>
    </row>
    <row r="196" spans="1:49" x14ac:dyDescent="0.25">
      <c r="A196" t="s">
        <v>358</v>
      </c>
      <c r="B196">
        <v>195</v>
      </c>
      <c r="C196" s="1">
        <v>21012</v>
      </c>
      <c r="D196">
        <v>356</v>
      </c>
      <c r="E196" s="1">
        <v>1966</v>
      </c>
      <c r="F196" s="1">
        <v>3468</v>
      </c>
      <c r="G196" s="1" t="s">
        <v>0</v>
      </c>
      <c r="H196" s="1">
        <v>1586</v>
      </c>
      <c r="I196" s="2">
        <v>598</v>
      </c>
      <c r="J196" s="2">
        <v>594</v>
      </c>
      <c r="K196" s="1">
        <v>1586</v>
      </c>
      <c r="L196" s="1">
        <v>1031</v>
      </c>
      <c r="M196" s="1">
        <v>3056</v>
      </c>
      <c r="N196" s="1">
        <v>4900</v>
      </c>
      <c r="O196" s="1">
        <v>13569</v>
      </c>
      <c r="P196" s="2">
        <v>444</v>
      </c>
      <c r="Q196" s="1">
        <v>1023</v>
      </c>
      <c r="R196" s="2">
        <v>0</v>
      </c>
      <c r="S196" s="1">
        <v>1265</v>
      </c>
      <c r="T196" s="1">
        <v>1265</v>
      </c>
      <c r="U196" s="1">
        <v>11008</v>
      </c>
      <c r="V196" s="1">
        <v>7934</v>
      </c>
      <c r="W196" s="1">
        <v>9330</v>
      </c>
      <c r="X196" s="1">
        <v>9018</v>
      </c>
      <c r="Y196" s="1">
        <v>4977</v>
      </c>
      <c r="Z196" s="1">
        <v>2187</v>
      </c>
      <c r="AA196" s="1">
        <v>6904</v>
      </c>
      <c r="AB196" s="2" t="s">
        <v>0</v>
      </c>
      <c r="AC196" s="1">
        <v>2161</v>
      </c>
      <c r="AD196" s="17"/>
      <c r="AE196" s="18"/>
      <c r="AF196" s="2">
        <v>0</v>
      </c>
      <c r="AG196" s="2">
        <v>70</v>
      </c>
      <c r="AH196" s="2">
        <v>0</v>
      </c>
      <c r="AI196" s="2">
        <v>402</v>
      </c>
      <c r="AJ196" s="1">
        <v>3323</v>
      </c>
      <c r="AK196" s="2" t="s">
        <v>0</v>
      </c>
      <c r="AL196" s="1">
        <v>1469</v>
      </c>
      <c r="AM196" s="2">
        <v>203</v>
      </c>
      <c r="AN196" s="1">
        <v>12987</v>
      </c>
      <c r="AO196" s="2" t="s">
        <v>0</v>
      </c>
      <c r="AP196" s="1">
        <v>1560</v>
      </c>
      <c r="AQ196" s="1"/>
      <c r="AR196" s="2"/>
      <c r="AS196" s="2"/>
      <c r="AT196" s="3"/>
      <c r="AU196" s="2"/>
      <c r="AV196" s="3"/>
      <c r="AW196" s="10"/>
    </row>
    <row r="197" spans="1:49" x14ac:dyDescent="0.25">
      <c r="A197" t="s">
        <v>359</v>
      </c>
      <c r="B197" s="89">
        <v>196</v>
      </c>
      <c r="C197" s="2">
        <v>0</v>
      </c>
      <c r="D197">
        <v>390</v>
      </c>
      <c r="E197" s="1">
        <v>1894</v>
      </c>
      <c r="F197" s="1">
        <v>1895</v>
      </c>
      <c r="G197" s="1" t="s">
        <v>0</v>
      </c>
      <c r="H197" s="1">
        <v>1040</v>
      </c>
      <c r="I197" s="2">
        <v>572</v>
      </c>
      <c r="J197" s="2">
        <v>682</v>
      </c>
      <c r="K197" s="1">
        <v>1040</v>
      </c>
      <c r="L197" s="2">
        <v>870</v>
      </c>
      <c r="M197" s="1">
        <v>3102</v>
      </c>
      <c r="N197" s="1">
        <v>2901</v>
      </c>
      <c r="O197" s="1">
        <v>20118</v>
      </c>
      <c r="P197" s="2">
        <v>287</v>
      </c>
      <c r="Q197" s="1">
        <v>1056</v>
      </c>
      <c r="R197" s="2">
        <v>0</v>
      </c>
      <c r="S197" s="1">
        <v>1097</v>
      </c>
      <c r="T197" s="1">
        <v>1097</v>
      </c>
      <c r="U197" s="1">
        <v>8647</v>
      </c>
      <c r="V197" s="1">
        <v>8619</v>
      </c>
      <c r="W197" s="1">
        <v>9311</v>
      </c>
      <c r="X197" s="1">
        <v>9152</v>
      </c>
      <c r="Y197" s="1">
        <v>4525</v>
      </c>
      <c r="Z197" s="1">
        <v>2156</v>
      </c>
      <c r="AA197" s="1">
        <v>7272</v>
      </c>
      <c r="AB197" s="2" t="s">
        <v>0</v>
      </c>
      <c r="AC197" s="1">
        <v>2236</v>
      </c>
      <c r="AD197" s="2">
        <v>0</v>
      </c>
      <c r="AE197" s="2"/>
      <c r="AF197" s="2">
        <v>82</v>
      </c>
      <c r="AG197" s="2">
        <v>42</v>
      </c>
      <c r="AH197" s="2">
        <v>0</v>
      </c>
      <c r="AI197" s="1">
        <v>1041</v>
      </c>
      <c r="AJ197" s="1">
        <v>5121</v>
      </c>
      <c r="AK197" s="2" t="s">
        <v>0</v>
      </c>
      <c r="AL197" s="1">
        <v>1760</v>
      </c>
      <c r="AM197" s="2">
        <v>146</v>
      </c>
      <c r="AN197" s="1">
        <v>11780</v>
      </c>
      <c r="AO197" s="2" t="s">
        <v>0</v>
      </c>
      <c r="AP197" s="1">
        <v>2109</v>
      </c>
      <c r="AQ197" s="1"/>
      <c r="AR197" s="2"/>
      <c r="AS197" s="2"/>
      <c r="AT197" s="3"/>
      <c r="AU197" s="2"/>
      <c r="AV197" s="3"/>
      <c r="AW197" s="10"/>
    </row>
    <row r="198" spans="1:49" x14ac:dyDescent="0.25">
      <c r="A198" t="s">
        <v>360</v>
      </c>
      <c r="B198" s="89">
        <v>197</v>
      </c>
      <c r="C198" s="2">
        <v>0</v>
      </c>
      <c r="D198">
        <v>383</v>
      </c>
      <c r="E198" s="1">
        <v>1759</v>
      </c>
      <c r="F198" s="1">
        <v>3264</v>
      </c>
      <c r="G198" s="1" t="s">
        <v>0</v>
      </c>
      <c r="H198" s="2">
        <v>875</v>
      </c>
      <c r="I198" s="2">
        <v>607</v>
      </c>
      <c r="J198" s="2">
        <v>910</v>
      </c>
      <c r="K198" s="2">
        <v>875</v>
      </c>
      <c r="L198" s="1">
        <v>1157</v>
      </c>
      <c r="M198" s="1">
        <v>2301</v>
      </c>
      <c r="N198" s="1">
        <v>4373</v>
      </c>
      <c r="O198" s="1">
        <v>12515</v>
      </c>
      <c r="P198" s="2">
        <v>231</v>
      </c>
      <c r="Q198" s="2">
        <v>973</v>
      </c>
      <c r="R198" s="2">
        <v>0</v>
      </c>
      <c r="S198" s="1">
        <v>1319</v>
      </c>
      <c r="T198" s="1">
        <v>1319</v>
      </c>
      <c r="U198" s="1">
        <v>9687</v>
      </c>
      <c r="V198" s="1">
        <v>7711</v>
      </c>
      <c r="W198" s="1">
        <v>9282</v>
      </c>
      <c r="X198" s="1">
        <v>8191</v>
      </c>
      <c r="Y198" s="1">
        <v>2827</v>
      </c>
      <c r="Z198" s="1">
        <v>2378</v>
      </c>
      <c r="AA198" s="1">
        <v>6383</v>
      </c>
      <c r="AB198" s="2" t="s">
        <v>0</v>
      </c>
      <c r="AC198" s="1">
        <v>2147</v>
      </c>
      <c r="AD198" s="1">
        <v>94922</v>
      </c>
      <c r="AE198" s="1"/>
      <c r="AF198" s="2">
        <v>27</v>
      </c>
      <c r="AG198" s="2">
        <v>73</v>
      </c>
      <c r="AH198" s="2">
        <v>0</v>
      </c>
      <c r="AI198" s="2">
        <v>884</v>
      </c>
      <c r="AJ198" s="1">
        <v>5097</v>
      </c>
      <c r="AK198" s="2" t="s">
        <v>0</v>
      </c>
      <c r="AL198" s="1">
        <v>1607</v>
      </c>
      <c r="AM198" s="2">
        <v>163</v>
      </c>
      <c r="AN198" s="1">
        <v>12709</v>
      </c>
      <c r="AO198" s="2" t="s">
        <v>0</v>
      </c>
      <c r="AP198" s="1">
        <v>1888</v>
      </c>
      <c r="AQ198" s="1"/>
      <c r="AR198" s="2"/>
      <c r="AS198" s="2"/>
      <c r="AT198" s="3"/>
      <c r="AU198" s="2"/>
      <c r="AV198" s="3"/>
      <c r="AW198" s="10"/>
    </row>
    <row r="199" spans="1:49" x14ac:dyDescent="0.25">
      <c r="A199" t="s">
        <v>361</v>
      </c>
      <c r="B199">
        <v>198</v>
      </c>
      <c r="C199" s="1">
        <v>5941</v>
      </c>
      <c r="D199">
        <v>306</v>
      </c>
      <c r="E199" s="1">
        <v>1901</v>
      </c>
      <c r="F199" s="1">
        <v>5879</v>
      </c>
      <c r="G199" s="1" t="s">
        <v>0</v>
      </c>
      <c r="H199" s="2">
        <v>481</v>
      </c>
      <c r="I199" s="2">
        <v>445</v>
      </c>
      <c r="J199" s="2">
        <v>529</v>
      </c>
      <c r="K199" s="2">
        <v>481</v>
      </c>
      <c r="L199" s="2">
        <v>704</v>
      </c>
      <c r="M199" s="1">
        <v>3138</v>
      </c>
      <c r="N199" s="1">
        <v>2833</v>
      </c>
      <c r="O199" s="1">
        <v>14886</v>
      </c>
      <c r="P199" s="2">
        <v>214</v>
      </c>
      <c r="Q199" s="1">
        <v>1081</v>
      </c>
      <c r="R199" s="2">
        <v>0</v>
      </c>
      <c r="S199" s="1">
        <v>1279</v>
      </c>
      <c r="T199" s="1">
        <v>1279</v>
      </c>
      <c r="U199" s="1">
        <v>8768</v>
      </c>
      <c r="V199" s="1">
        <v>7976</v>
      </c>
      <c r="W199" s="1">
        <v>7444</v>
      </c>
      <c r="X199" s="1">
        <v>8764</v>
      </c>
      <c r="Y199" s="1">
        <v>4667</v>
      </c>
      <c r="Z199" s="1">
        <v>3016</v>
      </c>
      <c r="AA199" s="1">
        <v>5624</v>
      </c>
      <c r="AB199" s="2" t="s">
        <v>0</v>
      </c>
      <c r="AC199" s="1">
        <v>2038</v>
      </c>
      <c r="AD199" s="1">
        <v>99401</v>
      </c>
      <c r="AE199" s="1"/>
      <c r="AF199" s="2">
        <v>1</v>
      </c>
      <c r="AG199" s="2">
        <v>45</v>
      </c>
      <c r="AH199" s="2">
        <v>0</v>
      </c>
      <c r="AI199" s="2">
        <v>746</v>
      </c>
      <c r="AJ199" s="1">
        <v>3472</v>
      </c>
      <c r="AK199" s="2" t="s">
        <v>0</v>
      </c>
      <c r="AL199" s="1">
        <v>1639</v>
      </c>
      <c r="AM199" s="2">
        <v>155</v>
      </c>
      <c r="AN199" s="1">
        <v>12577</v>
      </c>
      <c r="AO199" s="2" t="s">
        <v>0</v>
      </c>
      <c r="AP199" s="1">
        <v>2184</v>
      </c>
      <c r="AQ199" s="1"/>
      <c r="AR199" s="2"/>
      <c r="AS199" s="2"/>
      <c r="AT199" s="3"/>
      <c r="AU199" s="2"/>
      <c r="AV199" s="3"/>
      <c r="AW199" s="10"/>
    </row>
    <row r="200" spans="1:49" x14ac:dyDescent="0.25">
      <c r="A200" t="s">
        <v>362</v>
      </c>
      <c r="B200">
        <v>199</v>
      </c>
      <c r="C200" s="1">
        <v>24835</v>
      </c>
      <c r="D200">
        <v>451</v>
      </c>
      <c r="E200" s="1">
        <v>1927</v>
      </c>
      <c r="F200" s="1">
        <v>2695</v>
      </c>
      <c r="G200" s="1" t="s">
        <v>0</v>
      </c>
      <c r="H200" s="2">
        <v>964</v>
      </c>
      <c r="I200" s="2">
        <v>501</v>
      </c>
      <c r="J200" s="2">
        <v>671</v>
      </c>
      <c r="K200" s="2">
        <v>964</v>
      </c>
      <c r="L200" s="1">
        <v>1929</v>
      </c>
      <c r="M200" s="1">
        <v>3537</v>
      </c>
      <c r="N200" s="1">
        <v>5055</v>
      </c>
      <c r="O200" s="1">
        <v>17108</v>
      </c>
      <c r="P200" s="2">
        <v>197</v>
      </c>
      <c r="Q200" s="2">
        <v>948</v>
      </c>
      <c r="R200" s="2">
        <v>0</v>
      </c>
      <c r="S200" s="1">
        <v>1325</v>
      </c>
      <c r="T200" s="1">
        <v>1325</v>
      </c>
      <c r="U200" s="1">
        <v>9131</v>
      </c>
      <c r="V200" s="1">
        <v>7799</v>
      </c>
      <c r="W200" s="1">
        <v>6685</v>
      </c>
      <c r="X200" s="1">
        <v>8720</v>
      </c>
      <c r="Y200" s="1">
        <v>4279</v>
      </c>
      <c r="Z200" s="1">
        <v>2475</v>
      </c>
      <c r="AA200" s="1">
        <v>5544</v>
      </c>
      <c r="AB200" s="2" t="s">
        <v>0</v>
      </c>
      <c r="AC200" s="1">
        <v>1788</v>
      </c>
      <c r="AD200" s="1">
        <v>93276</v>
      </c>
      <c r="AE200" s="1"/>
      <c r="AF200" s="2">
        <v>6</v>
      </c>
      <c r="AG200" s="2">
        <v>74</v>
      </c>
      <c r="AH200" s="2">
        <v>0</v>
      </c>
      <c r="AI200" s="2">
        <v>776</v>
      </c>
      <c r="AJ200" s="1">
        <v>4326</v>
      </c>
      <c r="AK200" s="2" t="s">
        <v>0</v>
      </c>
      <c r="AL200" s="1">
        <v>1537</v>
      </c>
      <c r="AM200" s="2">
        <v>80</v>
      </c>
      <c r="AN200" s="1">
        <v>11151</v>
      </c>
      <c r="AO200" s="2" t="s">
        <v>0</v>
      </c>
      <c r="AP200" s="1">
        <v>2087</v>
      </c>
      <c r="AQ200" s="1"/>
      <c r="AR200" s="2"/>
      <c r="AS200" s="2"/>
      <c r="AT200" s="3"/>
      <c r="AU200" s="2"/>
      <c r="AV200" s="3"/>
      <c r="AW200" s="10"/>
    </row>
    <row r="201" spans="1:49" x14ac:dyDescent="0.25">
      <c r="A201" t="s">
        <v>363</v>
      </c>
      <c r="B201" s="89">
        <v>200</v>
      </c>
      <c r="C201" s="1">
        <v>19156</v>
      </c>
      <c r="D201">
        <v>359</v>
      </c>
      <c r="E201" s="1">
        <v>1944</v>
      </c>
      <c r="F201" s="1">
        <v>7552</v>
      </c>
      <c r="G201" s="1" t="s">
        <v>0</v>
      </c>
      <c r="H201" s="2">
        <v>316</v>
      </c>
      <c r="I201" s="2">
        <v>466</v>
      </c>
      <c r="J201" s="2">
        <v>759</v>
      </c>
      <c r="K201" s="2">
        <v>316</v>
      </c>
      <c r="L201" s="2">
        <v>0</v>
      </c>
      <c r="M201" s="1">
        <v>3254</v>
      </c>
      <c r="N201" s="1">
        <v>4387</v>
      </c>
      <c r="O201" s="1">
        <v>10934</v>
      </c>
      <c r="P201" s="2">
        <v>188</v>
      </c>
      <c r="Q201" s="2">
        <v>916</v>
      </c>
      <c r="R201" s="2">
        <v>0</v>
      </c>
      <c r="S201" s="1">
        <v>1177</v>
      </c>
      <c r="T201" s="1">
        <v>1177</v>
      </c>
      <c r="U201" s="1">
        <v>9582</v>
      </c>
      <c r="V201" s="1">
        <v>6561</v>
      </c>
      <c r="W201" s="1">
        <v>9267</v>
      </c>
      <c r="X201" s="1">
        <v>7530</v>
      </c>
      <c r="Y201" s="1">
        <v>3085</v>
      </c>
      <c r="Z201" s="1">
        <v>1996</v>
      </c>
      <c r="AA201" s="1">
        <v>5808</v>
      </c>
      <c r="AB201" s="2" t="s">
        <v>0</v>
      </c>
      <c r="AC201" s="1">
        <v>1656</v>
      </c>
      <c r="AD201" s="1">
        <v>77274</v>
      </c>
      <c r="AE201" s="1"/>
      <c r="AF201" s="2">
        <v>89</v>
      </c>
      <c r="AG201" s="2">
        <v>81</v>
      </c>
      <c r="AH201" s="2">
        <v>0</v>
      </c>
      <c r="AI201" s="2">
        <v>562</v>
      </c>
      <c r="AJ201" s="1">
        <v>4584</v>
      </c>
      <c r="AK201" s="2" t="s">
        <v>0</v>
      </c>
      <c r="AL201" s="1">
        <v>1422</v>
      </c>
      <c r="AM201" s="2">
        <v>85</v>
      </c>
      <c r="AN201" s="1">
        <v>10995</v>
      </c>
      <c r="AO201" s="2" t="s">
        <v>0</v>
      </c>
      <c r="AP201" s="1">
        <v>1975</v>
      </c>
      <c r="AQ201" s="1"/>
      <c r="AR201" s="2"/>
      <c r="AS201" s="2"/>
      <c r="AT201" s="3"/>
      <c r="AU201" s="2"/>
      <c r="AV201" s="3"/>
      <c r="AW201" s="10"/>
    </row>
    <row r="202" spans="1:49" ht="15.75" thickBot="1" x14ac:dyDescent="0.3">
      <c r="A202" t="s">
        <v>364</v>
      </c>
      <c r="B202" s="89">
        <v>201</v>
      </c>
      <c r="C202" s="1">
        <v>14851</v>
      </c>
      <c r="D202">
        <v>374</v>
      </c>
      <c r="E202" s="1">
        <v>1804</v>
      </c>
      <c r="F202" s="1">
        <v>4137</v>
      </c>
      <c r="G202" s="1" t="s">
        <v>0</v>
      </c>
      <c r="H202" s="2">
        <v>443</v>
      </c>
      <c r="I202" s="2">
        <v>409</v>
      </c>
      <c r="J202" s="2">
        <v>522</v>
      </c>
      <c r="K202" s="2">
        <v>443</v>
      </c>
      <c r="L202" s="2">
        <v>842</v>
      </c>
      <c r="M202" s="1">
        <v>1919</v>
      </c>
      <c r="N202" s="1">
        <v>3251</v>
      </c>
      <c r="O202" s="1">
        <v>8843</v>
      </c>
      <c r="P202" s="2">
        <v>171</v>
      </c>
      <c r="Q202" s="2">
        <v>811</v>
      </c>
      <c r="R202" s="2">
        <v>0</v>
      </c>
      <c r="S202" s="1">
        <v>1023</v>
      </c>
      <c r="T202" s="1">
        <v>1023</v>
      </c>
      <c r="U202" s="1">
        <v>10232</v>
      </c>
      <c r="V202" s="1">
        <v>6499</v>
      </c>
      <c r="W202" s="1">
        <v>6714</v>
      </c>
      <c r="X202" s="1">
        <v>7672</v>
      </c>
      <c r="Y202" s="1">
        <v>2536</v>
      </c>
      <c r="Z202" s="1">
        <v>2758</v>
      </c>
      <c r="AA202" s="1">
        <v>5563</v>
      </c>
      <c r="AB202" s="2" t="s">
        <v>0</v>
      </c>
      <c r="AC202" s="1">
        <v>1562</v>
      </c>
      <c r="AD202" s="1">
        <v>54924</v>
      </c>
      <c r="AE202" s="1"/>
      <c r="AF202" s="2">
        <v>94</v>
      </c>
      <c r="AG202" s="2">
        <v>50</v>
      </c>
      <c r="AH202" s="2">
        <v>0</v>
      </c>
      <c r="AI202" s="2">
        <v>570</v>
      </c>
      <c r="AJ202" s="1">
        <v>2999</v>
      </c>
      <c r="AK202" s="2" t="s">
        <v>0</v>
      </c>
      <c r="AL202" s="1">
        <v>1336</v>
      </c>
      <c r="AM202" s="2">
        <v>72</v>
      </c>
      <c r="AN202" s="1">
        <v>8640</v>
      </c>
      <c r="AO202" s="2" t="s">
        <v>0</v>
      </c>
      <c r="AP202" s="1">
        <v>1621</v>
      </c>
      <c r="AQ202" s="1"/>
      <c r="AR202" s="2"/>
      <c r="AS202" s="2"/>
      <c r="AT202" s="3"/>
      <c r="AU202" s="2"/>
      <c r="AV202" s="3"/>
      <c r="AW202" s="10"/>
    </row>
    <row r="203" spans="1:49" x14ac:dyDescent="0.25">
      <c r="A203" t="s">
        <v>365</v>
      </c>
      <c r="B203">
        <v>202</v>
      </c>
      <c r="C203" s="1">
        <v>11302</v>
      </c>
      <c r="D203">
        <v>363</v>
      </c>
      <c r="E203" s="1">
        <v>1857</v>
      </c>
      <c r="F203" s="1">
        <v>4274</v>
      </c>
      <c r="G203" s="1" t="s">
        <v>0</v>
      </c>
      <c r="H203" s="1">
        <v>1162</v>
      </c>
      <c r="I203" s="2">
        <v>383</v>
      </c>
      <c r="J203" s="2">
        <v>490</v>
      </c>
      <c r="K203" s="1">
        <v>1162</v>
      </c>
      <c r="L203" s="2">
        <v>211</v>
      </c>
      <c r="M203" s="1">
        <v>1370</v>
      </c>
      <c r="N203" s="1">
        <v>2684</v>
      </c>
      <c r="O203" s="1">
        <v>6248</v>
      </c>
      <c r="P203" s="2">
        <v>154</v>
      </c>
      <c r="Q203" s="2">
        <v>977</v>
      </c>
      <c r="R203" s="2">
        <v>0</v>
      </c>
      <c r="S203" s="1">
        <v>1282</v>
      </c>
      <c r="T203" s="1">
        <v>1282</v>
      </c>
      <c r="U203" s="1">
        <v>11503</v>
      </c>
      <c r="V203" s="1">
        <v>4452</v>
      </c>
      <c r="W203" s="1">
        <v>7341</v>
      </c>
      <c r="X203" s="1">
        <v>7601</v>
      </c>
      <c r="Y203" s="1">
        <v>4300</v>
      </c>
      <c r="Z203" s="1">
        <v>2986</v>
      </c>
      <c r="AA203" s="1">
        <v>4113</v>
      </c>
      <c r="AB203" s="2" t="s">
        <v>0</v>
      </c>
      <c r="AC203" s="1">
        <v>1264</v>
      </c>
      <c r="AD203" s="1">
        <v>43544</v>
      </c>
      <c r="AE203" s="18"/>
      <c r="AF203" s="2">
        <v>69</v>
      </c>
      <c r="AG203" s="2">
        <v>30</v>
      </c>
      <c r="AH203" s="2">
        <v>38</v>
      </c>
      <c r="AI203" s="2">
        <v>470</v>
      </c>
      <c r="AJ203" s="1">
        <v>3066</v>
      </c>
      <c r="AK203" s="2" t="s">
        <v>0</v>
      </c>
      <c r="AL203" s="1">
        <v>1612</v>
      </c>
      <c r="AM203" s="2">
        <v>81</v>
      </c>
      <c r="AN203" s="1">
        <v>15256</v>
      </c>
      <c r="AO203" s="2" t="s">
        <v>0</v>
      </c>
      <c r="AP203" s="1">
        <v>1178</v>
      </c>
      <c r="AQ203" s="1"/>
      <c r="AR203" s="2"/>
      <c r="AS203" s="2"/>
      <c r="AT203" s="3"/>
      <c r="AU203" s="2"/>
      <c r="AV203" s="3"/>
      <c r="AW203" s="10"/>
    </row>
    <row r="204" spans="1:49" x14ac:dyDescent="0.25">
      <c r="A204" t="s">
        <v>366</v>
      </c>
      <c r="B204">
        <v>203</v>
      </c>
      <c r="C204" s="1">
        <v>7205</v>
      </c>
      <c r="D204">
        <v>304</v>
      </c>
      <c r="E204" s="1">
        <v>1654</v>
      </c>
      <c r="F204" s="1">
        <v>5807</v>
      </c>
      <c r="G204" s="1" t="s">
        <v>0</v>
      </c>
      <c r="H204" s="1">
        <v>1146</v>
      </c>
      <c r="I204" s="2">
        <v>398</v>
      </c>
      <c r="J204" s="2">
        <v>612</v>
      </c>
      <c r="K204" s="1">
        <v>1146</v>
      </c>
      <c r="L204" s="2">
        <v>0</v>
      </c>
      <c r="M204" s="1">
        <v>3125</v>
      </c>
      <c r="N204" s="1">
        <v>2406</v>
      </c>
      <c r="O204" s="1">
        <v>10423</v>
      </c>
      <c r="P204" s="2">
        <v>397</v>
      </c>
      <c r="Q204" s="2">
        <v>866</v>
      </c>
      <c r="R204" s="2">
        <v>0</v>
      </c>
      <c r="S204" s="1">
        <v>1074</v>
      </c>
      <c r="T204" s="1">
        <v>1074</v>
      </c>
      <c r="U204" s="1">
        <v>13338</v>
      </c>
      <c r="V204" s="1">
        <v>4357</v>
      </c>
      <c r="W204" s="1">
        <v>7459</v>
      </c>
      <c r="X204" s="1">
        <v>7889</v>
      </c>
      <c r="Y204" s="1">
        <v>2827</v>
      </c>
      <c r="Z204" s="1">
        <v>3500</v>
      </c>
      <c r="AA204" s="1">
        <v>4495</v>
      </c>
      <c r="AB204" s="2" t="s">
        <v>0</v>
      </c>
      <c r="AC204" s="1">
        <v>1474</v>
      </c>
      <c r="AD204" s="1">
        <v>35536</v>
      </c>
      <c r="AE204" s="2">
        <v>889</v>
      </c>
      <c r="AF204" s="2">
        <v>125</v>
      </c>
      <c r="AG204" s="2">
        <v>31</v>
      </c>
      <c r="AH204" s="1">
        <v>1025</v>
      </c>
      <c r="AI204" s="2">
        <v>842</v>
      </c>
      <c r="AJ204" s="1">
        <v>4847</v>
      </c>
      <c r="AK204" s="2" t="s">
        <v>0</v>
      </c>
      <c r="AL204" s="1">
        <v>1440</v>
      </c>
      <c r="AM204" s="2">
        <v>89</v>
      </c>
      <c r="AN204" s="1">
        <v>15685</v>
      </c>
      <c r="AO204" s="2" t="s">
        <v>0</v>
      </c>
      <c r="AP204" s="1">
        <v>1475</v>
      </c>
      <c r="AQ204" s="1"/>
      <c r="AR204" s="2"/>
      <c r="AS204" s="2"/>
      <c r="AT204" s="3"/>
      <c r="AU204" s="2"/>
      <c r="AV204" s="3"/>
      <c r="AW204" s="10"/>
    </row>
    <row r="205" spans="1:49" x14ac:dyDescent="0.25">
      <c r="A205" t="s">
        <v>367</v>
      </c>
      <c r="B205" s="89">
        <v>204</v>
      </c>
      <c r="C205" s="1">
        <v>2576</v>
      </c>
      <c r="D205">
        <v>418</v>
      </c>
      <c r="E205" s="1">
        <v>1899</v>
      </c>
      <c r="F205" s="1">
        <v>1716</v>
      </c>
      <c r="G205" s="1" t="s">
        <v>0</v>
      </c>
      <c r="H205" s="2">
        <v>817</v>
      </c>
      <c r="I205" s="2">
        <v>403</v>
      </c>
      <c r="J205" s="2">
        <v>560</v>
      </c>
      <c r="K205" s="2">
        <v>817</v>
      </c>
      <c r="L205" s="2">
        <v>422</v>
      </c>
      <c r="M205" s="1">
        <v>1916</v>
      </c>
      <c r="N205" s="1">
        <v>1865</v>
      </c>
      <c r="O205" s="1">
        <v>6417</v>
      </c>
      <c r="P205" s="2">
        <v>188</v>
      </c>
      <c r="Q205" s="2">
        <v>873</v>
      </c>
      <c r="R205" s="2">
        <v>0</v>
      </c>
      <c r="S205" s="1">
        <v>1054</v>
      </c>
      <c r="T205" s="1">
        <v>1054</v>
      </c>
      <c r="U205" s="1">
        <v>12601</v>
      </c>
      <c r="V205" s="1">
        <v>3236</v>
      </c>
      <c r="W205" s="1">
        <v>5998</v>
      </c>
      <c r="X205" s="1">
        <v>7453</v>
      </c>
      <c r="Y205" s="1">
        <v>2692</v>
      </c>
      <c r="Z205" s="1">
        <v>1546</v>
      </c>
      <c r="AA205" s="1">
        <v>5679</v>
      </c>
      <c r="AB205" s="2" t="s">
        <v>0</v>
      </c>
      <c r="AC205" s="1">
        <v>1278</v>
      </c>
      <c r="AD205" s="1">
        <v>31528</v>
      </c>
      <c r="AE205" s="2">
        <v>0</v>
      </c>
      <c r="AF205" s="2">
        <v>13</v>
      </c>
      <c r="AG205" s="2">
        <v>6</v>
      </c>
      <c r="AH205" s="2">
        <v>821</v>
      </c>
      <c r="AI205" s="2">
        <v>718</v>
      </c>
      <c r="AJ205" s="1">
        <v>3758</v>
      </c>
      <c r="AK205" s="2" t="s">
        <v>0</v>
      </c>
      <c r="AL205" s="1">
        <v>1600</v>
      </c>
      <c r="AM205" s="2">
        <v>72</v>
      </c>
      <c r="AN205" s="1">
        <v>14511</v>
      </c>
      <c r="AO205" s="2" t="s">
        <v>0</v>
      </c>
      <c r="AP205" s="1">
        <v>1664</v>
      </c>
      <c r="AQ205" s="1"/>
      <c r="AR205" s="2"/>
      <c r="AS205" s="2"/>
      <c r="AT205" s="3"/>
      <c r="AU205" s="2"/>
      <c r="AV205" s="3"/>
      <c r="AW205" s="10"/>
    </row>
    <row r="206" spans="1:49" x14ac:dyDescent="0.25">
      <c r="A206" t="s">
        <v>368</v>
      </c>
      <c r="B206" s="89">
        <v>205</v>
      </c>
      <c r="C206" s="1">
        <v>23873</v>
      </c>
      <c r="D206">
        <v>344</v>
      </c>
      <c r="E206" s="1">
        <v>1875</v>
      </c>
      <c r="F206" s="1">
        <v>5869</v>
      </c>
      <c r="G206" s="1" t="s">
        <v>0</v>
      </c>
      <c r="H206" s="2">
        <v>105</v>
      </c>
      <c r="I206" s="2">
        <v>356</v>
      </c>
      <c r="J206" s="2">
        <v>481</v>
      </c>
      <c r="K206" s="2">
        <v>105</v>
      </c>
      <c r="L206" s="2">
        <v>226</v>
      </c>
      <c r="M206" s="1">
        <v>1425</v>
      </c>
      <c r="N206" s="1">
        <v>1850</v>
      </c>
      <c r="O206" s="1">
        <v>5863</v>
      </c>
      <c r="P206" s="2">
        <v>343</v>
      </c>
      <c r="Q206" s="2">
        <v>7</v>
      </c>
      <c r="R206" s="2">
        <v>0</v>
      </c>
      <c r="S206" s="2">
        <v>957</v>
      </c>
      <c r="T206" s="2">
        <v>957</v>
      </c>
      <c r="U206" s="1">
        <v>11533</v>
      </c>
      <c r="V206" s="1">
        <v>2873</v>
      </c>
      <c r="W206" s="1">
        <v>6405</v>
      </c>
      <c r="X206" s="1">
        <v>7840</v>
      </c>
      <c r="Y206" s="1">
        <v>3808</v>
      </c>
      <c r="Z206" s="1">
        <v>1763</v>
      </c>
      <c r="AA206" s="1">
        <v>4567</v>
      </c>
      <c r="AB206" s="2" t="s">
        <v>0</v>
      </c>
      <c r="AC206" s="1">
        <v>1265</v>
      </c>
      <c r="AD206" s="1">
        <v>28781</v>
      </c>
      <c r="AE206" s="2">
        <v>0</v>
      </c>
      <c r="AF206" s="2">
        <v>7</v>
      </c>
      <c r="AG206" s="2">
        <v>13</v>
      </c>
      <c r="AH206" s="2">
        <v>98</v>
      </c>
      <c r="AI206" s="2">
        <v>917</v>
      </c>
      <c r="AJ206" s="1">
        <v>3608</v>
      </c>
      <c r="AK206" s="2" t="s">
        <v>0</v>
      </c>
      <c r="AL206" s="1">
        <v>1142</v>
      </c>
      <c r="AM206" s="2">
        <v>41</v>
      </c>
      <c r="AN206" s="1">
        <v>11937</v>
      </c>
      <c r="AO206" s="2" t="s">
        <v>0</v>
      </c>
      <c r="AP206" s="1">
        <v>1933</v>
      </c>
      <c r="AQ206" s="1"/>
      <c r="AR206" s="2"/>
      <c r="AS206" s="2"/>
      <c r="AT206" s="3"/>
      <c r="AU206" s="2"/>
      <c r="AV206" s="3"/>
      <c r="AW206" s="10"/>
    </row>
    <row r="207" spans="1:49" x14ac:dyDescent="0.25">
      <c r="A207" t="s">
        <v>369</v>
      </c>
      <c r="B207">
        <v>206</v>
      </c>
      <c r="C207" s="1">
        <v>11713</v>
      </c>
      <c r="D207">
        <v>515</v>
      </c>
      <c r="E207" s="1">
        <v>1789</v>
      </c>
      <c r="F207" s="1">
        <v>3208</v>
      </c>
      <c r="G207" s="1" t="s">
        <v>0</v>
      </c>
      <c r="H207" s="2">
        <v>465</v>
      </c>
      <c r="I207" s="2">
        <v>327</v>
      </c>
      <c r="J207" s="2">
        <v>442</v>
      </c>
      <c r="K207" s="2">
        <v>465</v>
      </c>
      <c r="L207" s="2">
        <v>167</v>
      </c>
      <c r="M207" s="1">
        <v>2530</v>
      </c>
      <c r="N207" s="1">
        <v>1890</v>
      </c>
      <c r="O207" s="1">
        <v>6642</v>
      </c>
      <c r="P207" s="2">
        <v>192</v>
      </c>
      <c r="Q207" s="1">
        <v>1196</v>
      </c>
      <c r="R207" s="2">
        <v>0</v>
      </c>
      <c r="S207" s="2">
        <v>915</v>
      </c>
      <c r="T207" s="2">
        <v>915</v>
      </c>
      <c r="U207" s="1">
        <v>8906</v>
      </c>
      <c r="V207" s="1">
        <v>2702</v>
      </c>
      <c r="W207" s="1">
        <v>4354</v>
      </c>
      <c r="X207" s="1">
        <v>7198</v>
      </c>
      <c r="Y207" s="1">
        <v>2702</v>
      </c>
      <c r="Z207" s="1">
        <v>2021</v>
      </c>
      <c r="AA207" s="1">
        <v>4461</v>
      </c>
      <c r="AB207" s="2" t="s">
        <v>0</v>
      </c>
      <c r="AC207" s="1">
        <v>1364</v>
      </c>
      <c r="AD207" s="1">
        <v>22768</v>
      </c>
      <c r="AE207" s="1">
        <v>1927</v>
      </c>
      <c r="AF207" s="2">
        <v>6</v>
      </c>
      <c r="AG207" s="2">
        <v>181</v>
      </c>
      <c r="AH207" s="2">
        <v>806</v>
      </c>
      <c r="AI207" s="2">
        <v>640</v>
      </c>
      <c r="AJ207" s="1">
        <v>2926</v>
      </c>
      <c r="AK207" s="2" t="s">
        <v>0</v>
      </c>
      <c r="AL207" s="2">
        <v>832</v>
      </c>
      <c r="AM207" s="2">
        <v>93</v>
      </c>
      <c r="AN207" s="1">
        <v>11103</v>
      </c>
      <c r="AO207" s="2" t="s">
        <v>0</v>
      </c>
      <c r="AP207" s="1">
        <v>1124</v>
      </c>
      <c r="AQ207" s="1"/>
      <c r="AR207" s="2"/>
      <c r="AS207" s="2"/>
      <c r="AT207" s="3"/>
      <c r="AU207" s="2"/>
      <c r="AV207" s="3"/>
      <c r="AW207" s="10"/>
    </row>
    <row r="208" spans="1:49" x14ac:dyDescent="0.25">
      <c r="A208" t="s">
        <v>370</v>
      </c>
      <c r="B208">
        <v>207</v>
      </c>
      <c r="C208" s="1">
        <v>10439</v>
      </c>
      <c r="D208">
        <v>488</v>
      </c>
      <c r="E208" s="1">
        <v>1980</v>
      </c>
      <c r="F208" s="1">
        <v>2227</v>
      </c>
      <c r="G208" s="1" t="s">
        <v>0</v>
      </c>
      <c r="H208" s="2">
        <v>356</v>
      </c>
      <c r="I208" s="2">
        <v>457</v>
      </c>
      <c r="J208" s="2">
        <v>544</v>
      </c>
      <c r="K208" s="2">
        <v>356</v>
      </c>
      <c r="L208" s="2">
        <v>91</v>
      </c>
      <c r="M208" s="1">
        <v>1846</v>
      </c>
      <c r="N208" s="1">
        <v>3074</v>
      </c>
      <c r="O208" s="1">
        <v>7381</v>
      </c>
      <c r="P208" s="2">
        <v>237</v>
      </c>
      <c r="Q208" s="2">
        <v>977</v>
      </c>
      <c r="R208" s="2">
        <v>0</v>
      </c>
      <c r="S208" s="2">
        <v>860</v>
      </c>
      <c r="T208" s="2">
        <v>860</v>
      </c>
      <c r="U208" s="1">
        <v>11127</v>
      </c>
      <c r="V208" s="1">
        <v>5461</v>
      </c>
      <c r="W208" s="1">
        <v>6434</v>
      </c>
      <c r="X208" s="1">
        <v>7669</v>
      </c>
      <c r="Y208" s="1">
        <v>2517</v>
      </c>
      <c r="Z208" s="1">
        <v>1631</v>
      </c>
      <c r="AA208" s="1">
        <v>5687</v>
      </c>
      <c r="AB208" s="2" t="s">
        <v>0</v>
      </c>
      <c r="AC208" s="1">
        <v>1289</v>
      </c>
      <c r="AD208" s="1">
        <v>23043</v>
      </c>
      <c r="AE208" s="2">
        <v>709</v>
      </c>
      <c r="AF208" s="2">
        <v>8</v>
      </c>
      <c r="AG208" s="2">
        <v>139</v>
      </c>
      <c r="AH208" s="2">
        <v>592</v>
      </c>
      <c r="AI208" s="2">
        <v>733</v>
      </c>
      <c r="AJ208" s="1">
        <v>4018</v>
      </c>
      <c r="AK208" s="2" t="s">
        <v>0</v>
      </c>
      <c r="AL208" s="1">
        <v>1662</v>
      </c>
      <c r="AM208" s="2">
        <v>44</v>
      </c>
      <c r="AN208" s="1">
        <v>11873</v>
      </c>
      <c r="AO208" s="2" t="s">
        <v>0</v>
      </c>
      <c r="AP208" s="1">
        <v>1546</v>
      </c>
      <c r="AQ208" s="1"/>
      <c r="AR208" s="2"/>
      <c r="AS208" s="2"/>
      <c r="AT208" s="3"/>
      <c r="AU208" s="2"/>
      <c r="AV208" s="3"/>
      <c r="AW208" s="10"/>
    </row>
    <row r="209" spans="1:49" x14ac:dyDescent="0.25">
      <c r="A209" t="s">
        <v>371</v>
      </c>
      <c r="B209" s="89">
        <v>208</v>
      </c>
      <c r="C209" s="1">
        <v>10314</v>
      </c>
      <c r="D209">
        <v>315</v>
      </c>
      <c r="E209" s="1">
        <v>1356</v>
      </c>
      <c r="F209" s="1">
        <v>4575</v>
      </c>
      <c r="G209" s="1" t="s">
        <v>0</v>
      </c>
      <c r="H209" s="2">
        <v>90</v>
      </c>
      <c r="I209" s="2">
        <v>365</v>
      </c>
      <c r="J209" s="2">
        <v>471</v>
      </c>
      <c r="K209" s="2">
        <v>90</v>
      </c>
      <c r="L209" s="2">
        <v>959</v>
      </c>
      <c r="M209" s="2">
        <v>692</v>
      </c>
      <c r="N209" s="1">
        <v>1858</v>
      </c>
      <c r="O209" s="1">
        <v>3515</v>
      </c>
      <c r="P209" s="2">
        <v>242</v>
      </c>
      <c r="Q209" s="2">
        <v>831</v>
      </c>
      <c r="R209" s="2">
        <v>0</v>
      </c>
      <c r="S209" s="1">
        <v>1002</v>
      </c>
      <c r="T209" s="1">
        <v>1002</v>
      </c>
      <c r="U209" s="1">
        <v>8372</v>
      </c>
      <c r="V209" s="1">
        <v>6322</v>
      </c>
      <c r="W209" s="1">
        <v>6185</v>
      </c>
      <c r="X209" s="1">
        <v>7298</v>
      </c>
      <c r="Y209" s="1">
        <v>2457</v>
      </c>
      <c r="Z209" s="1">
        <v>1767</v>
      </c>
      <c r="AA209" s="1">
        <v>4956</v>
      </c>
      <c r="AB209" s="2" t="s">
        <v>0</v>
      </c>
      <c r="AC209" s="1">
        <v>1475</v>
      </c>
      <c r="AD209" s="1">
        <v>20274</v>
      </c>
      <c r="AE209" s="2">
        <v>147</v>
      </c>
      <c r="AF209" s="2">
        <v>117</v>
      </c>
      <c r="AG209" s="2">
        <v>67</v>
      </c>
      <c r="AH209" s="2">
        <v>551</v>
      </c>
      <c r="AI209" s="2">
        <v>382</v>
      </c>
      <c r="AJ209" s="1">
        <v>3546</v>
      </c>
      <c r="AK209" s="2" t="s">
        <v>0</v>
      </c>
      <c r="AL209" s="1">
        <v>1468</v>
      </c>
      <c r="AM209" s="2">
        <v>2</v>
      </c>
      <c r="AN209" s="1">
        <v>11295</v>
      </c>
      <c r="AO209" s="2" t="s">
        <v>0</v>
      </c>
      <c r="AP209" s="1">
        <v>1258</v>
      </c>
      <c r="AQ209" s="1"/>
      <c r="AR209" s="2"/>
      <c r="AS209" s="2"/>
      <c r="AT209" s="3"/>
      <c r="AU209" s="2"/>
      <c r="AV209" s="3"/>
      <c r="AW209" s="10"/>
    </row>
    <row r="210" spans="1:49" x14ac:dyDescent="0.25">
      <c r="A210" t="s">
        <v>372</v>
      </c>
      <c r="B210" s="89">
        <v>209</v>
      </c>
      <c r="C210" s="1">
        <v>9361</v>
      </c>
      <c r="D210">
        <v>435</v>
      </c>
      <c r="E210" s="1">
        <v>1916</v>
      </c>
      <c r="F210" s="1">
        <v>2463</v>
      </c>
      <c r="G210" s="1" t="s">
        <v>0</v>
      </c>
      <c r="H210" s="2">
        <v>261</v>
      </c>
      <c r="I210" s="2">
        <v>378</v>
      </c>
      <c r="J210" s="2">
        <v>468</v>
      </c>
      <c r="K210" s="2">
        <v>261</v>
      </c>
      <c r="L210" s="1">
        <v>1062</v>
      </c>
      <c r="M210" s="2">
        <v>540</v>
      </c>
      <c r="N210" s="1">
        <v>1976</v>
      </c>
      <c r="O210" s="1">
        <v>2187</v>
      </c>
      <c r="P210" s="2">
        <v>253</v>
      </c>
      <c r="Q210" s="2">
        <v>906</v>
      </c>
      <c r="R210" s="2">
        <v>0</v>
      </c>
      <c r="S210" s="1">
        <v>1073</v>
      </c>
      <c r="T210" s="1">
        <v>1073</v>
      </c>
      <c r="U210" s="1">
        <v>9624</v>
      </c>
      <c r="V210" s="1">
        <v>6268</v>
      </c>
      <c r="W210" s="1">
        <v>5297</v>
      </c>
      <c r="X210" s="1">
        <v>7843</v>
      </c>
      <c r="Y210" s="1">
        <v>2062</v>
      </c>
      <c r="Z210" s="1">
        <v>1563</v>
      </c>
      <c r="AA210" s="1">
        <v>3738</v>
      </c>
      <c r="AB210" s="2" t="s">
        <v>0</v>
      </c>
      <c r="AC210" s="1">
        <v>1203</v>
      </c>
      <c r="AD210" s="1">
        <v>19384</v>
      </c>
      <c r="AE210" s="2">
        <v>0</v>
      </c>
      <c r="AF210" s="2">
        <v>65</v>
      </c>
      <c r="AG210" s="2">
        <v>25</v>
      </c>
      <c r="AH210" s="2">
        <v>427</v>
      </c>
      <c r="AI210" s="2">
        <v>458</v>
      </c>
      <c r="AJ210" s="1">
        <v>3570</v>
      </c>
      <c r="AK210" s="2" t="s">
        <v>0</v>
      </c>
      <c r="AL210" s="1">
        <v>1465</v>
      </c>
      <c r="AM210" s="2">
        <v>123</v>
      </c>
      <c r="AN210" s="1">
        <v>10465</v>
      </c>
      <c r="AO210" s="2" t="s">
        <v>0</v>
      </c>
      <c r="AP210" s="1">
        <v>1466</v>
      </c>
      <c r="AQ210" s="1"/>
      <c r="AR210" s="2"/>
      <c r="AS210" s="2"/>
      <c r="AT210" s="3"/>
      <c r="AU210" s="2"/>
      <c r="AV210" s="3"/>
      <c r="AW210" s="10"/>
    </row>
    <row r="211" spans="1:49" x14ac:dyDescent="0.25">
      <c r="A211" t="s">
        <v>373</v>
      </c>
      <c r="B211">
        <v>210</v>
      </c>
      <c r="C211" s="2">
        <v>0</v>
      </c>
      <c r="D211">
        <v>338</v>
      </c>
      <c r="E211" s="1">
        <v>1868</v>
      </c>
      <c r="F211" s="1">
        <v>3414</v>
      </c>
      <c r="G211" s="1" t="s">
        <v>0</v>
      </c>
      <c r="H211" s="2">
        <v>237</v>
      </c>
      <c r="I211" s="2">
        <v>416</v>
      </c>
      <c r="J211" s="2">
        <v>600</v>
      </c>
      <c r="K211" s="2">
        <v>237</v>
      </c>
      <c r="L211" s="2">
        <v>998</v>
      </c>
      <c r="M211" s="2">
        <v>527</v>
      </c>
      <c r="N211" s="1">
        <v>1910</v>
      </c>
      <c r="O211" s="1">
        <v>2234</v>
      </c>
      <c r="P211" s="2">
        <v>184</v>
      </c>
      <c r="Q211" s="1">
        <v>1085</v>
      </c>
      <c r="R211" s="2">
        <v>0</v>
      </c>
      <c r="S211" s="2">
        <v>972</v>
      </c>
      <c r="T211" s="2">
        <v>972</v>
      </c>
      <c r="U211" s="1">
        <v>8348</v>
      </c>
      <c r="V211" s="1">
        <v>6439</v>
      </c>
      <c r="W211" s="1">
        <v>5592</v>
      </c>
      <c r="X211" s="1">
        <v>7054</v>
      </c>
      <c r="Y211" s="1">
        <v>2278</v>
      </c>
      <c r="Z211" s="1">
        <v>1920</v>
      </c>
      <c r="AA211" s="1">
        <v>4084</v>
      </c>
      <c r="AB211" s="2" t="s">
        <v>0</v>
      </c>
      <c r="AC211" s="1">
        <v>1441</v>
      </c>
      <c r="AD211" s="1">
        <v>17021</v>
      </c>
      <c r="AE211" s="2">
        <v>3</v>
      </c>
      <c r="AF211" s="2">
        <v>110</v>
      </c>
      <c r="AG211" s="2">
        <v>231</v>
      </c>
      <c r="AH211" s="2">
        <v>610</v>
      </c>
      <c r="AI211" s="2">
        <v>692</v>
      </c>
      <c r="AJ211" s="1">
        <v>3063</v>
      </c>
      <c r="AK211" s="2" t="s">
        <v>0</v>
      </c>
      <c r="AL211" s="1">
        <v>1459</v>
      </c>
      <c r="AM211" s="2">
        <v>102</v>
      </c>
      <c r="AN211" s="1">
        <v>10195</v>
      </c>
      <c r="AO211" s="2" t="s">
        <v>0</v>
      </c>
      <c r="AP211" s="1">
        <v>1589</v>
      </c>
      <c r="AQ211" s="1"/>
      <c r="AR211" s="2"/>
      <c r="AS211" s="2"/>
      <c r="AT211" s="3"/>
      <c r="AU211" s="2"/>
      <c r="AV211" s="3"/>
      <c r="AW211" s="10"/>
    </row>
    <row r="212" spans="1:49" x14ac:dyDescent="0.25">
      <c r="A212" t="s">
        <v>374</v>
      </c>
      <c r="B212">
        <v>211</v>
      </c>
      <c r="C212" s="1">
        <v>8698</v>
      </c>
      <c r="D212">
        <v>457</v>
      </c>
      <c r="E212" s="1">
        <v>1547</v>
      </c>
      <c r="F212" s="1">
        <v>1930</v>
      </c>
      <c r="G212" s="1" t="s">
        <v>0</v>
      </c>
      <c r="H212" s="2">
        <v>741</v>
      </c>
      <c r="I212" s="2">
        <v>426</v>
      </c>
      <c r="J212" s="2">
        <v>793</v>
      </c>
      <c r="K212" s="2">
        <v>741</v>
      </c>
      <c r="L212" s="2">
        <v>854</v>
      </c>
      <c r="M212" s="2">
        <v>469</v>
      </c>
      <c r="N212" s="1">
        <v>1058</v>
      </c>
      <c r="O212" s="1">
        <v>3006</v>
      </c>
      <c r="P212" s="2">
        <v>191</v>
      </c>
      <c r="Q212" s="2">
        <v>951</v>
      </c>
      <c r="R212" s="2">
        <v>0</v>
      </c>
      <c r="S212" s="2">
        <v>731</v>
      </c>
      <c r="T212" s="2">
        <v>731</v>
      </c>
      <c r="U212" s="1">
        <v>9067</v>
      </c>
      <c r="V212" s="1">
        <v>6165</v>
      </c>
      <c r="W212" s="1">
        <v>6051</v>
      </c>
      <c r="X212" s="1">
        <v>6682</v>
      </c>
      <c r="Y212" s="1">
        <v>5017</v>
      </c>
      <c r="Z212" s="1">
        <v>2446</v>
      </c>
      <c r="AA212" s="1">
        <v>2887</v>
      </c>
      <c r="AB212" s="2" t="s">
        <v>0</v>
      </c>
      <c r="AC212" s="2">
        <v>272</v>
      </c>
      <c r="AD212" s="1">
        <v>17563</v>
      </c>
      <c r="AE212" s="2">
        <v>4</v>
      </c>
      <c r="AF212" s="2">
        <v>187</v>
      </c>
      <c r="AG212" s="2">
        <v>62</v>
      </c>
      <c r="AH212" s="2">
        <v>146</v>
      </c>
      <c r="AI212" s="2">
        <v>379</v>
      </c>
      <c r="AJ212" s="1">
        <v>2417</v>
      </c>
      <c r="AK212" s="2" t="s">
        <v>0</v>
      </c>
      <c r="AL212" s="2">
        <v>972</v>
      </c>
      <c r="AM212" s="2">
        <v>120</v>
      </c>
      <c r="AN212" s="1">
        <v>10273</v>
      </c>
      <c r="AO212" s="2" t="s">
        <v>0</v>
      </c>
      <c r="AP212" s="1">
        <v>1443</v>
      </c>
      <c r="AQ212" s="1"/>
      <c r="AR212" s="2"/>
      <c r="AS212" s="2"/>
      <c r="AT212" s="3"/>
      <c r="AU212" s="2"/>
      <c r="AV212" s="3"/>
      <c r="AW212" s="10"/>
    </row>
    <row r="213" spans="1:49" x14ac:dyDescent="0.25">
      <c r="A213" t="s">
        <v>375</v>
      </c>
      <c r="B213" s="89">
        <v>212</v>
      </c>
      <c r="C213" s="1">
        <v>8424</v>
      </c>
      <c r="D213">
        <v>427</v>
      </c>
      <c r="E213" s="1">
        <v>1947</v>
      </c>
      <c r="F213" s="1">
        <v>1900</v>
      </c>
      <c r="G213" s="1" t="s">
        <v>0</v>
      </c>
      <c r="H213" s="2">
        <v>989</v>
      </c>
      <c r="I213" s="2">
        <v>409</v>
      </c>
      <c r="J213" s="2">
        <v>453</v>
      </c>
      <c r="K213" s="2">
        <v>989</v>
      </c>
      <c r="L213" s="2">
        <v>694</v>
      </c>
      <c r="M213" s="2">
        <v>541</v>
      </c>
      <c r="N213" s="1">
        <v>1694</v>
      </c>
      <c r="O213" s="1">
        <v>2651</v>
      </c>
      <c r="P213" s="2">
        <v>193</v>
      </c>
      <c r="Q213" s="2">
        <v>693</v>
      </c>
      <c r="R213" s="2">
        <v>0</v>
      </c>
      <c r="S213" s="2">
        <v>815</v>
      </c>
      <c r="T213" s="2">
        <v>815</v>
      </c>
      <c r="U213" s="1">
        <v>9905</v>
      </c>
      <c r="V213" s="1">
        <v>5427</v>
      </c>
      <c r="W213" s="1">
        <v>4491</v>
      </c>
      <c r="X213" s="1">
        <v>6618</v>
      </c>
      <c r="Y213" s="1">
        <v>2826</v>
      </c>
      <c r="Z213" s="1">
        <v>1860</v>
      </c>
      <c r="AA213" s="1">
        <v>1875</v>
      </c>
      <c r="AB213" s="2" t="s">
        <v>0</v>
      </c>
      <c r="AC213" s="1">
        <v>1125</v>
      </c>
      <c r="AD213" s="1">
        <v>17189</v>
      </c>
      <c r="AE213" s="2">
        <v>1</v>
      </c>
      <c r="AF213" s="2">
        <v>128</v>
      </c>
      <c r="AG213" s="2">
        <v>111</v>
      </c>
      <c r="AH213" s="2">
        <v>0</v>
      </c>
      <c r="AI213" s="2">
        <v>584</v>
      </c>
      <c r="AJ213" s="1">
        <v>3022</v>
      </c>
      <c r="AK213" s="2" t="s">
        <v>0</v>
      </c>
      <c r="AL213" s="1">
        <v>1361</v>
      </c>
      <c r="AM213" s="2">
        <v>88</v>
      </c>
      <c r="AN213" s="1">
        <v>10215</v>
      </c>
      <c r="AO213" s="2" t="s">
        <v>0</v>
      </c>
      <c r="AP213" s="1">
        <v>1533</v>
      </c>
      <c r="AQ213" s="1"/>
      <c r="AR213" s="2"/>
      <c r="AS213" s="2"/>
      <c r="AT213" s="3"/>
      <c r="AU213" s="2"/>
      <c r="AV213" s="3"/>
      <c r="AW213" s="10"/>
    </row>
    <row r="214" spans="1:49" x14ac:dyDescent="0.25">
      <c r="A214" t="s">
        <v>376</v>
      </c>
      <c r="B214" s="89">
        <v>213</v>
      </c>
      <c r="C214" s="1">
        <v>8278</v>
      </c>
      <c r="D214">
        <v>324</v>
      </c>
      <c r="E214" s="1">
        <v>1640</v>
      </c>
      <c r="F214" s="1">
        <v>1224</v>
      </c>
      <c r="G214" s="1" t="s">
        <v>0</v>
      </c>
      <c r="H214" s="1">
        <v>1004</v>
      </c>
      <c r="I214" s="2">
        <v>420</v>
      </c>
      <c r="J214" s="2">
        <v>522</v>
      </c>
      <c r="K214" s="1">
        <v>1004</v>
      </c>
      <c r="L214" s="2">
        <v>0</v>
      </c>
      <c r="M214" s="2">
        <v>580</v>
      </c>
      <c r="N214" s="1">
        <v>2262</v>
      </c>
      <c r="O214" s="1">
        <v>2261</v>
      </c>
      <c r="P214" s="2">
        <v>116</v>
      </c>
      <c r="Q214" s="2">
        <v>920</v>
      </c>
      <c r="R214" s="2">
        <v>0</v>
      </c>
      <c r="S214" s="1">
        <v>1158</v>
      </c>
      <c r="T214" s="1">
        <v>1158</v>
      </c>
      <c r="U214" s="1">
        <v>9094</v>
      </c>
      <c r="V214" s="1">
        <v>5233</v>
      </c>
      <c r="W214" s="1">
        <v>4732</v>
      </c>
      <c r="X214" s="1">
        <v>6560</v>
      </c>
      <c r="Y214" s="1">
        <v>2788</v>
      </c>
      <c r="Z214" s="1">
        <v>2570</v>
      </c>
      <c r="AA214" s="1">
        <v>1403</v>
      </c>
      <c r="AB214" s="2" t="s">
        <v>0</v>
      </c>
      <c r="AC214" s="1">
        <v>1153</v>
      </c>
      <c r="AD214" s="1">
        <v>15909</v>
      </c>
      <c r="AE214" s="2">
        <v>0</v>
      </c>
      <c r="AF214" s="2">
        <v>62</v>
      </c>
      <c r="AG214" s="2">
        <v>28</v>
      </c>
      <c r="AH214" s="2">
        <v>43</v>
      </c>
      <c r="AI214" s="2">
        <v>754</v>
      </c>
      <c r="AJ214" s="1">
        <v>3437</v>
      </c>
      <c r="AK214" s="2" t="s">
        <v>0</v>
      </c>
      <c r="AL214" s="1">
        <v>1019</v>
      </c>
      <c r="AM214" s="2">
        <v>36</v>
      </c>
      <c r="AN214" s="1">
        <v>8979</v>
      </c>
      <c r="AO214" s="2" t="s">
        <v>0</v>
      </c>
      <c r="AP214" s="2">
        <v>943</v>
      </c>
      <c r="AQ214" s="2"/>
      <c r="AR214" s="2"/>
      <c r="AS214" s="2"/>
      <c r="AT214" s="3"/>
      <c r="AU214" s="2"/>
      <c r="AV214" s="3"/>
      <c r="AW214" s="10"/>
    </row>
    <row r="215" spans="1:49" x14ac:dyDescent="0.25">
      <c r="A215" t="s">
        <v>377</v>
      </c>
      <c r="B215">
        <v>214</v>
      </c>
      <c r="C215" s="1">
        <v>8514</v>
      </c>
      <c r="D215">
        <v>472</v>
      </c>
      <c r="E215" s="1">
        <v>2174</v>
      </c>
      <c r="F215" s="1">
        <v>1504</v>
      </c>
      <c r="G215" s="1" t="s">
        <v>0</v>
      </c>
      <c r="H215" s="2">
        <v>183</v>
      </c>
      <c r="I215" s="2">
        <v>513</v>
      </c>
      <c r="J215" s="1">
        <v>1085</v>
      </c>
      <c r="K215" s="2">
        <v>183</v>
      </c>
      <c r="L215" s="1">
        <v>2309</v>
      </c>
      <c r="M215" s="2">
        <v>359</v>
      </c>
      <c r="N215" s="1">
        <v>1594</v>
      </c>
      <c r="O215" s="1">
        <v>1754</v>
      </c>
      <c r="P215" s="2">
        <v>156</v>
      </c>
      <c r="Q215" s="2">
        <v>967</v>
      </c>
      <c r="R215" s="2">
        <v>0</v>
      </c>
      <c r="S215" s="2">
        <v>862</v>
      </c>
      <c r="T215" s="2">
        <v>862</v>
      </c>
      <c r="U215" s="1">
        <v>8872</v>
      </c>
      <c r="V215" s="1">
        <v>5381</v>
      </c>
      <c r="W215" s="1">
        <v>6518</v>
      </c>
      <c r="X215" s="1">
        <v>5273</v>
      </c>
      <c r="Y215" s="1">
        <v>2340</v>
      </c>
      <c r="Z215" s="1">
        <v>1424</v>
      </c>
      <c r="AA215" s="1">
        <v>1670</v>
      </c>
      <c r="AB215" s="2" t="s">
        <v>0</v>
      </c>
      <c r="AC215" s="1">
        <v>1343</v>
      </c>
      <c r="AD215" s="1">
        <v>15563</v>
      </c>
      <c r="AE215" s="2">
        <v>0</v>
      </c>
      <c r="AF215" s="2">
        <v>42</v>
      </c>
      <c r="AG215" s="2">
        <v>39</v>
      </c>
      <c r="AH215" s="2">
        <v>15</v>
      </c>
      <c r="AI215" s="2">
        <v>597</v>
      </c>
      <c r="AJ215" s="1">
        <v>2961</v>
      </c>
      <c r="AK215" s="2" t="s">
        <v>0</v>
      </c>
      <c r="AL215" s="2">
        <v>853</v>
      </c>
      <c r="AM215" s="2">
        <v>75</v>
      </c>
      <c r="AN215" s="1">
        <v>9094</v>
      </c>
      <c r="AO215" s="2" t="s">
        <v>0</v>
      </c>
      <c r="AP215" s="1">
        <v>1693</v>
      </c>
      <c r="AQ215" s="1"/>
      <c r="AR215" s="2"/>
      <c r="AS215" s="2"/>
      <c r="AT215" s="3"/>
      <c r="AU215" s="2"/>
      <c r="AV215" s="3"/>
      <c r="AW215" s="10"/>
    </row>
    <row r="216" spans="1:49" x14ac:dyDescent="0.25">
      <c r="A216" t="s">
        <v>378</v>
      </c>
      <c r="B216">
        <v>215</v>
      </c>
      <c r="C216" s="1">
        <v>5703</v>
      </c>
      <c r="D216">
        <v>348</v>
      </c>
      <c r="E216" s="1">
        <v>2970</v>
      </c>
      <c r="F216" s="2">
        <v>381</v>
      </c>
      <c r="G216" s="1" t="s">
        <v>0</v>
      </c>
      <c r="H216" s="2">
        <v>744</v>
      </c>
      <c r="I216" s="2">
        <v>268</v>
      </c>
      <c r="J216" s="2">
        <v>353</v>
      </c>
      <c r="K216" s="2">
        <v>744</v>
      </c>
      <c r="L216" s="2">
        <v>186</v>
      </c>
      <c r="M216" s="2">
        <v>305</v>
      </c>
      <c r="N216" s="2">
        <v>505</v>
      </c>
      <c r="O216" s="1">
        <v>1743</v>
      </c>
      <c r="P216" s="2">
        <v>154</v>
      </c>
      <c r="Q216" s="2">
        <v>928</v>
      </c>
      <c r="R216" s="2">
        <v>0</v>
      </c>
      <c r="S216" s="2">
        <v>701</v>
      </c>
      <c r="T216" s="2">
        <v>701</v>
      </c>
      <c r="U216" s="1">
        <v>8195</v>
      </c>
      <c r="V216" s="1">
        <v>5221</v>
      </c>
      <c r="W216" s="1">
        <v>5957</v>
      </c>
      <c r="X216" s="1">
        <v>7035</v>
      </c>
      <c r="Y216" s="1">
        <v>1841</v>
      </c>
      <c r="Z216" s="1">
        <v>1112</v>
      </c>
      <c r="AA216" s="1">
        <v>2095</v>
      </c>
      <c r="AB216" s="2" t="s">
        <v>0</v>
      </c>
      <c r="AC216" s="2">
        <v>899</v>
      </c>
      <c r="AD216" s="1">
        <v>14330</v>
      </c>
      <c r="AE216" s="2">
        <v>0</v>
      </c>
      <c r="AF216" s="2">
        <v>48</v>
      </c>
      <c r="AG216" s="2">
        <v>14</v>
      </c>
      <c r="AH216" s="2">
        <v>0</v>
      </c>
      <c r="AI216" s="2">
        <v>171</v>
      </c>
      <c r="AJ216" s="1">
        <v>2618</v>
      </c>
      <c r="AK216" s="2" t="s">
        <v>0</v>
      </c>
      <c r="AL216" s="2">
        <v>941</v>
      </c>
      <c r="AM216" s="2">
        <v>95</v>
      </c>
      <c r="AN216" s="1">
        <v>8962</v>
      </c>
      <c r="AO216" s="2" t="s">
        <v>0</v>
      </c>
      <c r="AP216" s="1">
        <v>1533</v>
      </c>
      <c r="AQ216" s="1"/>
      <c r="AR216" s="2"/>
      <c r="AS216" s="2"/>
      <c r="AT216" s="3"/>
      <c r="AU216" s="2"/>
      <c r="AV216" s="3"/>
      <c r="AW216" s="10"/>
    </row>
    <row r="217" spans="1:49" x14ac:dyDescent="0.25">
      <c r="A217" t="s">
        <v>379</v>
      </c>
      <c r="B217" s="89">
        <v>216</v>
      </c>
      <c r="C217" s="1">
        <v>6630</v>
      </c>
      <c r="D217">
        <v>528</v>
      </c>
      <c r="E217" s="1">
        <v>2047</v>
      </c>
      <c r="F217" s="2">
        <v>299</v>
      </c>
      <c r="G217" s="1" t="s">
        <v>0</v>
      </c>
      <c r="H217" s="2">
        <v>794</v>
      </c>
      <c r="I217" s="2">
        <v>475</v>
      </c>
      <c r="J217" s="2">
        <v>623</v>
      </c>
      <c r="K217" s="2">
        <v>794</v>
      </c>
      <c r="L217" s="2">
        <v>0</v>
      </c>
      <c r="M217" s="2">
        <v>555</v>
      </c>
      <c r="N217" s="1">
        <v>2051</v>
      </c>
      <c r="O217" s="2">
        <v>823</v>
      </c>
      <c r="P217" s="2">
        <v>176</v>
      </c>
      <c r="Q217" s="2">
        <v>930</v>
      </c>
      <c r="R217" s="2">
        <v>0</v>
      </c>
      <c r="S217" s="2">
        <v>878</v>
      </c>
      <c r="T217" s="2">
        <v>878</v>
      </c>
      <c r="U217" s="1">
        <v>9070</v>
      </c>
      <c r="V217" s="1">
        <v>6367</v>
      </c>
      <c r="W217" s="1">
        <v>4799</v>
      </c>
      <c r="X217" s="1">
        <v>6789</v>
      </c>
      <c r="Y217" s="1">
        <v>1800</v>
      </c>
      <c r="Z217" s="1">
        <v>1045</v>
      </c>
      <c r="AA217" s="1">
        <v>3307</v>
      </c>
      <c r="AB217" s="2" t="s">
        <v>0</v>
      </c>
      <c r="AC217" s="1">
        <v>1010</v>
      </c>
      <c r="AD217" s="1">
        <v>13620</v>
      </c>
      <c r="AE217" s="2">
        <v>0</v>
      </c>
      <c r="AF217" s="2">
        <v>0</v>
      </c>
      <c r="AG217" s="2">
        <v>3</v>
      </c>
      <c r="AH217" s="2">
        <v>0</v>
      </c>
      <c r="AI217" s="2">
        <v>368</v>
      </c>
      <c r="AJ217" s="1">
        <v>2788</v>
      </c>
      <c r="AK217" s="2" t="s">
        <v>0</v>
      </c>
      <c r="AL217" s="1">
        <v>1084</v>
      </c>
      <c r="AM217" s="2">
        <v>108</v>
      </c>
      <c r="AN217" s="1">
        <v>8708</v>
      </c>
      <c r="AO217" s="2" t="s">
        <v>0</v>
      </c>
      <c r="AP217" s="1">
        <v>1412</v>
      </c>
      <c r="AQ217" s="1"/>
      <c r="AR217" s="2"/>
      <c r="AS217" s="2"/>
      <c r="AT217" s="3"/>
      <c r="AU217" s="2"/>
      <c r="AV217" s="3"/>
      <c r="AW217" s="10"/>
    </row>
    <row r="218" spans="1:49" x14ac:dyDescent="0.25">
      <c r="A218" t="s">
        <v>380</v>
      </c>
      <c r="B218" s="89">
        <v>217</v>
      </c>
      <c r="C218" s="1">
        <v>9801</v>
      </c>
      <c r="D218">
        <v>422</v>
      </c>
      <c r="E218" s="1">
        <v>2175</v>
      </c>
      <c r="F218" s="1">
        <v>3850</v>
      </c>
      <c r="G218" s="1" t="s">
        <v>0</v>
      </c>
      <c r="H218" s="2">
        <v>634</v>
      </c>
      <c r="I218" s="2">
        <v>419</v>
      </c>
      <c r="J218" s="2">
        <v>507</v>
      </c>
      <c r="K218" s="2">
        <v>634</v>
      </c>
      <c r="L218" s="2">
        <v>0</v>
      </c>
      <c r="M218" s="2">
        <v>282</v>
      </c>
      <c r="N218" s="1">
        <v>1662</v>
      </c>
      <c r="O218" s="1">
        <v>2041</v>
      </c>
      <c r="P218" s="2">
        <v>144</v>
      </c>
      <c r="Q218" s="2">
        <v>816</v>
      </c>
      <c r="R218" s="2">
        <v>0</v>
      </c>
      <c r="S218" s="2">
        <v>896</v>
      </c>
      <c r="T218" s="2">
        <v>896</v>
      </c>
      <c r="U218" s="1">
        <v>8665</v>
      </c>
      <c r="V218" s="1">
        <v>5808</v>
      </c>
      <c r="W218" s="1">
        <v>5529</v>
      </c>
      <c r="X218" s="1">
        <v>8401</v>
      </c>
      <c r="Y218" s="1">
        <v>3555</v>
      </c>
      <c r="Z218" s="1">
        <v>1023</v>
      </c>
      <c r="AA218" s="1">
        <v>3209</v>
      </c>
      <c r="AB218" s="2" t="s">
        <v>0</v>
      </c>
      <c r="AC218" s="2">
        <v>647</v>
      </c>
      <c r="AD218" s="1">
        <v>12249</v>
      </c>
      <c r="AE218" s="2">
        <v>0</v>
      </c>
      <c r="AF218" s="2">
        <v>0</v>
      </c>
      <c r="AG218" s="2">
        <v>70</v>
      </c>
      <c r="AH218" s="2">
        <v>38</v>
      </c>
      <c r="AI218" s="2">
        <v>0</v>
      </c>
      <c r="AJ218" s="1">
        <v>2264</v>
      </c>
      <c r="AK218" s="2" t="s">
        <v>0</v>
      </c>
      <c r="AL218" s="1">
        <v>1474</v>
      </c>
      <c r="AM218" s="2">
        <v>88</v>
      </c>
      <c r="AN218" s="1">
        <v>7897</v>
      </c>
      <c r="AO218" s="2" t="s">
        <v>0</v>
      </c>
      <c r="AP218" s="1">
        <v>1781</v>
      </c>
      <c r="AQ218" s="1"/>
      <c r="AR218" s="2"/>
      <c r="AS218" s="2"/>
      <c r="AT218" s="3"/>
      <c r="AU218" s="2"/>
      <c r="AV218" s="3"/>
      <c r="AW218" s="10"/>
    </row>
    <row r="219" spans="1:49" x14ac:dyDescent="0.25">
      <c r="A219" t="s">
        <v>381</v>
      </c>
      <c r="B219">
        <v>218</v>
      </c>
      <c r="C219" s="1">
        <v>5554</v>
      </c>
      <c r="D219">
        <v>398</v>
      </c>
      <c r="E219" s="1">
        <v>1900</v>
      </c>
      <c r="F219" s="1">
        <v>4779</v>
      </c>
      <c r="G219" s="1" t="s">
        <v>0</v>
      </c>
      <c r="H219" s="2">
        <v>241</v>
      </c>
      <c r="I219" s="2">
        <v>357</v>
      </c>
      <c r="J219" s="2">
        <v>412</v>
      </c>
      <c r="K219" s="2">
        <v>241</v>
      </c>
      <c r="L219" s="2">
        <v>0</v>
      </c>
      <c r="M219" s="2">
        <v>131</v>
      </c>
      <c r="N219" s="2">
        <v>959</v>
      </c>
      <c r="O219" s="1">
        <v>19000</v>
      </c>
      <c r="P219" s="2">
        <v>394</v>
      </c>
      <c r="Q219" s="1">
        <v>1471</v>
      </c>
      <c r="R219" s="2">
        <v>0</v>
      </c>
      <c r="S219" s="2">
        <v>748</v>
      </c>
      <c r="T219" s="2">
        <v>748</v>
      </c>
      <c r="U219" s="1">
        <v>7694</v>
      </c>
      <c r="V219" s="1">
        <v>5701</v>
      </c>
      <c r="W219" s="1">
        <v>6271</v>
      </c>
      <c r="X219" s="1">
        <v>6382</v>
      </c>
      <c r="Y219" s="1">
        <v>2566</v>
      </c>
      <c r="Z219" s="2">
        <v>583</v>
      </c>
      <c r="AA219" s="1">
        <v>3637</v>
      </c>
      <c r="AB219" s="2" t="s">
        <v>0</v>
      </c>
      <c r="AC219" s="2">
        <v>192</v>
      </c>
      <c r="AD219" s="1">
        <v>11722</v>
      </c>
      <c r="AE219" s="2">
        <v>0</v>
      </c>
      <c r="AF219" s="2">
        <v>0</v>
      </c>
      <c r="AG219" s="2">
        <v>215</v>
      </c>
      <c r="AH219" s="2">
        <v>0</v>
      </c>
      <c r="AI219" s="2">
        <v>0</v>
      </c>
      <c r="AJ219" s="1">
        <v>2372</v>
      </c>
      <c r="AK219" s="2" t="s">
        <v>0</v>
      </c>
      <c r="AL219" s="2">
        <v>960</v>
      </c>
      <c r="AM219" s="2">
        <v>53</v>
      </c>
      <c r="AN219" s="1">
        <v>6352</v>
      </c>
      <c r="AO219" s="2" t="s">
        <v>0</v>
      </c>
      <c r="AP219" s="1">
        <v>2392</v>
      </c>
      <c r="AQ219" s="1"/>
      <c r="AR219" s="2"/>
      <c r="AS219" s="2"/>
      <c r="AT219" s="3"/>
      <c r="AU219" s="2"/>
      <c r="AV219" s="3"/>
      <c r="AW219" s="10"/>
    </row>
    <row r="220" spans="1:49" x14ac:dyDescent="0.25">
      <c r="A220" t="s">
        <v>382</v>
      </c>
      <c r="B220">
        <v>219</v>
      </c>
      <c r="C220" s="1">
        <v>8109</v>
      </c>
      <c r="D220">
        <v>401</v>
      </c>
      <c r="E220" s="1">
        <v>1839</v>
      </c>
      <c r="F220" s="1">
        <v>5263</v>
      </c>
      <c r="G220" s="1" t="s">
        <v>0</v>
      </c>
      <c r="H220" s="2">
        <v>180</v>
      </c>
      <c r="I220" s="2">
        <v>513</v>
      </c>
      <c r="J220" s="2">
        <v>462</v>
      </c>
      <c r="K220" s="2">
        <v>180</v>
      </c>
      <c r="L220" s="2">
        <v>0</v>
      </c>
      <c r="M220" s="2">
        <v>280</v>
      </c>
      <c r="N220" s="1">
        <v>1814</v>
      </c>
      <c r="O220" s="1">
        <v>9773</v>
      </c>
      <c r="P220" s="2">
        <v>303</v>
      </c>
      <c r="Q220" s="2">
        <v>993</v>
      </c>
      <c r="R220" s="2">
        <v>0</v>
      </c>
      <c r="S220" s="1">
        <v>1038</v>
      </c>
      <c r="T220" s="1">
        <v>1038</v>
      </c>
      <c r="U220" s="1">
        <v>8119</v>
      </c>
      <c r="V220" s="1">
        <v>5787</v>
      </c>
      <c r="W220" s="1">
        <v>6210</v>
      </c>
      <c r="X220" s="1">
        <v>7192</v>
      </c>
      <c r="Y220" s="1">
        <v>1897</v>
      </c>
      <c r="Z220" s="2">
        <v>421</v>
      </c>
      <c r="AA220" s="1">
        <v>3310</v>
      </c>
      <c r="AB220" s="2" t="s">
        <v>0</v>
      </c>
      <c r="AC220" s="2">
        <v>400</v>
      </c>
      <c r="AD220" s="1">
        <v>11862</v>
      </c>
      <c r="AE220" s="2">
        <v>0</v>
      </c>
      <c r="AF220" s="2">
        <v>0</v>
      </c>
      <c r="AG220" s="2">
        <v>194</v>
      </c>
      <c r="AH220" s="2">
        <v>0</v>
      </c>
      <c r="AI220" s="2">
        <v>0</v>
      </c>
      <c r="AJ220" s="1">
        <v>2928</v>
      </c>
      <c r="AK220" s="2" t="s">
        <v>0</v>
      </c>
      <c r="AL220" s="1">
        <v>1011</v>
      </c>
      <c r="AM220" s="2">
        <v>16</v>
      </c>
      <c r="AN220" s="1">
        <v>6914</v>
      </c>
      <c r="AO220" s="2" t="s">
        <v>0</v>
      </c>
      <c r="AP220" s="1">
        <v>2644</v>
      </c>
      <c r="AQ220" s="1"/>
      <c r="AR220" s="2"/>
      <c r="AS220" s="2"/>
      <c r="AT220" s="3"/>
      <c r="AU220" s="2"/>
      <c r="AV220" s="3"/>
      <c r="AW220" s="10"/>
    </row>
    <row r="221" spans="1:49" x14ac:dyDescent="0.25">
      <c r="A221" t="s">
        <v>383</v>
      </c>
      <c r="B221" s="89">
        <v>220</v>
      </c>
      <c r="C221" s="1">
        <v>7793</v>
      </c>
      <c r="D221">
        <v>350</v>
      </c>
      <c r="E221" s="1">
        <v>1895</v>
      </c>
      <c r="F221" s="1">
        <v>6676</v>
      </c>
      <c r="G221" s="1" t="s">
        <v>0</v>
      </c>
      <c r="H221" s="2">
        <v>56</v>
      </c>
      <c r="I221" s="2">
        <v>395</v>
      </c>
      <c r="J221" s="2">
        <v>496</v>
      </c>
      <c r="K221" s="2">
        <v>56</v>
      </c>
      <c r="L221" s="2">
        <v>0</v>
      </c>
      <c r="M221" s="2">
        <v>343</v>
      </c>
      <c r="N221" s="1">
        <v>1775</v>
      </c>
      <c r="O221" s="1">
        <v>11282</v>
      </c>
      <c r="P221" s="2">
        <v>519</v>
      </c>
      <c r="Q221" s="1">
        <v>1065</v>
      </c>
      <c r="R221" s="2">
        <v>0</v>
      </c>
      <c r="S221" s="1">
        <v>1071</v>
      </c>
      <c r="T221" s="1">
        <v>1071</v>
      </c>
      <c r="U221" s="1">
        <v>7591</v>
      </c>
      <c r="V221" s="1">
        <v>5905</v>
      </c>
      <c r="W221" s="1">
        <v>5721</v>
      </c>
      <c r="X221" s="1">
        <v>6473</v>
      </c>
      <c r="Y221" s="1">
        <v>2013</v>
      </c>
      <c r="Z221" s="1">
        <v>1129</v>
      </c>
      <c r="AA221" s="1">
        <v>3197</v>
      </c>
      <c r="AB221" s="2" t="s">
        <v>0</v>
      </c>
      <c r="AC221" s="1">
        <v>1034</v>
      </c>
      <c r="AD221" s="1">
        <v>10589</v>
      </c>
      <c r="AE221" s="2">
        <v>0</v>
      </c>
      <c r="AF221" s="2">
        <v>0</v>
      </c>
      <c r="AG221" s="2">
        <v>220</v>
      </c>
      <c r="AH221" s="2">
        <v>0</v>
      </c>
      <c r="AI221" s="2">
        <v>0</v>
      </c>
      <c r="AJ221" s="1">
        <v>2968</v>
      </c>
      <c r="AK221" s="2" t="s">
        <v>0</v>
      </c>
      <c r="AL221" s="2">
        <v>979</v>
      </c>
      <c r="AM221" s="2">
        <v>8</v>
      </c>
      <c r="AN221" s="1">
        <v>6789</v>
      </c>
      <c r="AO221" s="2" t="s">
        <v>0</v>
      </c>
      <c r="AP221" s="1">
        <v>2438</v>
      </c>
      <c r="AQ221" s="1"/>
      <c r="AR221" s="2"/>
      <c r="AS221" s="2"/>
      <c r="AT221" s="3"/>
      <c r="AU221" s="2"/>
      <c r="AV221" s="3"/>
      <c r="AW221" s="10"/>
    </row>
    <row r="222" spans="1:49" x14ac:dyDescent="0.25">
      <c r="A222" t="s">
        <v>384</v>
      </c>
      <c r="B222" s="89">
        <v>221</v>
      </c>
      <c r="C222" s="1">
        <v>8041</v>
      </c>
      <c r="D222">
        <v>448</v>
      </c>
      <c r="E222" s="1">
        <v>2119</v>
      </c>
      <c r="F222" s="1">
        <v>4635</v>
      </c>
      <c r="G222" s="1" t="s">
        <v>0</v>
      </c>
      <c r="H222" s="2">
        <v>184</v>
      </c>
      <c r="I222" s="2">
        <v>450</v>
      </c>
      <c r="J222" s="1">
        <v>2580</v>
      </c>
      <c r="K222" s="2">
        <v>184</v>
      </c>
      <c r="L222" s="2">
        <v>880</v>
      </c>
      <c r="M222" s="2">
        <v>485</v>
      </c>
      <c r="N222" s="1">
        <v>1358</v>
      </c>
      <c r="O222" s="1">
        <v>9573</v>
      </c>
      <c r="P222" s="2">
        <v>433</v>
      </c>
      <c r="Q222" s="1">
        <v>1202</v>
      </c>
      <c r="R222" s="2">
        <v>0</v>
      </c>
      <c r="S222" s="1">
        <v>1187</v>
      </c>
      <c r="T222" s="1">
        <v>1187</v>
      </c>
      <c r="U222" s="1">
        <v>7647</v>
      </c>
      <c r="V222" s="1">
        <v>5993</v>
      </c>
      <c r="W222" s="1">
        <v>6266</v>
      </c>
      <c r="X222" s="1">
        <v>7141</v>
      </c>
      <c r="Y222" s="1">
        <v>2144</v>
      </c>
      <c r="Z222" s="2">
        <v>633</v>
      </c>
      <c r="AA222" s="1">
        <v>3867</v>
      </c>
      <c r="AB222" s="2" t="s">
        <v>0</v>
      </c>
      <c r="AC222" s="2">
        <v>936</v>
      </c>
      <c r="AD222" s="1">
        <v>10489</v>
      </c>
      <c r="AE222" s="2">
        <v>0</v>
      </c>
      <c r="AF222" s="2">
        <v>0</v>
      </c>
      <c r="AG222" s="2">
        <v>183</v>
      </c>
      <c r="AH222" s="2">
        <v>0</v>
      </c>
      <c r="AI222" s="2">
        <v>0</v>
      </c>
      <c r="AJ222" s="1">
        <v>2910</v>
      </c>
      <c r="AK222" s="2" t="s">
        <v>0</v>
      </c>
      <c r="AL222" s="1">
        <v>1044</v>
      </c>
      <c r="AM222" s="1">
        <v>1129</v>
      </c>
      <c r="AN222" s="1">
        <v>7949</v>
      </c>
      <c r="AO222" s="2" t="s">
        <v>0</v>
      </c>
      <c r="AP222" s="1">
        <v>2105</v>
      </c>
      <c r="AQ222" s="1"/>
      <c r="AR222" s="2"/>
      <c r="AS222" s="2"/>
      <c r="AT222" s="3"/>
      <c r="AU222" s="2"/>
      <c r="AV222" s="3"/>
      <c r="AW222" s="10"/>
    </row>
    <row r="223" spans="1:49" x14ac:dyDescent="0.25">
      <c r="A223" t="s">
        <v>385</v>
      </c>
      <c r="B223">
        <v>222</v>
      </c>
      <c r="C223" s="1">
        <v>6635</v>
      </c>
      <c r="D223">
        <v>346</v>
      </c>
      <c r="E223" s="1">
        <v>1889</v>
      </c>
      <c r="F223" s="1">
        <v>3868</v>
      </c>
      <c r="G223" s="1" t="s">
        <v>0</v>
      </c>
      <c r="H223" s="2">
        <v>902</v>
      </c>
      <c r="I223" s="2">
        <v>419</v>
      </c>
      <c r="J223" s="1">
        <v>1029</v>
      </c>
      <c r="K223" s="2">
        <v>902</v>
      </c>
      <c r="L223" s="1">
        <v>1531</v>
      </c>
      <c r="M223" s="2">
        <v>432</v>
      </c>
      <c r="N223" s="1">
        <v>1393</v>
      </c>
      <c r="O223" s="1">
        <v>7742</v>
      </c>
      <c r="P223" s="2">
        <v>319</v>
      </c>
      <c r="Q223" s="1">
        <v>1074</v>
      </c>
      <c r="R223" s="2">
        <v>0</v>
      </c>
      <c r="S223" s="1">
        <v>1022</v>
      </c>
      <c r="T223" s="1">
        <v>1022</v>
      </c>
      <c r="U223" s="1">
        <v>7452</v>
      </c>
      <c r="V223" s="1">
        <v>4959</v>
      </c>
      <c r="W223" s="1">
        <v>5690</v>
      </c>
      <c r="X223" s="1">
        <v>6516</v>
      </c>
      <c r="Y223" s="1">
        <v>1902</v>
      </c>
      <c r="Z223" s="2">
        <v>144</v>
      </c>
      <c r="AA223" s="1">
        <v>3136</v>
      </c>
      <c r="AB223" s="2" t="s">
        <v>0</v>
      </c>
      <c r="AC223" s="2">
        <v>903</v>
      </c>
      <c r="AD223" s="1">
        <v>9471</v>
      </c>
      <c r="AE223" s="2">
        <v>0</v>
      </c>
      <c r="AF223" s="2">
        <v>0</v>
      </c>
      <c r="AG223" s="2">
        <v>18</v>
      </c>
      <c r="AH223" s="2">
        <v>253</v>
      </c>
      <c r="AI223" s="2">
        <v>0</v>
      </c>
      <c r="AJ223" s="1">
        <v>2618</v>
      </c>
      <c r="AK223" s="2" t="s">
        <v>0</v>
      </c>
      <c r="AL223" s="2">
        <v>856</v>
      </c>
      <c r="AM223" s="2">
        <v>227</v>
      </c>
      <c r="AN223" s="1">
        <v>7267</v>
      </c>
      <c r="AO223" s="2" t="s">
        <v>0</v>
      </c>
      <c r="AP223" s="1">
        <v>1182</v>
      </c>
      <c r="AQ223" s="1"/>
      <c r="AR223" s="2"/>
      <c r="AS223" s="2"/>
      <c r="AT223" s="3"/>
      <c r="AU223" s="2"/>
      <c r="AV223" s="3"/>
      <c r="AW223" s="10"/>
    </row>
    <row r="224" spans="1:49" x14ac:dyDescent="0.25">
      <c r="A224" t="s">
        <v>386</v>
      </c>
      <c r="B224">
        <v>223</v>
      </c>
      <c r="C224" s="1">
        <v>6436</v>
      </c>
      <c r="D224">
        <v>430</v>
      </c>
      <c r="E224" s="1">
        <v>1686</v>
      </c>
      <c r="F224" s="1">
        <v>4231</v>
      </c>
      <c r="G224" s="1" t="s">
        <v>0</v>
      </c>
      <c r="H224" s="2">
        <v>134</v>
      </c>
      <c r="I224" s="2">
        <v>400</v>
      </c>
      <c r="J224" s="2">
        <v>306</v>
      </c>
      <c r="K224" s="2">
        <v>134</v>
      </c>
      <c r="L224" s="2">
        <v>269</v>
      </c>
      <c r="M224" s="2">
        <v>675</v>
      </c>
      <c r="N224" s="1">
        <v>2481</v>
      </c>
      <c r="O224" s="1">
        <v>9907</v>
      </c>
      <c r="P224" s="2">
        <v>478</v>
      </c>
      <c r="Q224" s="1">
        <v>1603</v>
      </c>
      <c r="R224" s="2">
        <v>0</v>
      </c>
      <c r="S224" s="2">
        <v>918</v>
      </c>
      <c r="T224" s="2">
        <v>918</v>
      </c>
      <c r="U224" s="1">
        <v>8390</v>
      </c>
      <c r="V224" s="1">
        <v>5231</v>
      </c>
      <c r="W224" s="1">
        <v>5619</v>
      </c>
      <c r="X224" s="1">
        <v>6523</v>
      </c>
      <c r="Y224" s="1">
        <v>2223</v>
      </c>
      <c r="Z224" s="1">
        <v>1849</v>
      </c>
      <c r="AA224" s="1">
        <v>3472</v>
      </c>
      <c r="AB224" s="2" t="s">
        <v>0</v>
      </c>
      <c r="AC224" s="2">
        <v>882</v>
      </c>
      <c r="AD224" s="1">
        <v>9425</v>
      </c>
      <c r="AE224" s="2">
        <v>0</v>
      </c>
      <c r="AF224" s="2">
        <v>0</v>
      </c>
      <c r="AG224" s="2">
        <v>213</v>
      </c>
      <c r="AH224" s="1">
        <v>1978</v>
      </c>
      <c r="AI224" s="2">
        <v>0</v>
      </c>
      <c r="AJ224" s="1">
        <v>3123</v>
      </c>
      <c r="AK224" s="2" t="s">
        <v>0</v>
      </c>
      <c r="AL224" s="2">
        <v>987</v>
      </c>
      <c r="AM224" s="2">
        <v>489</v>
      </c>
      <c r="AN224" s="1">
        <v>7601</v>
      </c>
      <c r="AO224" s="2" t="s">
        <v>0</v>
      </c>
      <c r="AP224" s="1">
        <v>2289</v>
      </c>
      <c r="AQ224" s="1"/>
      <c r="AR224" s="2"/>
      <c r="AS224" s="2"/>
      <c r="AT224" s="3"/>
      <c r="AU224" s="2"/>
      <c r="AV224" s="3"/>
      <c r="AW224" s="10"/>
    </row>
    <row r="225" spans="1:49" x14ac:dyDescent="0.25">
      <c r="A225" t="s">
        <v>387</v>
      </c>
      <c r="B225" s="89">
        <v>224</v>
      </c>
      <c r="C225" s="1">
        <v>7102</v>
      </c>
      <c r="D225">
        <v>451</v>
      </c>
      <c r="E225" s="1">
        <v>1829</v>
      </c>
      <c r="F225" s="1">
        <v>3809</v>
      </c>
      <c r="G225" s="1" t="s">
        <v>0</v>
      </c>
      <c r="H225" s="1">
        <v>1219</v>
      </c>
      <c r="I225" s="2">
        <v>465</v>
      </c>
      <c r="J225" s="2">
        <v>175</v>
      </c>
      <c r="K225" s="1">
        <v>1219</v>
      </c>
      <c r="L225" s="2">
        <v>196</v>
      </c>
      <c r="M225" s="2">
        <v>500</v>
      </c>
      <c r="N225" s="1">
        <v>2171</v>
      </c>
      <c r="O225" s="1">
        <v>7148</v>
      </c>
      <c r="P225" s="2">
        <v>405</v>
      </c>
      <c r="Q225" s="1">
        <v>1601</v>
      </c>
      <c r="R225" s="2">
        <v>0</v>
      </c>
      <c r="S225" s="1">
        <v>1040</v>
      </c>
      <c r="T225" s="1">
        <v>1040</v>
      </c>
      <c r="U225" s="1">
        <v>8436</v>
      </c>
      <c r="V225" s="1">
        <v>5264</v>
      </c>
      <c r="W225" s="1">
        <v>5835</v>
      </c>
      <c r="X225" s="1">
        <v>6311</v>
      </c>
      <c r="Y225" s="1">
        <v>2215</v>
      </c>
      <c r="Z225" s="1">
        <v>2091</v>
      </c>
      <c r="AA225" s="1">
        <v>3490</v>
      </c>
      <c r="AB225" s="2" t="s">
        <v>0</v>
      </c>
      <c r="AC225" s="2">
        <v>826</v>
      </c>
      <c r="AD225" s="1">
        <v>8832</v>
      </c>
      <c r="AE225" s="2">
        <v>0</v>
      </c>
      <c r="AF225" s="2">
        <v>0</v>
      </c>
      <c r="AG225" s="2">
        <v>197</v>
      </c>
      <c r="AH225" s="1">
        <v>1637</v>
      </c>
      <c r="AI225" s="2">
        <v>0</v>
      </c>
      <c r="AJ225" s="1">
        <v>2906</v>
      </c>
      <c r="AK225" s="2" t="s">
        <v>0</v>
      </c>
      <c r="AL225" s="1">
        <v>1053</v>
      </c>
      <c r="AM225" s="2">
        <v>65</v>
      </c>
      <c r="AN225" s="1">
        <v>7704</v>
      </c>
      <c r="AO225" s="2" t="s">
        <v>0</v>
      </c>
      <c r="AP225" s="1">
        <v>1928</v>
      </c>
      <c r="AQ225" s="1"/>
      <c r="AR225" s="2"/>
      <c r="AS225" s="2"/>
      <c r="AT225" s="3"/>
      <c r="AU225" s="2"/>
      <c r="AV225" s="3"/>
      <c r="AW225" s="10"/>
    </row>
    <row r="226" spans="1:49" x14ac:dyDescent="0.25">
      <c r="A226" t="s">
        <v>388</v>
      </c>
      <c r="B226" s="89">
        <v>225</v>
      </c>
      <c r="C226" s="1">
        <v>5809</v>
      </c>
      <c r="D226">
        <v>228</v>
      </c>
      <c r="E226" s="1">
        <v>1221</v>
      </c>
      <c r="F226" s="1">
        <v>2111</v>
      </c>
      <c r="G226" s="1" t="s">
        <v>0</v>
      </c>
      <c r="H226" s="1">
        <v>1151</v>
      </c>
      <c r="I226" s="2">
        <v>421</v>
      </c>
      <c r="J226" s="2">
        <v>289</v>
      </c>
      <c r="K226" s="1">
        <v>1151</v>
      </c>
      <c r="L226" s="2">
        <v>488</v>
      </c>
      <c r="M226" s="2">
        <v>465</v>
      </c>
      <c r="N226" s="1">
        <v>1330</v>
      </c>
      <c r="O226" s="1">
        <v>5612</v>
      </c>
      <c r="P226" s="2">
        <v>296</v>
      </c>
      <c r="Q226" s="1">
        <v>1403</v>
      </c>
      <c r="R226" s="2">
        <v>0</v>
      </c>
      <c r="S226" s="1">
        <v>1350</v>
      </c>
      <c r="T226" s="1">
        <v>1350</v>
      </c>
      <c r="U226" s="1">
        <v>7223</v>
      </c>
      <c r="V226" s="1">
        <v>4486</v>
      </c>
      <c r="W226" s="1">
        <v>4952</v>
      </c>
      <c r="X226" s="1">
        <v>5775</v>
      </c>
      <c r="Y226" s="1">
        <v>2669</v>
      </c>
      <c r="Z226" s="1">
        <v>1523</v>
      </c>
      <c r="AA226" s="1">
        <v>2788</v>
      </c>
      <c r="AB226" s="2" t="s">
        <v>0</v>
      </c>
      <c r="AC226" s="2">
        <v>790</v>
      </c>
      <c r="AD226" s="1">
        <v>7271</v>
      </c>
      <c r="AE226" s="2">
        <v>0</v>
      </c>
      <c r="AF226" s="2">
        <v>0</v>
      </c>
      <c r="AG226" s="2">
        <v>100</v>
      </c>
      <c r="AH226" s="2">
        <v>963</v>
      </c>
      <c r="AI226" s="2">
        <v>0</v>
      </c>
      <c r="AJ226" s="1">
        <v>2051</v>
      </c>
      <c r="AK226" s="2" t="s">
        <v>0</v>
      </c>
      <c r="AL226" s="1">
        <v>1605</v>
      </c>
      <c r="AM226" s="2">
        <v>0</v>
      </c>
      <c r="AN226" s="1">
        <v>7149</v>
      </c>
      <c r="AO226" s="2" t="s">
        <v>0</v>
      </c>
      <c r="AP226" s="1">
        <v>1985</v>
      </c>
      <c r="AQ226" s="1"/>
      <c r="AR226" s="2"/>
      <c r="AS226" s="2"/>
      <c r="AT226" s="3"/>
      <c r="AU226" s="2"/>
      <c r="AV226" s="3"/>
      <c r="AW226" s="10"/>
    </row>
    <row r="227" spans="1:49" x14ac:dyDescent="0.25">
      <c r="A227" t="s">
        <v>389</v>
      </c>
      <c r="B227">
        <v>226</v>
      </c>
      <c r="C227" s="1">
        <v>6844</v>
      </c>
      <c r="D227">
        <v>440</v>
      </c>
      <c r="E227" s="1">
        <v>1417</v>
      </c>
      <c r="F227" s="1">
        <v>1875</v>
      </c>
      <c r="G227" s="1" t="s">
        <v>0</v>
      </c>
      <c r="H227" s="1">
        <v>1119</v>
      </c>
      <c r="I227" s="2">
        <v>542</v>
      </c>
      <c r="J227" s="1">
        <v>2391</v>
      </c>
      <c r="K227" s="1">
        <v>1119</v>
      </c>
      <c r="L227" s="1">
        <v>1352</v>
      </c>
      <c r="M227" s="2">
        <v>573</v>
      </c>
      <c r="N227" s="1">
        <v>1434</v>
      </c>
      <c r="O227" s="1">
        <v>4772</v>
      </c>
      <c r="P227" s="2">
        <v>358</v>
      </c>
      <c r="Q227" s="1">
        <v>1433</v>
      </c>
      <c r="R227" s="2">
        <v>0</v>
      </c>
      <c r="S227" s="1">
        <v>1353</v>
      </c>
      <c r="T227" s="1">
        <v>1353</v>
      </c>
      <c r="U227" s="1">
        <v>6696</v>
      </c>
      <c r="V227" s="1">
        <v>3784</v>
      </c>
      <c r="W227" s="1">
        <v>4420</v>
      </c>
      <c r="X227" s="1">
        <v>5443</v>
      </c>
      <c r="Y227" s="1">
        <v>2057</v>
      </c>
      <c r="Z227" s="1">
        <v>1431</v>
      </c>
      <c r="AA227" s="1">
        <v>3740</v>
      </c>
      <c r="AB227" s="2" t="s">
        <v>0</v>
      </c>
      <c r="AC227" s="2">
        <v>826</v>
      </c>
      <c r="AD227" s="1">
        <v>7201</v>
      </c>
      <c r="AE227" s="2">
        <v>0</v>
      </c>
      <c r="AF227" s="2">
        <v>0</v>
      </c>
      <c r="AG227" s="2">
        <v>176</v>
      </c>
      <c r="AH227" s="2">
        <v>834</v>
      </c>
      <c r="AI227" s="2">
        <v>0</v>
      </c>
      <c r="AJ227" s="1">
        <v>2247</v>
      </c>
      <c r="AK227" s="2" t="s">
        <v>0</v>
      </c>
      <c r="AL227" s="1">
        <v>1983</v>
      </c>
      <c r="AM227" s="2">
        <v>0</v>
      </c>
      <c r="AN227" s="1">
        <v>6153</v>
      </c>
      <c r="AO227" s="2" t="s">
        <v>0</v>
      </c>
      <c r="AP227" s="1">
        <v>1697</v>
      </c>
      <c r="AQ227" s="1"/>
      <c r="AR227" s="2"/>
      <c r="AS227" s="2"/>
      <c r="AT227" s="3"/>
      <c r="AU227" s="2"/>
      <c r="AV227" s="3"/>
      <c r="AW227" s="10"/>
    </row>
    <row r="228" spans="1:49" x14ac:dyDescent="0.25">
      <c r="A228" t="s">
        <v>390</v>
      </c>
      <c r="B228">
        <v>227</v>
      </c>
      <c r="C228" s="1">
        <v>4432</v>
      </c>
      <c r="D228">
        <v>367</v>
      </c>
      <c r="E228" s="1">
        <v>1513</v>
      </c>
      <c r="F228" s="1">
        <v>2898</v>
      </c>
      <c r="G228" s="1" t="s">
        <v>0</v>
      </c>
      <c r="H228" s="1">
        <v>1023</v>
      </c>
      <c r="I228" s="2">
        <v>539</v>
      </c>
      <c r="J228" s="2">
        <v>68</v>
      </c>
      <c r="K228" s="1">
        <v>1023</v>
      </c>
      <c r="L228" s="1">
        <v>2302</v>
      </c>
      <c r="M228" s="2">
        <v>585</v>
      </c>
      <c r="N228" s="1">
        <v>2016</v>
      </c>
      <c r="O228" s="1">
        <v>4509</v>
      </c>
      <c r="P228" s="2">
        <v>378</v>
      </c>
      <c r="Q228" s="1">
        <v>1156</v>
      </c>
      <c r="R228" s="2">
        <v>0</v>
      </c>
      <c r="S228" s="1">
        <v>1209</v>
      </c>
      <c r="T228" s="1">
        <v>1209</v>
      </c>
      <c r="U228" s="1">
        <v>5954</v>
      </c>
      <c r="V228" s="1">
        <v>2262</v>
      </c>
      <c r="W228" s="1">
        <v>4000</v>
      </c>
      <c r="X228" s="1">
        <v>4551</v>
      </c>
      <c r="Y228" s="1">
        <v>2144</v>
      </c>
      <c r="Z228" s="2">
        <v>352</v>
      </c>
      <c r="AA228" s="1">
        <v>2606</v>
      </c>
      <c r="AB228" s="2" t="s">
        <v>0</v>
      </c>
      <c r="AC228" s="2">
        <v>799</v>
      </c>
      <c r="AD228" s="1">
        <v>7586</v>
      </c>
      <c r="AE228" s="2">
        <v>0</v>
      </c>
      <c r="AF228" s="2">
        <v>0</v>
      </c>
      <c r="AG228" s="2">
        <v>212</v>
      </c>
      <c r="AH228" s="2">
        <v>676</v>
      </c>
      <c r="AI228" s="2">
        <v>0</v>
      </c>
      <c r="AJ228" s="1">
        <v>1706</v>
      </c>
      <c r="AK228" s="2" t="s">
        <v>0</v>
      </c>
      <c r="AL228" s="1">
        <v>1789</v>
      </c>
      <c r="AM228" s="2">
        <v>0</v>
      </c>
      <c r="AN228" s="1">
        <v>4156</v>
      </c>
      <c r="AO228" s="2" t="s">
        <v>0</v>
      </c>
      <c r="AP228" s="1">
        <v>1613</v>
      </c>
      <c r="AQ228" s="1"/>
      <c r="AR228" s="2"/>
      <c r="AS228" s="2"/>
      <c r="AT228" s="3"/>
      <c r="AU228" s="2"/>
      <c r="AV228" s="3"/>
      <c r="AW228" s="10"/>
    </row>
    <row r="229" spans="1:49" x14ac:dyDescent="0.25">
      <c r="A229" t="s">
        <v>391</v>
      </c>
      <c r="B229" s="89">
        <v>228</v>
      </c>
      <c r="C229" s="1">
        <v>5241</v>
      </c>
      <c r="D229">
        <v>393</v>
      </c>
      <c r="E229" s="1">
        <v>1615</v>
      </c>
      <c r="F229" s="1">
        <v>1754</v>
      </c>
      <c r="G229" s="1" t="s">
        <v>0</v>
      </c>
      <c r="H229" s="2">
        <v>174</v>
      </c>
      <c r="I229" s="2">
        <v>541</v>
      </c>
      <c r="J229" s="2">
        <v>0</v>
      </c>
      <c r="K229" s="2">
        <v>174</v>
      </c>
      <c r="L229" s="1">
        <v>1275</v>
      </c>
      <c r="M229" s="2">
        <v>460</v>
      </c>
      <c r="N229" s="1">
        <v>1240</v>
      </c>
      <c r="O229" s="1">
        <v>3183</v>
      </c>
      <c r="P229" s="2">
        <v>370</v>
      </c>
      <c r="Q229" s="1">
        <v>1091</v>
      </c>
      <c r="R229" s="2">
        <v>0</v>
      </c>
      <c r="S229" s="1">
        <v>1075</v>
      </c>
      <c r="T229" s="1">
        <v>1075</v>
      </c>
      <c r="U229" s="1">
        <v>7393</v>
      </c>
      <c r="V229" s="1">
        <v>2590</v>
      </c>
      <c r="W229" s="1">
        <v>3849</v>
      </c>
      <c r="X229" s="1">
        <v>4697</v>
      </c>
      <c r="Y229" s="1">
        <v>1419</v>
      </c>
      <c r="Z229" s="2">
        <v>376</v>
      </c>
      <c r="AA229" s="1">
        <v>2286</v>
      </c>
      <c r="AB229" s="2" t="s">
        <v>0</v>
      </c>
      <c r="AC229" s="2">
        <v>632</v>
      </c>
      <c r="AD229" s="1">
        <v>7045</v>
      </c>
      <c r="AE229" s="2">
        <v>0</v>
      </c>
      <c r="AF229" s="2">
        <v>0</v>
      </c>
      <c r="AG229" s="2">
        <v>186</v>
      </c>
      <c r="AH229" s="2">
        <v>531</v>
      </c>
      <c r="AI229" s="2">
        <v>0</v>
      </c>
      <c r="AJ229" s="1">
        <v>2212</v>
      </c>
      <c r="AK229" s="2" t="s">
        <v>0</v>
      </c>
      <c r="AL229" s="1">
        <v>1747</v>
      </c>
      <c r="AM229" s="2">
        <v>0</v>
      </c>
      <c r="AN229" s="1">
        <v>4600</v>
      </c>
      <c r="AO229" s="2" t="s">
        <v>0</v>
      </c>
      <c r="AP229" s="1">
        <v>1736</v>
      </c>
      <c r="AQ229" s="1"/>
      <c r="AR229" s="2"/>
      <c r="AS229" s="2"/>
      <c r="AT229" s="3"/>
      <c r="AU229" s="2"/>
      <c r="AV229" s="3"/>
      <c r="AW229" s="10"/>
    </row>
    <row r="230" spans="1:49" x14ac:dyDescent="0.25">
      <c r="A230" t="s">
        <v>392</v>
      </c>
      <c r="B230" s="89">
        <v>229</v>
      </c>
      <c r="C230" s="1">
        <v>4527</v>
      </c>
      <c r="D230">
        <v>287</v>
      </c>
      <c r="E230" s="1">
        <v>1385</v>
      </c>
      <c r="F230" s="1">
        <v>1127</v>
      </c>
      <c r="G230" s="1" t="s">
        <v>0</v>
      </c>
      <c r="H230" s="2">
        <v>594</v>
      </c>
      <c r="I230" s="2">
        <v>490</v>
      </c>
      <c r="J230" s="2">
        <v>0</v>
      </c>
      <c r="K230" s="2">
        <v>594</v>
      </c>
      <c r="L230" s="2">
        <v>553</v>
      </c>
      <c r="M230" s="2">
        <v>215</v>
      </c>
      <c r="N230" s="1">
        <v>1161</v>
      </c>
      <c r="O230" s="1">
        <v>1441</v>
      </c>
      <c r="P230" s="2">
        <v>379</v>
      </c>
      <c r="Q230" s="2">
        <v>960</v>
      </c>
      <c r="R230" s="2">
        <v>0</v>
      </c>
      <c r="S230" s="2">
        <v>823</v>
      </c>
      <c r="T230" s="2">
        <v>823</v>
      </c>
      <c r="U230" s="1">
        <v>5185</v>
      </c>
      <c r="V230" s="1">
        <v>1888</v>
      </c>
      <c r="W230" s="1">
        <v>3041</v>
      </c>
      <c r="X230" s="1">
        <v>3497</v>
      </c>
      <c r="Y230" s="1">
        <v>1691</v>
      </c>
      <c r="Z230" s="1">
        <v>1029</v>
      </c>
      <c r="AA230" s="1">
        <v>1933</v>
      </c>
      <c r="AB230" s="2" t="s">
        <v>0</v>
      </c>
      <c r="AC230" s="2">
        <v>623</v>
      </c>
      <c r="AD230" s="1">
        <v>5397</v>
      </c>
      <c r="AE230" s="2">
        <v>0</v>
      </c>
      <c r="AF230" s="2">
        <v>0</v>
      </c>
      <c r="AG230" s="2">
        <v>210</v>
      </c>
      <c r="AH230" s="2">
        <v>725</v>
      </c>
      <c r="AI230" s="2">
        <v>0</v>
      </c>
      <c r="AJ230" s="1">
        <v>1641</v>
      </c>
      <c r="AK230" s="2" t="s">
        <v>0</v>
      </c>
      <c r="AL230" s="1">
        <v>1289</v>
      </c>
      <c r="AM230" s="2">
        <v>0</v>
      </c>
      <c r="AN230" s="1">
        <v>4473</v>
      </c>
      <c r="AO230" s="2" t="s">
        <v>0</v>
      </c>
      <c r="AP230" s="1">
        <v>1649</v>
      </c>
      <c r="AQ230" s="1"/>
      <c r="AR230" s="2"/>
      <c r="AS230" s="2"/>
      <c r="AT230" s="3"/>
      <c r="AU230" s="2"/>
      <c r="AV230" s="3"/>
      <c r="AW230" s="10"/>
    </row>
    <row r="231" spans="1:49" x14ac:dyDescent="0.25">
      <c r="A231" t="s">
        <v>393</v>
      </c>
      <c r="B231">
        <v>230</v>
      </c>
      <c r="C231" s="1">
        <v>5570</v>
      </c>
      <c r="D231">
        <v>373</v>
      </c>
      <c r="E231" s="1">
        <v>1682</v>
      </c>
      <c r="F231" s="2">
        <v>943</v>
      </c>
      <c r="G231" s="1" t="s">
        <v>0</v>
      </c>
      <c r="H231" s="2">
        <v>897</v>
      </c>
      <c r="I231" s="2">
        <v>466</v>
      </c>
      <c r="J231" s="1">
        <v>2943</v>
      </c>
      <c r="K231" s="2">
        <v>897</v>
      </c>
      <c r="L231" s="2">
        <v>541</v>
      </c>
      <c r="M231" s="2">
        <v>227</v>
      </c>
      <c r="N231" s="2">
        <v>986</v>
      </c>
      <c r="O231" s="1">
        <v>8529</v>
      </c>
      <c r="P231" s="2">
        <v>377</v>
      </c>
      <c r="Q231" s="1">
        <v>1193</v>
      </c>
      <c r="R231" s="2">
        <v>0</v>
      </c>
      <c r="S231" s="1">
        <v>1030</v>
      </c>
      <c r="T231" s="1">
        <v>1030</v>
      </c>
      <c r="U231" s="1">
        <v>6253</v>
      </c>
      <c r="V231" s="1">
        <v>2127</v>
      </c>
      <c r="W231" s="1">
        <v>3276</v>
      </c>
      <c r="X231" s="1">
        <v>4805</v>
      </c>
      <c r="Y231" s="1">
        <v>2098</v>
      </c>
      <c r="Z231" s="1">
        <v>1423</v>
      </c>
      <c r="AA231" s="1">
        <v>2331</v>
      </c>
      <c r="AB231" s="2" t="s">
        <v>0</v>
      </c>
      <c r="AC231" s="2">
        <v>712</v>
      </c>
      <c r="AD231" s="1">
        <v>7095</v>
      </c>
      <c r="AE231" s="2">
        <v>0</v>
      </c>
      <c r="AF231" s="2">
        <v>0</v>
      </c>
      <c r="AG231" s="2">
        <v>187</v>
      </c>
      <c r="AH231" s="2">
        <v>821</v>
      </c>
      <c r="AI231" s="2">
        <v>0</v>
      </c>
      <c r="AJ231" s="1">
        <v>1507</v>
      </c>
      <c r="AK231" s="2" t="s">
        <v>0</v>
      </c>
      <c r="AL231" s="1">
        <v>1442</v>
      </c>
      <c r="AM231" s="2">
        <v>657</v>
      </c>
      <c r="AN231" s="1">
        <v>5653</v>
      </c>
      <c r="AO231" s="2" t="s">
        <v>0</v>
      </c>
      <c r="AP231" s="1">
        <v>1862</v>
      </c>
      <c r="AQ231" s="1"/>
      <c r="AR231" s="2"/>
      <c r="AS231" s="2"/>
      <c r="AT231" s="3"/>
      <c r="AU231" s="2"/>
      <c r="AV231" s="3"/>
      <c r="AW231" s="10"/>
    </row>
    <row r="232" spans="1:49" x14ac:dyDescent="0.25">
      <c r="A232" t="s">
        <v>394</v>
      </c>
      <c r="B232">
        <v>231</v>
      </c>
      <c r="C232" s="1">
        <v>6968</v>
      </c>
      <c r="D232">
        <v>423</v>
      </c>
      <c r="E232" s="1">
        <v>1377</v>
      </c>
      <c r="F232" s="1">
        <v>3233</v>
      </c>
      <c r="G232" s="1" t="s">
        <v>0</v>
      </c>
      <c r="H232" s="2">
        <v>382</v>
      </c>
      <c r="I232" s="2">
        <v>476</v>
      </c>
      <c r="J232" s="1">
        <v>1345</v>
      </c>
      <c r="K232" s="2">
        <v>382</v>
      </c>
      <c r="L232" s="2">
        <v>425</v>
      </c>
      <c r="M232" s="2">
        <v>199</v>
      </c>
      <c r="N232" s="1">
        <v>1265</v>
      </c>
      <c r="O232" s="1">
        <v>4277</v>
      </c>
      <c r="P232" s="2">
        <v>394</v>
      </c>
      <c r="Q232" s="1">
        <v>1343</v>
      </c>
      <c r="R232" s="2">
        <v>0</v>
      </c>
      <c r="S232" s="1">
        <v>1130</v>
      </c>
      <c r="T232" s="1">
        <v>1130</v>
      </c>
      <c r="U232" s="1">
        <v>7098</v>
      </c>
      <c r="V232" s="1">
        <v>4277</v>
      </c>
      <c r="W232" s="1">
        <v>3817</v>
      </c>
      <c r="X232" s="1">
        <v>5368</v>
      </c>
      <c r="Y232" s="1">
        <v>2570</v>
      </c>
      <c r="Z232" s="1">
        <v>1684</v>
      </c>
      <c r="AA232" s="1">
        <v>2937</v>
      </c>
      <c r="AB232" s="2" t="s">
        <v>0</v>
      </c>
      <c r="AC232" s="2">
        <v>720</v>
      </c>
      <c r="AD232" s="1">
        <v>5998</v>
      </c>
      <c r="AE232" s="2">
        <v>0</v>
      </c>
      <c r="AF232" s="2">
        <v>0</v>
      </c>
      <c r="AG232" s="2">
        <v>192</v>
      </c>
      <c r="AH232" s="2">
        <v>935</v>
      </c>
      <c r="AI232" s="2">
        <v>0</v>
      </c>
      <c r="AJ232" s="1">
        <v>1513</v>
      </c>
      <c r="AK232" s="2" t="s">
        <v>0</v>
      </c>
      <c r="AL232" s="1">
        <v>1892</v>
      </c>
      <c r="AM232" s="2">
        <v>865</v>
      </c>
      <c r="AN232" s="1">
        <v>5558</v>
      </c>
      <c r="AO232" s="2" t="s">
        <v>0</v>
      </c>
      <c r="AP232" s="1">
        <v>1746</v>
      </c>
      <c r="AQ232" s="1"/>
      <c r="AR232" s="2"/>
      <c r="AS232" s="2"/>
      <c r="AT232" s="3"/>
      <c r="AU232" s="2"/>
      <c r="AV232" s="3"/>
      <c r="AW232" s="10"/>
    </row>
    <row r="233" spans="1:49" x14ac:dyDescent="0.25">
      <c r="A233" t="s">
        <v>395</v>
      </c>
      <c r="B233" s="89">
        <v>232</v>
      </c>
      <c r="C233" s="1">
        <v>5155</v>
      </c>
      <c r="D233">
        <v>436</v>
      </c>
      <c r="E233" s="1">
        <v>1541</v>
      </c>
      <c r="F233" s="1">
        <v>4136</v>
      </c>
      <c r="G233" s="1" t="s">
        <v>0</v>
      </c>
      <c r="H233" s="2">
        <v>576</v>
      </c>
      <c r="I233" s="2">
        <v>729</v>
      </c>
      <c r="J233" s="2">
        <v>276</v>
      </c>
      <c r="K233" s="2">
        <v>576</v>
      </c>
      <c r="L233" s="2">
        <v>516</v>
      </c>
      <c r="M233" s="2">
        <v>281</v>
      </c>
      <c r="N233" s="1">
        <v>1639</v>
      </c>
      <c r="O233" s="1">
        <v>5456</v>
      </c>
      <c r="P233" s="2">
        <v>373</v>
      </c>
      <c r="Q233" s="1">
        <v>1436</v>
      </c>
      <c r="R233" s="2">
        <v>0</v>
      </c>
      <c r="S233" s="1">
        <v>1073</v>
      </c>
      <c r="T233" s="1">
        <v>1073</v>
      </c>
      <c r="U233" s="1">
        <v>6312</v>
      </c>
      <c r="V233" s="1">
        <v>4399</v>
      </c>
      <c r="W233" s="1">
        <v>3497</v>
      </c>
      <c r="X233" s="1">
        <v>4840</v>
      </c>
      <c r="Y233" s="1">
        <v>2604</v>
      </c>
      <c r="Z233" s="1">
        <v>1910</v>
      </c>
      <c r="AA233" s="1">
        <v>2255</v>
      </c>
      <c r="AB233" s="2" t="s">
        <v>0</v>
      </c>
      <c r="AC233" s="2">
        <v>776</v>
      </c>
      <c r="AD233" s="1">
        <v>6249</v>
      </c>
      <c r="AE233" s="2">
        <v>0</v>
      </c>
      <c r="AF233" s="2">
        <v>0</v>
      </c>
      <c r="AG233" s="2">
        <v>162</v>
      </c>
      <c r="AH233" s="1">
        <v>1005</v>
      </c>
      <c r="AI233" s="2">
        <v>0</v>
      </c>
      <c r="AJ233" s="1">
        <v>1553</v>
      </c>
      <c r="AK233" s="2" t="s">
        <v>0</v>
      </c>
      <c r="AL233" s="1">
        <v>1792</v>
      </c>
      <c r="AM233" s="2">
        <v>664</v>
      </c>
      <c r="AN233" s="1">
        <v>4914</v>
      </c>
      <c r="AO233" s="2" t="s">
        <v>0</v>
      </c>
      <c r="AP233" s="1">
        <v>1584</v>
      </c>
      <c r="AQ233" s="1"/>
      <c r="AR233" s="2"/>
      <c r="AS233" s="2"/>
      <c r="AT233" s="3"/>
      <c r="AU233" s="2"/>
      <c r="AV233" s="3"/>
      <c r="AW233" s="10"/>
    </row>
    <row r="234" spans="1:49" x14ac:dyDescent="0.25">
      <c r="A234" t="s">
        <v>396</v>
      </c>
      <c r="B234" s="89">
        <v>233</v>
      </c>
      <c r="C234" s="1">
        <v>5231</v>
      </c>
      <c r="D234">
        <v>383</v>
      </c>
      <c r="E234" s="1">
        <v>1516</v>
      </c>
      <c r="F234" s="1">
        <v>2749</v>
      </c>
      <c r="G234" s="1" t="s">
        <v>0</v>
      </c>
      <c r="H234" s="2">
        <v>658</v>
      </c>
      <c r="I234" s="2">
        <v>719</v>
      </c>
      <c r="J234" s="2">
        <v>549</v>
      </c>
      <c r="K234" s="2">
        <v>658</v>
      </c>
      <c r="L234" s="2">
        <v>373</v>
      </c>
      <c r="M234" s="2">
        <v>85</v>
      </c>
      <c r="N234" s="2">
        <v>710</v>
      </c>
      <c r="O234" s="1">
        <v>2516</v>
      </c>
      <c r="P234" s="2">
        <v>334</v>
      </c>
      <c r="Q234" s="1">
        <v>1345</v>
      </c>
      <c r="R234" s="2">
        <v>0</v>
      </c>
      <c r="S234" s="1">
        <v>1069</v>
      </c>
      <c r="T234" s="1">
        <v>1069</v>
      </c>
      <c r="U234" s="1">
        <v>6220</v>
      </c>
      <c r="V234" s="1">
        <v>3911</v>
      </c>
      <c r="W234" s="1">
        <v>3402</v>
      </c>
      <c r="X234" s="1">
        <v>4816</v>
      </c>
      <c r="Y234" s="1">
        <v>2614</v>
      </c>
      <c r="Z234" s="1">
        <v>1167</v>
      </c>
      <c r="AA234" s="1">
        <v>2126</v>
      </c>
      <c r="AB234" s="2" t="s">
        <v>0</v>
      </c>
      <c r="AC234" s="2">
        <v>692</v>
      </c>
      <c r="AD234" s="1">
        <v>6306</v>
      </c>
      <c r="AE234" s="2">
        <v>0</v>
      </c>
      <c r="AF234" s="2">
        <v>0</v>
      </c>
      <c r="AG234" s="2">
        <v>142</v>
      </c>
      <c r="AH234" s="2">
        <v>965</v>
      </c>
      <c r="AI234" s="2">
        <v>0</v>
      </c>
      <c r="AJ234" s="1">
        <v>1760</v>
      </c>
      <c r="AK234" s="2" t="s">
        <v>0</v>
      </c>
      <c r="AL234" s="1">
        <v>1538</v>
      </c>
      <c r="AM234" s="2">
        <v>318</v>
      </c>
      <c r="AN234" s="1">
        <v>4837</v>
      </c>
      <c r="AO234" s="2" t="s">
        <v>0</v>
      </c>
      <c r="AP234" s="1">
        <v>1570</v>
      </c>
      <c r="AQ234" s="1"/>
      <c r="AR234" s="2"/>
      <c r="AS234" s="2"/>
      <c r="AT234" s="3"/>
      <c r="AU234" s="2"/>
      <c r="AV234" s="3"/>
      <c r="AW234" s="10"/>
    </row>
    <row r="235" spans="1:49" x14ac:dyDescent="0.25">
      <c r="A235" t="s">
        <v>397</v>
      </c>
      <c r="B235">
        <v>234</v>
      </c>
      <c r="C235" s="1">
        <v>4918</v>
      </c>
      <c r="D235">
        <v>527</v>
      </c>
      <c r="E235" s="1">
        <v>1735</v>
      </c>
      <c r="F235" s="1">
        <v>2707</v>
      </c>
      <c r="G235" s="1" t="s">
        <v>0</v>
      </c>
      <c r="H235" s="2">
        <v>624</v>
      </c>
      <c r="I235" s="2">
        <v>645</v>
      </c>
      <c r="J235" s="2">
        <v>340</v>
      </c>
      <c r="K235" s="2">
        <v>624</v>
      </c>
      <c r="L235" s="1">
        <v>1108</v>
      </c>
      <c r="M235" s="2">
        <v>158</v>
      </c>
      <c r="N235" s="1">
        <v>1591</v>
      </c>
      <c r="O235" s="1">
        <v>3001</v>
      </c>
      <c r="P235" s="2">
        <v>0</v>
      </c>
      <c r="Q235" s="1">
        <v>1129</v>
      </c>
      <c r="R235" s="2">
        <v>0</v>
      </c>
      <c r="S235" s="1">
        <v>1031</v>
      </c>
      <c r="T235" s="1">
        <v>1031</v>
      </c>
      <c r="U235" s="1">
        <v>5295</v>
      </c>
      <c r="V235" s="1">
        <v>3717</v>
      </c>
      <c r="W235" s="1">
        <v>3247</v>
      </c>
      <c r="X235" s="1">
        <v>4728</v>
      </c>
      <c r="Y235" s="1">
        <v>2254</v>
      </c>
      <c r="Z235" s="1">
        <v>1229</v>
      </c>
      <c r="AA235" s="1">
        <v>1894</v>
      </c>
      <c r="AB235" s="2" t="s">
        <v>0</v>
      </c>
      <c r="AC235" s="2">
        <v>614</v>
      </c>
      <c r="AD235" s="1">
        <v>5826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1">
        <v>3249</v>
      </c>
      <c r="AK235" s="2" t="s">
        <v>0</v>
      </c>
      <c r="AL235" s="1">
        <v>1362</v>
      </c>
      <c r="AM235" s="2">
        <v>592</v>
      </c>
      <c r="AN235" s="1">
        <v>5293</v>
      </c>
      <c r="AO235" s="2" t="s">
        <v>0</v>
      </c>
      <c r="AP235" s="2">
        <v>0</v>
      </c>
      <c r="AQ235" s="2"/>
      <c r="AR235" s="2"/>
      <c r="AS235" s="2"/>
      <c r="AT235" s="3"/>
      <c r="AU235" s="2"/>
      <c r="AV235" s="3"/>
      <c r="AW235" s="10"/>
    </row>
    <row r="236" spans="1:49" x14ac:dyDescent="0.25">
      <c r="A236" t="s">
        <v>398</v>
      </c>
      <c r="B236">
        <v>235</v>
      </c>
      <c r="C236" s="1">
        <v>6093</v>
      </c>
      <c r="D236">
        <v>394</v>
      </c>
      <c r="E236" s="1">
        <v>1435</v>
      </c>
      <c r="F236" s="1">
        <v>1749</v>
      </c>
      <c r="G236" s="1" t="s">
        <v>0</v>
      </c>
      <c r="H236" s="2">
        <v>125</v>
      </c>
      <c r="I236" s="2">
        <v>539</v>
      </c>
      <c r="J236" s="1">
        <v>1256</v>
      </c>
      <c r="K236" s="2">
        <v>125</v>
      </c>
      <c r="L236" s="1">
        <v>3056</v>
      </c>
      <c r="M236" s="2">
        <v>128</v>
      </c>
      <c r="N236" s="1">
        <v>1491</v>
      </c>
      <c r="O236" s="1">
        <v>1521</v>
      </c>
      <c r="P236" s="2">
        <v>361</v>
      </c>
      <c r="Q236" s="1">
        <v>1285</v>
      </c>
      <c r="R236" s="2">
        <v>0</v>
      </c>
      <c r="S236" s="1">
        <v>1135</v>
      </c>
      <c r="T236" s="1">
        <v>1135</v>
      </c>
      <c r="U236" s="1">
        <v>6238</v>
      </c>
      <c r="V236" s="1">
        <v>4011</v>
      </c>
      <c r="W236" s="1">
        <v>3555</v>
      </c>
      <c r="X236" s="1">
        <v>5302</v>
      </c>
      <c r="Y236" s="1">
        <v>2217</v>
      </c>
      <c r="Z236" s="1">
        <v>1249</v>
      </c>
      <c r="AA236" s="1">
        <v>1528</v>
      </c>
      <c r="AB236" s="2" t="s">
        <v>0</v>
      </c>
      <c r="AC236" s="2">
        <v>685</v>
      </c>
      <c r="AD236" s="1">
        <v>5766</v>
      </c>
      <c r="AE236" s="2">
        <v>0</v>
      </c>
      <c r="AF236" s="2">
        <v>0</v>
      </c>
      <c r="AG236" s="2">
        <v>213</v>
      </c>
      <c r="AH236" s="2">
        <v>992</v>
      </c>
      <c r="AI236" s="2">
        <v>0</v>
      </c>
      <c r="AJ236" s="1">
        <v>3179</v>
      </c>
      <c r="AK236" s="2" t="s">
        <v>0</v>
      </c>
      <c r="AL236" s="2">
        <v>594</v>
      </c>
      <c r="AM236" s="2">
        <v>666</v>
      </c>
      <c r="AN236" s="1">
        <v>5768</v>
      </c>
      <c r="AO236" s="2" t="s">
        <v>0</v>
      </c>
      <c r="AP236" s="1">
        <v>2124</v>
      </c>
      <c r="AQ236" s="1"/>
      <c r="AR236" s="2"/>
      <c r="AS236" s="2"/>
      <c r="AT236" s="3"/>
      <c r="AU236" s="2"/>
      <c r="AV236" s="3"/>
      <c r="AW236" s="10"/>
    </row>
    <row r="237" spans="1:49" x14ac:dyDescent="0.25">
      <c r="A237" t="s">
        <v>399</v>
      </c>
      <c r="B237" s="89">
        <v>236</v>
      </c>
      <c r="C237" s="1">
        <v>6386</v>
      </c>
      <c r="D237">
        <v>325</v>
      </c>
      <c r="E237" s="1">
        <v>1258</v>
      </c>
      <c r="F237" s="1">
        <v>2761</v>
      </c>
      <c r="G237" s="1" t="s">
        <v>0</v>
      </c>
      <c r="H237" s="2">
        <v>324</v>
      </c>
      <c r="I237" s="2">
        <v>441</v>
      </c>
      <c r="J237" s="1">
        <v>2680</v>
      </c>
      <c r="K237" s="2">
        <v>324</v>
      </c>
      <c r="L237" s="2">
        <v>581</v>
      </c>
      <c r="M237" s="2">
        <v>273</v>
      </c>
      <c r="N237" s="2">
        <v>855</v>
      </c>
      <c r="O237" s="1">
        <v>1148</v>
      </c>
      <c r="P237" s="2">
        <v>287</v>
      </c>
      <c r="Q237" s="1">
        <v>1242</v>
      </c>
      <c r="R237" s="2">
        <v>0</v>
      </c>
      <c r="S237" s="1">
        <v>1182</v>
      </c>
      <c r="T237" s="1">
        <v>1182</v>
      </c>
      <c r="U237" s="1">
        <v>6231</v>
      </c>
      <c r="V237" s="1">
        <v>3012</v>
      </c>
      <c r="W237" s="1">
        <v>3360</v>
      </c>
      <c r="X237" s="1">
        <v>4649</v>
      </c>
      <c r="Y237" s="1">
        <v>2512</v>
      </c>
      <c r="Z237" s="1">
        <v>1360</v>
      </c>
      <c r="AA237" s="1">
        <v>1456</v>
      </c>
      <c r="AB237" s="2" t="s">
        <v>0</v>
      </c>
      <c r="AC237" s="2">
        <v>659</v>
      </c>
      <c r="AD237" s="1">
        <v>5938</v>
      </c>
      <c r="AE237" s="2">
        <v>0</v>
      </c>
      <c r="AF237" s="2">
        <v>0</v>
      </c>
      <c r="AG237" s="2">
        <v>164</v>
      </c>
      <c r="AH237" s="2">
        <v>773</v>
      </c>
      <c r="AI237" s="2">
        <v>0</v>
      </c>
      <c r="AJ237" s="1">
        <v>3112</v>
      </c>
      <c r="AK237" s="2" t="s">
        <v>0</v>
      </c>
      <c r="AL237" s="2">
        <v>791</v>
      </c>
      <c r="AM237" s="1">
        <v>1441</v>
      </c>
      <c r="AN237" s="1">
        <v>4505</v>
      </c>
      <c r="AO237" s="2" t="s">
        <v>0</v>
      </c>
      <c r="AP237" s="1">
        <v>1685</v>
      </c>
      <c r="AQ237" s="1"/>
      <c r="AR237" s="2"/>
      <c r="AS237" s="2"/>
      <c r="AT237" s="3"/>
      <c r="AU237" s="2"/>
      <c r="AV237" s="3"/>
      <c r="AW237" s="10"/>
    </row>
    <row r="238" spans="1:49" x14ac:dyDescent="0.25">
      <c r="A238" t="s">
        <v>400</v>
      </c>
      <c r="B238" s="89">
        <v>237</v>
      </c>
      <c r="C238" s="1">
        <v>5383</v>
      </c>
      <c r="D238">
        <v>275</v>
      </c>
      <c r="E238" s="2">
        <v>961</v>
      </c>
      <c r="F238" s="1">
        <v>1898</v>
      </c>
      <c r="G238" s="1" t="s">
        <v>0</v>
      </c>
      <c r="H238" s="2">
        <v>328</v>
      </c>
      <c r="I238" s="2">
        <v>514</v>
      </c>
      <c r="J238" s="1">
        <v>2275</v>
      </c>
      <c r="K238" s="2">
        <v>328</v>
      </c>
      <c r="L238" s="2">
        <v>126</v>
      </c>
      <c r="M238" s="2">
        <v>158</v>
      </c>
      <c r="N238" s="2">
        <v>588</v>
      </c>
      <c r="O238" s="2">
        <v>851</v>
      </c>
      <c r="P238" s="2">
        <v>248</v>
      </c>
      <c r="Q238" s="1">
        <v>1158</v>
      </c>
      <c r="R238" s="2">
        <v>0</v>
      </c>
      <c r="S238" s="1">
        <v>1184</v>
      </c>
      <c r="T238" s="1">
        <v>1184</v>
      </c>
      <c r="U238" s="1">
        <v>6179</v>
      </c>
      <c r="V238" s="1">
        <v>3937</v>
      </c>
      <c r="W238" s="1">
        <v>3150</v>
      </c>
      <c r="X238" s="1">
        <v>4250</v>
      </c>
      <c r="Y238" s="1">
        <v>2086</v>
      </c>
      <c r="Z238" s="1">
        <v>1205</v>
      </c>
      <c r="AA238" s="2">
        <v>996</v>
      </c>
      <c r="AB238" s="2" t="s">
        <v>0</v>
      </c>
      <c r="AC238" s="2">
        <v>702</v>
      </c>
      <c r="AD238" s="1">
        <v>5207</v>
      </c>
      <c r="AE238" s="2">
        <v>0</v>
      </c>
      <c r="AF238" s="2">
        <v>0</v>
      </c>
      <c r="AG238" s="2">
        <v>130</v>
      </c>
      <c r="AH238" s="2">
        <v>842</v>
      </c>
      <c r="AI238" s="2">
        <v>0</v>
      </c>
      <c r="AJ238" s="1">
        <v>2196</v>
      </c>
      <c r="AK238" s="2" t="s">
        <v>0</v>
      </c>
      <c r="AL238" s="2">
        <v>622</v>
      </c>
      <c r="AM238" s="1">
        <v>1545</v>
      </c>
      <c r="AN238" s="1">
        <v>4657</v>
      </c>
      <c r="AO238" s="2" t="s">
        <v>0</v>
      </c>
      <c r="AP238" s="1">
        <v>1711</v>
      </c>
      <c r="AQ238" s="1"/>
      <c r="AR238" s="2"/>
      <c r="AS238" s="2"/>
      <c r="AT238" s="3"/>
      <c r="AU238" s="2"/>
      <c r="AV238" s="3"/>
      <c r="AW238" s="10"/>
    </row>
    <row r="239" spans="1:49" x14ac:dyDescent="0.25">
      <c r="A239" t="s">
        <v>401</v>
      </c>
      <c r="B239">
        <v>238</v>
      </c>
      <c r="C239" s="1">
        <v>5840</v>
      </c>
      <c r="D239">
        <v>342</v>
      </c>
      <c r="E239" s="1">
        <v>1113</v>
      </c>
      <c r="F239" s="1">
        <v>2576</v>
      </c>
      <c r="G239" s="1" t="s">
        <v>0</v>
      </c>
      <c r="H239" s="2">
        <v>285</v>
      </c>
      <c r="I239" s="2">
        <v>551</v>
      </c>
      <c r="J239" s="1">
        <v>3606</v>
      </c>
      <c r="K239" s="2">
        <v>285</v>
      </c>
      <c r="L239" s="2">
        <v>95</v>
      </c>
      <c r="M239" s="2">
        <v>85</v>
      </c>
      <c r="N239" s="2">
        <v>619</v>
      </c>
      <c r="O239" s="2">
        <v>437</v>
      </c>
      <c r="P239" s="2">
        <v>306</v>
      </c>
      <c r="Q239" s="1">
        <v>1244</v>
      </c>
      <c r="R239" s="2">
        <v>0</v>
      </c>
      <c r="S239" s="1">
        <v>1384</v>
      </c>
      <c r="T239" s="1">
        <v>1384</v>
      </c>
      <c r="U239" s="1">
        <v>5861</v>
      </c>
      <c r="V239" s="1">
        <v>3123</v>
      </c>
      <c r="W239" s="1">
        <v>3223</v>
      </c>
      <c r="X239" s="1">
        <v>4218</v>
      </c>
      <c r="Y239" s="1">
        <v>1951</v>
      </c>
      <c r="Z239" s="2">
        <v>850</v>
      </c>
      <c r="AA239" s="1">
        <v>1468</v>
      </c>
      <c r="AB239" s="2" t="s">
        <v>0</v>
      </c>
      <c r="AC239" s="2">
        <v>695</v>
      </c>
      <c r="AD239" s="1">
        <v>5336</v>
      </c>
      <c r="AE239" s="2">
        <v>0</v>
      </c>
      <c r="AF239" s="2">
        <v>0</v>
      </c>
      <c r="AG239" s="2">
        <v>196</v>
      </c>
      <c r="AH239" s="2">
        <v>820</v>
      </c>
      <c r="AI239" s="2">
        <v>0</v>
      </c>
      <c r="AJ239" s="1">
        <v>2521</v>
      </c>
      <c r="AK239" s="2" t="s">
        <v>0</v>
      </c>
      <c r="AL239" s="2">
        <v>469</v>
      </c>
      <c r="AM239" s="1">
        <v>1522</v>
      </c>
      <c r="AN239" s="1">
        <v>5500</v>
      </c>
      <c r="AO239" s="2" t="s">
        <v>0</v>
      </c>
      <c r="AP239" s="1">
        <v>2198</v>
      </c>
      <c r="AQ239" s="1"/>
      <c r="AR239" s="2"/>
      <c r="AS239" s="2"/>
      <c r="AT239" s="3"/>
      <c r="AU239" s="2"/>
      <c r="AV239" s="3"/>
      <c r="AW239" s="10"/>
    </row>
    <row r="240" spans="1:49" x14ac:dyDescent="0.25">
      <c r="A240" t="s">
        <v>402</v>
      </c>
      <c r="B240">
        <v>239</v>
      </c>
      <c r="C240" s="1">
        <v>3905</v>
      </c>
      <c r="D240">
        <v>423</v>
      </c>
      <c r="E240" s="1">
        <v>1438</v>
      </c>
      <c r="F240" s="1">
        <v>3837</v>
      </c>
      <c r="G240" s="1" t="s">
        <v>0</v>
      </c>
      <c r="H240" s="2">
        <v>162</v>
      </c>
      <c r="I240" s="2">
        <v>654</v>
      </c>
      <c r="J240" s="1">
        <v>1117</v>
      </c>
      <c r="K240" s="2">
        <v>162</v>
      </c>
      <c r="L240" s="2">
        <v>353</v>
      </c>
      <c r="M240" s="2">
        <v>175</v>
      </c>
      <c r="N240" s="1">
        <v>1616</v>
      </c>
      <c r="O240" s="2">
        <v>219</v>
      </c>
      <c r="P240" s="2">
        <v>278</v>
      </c>
      <c r="Q240" s="1">
        <v>1480</v>
      </c>
      <c r="R240" s="2">
        <v>0</v>
      </c>
      <c r="S240" s="1">
        <v>2466</v>
      </c>
      <c r="T240" s="1">
        <v>2466</v>
      </c>
      <c r="U240" s="1">
        <v>7602</v>
      </c>
      <c r="V240" s="1">
        <v>4169</v>
      </c>
      <c r="W240" s="1">
        <v>3906</v>
      </c>
      <c r="X240" s="1">
        <v>5650</v>
      </c>
      <c r="Y240" s="1">
        <v>2515</v>
      </c>
      <c r="Z240" s="1">
        <v>1733</v>
      </c>
      <c r="AA240" s="1">
        <v>1188</v>
      </c>
      <c r="AB240" s="2" t="s">
        <v>0</v>
      </c>
      <c r="AC240" s="2">
        <v>842</v>
      </c>
      <c r="AD240" s="1">
        <v>6210</v>
      </c>
      <c r="AE240" s="2">
        <v>0</v>
      </c>
      <c r="AF240" s="2">
        <v>0</v>
      </c>
      <c r="AG240" s="2">
        <v>158</v>
      </c>
      <c r="AH240" s="2">
        <v>633</v>
      </c>
      <c r="AI240" s="2">
        <v>0</v>
      </c>
      <c r="AJ240" s="1">
        <v>3099</v>
      </c>
      <c r="AK240" s="2" t="s">
        <v>0</v>
      </c>
      <c r="AL240" s="2">
        <v>836</v>
      </c>
      <c r="AM240" s="1">
        <v>2194</v>
      </c>
      <c r="AN240" s="1">
        <v>5864</v>
      </c>
      <c r="AO240" s="2" t="s">
        <v>0</v>
      </c>
      <c r="AP240" s="1">
        <v>1690</v>
      </c>
      <c r="AQ240" s="1"/>
      <c r="AR240" s="2"/>
      <c r="AS240" s="2"/>
      <c r="AT240" s="3"/>
      <c r="AU240" s="2"/>
      <c r="AV240" s="3"/>
      <c r="AW240" s="10"/>
    </row>
    <row r="241" spans="1:49" x14ac:dyDescent="0.25">
      <c r="A241" t="s">
        <v>403</v>
      </c>
      <c r="B241" s="89">
        <v>240</v>
      </c>
      <c r="C241" s="2">
        <v>424</v>
      </c>
      <c r="D241">
        <v>374</v>
      </c>
      <c r="E241" s="1">
        <v>1122</v>
      </c>
      <c r="F241" s="1">
        <v>3290</v>
      </c>
      <c r="G241" s="1" t="s">
        <v>0</v>
      </c>
      <c r="H241" s="2">
        <v>184</v>
      </c>
      <c r="I241" s="2">
        <v>541</v>
      </c>
      <c r="J241" s="1">
        <v>3562</v>
      </c>
      <c r="K241" s="2">
        <v>184</v>
      </c>
      <c r="L241" s="2">
        <v>43</v>
      </c>
      <c r="M241" s="2">
        <v>83</v>
      </c>
      <c r="N241" s="1">
        <v>1567</v>
      </c>
      <c r="O241" s="2">
        <v>197</v>
      </c>
      <c r="P241" s="2">
        <v>339</v>
      </c>
      <c r="Q241" s="1">
        <v>1258</v>
      </c>
      <c r="R241" s="2">
        <v>0</v>
      </c>
      <c r="S241" s="1">
        <v>1493</v>
      </c>
      <c r="T241" s="1">
        <v>1493</v>
      </c>
      <c r="U241" s="1">
        <v>6019</v>
      </c>
      <c r="V241" s="1">
        <v>2853</v>
      </c>
      <c r="W241" s="1">
        <v>3198</v>
      </c>
      <c r="X241" s="1">
        <v>4648</v>
      </c>
      <c r="Y241" s="1">
        <v>2340</v>
      </c>
      <c r="Z241" s="1">
        <v>1356</v>
      </c>
      <c r="AA241" s="2">
        <v>812</v>
      </c>
      <c r="AB241" s="2" t="s">
        <v>0</v>
      </c>
      <c r="AC241" s="2">
        <v>680</v>
      </c>
      <c r="AD241" s="1">
        <v>4085</v>
      </c>
      <c r="AE241" s="2">
        <v>0</v>
      </c>
      <c r="AF241" s="2">
        <v>0</v>
      </c>
      <c r="AG241" s="2">
        <v>205</v>
      </c>
      <c r="AH241" s="2">
        <v>830</v>
      </c>
      <c r="AI241" s="2">
        <v>0</v>
      </c>
      <c r="AJ241" s="1">
        <v>2332</v>
      </c>
      <c r="AK241" s="2" t="s">
        <v>0</v>
      </c>
      <c r="AL241" s="2">
        <v>680</v>
      </c>
      <c r="AM241" s="1">
        <v>1942</v>
      </c>
      <c r="AN241" s="1">
        <v>5570</v>
      </c>
      <c r="AO241" s="2" t="s">
        <v>0</v>
      </c>
      <c r="AP241" s="1">
        <v>2315</v>
      </c>
      <c r="AQ241" s="1"/>
      <c r="AR241" s="2"/>
      <c r="AS241" s="2"/>
      <c r="AT241" s="3"/>
      <c r="AU241" s="2"/>
      <c r="AV241" s="3"/>
      <c r="AW241" s="10"/>
    </row>
    <row r="242" spans="1:49" x14ac:dyDescent="0.25">
      <c r="A242" t="s">
        <v>404</v>
      </c>
      <c r="B242" s="89">
        <v>241</v>
      </c>
      <c r="C242" s="1">
        <v>6899</v>
      </c>
      <c r="D242">
        <v>385</v>
      </c>
      <c r="E242" s="1">
        <v>1152</v>
      </c>
      <c r="F242" s="1">
        <v>3850</v>
      </c>
      <c r="G242" s="1" t="s">
        <v>0</v>
      </c>
      <c r="H242" s="2">
        <v>501</v>
      </c>
      <c r="I242" s="2">
        <v>511</v>
      </c>
      <c r="J242" s="1">
        <v>1539</v>
      </c>
      <c r="K242" s="2">
        <v>501</v>
      </c>
      <c r="L242" s="2">
        <v>571</v>
      </c>
      <c r="M242" s="2">
        <v>139</v>
      </c>
      <c r="N242" s="1">
        <v>1649</v>
      </c>
      <c r="O242" s="2">
        <v>304</v>
      </c>
      <c r="P242" s="2">
        <v>365</v>
      </c>
      <c r="Q242" s="1">
        <v>1126</v>
      </c>
      <c r="R242" s="2">
        <v>0</v>
      </c>
      <c r="S242" s="1">
        <v>1409</v>
      </c>
      <c r="T242" s="1">
        <v>1409</v>
      </c>
      <c r="U242" s="1">
        <v>5591</v>
      </c>
      <c r="V242" s="1">
        <v>4036</v>
      </c>
      <c r="W242" s="1">
        <v>3000</v>
      </c>
      <c r="X242" s="1">
        <v>4514</v>
      </c>
      <c r="Y242" s="1">
        <v>1975</v>
      </c>
      <c r="Z242" s="1">
        <v>1065</v>
      </c>
      <c r="AA242" s="1">
        <v>1257</v>
      </c>
      <c r="AB242" s="2" t="s">
        <v>0</v>
      </c>
      <c r="AC242" s="2">
        <v>616</v>
      </c>
      <c r="AD242" s="1">
        <v>5550</v>
      </c>
      <c r="AE242" s="2">
        <v>0</v>
      </c>
      <c r="AF242" s="2">
        <v>0</v>
      </c>
      <c r="AG242" s="2">
        <v>212</v>
      </c>
      <c r="AH242" s="2">
        <v>624</v>
      </c>
      <c r="AI242" s="2">
        <v>0</v>
      </c>
      <c r="AJ242" s="1">
        <v>2418</v>
      </c>
      <c r="AK242" s="2" t="s">
        <v>0</v>
      </c>
      <c r="AL242" s="2">
        <v>509</v>
      </c>
      <c r="AM242" s="2">
        <v>616</v>
      </c>
      <c r="AN242" s="1">
        <v>5073</v>
      </c>
      <c r="AO242" s="2" t="s">
        <v>0</v>
      </c>
      <c r="AP242" s="1">
        <v>2477</v>
      </c>
      <c r="AQ242" s="1"/>
      <c r="AR242" s="2"/>
      <c r="AS242" s="2"/>
      <c r="AT242" s="3"/>
      <c r="AU242" s="2"/>
      <c r="AV242" s="3"/>
      <c r="AW242" s="10"/>
    </row>
    <row r="243" spans="1:49" x14ac:dyDescent="0.25">
      <c r="A243" t="s">
        <v>405</v>
      </c>
      <c r="B243">
        <v>242</v>
      </c>
      <c r="C243" s="1">
        <v>4621</v>
      </c>
      <c r="D243">
        <v>424</v>
      </c>
      <c r="E243" s="1">
        <v>1361</v>
      </c>
      <c r="F243" s="1">
        <v>3647</v>
      </c>
      <c r="G243" s="1" t="s">
        <v>0</v>
      </c>
      <c r="H243" s="2">
        <v>450</v>
      </c>
      <c r="I243" s="2">
        <v>378</v>
      </c>
      <c r="J243" s="2">
        <v>955</v>
      </c>
      <c r="K243" s="2">
        <v>450</v>
      </c>
      <c r="L243" s="1">
        <v>2724</v>
      </c>
      <c r="M243" s="2">
        <v>196</v>
      </c>
      <c r="N243" s="1">
        <v>1300</v>
      </c>
      <c r="O243" s="2">
        <v>443</v>
      </c>
      <c r="P243" s="2">
        <v>358</v>
      </c>
      <c r="Q243" s="1">
        <v>1342</v>
      </c>
      <c r="R243" s="2">
        <v>0</v>
      </c>
      <c r="S243" s="1">
        <v>1258</v>
      </c>
      <c r="T243" s="1">
        <v>1258</v>
      </c>
      <c r="U243" s="1">
        <v>5385</v>
      </c>
      <c r="V243" s="1">
        <v>4049</v>
      </c>
      <c r="W243" s="1">
        <v>2684</v>
      </c>
      <c r="X243" s="1">
        <v>4145</v>
      </c>
      <c r="Y243" s="1">
        <v>1938</v>
      </c>
      <c r="Z243" s="2">
        <v>775</v>
      </c>
      <c r="AA243" s="1">
        <v>1104</v>
      </c>
      <c r="AB243" s="2" t="s">
        <v>0</v>
      </c>
      <c r="AC243" s="2">
        <v>543</v>
      </c>
      <c r="AD243" s="1">
        <v>4400</v>
      </c>
      <c r="AE243" s="2">
        <v>0</v>
      </c>
      <c r="AF243" s="2">
        <v>0</v>
      </c>
      <c r="AG243" s="2">
        <v>215</v>
      </c>
      <c r="AH243" s="2">
        <v>492</v>
      </c>
      <c r="AI243" s="2">
        <v>0</v>
      </c>
      <c r="AJ243" s="1">
        <v>2190</v>
      </c>
      <c r="AK243" s="2" t="s">
        <v>0</v>
      </c>
      <c r="AL243" s="2">
        <v>443</v>
      </c>
      <c r="AM243" s="2">
        <v>72</v>
      </c>
      <c r="AN243" s="1">
        <v>4374</v>
      </c>
      <c r="AO243" s="2" t="s">
        <v>0</v>
      </c>
      <c r="AP243" s="1">
        <v>2342</v>
      </c>
      <c r="AQ243" s="1"/>
      <c r="AR243" s="2"/>
      <c r="AS243" s="2"/>
      <c r="AT243" s="3"/>
      <c r="AU243" s="2"/>
      <c r="AV243" s="3"/>
      <c r="AW243" s="10"/>
    </row>
    <row r="244" spans="1:49" x14ac:dyDescent="0.25">
      <c r="A244" t="s">
        <v>406</v>
      </c>
      <c r="B244">
        <v>243</v>
      </c>
      <c r="C244" s="1">
        <v>5902</v>
      </c>
      <c r="D244">
        <v>511</v>
      </c>
      <c r="E244" s="1">
        <v>1654</v>
      </c>
      <c r="F244" s="1">
        <v>3946</v>
      </c>
      <c r="G244" s="1" t="s">
        <v>0</v>
      </c>
      <c r="H244" s="2">
        <v>669</v>
      </c>
      <c r="I244" s="2">
        <v>261</v>
      </c>
      <c r="J244" s="2">
        <v>78</v>
      </c>
      <c r="K244" s="2">
        <v>669</v>
      </c>
      <c r="L244" s="1">
        <v>3514</v>
      </c>
      <c r="M244" s="2">
        <v>199</v>
      </c>
      <c r="N244" s="1">
        <v>1341</v>
      </c>
      <c r="O244" s="2">
        <v>256</v>
      </c>
      <c r="P244" s="2">
        <v>408</v>
      </c>
      <c r="Q244" s="1">
        <v>1297</v>
      </c>
      <c r="R244" s="2">
        <v>0</v>
      </c>
      <c r="S244" s="1">
        <v>1285</v>
      </c>
      <c r="T244" s="1">
        <v>1285</v>
      </c>
      <c r="U244" s="1">
        <v>5872</v>
      </c>
      <c r="V244" s="1">
        <v>3744</v>
      </c>
      <c r="W244" s="1">
        <v>2993</v>
      </c>
      <c r="X244" s="1">
        <v>4580</v>
      </c>
      <c r="Y244" s="1">
        <v>1731</v>
      </c>
      <c r="Z244" s="2">
        <v>945</v>
      </c>
      <c r="AA244" s="2">
        <v>624</v>
      </c>
      <c r="AB244" s="2" t="s">
        <v>0</v>
      </c>
      <c r="AC244" s="2">
        <v>545</v>
      </c>
      <c r="AD244" s="1">
        <v>4830</v>
      </c>
      <c r="AE244" s="2">
        <v>0</v>
      </c>
      <c r="AF244" s="2">
        <v>0</v>
      </c>
      <c r="AG244" s="2">
        <v>235</v>
      </c>
      <c r="AH244" s="2">
        <v>570</v>
      </c>
      <c r="AI244" s="2">
        <v>0</v>
      </c>
      <c r="AJ244" s="1">
        <v>2535</v>
      </c>
      <c r="AK244" s="2" t="s">
        <v>0</v>
      </c>
      <c r="AL244" s="2">
        <v>527</v>
      </c>
      <c r="AM244" s="2">
        <v>217</v>
      </c>
      <c r="AN244" s="1">
        <v>4543</v>
      </c>
      <c r="AO244" s="2" t="s">
        <v>0</v>
      </c>
      <c r="AP244" s="1">
        <v>2503</v>
      </c>
      <c r="AQ244" s="1"/>
      <c r="AR244" s="2"/>
      <c r="AS244" s="2"/>
      <c r="AT244" s="3"/>
      <c r="AU244" s="2"/>
      <c r="AV244" s="3"/>
      <c r="AW244" s="10"/>
    </row>
    <row r="245" spans="1:49" x14ac:dyDescent="0.25">
      <c r="A245" t="s">
        <v>407</v>
      </c>
      <c r="B245" s="89">
        <v>244</v>
      </c>
      <c r="C245" s="1">
        <v>3440</v>
      </c>
      <c r="D245">
        <v>481</v>
      </c>
      <c r="E245" s="1">
        <v>1343</v>
      </c>
      <c r="F245" s="1">
        <v>3948</v>
      </c>
      <c r="G245" s="1" t="s">
        <v>0</v>
      </c>
      <c r="H245" s="2">
        <v>736</v>
      </c>
      <c r="I245" s="2">
        <v>287</v>
      </c>
      <c r="J245" s="2">
        <v>319</v>
      </c>
      <c r="K245" s="2">
        <v>736</v>
      </c>
      <c r="L245" s="1">
        <v>1365</v>
      </c>
      <c r="M245" s="2">
        <v>371</v>
      </c>
      <c r="N245" s="1">
        <v>1139</v>
      </c>
      <c r="O245" s="2">
        <v>56</v>
      </c>
      <c r="P245" s="2">
        <v>364</v>
      </c>
      <c r="Q245" s="1">
        <v>1022</v>
      </c>
      <c r="R245" s="2">
        <v>0</v>
      </c>
      <c r="S245" s="1">
        <v>1152</v>
      </c>
      <c r="T245" s="1">
        <v>1152</v>
      </c>
      <c r="U245" s="1">
        <v>5217</v>
      </c>
      <c r="V245" s="1">
        <v>4078</v>
      </c>
      <c r="W245" s="1">
        <v>2294</v>
      </c>
      <c r="X245" s="1">
        <v>4196</v>
      </c>
      <c r="Y245" s="1">
        <v>1270</v>
      </c>
      <c r="Z245" s="1">
        <v>1392</v>
      </c>
      <c r="AA245" s="2">
        <v>785</v>
      </c>
      <c r="AB245" s="2" t="s">
        <v>0</v>
      </c>
      <c r="AC245" s="2">
        <v>619</v>
      </c>
      <c r="AD245" s="1">
        <v>4445</v>
      </c>
      <c r="AE245" s="2">
        <v>0</v>
      </c>
      <c r="AF245" s="2">
        <v>0</v>
      </c>
      <c r="AG245" s="2">
        <v>254</v>
      </c>
      <c r="AH245" s="2">
        <v>536</v>
      </c>
      <c r="AI245" s="2">
        <v>0</v>
      </c>
      <c r="AJ245" s="1">
        <v>2322</v>
      </c>
      <c r="AK245" s="2" t="s">
        <v>0</v>
      </c>
      <c r="AL245" s="2">
        <v>473</v>
      </c>
      <c r="AM245" s="2">
        <v>77</v>
      </c>
      <c r="AN245" s="1">
        <v>4009</v>
      </c>
      <c r="AO245" s="2" t="s">
        <v>0</v>
      </c>
      <c r="AP245" s="1">
        <v>2314</v>
      </c>
      <c r="AQ245" s="1"/>
      <c r="AR245" s="2"/>
      <c r="AS245" s="2"/>
      <c r="AT245" s="3"/>
      <c r="AU245" s="2"/>
      <c r="AV245" s="3"/>
      <c r="AW245" s="10"/>
    </row>
    <row r="246" spans="1:49" x14ac:dyDescent="0.25">
      <c r="A246" t="s">
        <v>408</v>
      </c>
      <c r="B246" s="89">
        <v>245</v>
      </c>
      <c r="C246" s="2">
        <v>142</v>
      </c>
      <c r="D246">
        <v>439</v>
      </c>
      <c r="E246" s="1">
        <v>1249</v>
      </c>
      <c r="F246" s="1">
        <v>3940</v>
      </c>
      <c r="G246" s="1" t="s">
        <v>0</v>
      </c>
      <c r="H246" s="2">
        <v>800</v>
      </c>
      <c r="I246" s="2">
        <v>216</v>
      </c>
      <c r="J246" s="2">
        <v>968</v>
      </c>
      <c r="K246" s="2">
        <v>800</v>
      </c>
      <c r="L246" s="2">
        <v>806</v>
      </c>
      <c r="M246" s="2">
        <v>276</v>
      </c>
      <c r="N246" s="2">
        <v>833</v>
      </c>
      <c r="O246" s="2">
        <v>38</v>
      </c>
      <c r="P246" s="2">
        <v>320</v>
      </c>
      <c r="Q246" s="1">
        <v>1140</v>
      </c>
      <c r="R246" s="2">
        <v>0</v>
      </c>
      <c r="S246" s="1">
        <v>1062</v>
      </c>
      <c r="T246" s="1">
        <v>1062</v>
      </c>
      <c r="U246" s="1">
        <v>5062</v>
      </c>
      <c r="V246" s="1">
        <v>3666</v>
      </c>
      <c r="W246" s="1">
        <v>2891</v>
      </c>
      <c r="X246" s="1">
        <v>4807</v>
      </c>
      <c r="Y246" s="1">
        <v>3451</v>
      </c>
      <c r="Z246" s="1">
        <v>1382</v>
      </c>
      <c r="AA246" s="1">
        <v>1416</v>
      </c>
      <c r="AB246" s="2" t="s">
        <v>0</v>
      </c>
      <c r="AC246" s="2">
        <v>514</v>
      </c>
      <c r="AD246" s="1">
        <v>4431</v>
      </c>
      <c r="AE246" s="2">
        <v>0</v>
      </c>
      <c r="AF246" s="2">
        <v>0</v>
      </c>
      <c r="AG246" s="2">
        <v>204</v>
      </c>
      <c r="AH246" s="2">
        <v>549</v>
      </c>
      <c r="AI246" s="2">
        <v>0</v>
      </c>
      <c r="AJ246" s="1">
        <v>2541</v>
      </c>
      <c r="AK246" s="2" t="s">
        <v>0</v>
      </c>
      <c r="AL246" s="2">
        <v>351</v>
      </c>
      <c r="AM246" s="2">
        <v>48</v>
      </c>
      <c r="AN246" s="1">
        <v>3913</v>
      </c>
      <c r="AO246" s="2" t="s">
        <v>0</v>
      </c>
      <c r="AP246" s="1">
        <v>2225</v>
      </c>
      <c r="AQ246" s="1"/>
      <c r="AR246" s="2"/>
      <c r="AS246" s="2"/>
      <c r="AT246" s="3"/>
      <c r="AU246" s="2"/>
      <c r="AV246" s="3"/>
      <c r="AW246" s="10"/>
    </row>
    <row r="247" spans="1:49" x14ac:dyDescent="0.25">
      <c r="A247" t="s">
        <v>409</v>
      </c>
      <c r="B247">
        <v>246</v>
      </c>
      <c r="C247" s="2">
        <v>334</v>
      </c>
      <c r="D247">
        <v>455</v>
      </c>
      <c r="E247" s="1">
        <v>1278</v>
      </c>
      <c r="F247" s="1">
        <v>3769</v>
      </c>
      <c r="G247" s="1" t="s">
        <v>0</v>
      </c>
      <c r="H247" s="2">
        <v>802</v>
      </c>
      <c r="I247" s="2">
        <v>128</v>
      </c>
      <c r="J247" s="2">
        <v>132</v>
      </c>
      <c r="K247" s="2">
        <v>802</v>
      </c>
      <c r="L247" s="2">
        <v>868</v>
      </c>
      <c r="M247" s="2">
        <v>411</v>
      </c>
      <c r="N247" s="1">
        <v>1324</v>
      </c>
      <c r="O247" s="2">
        <v>56</v>
      </c>
      <c r="P247" s="2">
        <v>268</v>
      </c>
      <c r="Q247" s="1">
        <v>1043</v>
      </c>
      <c r="R247" s="2">
        <v>0</v>
      </c>
      <c r="S247" s="1">
        <v>1001</v>
      </c>
      <c r="T247" s="1">
        <v>1001</v>
      </c>
      <c r="U247" s="1">
        <v>5265</v>
      </c>
      <c r="V247" s="1">
        <v>3419</v>
      </c>
      <c r="W247" s="1">
        <v>2596</v>
      </c>
      <c r="X247" s="1">
        <v>4158</v>
      </c>
      <c r="Y247" s="1">
        <v>2547</v>
      </c>
      <c r="Z247" s="1">
        <v>1327</v>
      </c>
      <c r="AA247" s="2">
        <v>640</v>
      </c>
      <c r="AB247" s="2" t="s">
        <v>0</v>
      </c>
      <c r="AC247" s="2">
        <v>460</v>
      </c>
      <c r="AD247" s="1">
        <v>4647</v>
      </c>
      <c r="AE247" s="2">
        <v>0</v>
      </c>
      <c r="AF247" s="2">
        <v>0</v>
      </c>
      <c r="AG247" s="2">
        <v>160</v>
      </c>
      <c r="AH247" s="2">
        <v>431</v>
      </c>
      <c r="AI247" s="2">
        <v>0</v>
      </c>
      <c r="AJ247" s="1">
        <v>2245</v>
      </c>
      <c r="AK247" s="2" t="s">
        <v>0</v>
      </c>
      <c r="AL247" s="2">
        <v>403</v>
      </c>
      <c r="AM247" s="2">
        <v>1</v>
      </c>
      <c r="AN247" s="1">
        <v>3917</v>
      </c>
      <c r="AO247" s="2" t="s">
        <v>0</v>
      </c>
      <c r="AP247" s="1">
        <v>2283</v>
      </c>
      <c r="AQ247" s="1"/>
      <c r="AR247" s="2"/>
      <c r="AS247" s="2"/>
      <c r="AT247" s="3"/>
      <c r="AU247" s="2"/>
      <c r="AV247" s="3"/>
      <c r="AW247" s="10"/>
    </row>
    <row r="248" spans="1:49" x14ac:dyDescent="0.25">
      <c r="A248" t="s">
        <v>410</v>
      </c>
      <c r="B248">
        <v>247</v>
      </c>
      <c r="C248" s="1">
        <v>1190</v>
      </c>
      <c r="D248">
        <v>397</v>
      </c>
      <c r="E248" s="1">
        <v>1273</v>
      </c>
      <c r="F248" s="1">
        <v>3345</v>
      </c>
      <c r="G248" s="1" t="s">
        <v>0</v>
      </c>
      <c r="H248" s="1">
        <v>1152</v>
      </c>
      <c r="I248" s="2">
        <v>238</v>
      </c>
      <c r="J248" s="2">
        <v>236</v>
      </c>
      <c r="K248" s="1">
        <v>1152</v>
      </c>
      <c r="L248" s="1">
        <v>1278</v>
      </c>
      <c r="M248" s="2">
        <v>417</v>
      </c>
      <c r="N248" s="1">
        <v>1190</v>
      </c>
      <c r="O248" s="2">
        <v>60</v>
      </c>
      <c r="P248" s="2">
        <v>316</v>
      </c>
      <c r="Q248" s="1">
        <v>1319</v>
      </c>
      <c r="R248" s="2">
        <v>0</v>
      </c>
      <c r="S248" s="1">
        <v>1171</v>
      </c>
      <c r="T248" s="1">
        <v>1171</v>
      </c>
      <c r="U248" s="1">
        <v>5202</v>
      </c>
      <c r="V248" s="1">
        <v>2770</v>
      </c>
      <c r="W248" s="1">
        <v>2417</v>
      </c>
      <c r="X248" s="1">
        <v>4526</v>
      </c>
      <c r="Y248" s="1">
        <v>2835</v>
      </c>
      <c r="Z248" s="1">
        <v>1495</v>
      </c>
      <c r="AA248" s="1">
        <v>4264</v>
      </c>
      <c r="AB248" s="2" t="s">
        <v>0</v>
      </c>
      <c r="AC248" s="2">
        <v>542</v>
      </c>
      <c r="AD248" s="1">
        <v>4253</v>
      </c>
      <c r="AE248" s="2">
        <v>0</v>
      </c>
      <c r="AF248" s="2">
        <v>0</v>
      </c>
      <c r="AG248" s="2">
        <v>193</v>
      </c>
      <c r="AH248" s="2">
        <v>558</v>
      </c>
      <c r="AI248" s="2">
        <v>0</v>
      </c>
      <c r="AJ248" s="1">
        <v>1958</v>
      </c>
      <c r="AK248" s="2" t="s">
        <v>0</v>
      </c>
      <c r="AL248" s="2">
        <v>451</v>
      </c>
      <c r="AM248" s="2">
        <v>2</v>
      </c>
      <c r="AN248" s="1">
        <v>3963</v>
      </c>
      <c r="AO248" s="2" t="s">
        <v>0</v>
      </c>
      <c r="AP248" s="1">
        <v>2360</v>
      </c>
      <c r="AQ248" s="1"/>
      <c r="AR248" s="2"/>
      <c r="AS248" s="2"/>
      <c r="AT248" s="3"/>
      <c r="AU248" s="2"/>
      <c r="AV248" s="3"/>
      <c r="AW248" s="10"/>
    </row>
    <row r="249" spans="1:49" x14ac:dyDescent="0.25">
      <c r="A249" t="s">
        <v>411</v>
      </c>
      <c r="B249" s="89">
        <v>248</v>
      </c>
      <c r="C249" s="1">
        <v>2403</v>
      </c>
      <c r="D249">
        <v>375</v>
      </c>
      <c r="E249" s="1">
        <v>1144</v>
      </c>
      <c r="F249" s="1">
        <v>1041</v>
      </c>
      <c r="G249" s="1" t="s">
        <v>0</v>
      </c>
      <c r="H249" s="1">
        <v>1143</v>
      </c>
      <c r="I249" s="2">
        <v>271</v>
      </c>
      <c r="J249" s="1">
        <v>2398</v>
      </c>
      <c r="K249" s="1">
        <v>1143</v>
      </c>
      <c r="L249" s="1">
        <v>2310</v>
      </c>
      <c r="M249" s="2">
        <v>522</v>
      </c>
      <c r="N249" s="1">
        <v>1286</v>
      </c>
      <c r="O249" s="2">
        <v>141</v>
      </c>
      <c r="P249" s="2">
        <v>338</v>
      </c>
      <c r="Q249" s="1">
        <v>1125</v>
      </c>
      <c r="R249" s="2">
        <v>0</v>
      </c>
      <c r="S249" s="1">
        <v>1117</v>
      </c>
      <c r="T249" s="1">
        <v>1117</v>
      </c>
      <c r="U249" s="1">
        <v>5554</v>
      </c>
      <c r="V249" s="1">
        <v>2631</v>
      </c>
      <c r="W249" s="1">
        <v>2462</v>
      </c>
      <c r="X249" s="1">
        <v>4923</v>
      </c>
      <c r="Y249" s="1">
        <v>2945</v>
      </c>
      <c r="Z249" s="1">
        <v>1322</v>
      </c>
      <c r="AA249" s="1">
        <v>3208</v>
      </c>
      <c r="AB249" s="2" t="s">
        <v>0</v>
      </c>
      <c r="AC249" s="2">
        <v>567</v>
      </c>
      <c r="AD249" s="1">
        <v>4680</v>
      </c>
      <c r="AE249" s="2">
        <v>0</v>
      </c>
      <c r="AF249" s="2">
        <v>0</v>
      </c>
      <c r="AG249" s="2">
        <v>219</v>
      </c>
      <c r="AH249" s="2">
        <v>902</v>
      </c>
      <c r="AI249" s="2">
        <v>0</v>
      </c>
      <c r="AJ249" s="1">
        <v>1950</v>
      </c>
      <c r="AK249" s="2" t="s">
        <v>0</v>
      </c>
      <c r="AL249" s="2">
        <v>516</v>
      </c>
      <c r="AM249" s="2">
        <v>18</v>
      </c>
      <c r="AN249" s="1">
        <v>3628</v>
      </c>
      <c r="AO249" s="2" t="s">
        <v>0</v>
      </c>
      <c r="AP249" s="1">
        <v>2206</v>
      </c>
      <c r="AQ249" s="1"/>
      <c r="AR249" s="2"/>
      <c r="AS249" s="2"/>
      <c r="AT249" s="3"/>
      <c r="AU249" s="2"/>
      <c r="AV249" s="3"/>
      <c r="AW249" s="10"/>
    </row>
    <row r="250" spans="1:49" x14ac:dyDescent="0.25">
      <c r="A250" t="s">
        <v>412</v>
      </c>
      <c r="B250" s="89">
        <v>249</v>
      </c>
      <c r="C250" s="2">
        <v>56</v>
      </c>
      <c r="D250">
        <v>405</v>
      </c>
      <c r="E250" s="1">
        <v>1179</v>
      </c>
      <c r="F250" s="1">
        <v>1531</v>
      </c>
      <c r="G250" s="1" t="s">
        <v>0</v>
      </c>
      <c r="H250" s="1">
        <v>1111</v>
      </c>
      <c r="I250" s="2">
        <v>202</v>
      </c>
      <c r="J250" s="1">
        <v>1130</v>
      </c>
      <c r="K250" s="1">
        <v>1111</v>
      </c>
      <c r="L250" s="1">
        <v>2786</v>
      </c>
      <c r="M250" s="2">
        <v>554</v>
      </c>
      <c r="N250" s="2">
        <v>874</v>
      </c>
      <c r="O250" s="2">
        <v>368</v>
      </c>
      <c r="P250" s="2">
        <v>319</v>
      </c>
      <c r="Q250" s="1">
        <v>1101</v>
      </c>
      <c r="R250" s="2">
        <v>0</v>
      </c>
      <c r="S250" s="1">
        <v>1040</v>
      </c>
      <c r="T250" s="1">
        <v>1040</v>
      </c>
      <c r="U250" s="1">
        <v>4927</v>
      </c>
      <c r="V250" s="1">
        <v>1404</v>
      </c>
      <c r="W250" s="1">
        <v>2053</v>
      </c>
      <c r="X250" s="1">
        <v>4455</v>
      </c>
      <c r="Y250" s="1">
        <v>2497</v>
      </c>
      <c r="Z250" s="1">
        <v>1234</v>
      </c>
      <c r="AA250" s="1">
        <v>1688</v>
      </c>
      <c r="AB250" s="2" t="s">
        <v>0</v>
      </c>
      <c r="AC250" s="2">
        <v>532</v>
      </c>
      <c r="AD250" s="1">
        <v>4752</v>
      </c>
      <c r="AE250" s="2">
        <v>0</v>
      </c>
      <c r="AF250" s="2">
        <v>0</v>
      </c>
      <c r="AG250" s="2">
        <v>272</v>
      </c>
      <c r="AH250" s="1">
        <v>2179</v>
      </c>
      <c r="AI250" s="2">
        <v>0</v>
      </c>
      <c r="AJ250" s="1">
        <v>2457</v>
      </c>
      <c r="AK250" s="2" t="s">
        <v>0</v>
      </c>
      <c r="AL250" s="2">
        <v>254</v>
      </c>
      <c r="AM250" s="2">
        <v>21</v>
      </c>
      <c r="AN250" s="1">
        <v>3015</v>
      </c>
      <c r="AO250" s="2" t="s">
        <v>0</v>
      </c>
      <c r="AP250" s="1">
        <v>2808</v>
      </c>
      <c r="AQ250" s="1"/>
      <c r="AR250" s="2"/>
      <c r="AS250" s="2"/>
      <c r="AT250" s="3"/>
      <c r="AU250" s="2"/>
      <c r="AV250" s="3"/>
      <c r="AW250" s="10"/>
    </row>
    <row r="251" spans="1:49" x14ac:dyDescent="0.25">
      <c r="A251" t="s">
        <v>413</v>
      </c>
      <c r="B251">
        <v>250</v>
      </c>
      <c r="C251" s="1">
        <v>1833</v>
      </c>
      <c r="D251">
        <v>364</v>
      </c>
      <c r="E251" s="1">
        <v>1161</v>
      </c>
      <c r="F251" s="1">
        <v>1205</v>
      </c>
      <c r="G251" s="1" t="s">
        <v>0</v>
      </c>
      <c r="H251" s="2">
        <v>287</v>
      </c>
      <c r="I251" s="2">
        <v>234</v>
      </c>
      <c r="J251" s="1">
        <v>1195</v>
      </c>
      <c r="K251" s="2">
        <v>287</v>
      </c>
      <c r="L251" s="1">
        <v>1584</v>
      </c>
      <c r="M251" s="2">
        <v>251</v>
      </c>
      <c r="N251" s="1">
        <v>1064</v>
      </c>
      <c r="O251" s="2">
        <v>300</v>
      </c>
      <c r="P251" s="2">
        <v>331</v>
      </c>
      <c r="Q251" s="1">
        <v>1189</v>
      </c>
      <c r="R251" s="2">
        <v>0</v>
      </c>
      <c r="S251" s="1">
        <v>1078</v>
      </c>
      <c r="T251" s="1">
        <v>1078</v>
      </c>
      <c r="U251" s="1">
        <v>4867</v>
      </c>
      <c r="V251" s="1">
        <v>1369</v>
      </c>
      <c r="W251" s="1">
        <v>2029</v>
      </c>
      <c r="X251" s="1">
        <v>4476</v>
      </c>
      <c r="Y251" s="1">
        <v>2653</v>
      </c>
      <c r="Z251" s="1">
        <v>1538</v>
      </c>
      <c r="AA251" s="1">
        <v>1167</v>
      </c>
      <c r="AB251" s="2" t="s">
        <v>0</v>
      </c>
      <c r="AC251" s="2">
        <v>557</v>
      </c>
      <c r="AD251" s="1">
        <v>4292</v>
      </c>
      <c r="AE251" s="2">
        <v>0</v>
      </c>
      <c r="AF251" s="2">
        <v>0</v>
      </c>
      <c r="AG251" s="2">
        <v>268</v>
      </c>
      <c r="AH251" s="1">
        <v>1935</v>
      </c>
      <c r="AI251" s="2">
        <v>0</v>
      </c>
      <c r="AJ251" s="1">
        <v>1844</v>
      </c>
      <c r="AK251" s="2" t="s">
        <v>0</v>
      </c>
      <c r="AL251" s="2">
        <v>388</v>
      </c>
      <c r="AM251" s="2">
        <v>493</v>
      </c>
      <c r="AN251" s="1">
        <v>3410</v>
      </c>
      <c r="AO251" s="2" t="s">
        <v>0</v>
      </c>
      <c r="AP251" s="1">
        <v>2860</v>
      </c>
      <c r="AQ251" s="1"/>
      <c r="AR251" s="2"/>
      <c r="AS251" s="2"/>
      <c r="AT251" s="3"/>
      <c r="AU251" s="2"/>
      <c r="AV251" s="3"/>
      <c r="AW251" s="10"/>
    </row>
    <row r="252" spans="1:49" x14ac:dyDescent="0.25">
      <c r="A252" t="s">
        <v>414</v>
      </c>
      <c r="B252">
        <v>251</v>
      </c>
      <c r="C252" s="1">
        <v>2077</v>
      </c>
      <c r="D252">
        <v>443</v>
      </c>
      <c r="E252" s="1">
        <v>1333</v>
      </c>
      <c r="F252" s="1">
        <v>2546</v>
      </c>
      <c r="G252" s="1" t="s">
        <v>0</v>
      </c>
      <c r="H252" s="2">
        <v>593</v>
      </c>
      <c r="I252" s="2">
        <v>254</v>
      </c>
      <c r="J252" s="2">
        <v>592</v>
      </c>
      <c r="K252" s="2">
        <v>593</v>
      </c>
      <c r="L252" s="2">
        <v>625</v>
      </c>
      <c r="M252" s="2">
        <v>111</v>
      </c>
      <c r="N252" s="1">
        <v>1286</v>
      </c>
      <c r="O252" s="2">
        <v>322</v>
      </c>
      <c r="P252" s="2">
        <v>295</v>
      </c>
      <c r="Q252" s="1">
        <v>1025</v>
      </c>
      <c r="R252" s="2">
        <v>0</v>
      </c>
      <c r="S252" s="2">
        <v>954</v>
      </c>
      <c r="T252" s="2">
        <v>954</v>
      </c>
      <c r="U252" s="1">
        <v>3896</v>
      </c>
      <c r="V252" s="1">
        <v>2982</v>
      </c>
      <c r="W252" s="1">
        <v>3535</v>
      </c>
      <c r="X252" s="1">
        <v>2617</v>
      </c>
      <c r="Y252" s="2">
        <v>700</v>
      </c>
      <c r="Z252" s="1">
        <v>1040</v>
      </c>
      <c r="AA252" s="1">
        <v>1188</v>
      </c>
      <c r="AB252" s="2" t="s">
        <v>0</v>
      </c>
      <c r="AC252" s="2">
        <v>732</v>
      </c>
      <c r="AD252" s="1">
        <v>3863</v>
      </c>
      <c r="AE252" s="2">
        <v>0</v>
      </c>
      <c r="AF252" s="2">
        <v>0</v>
      </c>
      <c r="AG252" s="2">
        <v>141</v>
      </c>
      <c r="AH252" s="1">
        <v>1659</v>
      </c>
      <c r="AI252" s="2">
        <v>0</v>
      </c>
      <c r="AJ252" s="1">
        <v>2551</v>
      </c>
      <c r="AK252" s="2" t="s">
        <v>0</v>
      </c>
      <c r="AL252" s="2">
        <v>312</v>
      </c>
      <c r="AM252" s="2">
        <v>371</v>
      </c>
      <c r="AN252" s="1">
        <v>2975</v>
      </c>
      <c r="AO252" s="2" t="s">
        <v>0</v>
      </c>
      <c r="AP252" s="1">
        <v>2274</v>
      </c>
      <c r="AQ252" s="1"/>
      <c r="AR252" s="2"/>
      <c r="AS252" s="2"/>
      <c r="AT252" s="3"/>
      <c r="AU252" s="2"/>
      <c r="AV252" s="3"/>
      <c r="AW252" s="10"/>
    </row>
    <row r="253" spans="1:49" x14ac:dyDescent="0.25">
      <c r="A253" t="s">
        <v>415</v>
      </c>
      <c r="B253" s="89">
        <v>252</v>
      </c>
      <c r="C253" s="2">
        <v>935</v>
      </c>
      <c r="D253">
        <v>297</v>
      </c>
      <c r="E253" s="1">
        <v>1080</v>
      </c>
      <c r="F253" s="1">
        <v>2487</v>
      </c>
      <c r="G253" s="1" t="s">
        <v>0</v>
      </c>
      <c r="H253" s="2">
        <v>509</v>
      </c>
      <c r="I253" s="2">
        <v>165</v>
      </c>
      <c r="J253" s="1">
        <v>1978</v>
      </c>
      <c r="K253" s="2">
        <v>509</v>
      </c>
      <c r="L253" s="2">
        <v>670</v>
      </c>
      <c r="M253" s="2">
        <v>160</v>
      </c>
      <c r="N253" s="1">
        <v>1160</v>
      </c>
      <c r="O253" s="2">
        <v>330</v>
      </c>
      <c r="P253" s="2">
        <v>367</v>
      </c>
      <c r="Q253" s="2">
        <v>876</v>
      </c>
      <c r="R253" s="2">
        <v>0</v>
      </c>
      <c r="S253" s="1">
        <v>1618</v>
      </c>
      <c r="T253" s="1">
        <v>1618</v>
      </c>
      <c r="U253" s="1">
        <v>12462</v>
      </c>
      <c r="V253" s="1">
        <v>8920</v>
      </c>
      <c r="W253" s="1">
        <v>3707</v>
      </c>
      <c r="X253" s="1">
        <v>3274</v>
      </c>
      <c r="Y253" s="2">
        <v>564</v>
      </c>
      <c r="Z253" s="2">
        <v>965</v>
      </c>
      <c r="AA253" s="1">
        <v>1379</v>
      </c>
      <c r="AB253" s="2" t="s">
        <v>0</v>
      </c>
      <c r="AC253" s="2">
        <v>134</v>
      </c>
      <c r="AD253" s="1">
        <v>3495</v>
      </c>
      <c r="AE253" s="2">
        <v>0</v>
      </c>
      <c r="AF253" s="2">
        <v>0</v>
      </c>
      <c r="AG253" s="2">
        <v>322</v>
      </c>
      <c r="AH253" s="2">
        <v>848</v>
      </c>
      <c r="AI253" s="2">
        <v>0</v>
      </c>
      <c r="AJ253" s="1">
        <v>2388</v>
      </c>
      <c r="AK253" s="2" t="s">
        <v>0</v>
      </c>
      <c r="AL253" s="2">
        <v>341</v>
      </c>
      <c r="AM253" s="2">
        <v>136</v>
      </c>
      <c r="AN253" s="1">
        <v>3035</v>
      </c>
      <c r="AO253" s="2" t="s">
        <v>0</v>
      </c>
      <c r="AP253" s="1">
        <v>3707</v>
      </c>
      <c r="AQ253" s="1"/>
      <c r="AR253" s="2"/>
      <c r="AS253" s="2"/>
      <c r="AT253" s="3"/>
      <c r="AU253" s="2"/>
      <c r="AV253" s="3"/>
      <c r="AW253" s="10"/>
    </row>
    <row r="254" spans="1:49" x14ac:dyDescent="0.25">
      <c r="A254" t="s">
        <v>416</v>
      </c>
      <c r="B254" s="89">
        <v>253</v>
      </c>
      <c r="C254" s="1">
        <v>2154</v>
      </c>
      <c r="D254">
        <v>370</v>
      </c>
      <c r="E254" s="1">
        <v>1333</v>
      </c>
      <c r="F254" s="1">
        <v>3029</v>
      </c>
      <c r="G254" s="1" t="s">
        <v>0</v>
      </c>
      <c r="H254" s="2">
        <v>904</v>
      </c>
      <c r="I254" s="2">
        <v>205</v>
      </c>
      <c r="J254" s="2">
        <v>359</v>
      </c>
      <c r="K254" s="2">
        <v>904</v>
      </c>
      <c r="L254" s="1">
        <v>1679</v>
      </c>
      <c r="M254" s="2">
        <v>242</v>
      </c>
      <c r="N254" s="1">
        <v>1172</v>
      </c>
      <c r="O254" s="2">
        <v>339</v>
      </c>
      <c r="P254" s="2">
        <v>366</v>
      </c>
      <c r="Q254" s="1">
        <v>1043</v>
      </c>
      <c r="R254" s="2">
        <v>0</v>
      </c>
      <c r="S254" s="1">
        <v>1838</v>
      </c>
      <c r="T254" s="1">
        <v>1838</v>
      </c>
      <c r="U254" s="1">
        <v>6737</v>
      </c>
      <c r="V254" s="1">
        <v>2463</v>
      </c>
      <c r="W254" s="1">
        <v>2554</v>
      </c>
      <c r="X254" s="1">
        <v>3528</v>
      </c>
      <c r="Y254" s="2">
        <v>736</v>
      </c>
      <c r="Z254" s="2">
        <v>958</v>
      </c>
      <c r="AA254" s="1">
        <v>1254</v>
      </c>
      <c r="AB254" s="2" t="s">
        <v>0</v>
      </c>
      <c r="AC254" s="2">
        <v>0</v>
      </c>
      <c r="AD254" s="1">
        <v>3534</v>
      </c>
      <c r="AE254" s="2">
        <v>0</v>
      </c>
      <c r="AF254" s="2">
        <v>0</v>
      </c>
      <c r="AG254" s="2">
        <v>340</v>
      </c>
      <c r="AH254" s="2">
        <v>843</v>
      </c>
      <c r="AI254" s="2">
        <v>651</v>
      </c>
      <c r="AJ254" s="1">
        <v>2682</v>
      </c>
      <c r="AK254" s="2" t="s">
        <v>0</v>
      </c>
      <c r="AL254" s="2">
        <v>386</v>
      </c>
      <c r="AM254" s="2">
        <v>96</v>
      </c>
      <c r="AN254" s="1">
        <v>3419</v>
      </c>
      <c r="AO254" s="2" t="s">
        <v>0</v>
      </c>
      <c r="AP254" s="1">
        <v>2873</v>
      </c>
      <c r="AQ254" s="1"/>
      <c r="AR254" s="2"/>
      <c r="AS254" s="2"/>
      <c r="AT254" s="3"/>
      <c r="AU254" s="2"/>
      <c r="AV254" s="3"/>
      <c r="AW254" s="10"/>
    </row>
    <row r="255" spans="1:49" ht="15.75" thickBot="1" x14ac:dyDescent="0.3">
      <c r="A255" t="s">
        <v>417</v>
      </c>
      <c r="B255">
        <v>254</v>
      </c>
      <c r="C255" s="1">
        <v>1082</v>
      </c>
      <c r="D255">
        <v>321</v>
      </c>
      <c r="E255" s="1">
        <v>1116</v>
      </c>
      <c r="F255" s="1">
        <v>3815</v>
      </c>
      <c r="G255" s="1" t="s">
        <v>0</v>
      </c>
      <c r="H255" s="1">
        <v>1039</v>
      </c>
      <c r="I255" s="2">
        <v>197</v>
      </c>
      <c r="J255" s="2">
        <v>267</v>
      </c>
      <c r="K255" s="1">
        <v>1039</v>
      </c>
      <c r="L255" s="1">
        <v>1653</v>
      </c>
      <c r="M255" s="2">
        <v>199</v>
      </c>
      <c r="N255" s="2">
        <v>736</v>
      </c>
      <c r="O255" s="2">
        <v>315</v>
      </c>
      <c r="P255" s="2">
        <v>220</v>
      </c>
      <c r="Q255" s="2">
        <v>978</v>
      </c>
      <c r="R255" s="2">
        <v>0</v>
      </c>
      <c r="S255" s="1">
        <v>1693</v>
      </c>
      <c r="T255" s="1">
        <v>1693</v>
      </c>
      <c r="U255" s="1">
        <v>3688</v>
      </c>
      <c r="V255" s="1">
        <v>1106</v>
      </c>
      <c r="W255" s="1">
        <v>1502</v>
      </c>
      <c r="X255" s="12">
        <v>3120</v>
      </c>
      <c r="Y255" s="1">
        <v>1014</v>
      </c>
      <c r="Z255" s="2">
        <v>961</v>
      </c>
      <c r="AA255" s="1">
        <v>1430</v>
      </c>
      <c r="AB255" s="2" t="s">
        <v>0</v>
      </c>
      <c r="AC255" s="2">
        <v>0</v>
      </c>
      <c r="AD255" s="1">
        <v>3309</v>
      </c>
      <c r="AE255" s="2">
        <v>0</v>
      </c>
      <c r="AF255" s="2">
        <v>0</v>
      </c>
      <c r="AG255" s="2">
        <v>611</v>
      </c>
      <c r="AH255" s="2">
        <v>689</v>
      </c>
      <c r="AI255" s="2">
        <v>296</v>
      </c>
      <c r="AJ255" s="1">
        <v>2475</v>
      </c>
      <c r="AK255" s="2" t="s">
        <v>0</v>
      </c>
      <c r="AL255" s="2">
        <v>383</v>
      </c>
      <c r="AM255" s="2">
        <v>258</v>
      </c>
      <c r="AN255" s="1">
        <v>3144</v>
      </c>
      <c r="AO255" s="2" t="s">
        <v>0</v>
      </c>
      <c r="AP255" s="1">
        <v>2343</v>
      </c>
      <c r="AQ255" s="1"/>
      <c r="AR255" s="2"/>
      <c r="AS255" s="2"/>
      <c r="AT255" s="3"/>
      <c r="AU255" s="2"/>
      <c r="AV255" s="3"/>
      <c r="AW255" s="10"/>
    </row>
    <row r="256" spans="1:49" ht="15.75" thickBot="1" x14ac:dyDescent="0.3">
      <c r="A256" t="s">
        <v>418</v>
      </c>
      <c r="B256">
        <v>255</v>
      </c>
      <c r="C256" s="1">
        <v>2822</v>
      </c>
      <c r="D256">
        <v>354</v>
      </c>
      <c r="E256" s="1">
        <v>1321</v>
      </c>
      <c r="F256" s="1">
        <v>3980</v>
      </c>
      <c r="G256" s="1" t="s">
        <v>0</v>
      </c>
      <c r="H256" s="2">
        <v>824</v>
      </c>
      <c r="I256" s="2">
        <v>216</v>
      </c>
      <c r="J256" s="2">
        <v>296</v>
      </c>
      <c r="K256" s="2">
        <v>824</v>
      </c>
      <c r="L256" s="1">
        <v>1834</v>
      </c>
      <c r="M256" s="2">
        <v>196</v>
      </c>
      <c r="N256" s="2">
        <v>896</v>
      </c>
      <c r="O256" s="2">
        <v>280</v>
      </c>
      <c r="P256" s="2">
        <v>522</v>
      </c>
      <c r="Q256" s="2">
        <v>946</v>
      </c>
      <c r="R256" s="13" t="s">
        <v>0</v>
      </c>
      <c r="S256" s="1">
        <v>1397</v>
      </c>
      <c r="T256" s="1">
        <v>1397</v>
      </c>
      <c r="U256" s="2">
        <v>0</v>
      </c>
      <c r="V256" s="1">
        <v>1481</v>
      </c>
      <c r="W256" s="1">
        <v>1904</v>
      </c>
      <c r="X256" s="1"/>
      <c r="Y256" s="1">
        <v>1018</v>
      </c>
      <c r="Z256" s="1">
        <v>1043</v>
      </c>
      <c r="AA256" s="1">
        <v>1668</v>
      </c>
      <c r="AB256" s="2" t="s">
        <v>0</v>
      </c>
      <c r="AC256" s="2">
        <v>0</v>
      </c>
      <c r="AD256" s="1">
        <v>3468</v>
      </c>
      <c r="AE256" s="2">
        <v>0</v>
      </c>
      <c r="AF256" s="2">
        <v>0</v>
      </c>
      <c r="AG256" s="2">
        <v>736</v>
      </c>
      <c r="AH256" s="2">
        <v>784</v>
      </c>
      <c r="AI256" s="2">
        <v>246</v>
      </c>
      <c r="AJ256" s="1">
        <v>2637</v>
      </c>
      <c r="AK256" s="2" t="s">
        <v>0</v>
      </c>
      <c r="AL256" s="2">
        <v>355</v>
      </c>
      <c r="AM256" s="2">
        <v>257</v>
      </c>
      <c r="AN256" s="1">
        <v>4351</v>
      </c>
      <c r="AO256" s="2" t="s">
        <v>0</v>
      </c>
      <c r="AP256" s="1">
        <v>2656</v>
      </c>
      <c r="AQ256" s="1"/>
      <c r="AR256" s="2"/>
      <c r="AS256" s="2"/>
      <c r="AT256" s="3"/>
      <c r="AU256" s="2"/>
      <c r="AV256" s="3"/>
      <c r="AW256" s="10"/>
    </row>
    <row r="257" spans="1:49" x14ac:dyDescent="0.25">
      <c r="A257" t="s">
        <v>419</v>
      </c>
      <c r="B257" s="89">
        <v>256</v>
      </c>
      <c r="C257" s="1">
        <v>3412</v>
      </c>
      <c r="D257">
        <v>341</v>
      </c>
      <c r="E257" s="1">
        <v>1313</v>
      </c>
      <c r="F257" s="1">
        <v>3864</v>
      </c>
      <c r="G257" s="1" t="s">
        <v>0</v>
      </c>
      <c r="H257" s="1">
        <v>1125</v>
      </c>
      <c r="I257" s="2">
        <v>210</v>
      </c>
      <c r="J257" s="2">
        <v>287</v>
      </c>
      <c r="K257" s="1">
        <v>1125</v>
      </c>
      <c r="L257" s="1">
        <v>1786</v>
      </c>
      <c r="M257" s="2">
        <v>196</v>
      </c>
      <c r="N257" s="2">
        <v>944</v>
      </c>
      <c r="O257" s="2">
        <v>275</v>
      </c>
      <c r="P257" s="2">
        <v>360</v>
      </c>
      <c r="Q257" s="2">
        <v>926</v>
      </c>
      <c r="R257" s="2"/>
      <c r="S257" s="1">
        <v>2076</v>
      </c>
      <c r="T257" s="1">
        <v>2076</v>
      </c>
      <c r="U257" s="2">
        <v>0</v>
      </c>
      <c r="V257" s="1">
        <v>1216</v>
      </c>
      <c r="W257" s="1">
        <v>3312</v>
      </c>
      <c r="X257" s="1"/>
      <c r="Y257" s="2">
        <v>814</v>
      </c>
      <c r="Z257" s="2">
        <v>944</v>
      </c>
      <c r="AA257" s="1">
        <v>1534</v>
      </c>
      <c r="AB257" s="2" t="s">
        <v>0</v>
      </c>
      <c r="AC257" s="2">
        <v>0</v>
      </c>
      <c r="AD257" s="1">
        <v>3419</v>
      </c>
      <c r="AE257" s="2">
        <v>0</v>
      </c>
      <c r="AF257" s="2">
        <v>0</v>
      </c>
      <c r="AG257" s="2">
        <v>676</v>
      </c>
      <c r="AH257" s="2">
        <v>855</v>
      </c>
      <c r="AI257" s="2">
        <v>434</v>
      </c>
      <c r="AJ257" s="1">
        <v>1958</v>
      </c>
      <c r="AK257" s="2" t="s">
        <v>0</v>
      </c>
      <c r="AL257" s="2">
        <v>246</v>
      </c>
      <c r="AM257" s="2">
        <v>216</v>
      </c>
      <c r="AN257" s="1">
        <v>5012</v>
      </c>
      <c r="AO257" s="2" t="s">
        <v>0</v>
      </c>
      <c r="AP257" s="1">
        <v>2036</v>
      </c>
      <c r="AQ257" s="1"/>
      <c r="AR257" s="2"/>
      <c r="AS257" s="2"/>
      <c r="AT257" s="3"/>
      <c r="AU257" s="2"/>
      <c r="AV257" s="3"/>
      <c r="AW257" s="10"/>
    </row>
    <row r="258" spans="1:49" x14ac:dyDescent="0.25">
      <c r="A258" t="s">
        <v>420</v>
      </c>
      <c r="B258" s="89">
        <v>257</v>
      </c>
      <c r="C258" s="1">
        <v>1161</v>
      </c>
      <c r="D258">
        <v>640</v>
      </c>
      <c r="E258" s="1">
        <v>1289</v>
      </c>
      <c r="F258" s="1">
        <v>4726</v>
      </c>
      <c r="G258" s="1" t="s">
        <v>0</v>
      </c>
      <c r="H258" s="2">
        <v>557</v>
      </c>
      <c r="I258" s="2">
        <v>250</v>
      </c>
      <c r="J258" s="2">
        <v>409</v>
      </c>
      <c r="K258" s="2">
        <v>557</v>
      </c>
      <c r="L258" s="1">
        <v>1552</v>
      </c>
      <c r="M258" s="2">
        <v>198</v>
      </c>
      <c r="N258" s="2">
        <v>783</v>
      </c>
      <c r="O258" s="2">
        <v>192</v>
      </c>
      <c r="P258" s="2">
        <v>264</v>
      </c>
      <c r="Q258" s="2">
        <v>971</v>
      </c>
      <c r="R258" s="2"/>
      <c r="S258" s="1">
        <v>2216</v>
      </c>
      <c r="T258" s="1">
        <v>2216</v>
      </c>
      <c r="U258" s="2">
        <v>0</v>
      </c>
      <c r="V258" s="1">
        <v>1279</v>
      </c>
      <c r="W258" s="1">
        <v>3154</v>
      </c>
      <c r="X258" s="1"/>
      <c r="Y258" s="1">
        <v>1159</v>
      </c>
      <c r="Z258" s="2">
        <v>945</v>
      </c>
      <c r="AA258" s="1">
        <v>1442</v>
      </c>
      <c r="AB258" s="2" t="s">
        <v>0</v>
      </c>
      <c r="AC258" s="2">
        <v>0</v>
      </c>
      <c r="AD258" s="1">
        <v>3109</v>
      </c>
      <c r="AE258" s="2">
        <v>0</v>
      </c>
      <c r="AF258" s="2">
        <v>0</v>
      </c>
      <c r="AG258" s="2">
        <v>783</v>
      </c>
      <c r="AH258" s="1">
        <v>1019</v>
      </c>
      <c r="AI258" s="2">
        <v>357</v>
      </c>
      <c r="AJ258" s="1">
        <v>1893</v>
      </c>
      <c r="AK258" s="2" t="s">
        <v>0</v>
      </c>
      <c r="AL258" s="2">
        <v>332</v>
      </c>
      <c r="AM258" s="2">
        <v>94</v>
      </c>
      <c r="AN258" s="1">
        <v>4495</v>
      </c>
      <c r="AO258" s="2" t="s">
        <v>0</v>
      </c>
      <c r="AP258" s="1">
        <v>1933</v>
      </c>
      <c r="AQ258" s="1"/>
      <c r="AR258" s="2"/>
      <c r="AS258" s="2"/>
      <c r="AT258" s="3"/>
      <c r="AU258" s="2"/>
      <c r="AV258" s="3"/>
      <c r="AW258" s="10"/>
    </row>
    <row r="259" spans="1:49" x14ac:dyDescent="0.25">
      <c r="A259" t="s">
        <v>421</v>
      </c>
      <c r="B259">
        <v>258</v>
      </c>
      <c r="C259" s="2">
        <v>474</v>
      </c>
      <c r="D259">
        <v>940</v>
      </c>
      <c r="E259" s="2">
        <v>800</v>
      </c>
      <c r="F259" s="1">
        <v>1128</v>
      </c>
      <c r="G259" s="1" t="s">
        <v>0</v>
      </c>
      <c r="H259" s="2">
        <v>337</v>
      </c>
      <c r="I259" s="2">
        <v>153</v>
      </c>
      <c r="J259" s="2">
        <v>300</v>
      </c>
      <c r="K259" s="2">
        <v>337</v>
      </c>
      <c r="L259" s="1">
        <v>1261</v>
      </c>
      <c r="M259" s="2">
        <v>160</v>
      </c>
      <c r="N259" s="2">
        <v>708</v>
      </c>
      <c r="O259" s="2">
        <v>244</v>
      </c>
      <c r="P259" s="2">
        <v>219</v>
      </c>
      <c r="Q259" s="2">
        <v>980</v>
      </c>
      <c r="R259" s="2"/>
      <c r="S259" s="1">
        <v>1999</v>
      </c>
      <c r="T259" s="1">
        <v>1999</v>
      </c>
      <c r="U259" s="2">
        <v>0</v>
      </c>
      <c r="V259" s="2">
        <v>921</v>
      </c>
      <c r="W259" s="1">
        <v>2888</v>
      </c>
      <c r="X259" s="1"/>
      <c r="Y259" s="2">
        <v>957</v>
      </c>
      <c r="Z259" s="1">
        <v>1908</v>
      </c>
      <c r="AA259" s="1">
        <v>1282</v>
      </c>
      <c r="AB259" s="2" t="s">
        <v>0</v>
      </c>
      <c r="AC259" s="2">
        <v>0</v>
      </c>
      <c r="AD259" s="1">
        <v>3701</v>
      </c>
      <c r="AE259" s="2">
        <v>0</v>
      </c>
      <c r="AF259" s="2">
        <v>0</v>
      </c>
      <c r="AG259" s="2">
        <v>790</v>
      </c>
      <c r="AH259" s="2">
        <v>738</v>
      </c>
      <c r="AI259" s="2">
        <v>352</v>
      </c>
      <c r="AJ259" s="1">
        <v>2149</v>
      </c>
      <c r="AK259" s="2" t="s">
        <v>0</v>
      </c>
      <c r="AL259" s="2">
        <v>294</v>
      </c>
      <c r="AM259" s="2">
        <v>79</v>
      </c>
      <c r="AN259" s="1">
        <v>3621</v>
      </c>
      <c r="AO259" s="2" t="s">
        <v>0</v>
      </c>
      <c r="AP259" s="1">
        <v>1885</v>
      </c>
      <c r="AQ259" s="1"/>
      <c r="AR259" s="2"/>
      <c r="AS259" s="2"/>
      <c r="AT259" s="3"/>
      <c r="AU259" s="2"/>
      <c r="AV259" s="3"/>
      <c r="AW259" s="10"/>
    </row>
    <row r="260" spans="1:49" x14ac:dyDescent="0.25">
      <c r="A260" t="s">
        <v>422</v>
      </c>
      <c r="B260">
        <v>259</v>
      </c>
      <c r="C260" s="1">
        <v>3895</v>
      </c>
      <c r="D260">
        <v>823</v>
      </c>
      <c r="E260" s="2">
        <v>722</v>
      </c>
      <c r="F260" s="2">
        <v>547</v>
      </c>
      <c r="G260" s="1" t="s">
        <v>0</v>
      </c>
      <c r="H260" s="2">
        <v>122</v>
      </c>
      <c r="I260" s="2">
        <v>144</v>
      </c>
      <c r="J260" s="2">
        <v>256</v>
      </c>
      <c r="K260" s="2">
        <v>122</v>
      </c>
      <c r="L260" s="1">
        <v>1590</v>
      </c>
      <c r="M260" s="2">
        <v>189</v>
      </c>
      <c r="N260" s="2">
        <v>632</v>
      </c>
      <c r="O260" s="2">
        <v>228</v>
      </c>
      <c r="P260" s="2">
        <v>153</v>
      </c>
      <c r="Q260" s="2">
        <v>988</v>
      </c>
      <c r="R260" s="2"/>
      <c r="S260" s="1">
        <v>2063</v>
      </c>
      <c r="T260" s="1">
        <v>2063</v>
      </c>
      <c r="U260" s="2">
        <v>0</v>
      </c>
      <c r="V260" s="2">
        <v>704</v>
      </c>
      <c r="W260" s="1">
        <v>2566</v>
      </c>
      <c r="X260" s="1"/>
      <c r="Y260" s="2">
        <v>988</v>
      </c>
      <c r="Z260" s="2">
        <v>930</v>
      </c>
      <c r="AA260" s="1">
        <v>1188</v>
      </c>
      <c r="AB260" s="2" t="s">
        <v>0</v>
      </c>
      <c r="AC260" s="2">
        <v>0</v>
      </c>
      <c r="AD260" s="1">
        <v>3335</v>
      </c>
      <c r="AE260" s="2">
        <v>0</v>
      </c>
      <c r="AF260" s="2">
        <v>0</v>
      </c>
      <c r="AG260" s="2">
        <v>665</v>
      </c>
      <c r="AH260" s="2">
        <v>708</v>
      </c>
      <c r="AI260" s="2">
        <v>221</v>
      </c>
      <c r="AJ260" s="1">
        <v>2148</v>
      </c>
      <c r="AK260" s="2" t="s">
        <v>0</v>
      </c>
      <c r="AL260" s="2">
        <v>302</v>
      </c>
      <c r="AM260" s="2">
        <v>89</v>
      </c>
      <c r="AN260" s="1">
        <v>4093</v>
      </c>
      <c r="AO260" s="2" t="s">
        <v>0</v>
      </c>
      <c r="AP260" s="1">
        <v>1567</v>
      </c>
      <c r="AQ260" s="1"/>
      <c r="AR260" s="2"/>
      <c r="AS260" s="2"/>
      <c r="AT260" s="3"/>
      <c r="AU260" s="2"/>
      <c r="AV260" s="3"/>
      <c r="AW260" s="10"/>
    </row>
    <row r="261" spans="1:49" x14ac:dyDescent="0.25">
      <c r="A261" t="s">
        <v>423</v>
      </c>
      <c r="B261" s="89">
        <v>260</v>
      </c>
      <c r="C261" s="1">
        <v>3365</v>
      </c>
      <c r="D261">
        <v>979</v>
      </c>
      <c r="E261" s="2">
        <v>797</v>
      </c>
      <c r="F261" s="2">
        <v>286</v>
      </c>
      <c r="G261" s="1" t="s">
        <v>0</v>
      </c>
      <c r="H261" s="2">
        <v>121</v>
      </c>
      <c r="I261" s="2">
        <v>172</v>
      </c>
      <c r="J261" s="2">
        <v>300</v>
      </c>
      <c r="K261" s="2">
        <v>121</v>
      </c>
      <c r="L261" s="1">
        <v>1142</v>
      </c>
      <c r="M261" s="2">
        <v>0</v>
      </c>
      <c r="N261" s="1">
        <v>1259</v>
      </c>
      <c r="O261" s="2">
        <v>237</v>
      </c>
      <c r="P261" s="2">
        <v>149</v>
      </c>
      <c r="Q261" s="1">
        <v>1083</v>
      </c>
      <c r="R261" s="1"/>
      <c r="S261" s="1">
        <v>2161</v>
      </c>
      <c r="T261" s="1">
        <v>2161</v>
      </c>
      <c r="U261" s="2">
        <v>0</v>
      </c>
      <c r="V261" s="1">
        <v>1097</v>
      </c>
      <c r="W261" s="1">
        <v>2722</v>
      </c>
      <c r="X261" s="1"/>
      <c r="Y261" s="2">
        <v>984</v>
      </c>
      <c r="Z261" s="2">
        <v>248</v>
      </c>
      <c r="AA261" s="1">
        <v>1188</v>
      </c>
      <c r="AB261" s="2" t="s">
        <v>0</v>
      </c>
      <c r="AC261" s="2">
        <v>0</v>
      </c>
      <c r="AD261" s="1">
        <v>3150</v>
      </c>
      <c r="AE261" s="2">
        <v>0</v>
      </c>
      <c r="AF261" s="2">
        <v>0</v>
      </c>
      <c r="AG261" s="2">
        <v>678</v>
      </c>
      <c r="AH261" s="2">
        <v>606</v>
      </c>
      <c r="AI261" s="2">
        <v>371</v>
      </c>
      <c r="AJ261" s="1">
        <v>1675</v>
      </c>
      <c r="AK261" s="2" t="s">
        <v>0</v>
      </c>
      <c r="AL261" s="2">
        <v>290</v>
      </c>
      <c r="AM261" s="2">
        <v>7</v>
      </c>
      <c r="AN261" s="1">
        <v>3473</v>
      </c>
      <c r="AO261" s="2" t="s">
        <v>0</v>
      </c>
      <c r="AP261" s="1">
        <v>1523</v>
      </c>
      <c r="AQ261" s="1"/>
      <c r="AR261" s="2"/>
      <c r="AS261" s="2"/>
      <c r="AT261" s="3"/>
      <c r="AU261" s="2"/>
      <c r="AV261" s="3"/>
      <c r="AW261" s="10"/>
    </row>
    <row r="262" spans="1:49" x14ac:dyDescent="0.25">
      <c r="A262" t="s">
        <v>424</v>
      </c>
      <c r="B262" s="89">
        <v>261</v>
      </c>
      <c r="C262" s="2">
        <v>570</v>
      </c>
      <c r="D262">
        <v>994</v>
      </c>
      <c r="E262" s="2">
        <v>897</v>
      </c>
      <c r="F262" s="2">
        <v>33</v>
      </c>
      <c r="G262" s="1" t="s">
        <v>0</v>
      </c>
      <c r="H262" s="2">
        <v>180</v>
      </c>
      <c r="I262" s="2">
        <v>151</v>
      </c>
      <c r="J262" s="2">
        <v>361</v>
      </c>
      <c r="K262" s="2">
        <v>180</v>
      </c>
      <c r="L262" s="1">
        <v>1263</v>
      </c>
      <c r="M262" s="2">
        <v>24</v>
      </c>
      <c r="N262" s="1">
        <v>1481</v>
      </c>
      <c r="O262" s="2">
        <v>260</v>
      </c>
      <c r="P262" s="2">
        <v>188</v>
      </c>
      <c r="Q262" s="2">
        <v>998</v>
      </c>
      <c r="R262" s="2"/>
      <c r="S262" s="1">
        <v>2140</v>
      </c>
      <c r="T262" s="1">
        <v>2140</v>
      </c>
      <c r="U262" s="2">
        <v>0</v>
      </c>
      <c r="V262" s="1">
        <v>1111</v>
      </c>
      <c r="W262" s="1">
        <v>2606</v>
      </c>
      <c r="X262" s="1"/>
      <c r="Y262" s="2">
        <v>867</v>
      </c>
      <c r="Z262" s="2">
        <v>271</v>
      </c>
      <c r="AA262" s="1">
        <v>1017</v>
      </c>
      <c r="AB262" s="2" t="s">
        <v>0</v>
      </c>
      <c r="AC262" s="2">
        <v>0</v>
      </c>
      <c r="AD262" s="1">
        <v>3356</v>
      </c>
      <c r="AE262" s="2">
        <v>0</v>
      </c>
      <c r="AF262" s="2">
        <v>0</v>
      </c>
      <c r="AG262" s="2">
        <v>707</v>
      </c>
      <c r="AH262" s="2">
        <v>569</v>
      </c>
      <c r="AI262" s="2">
        <v>323</v>
      </c>
      <c r="AJ262" s="1">
        <v>1903</v>
      </c>
      <c r="AK262" s="2" t="s">
        <v>0</v>
      </c>
      <c r="AL262" s="2">
        <v>292</v>
      </c>
      <c r="AM262" s="2">
        <v>115</v>
      </c>
      <c r="AN262" s="1">
        <v>2906</v>
      </c>
      <c r="AO262" s="2" t="s">
        <v>0</v>
      </c>
      <c r="AP262" s="1">
        <v>1392</v>
      </c>
      <c r="AQ262" s="1"/>
      <c r="AR262" s="2"/>
      <c r="AS262" s="2"/>
      <c r="AT262" s="3"/>
      <c r="AU262" s="2"/>
      <c r="AV262" s="3"/>
      <c r="AW262" s="10"/>
    </row>
    <row r="263" spans="1:49" x14ac:dyDescent="0.25">
      <c r="A263" t="s">
        <v>425</v>
      </c>
      <c r="B263">
        <v>262</v>
      </c>
      <c r="C263" s="1">
        <v>1924</v>
      </c>
      <c r="D263">
        <v>901</v>
      </c>
      <c r="E263" s="2">
        <v>900</v>
      </c>
      <c r="F263" s="2">
        <v>249</v>
      </c>
      <c r="G263" s="1" t="s">
        <v>0</v>
      </c>
      <c r="H263" s="2">
        <v>89</v>
      </c>
      <c r="I263" s="2">
        <v>122</v>
      </c>
      <c r="J263" s="2">
        <v>308</v>
      </c>
      <c r="K263" s="2">
        <v>89</v>
      </c>
      <c r="L263" s="1">
        <v>1923</v>
      </c>
      <c r="M263" s="2">
        <v>17</v>
      </c>
      <c r="N263" s="1">
        <v>1662</v>
      </c>
      <c r="O263" s="2">
        <v>221</v>
      </c>
      <c r="P263" s="2">
        <v>122</v>
      </c>
      <c r="Q263" s="1">
        <v>1002</v>
      </c>
      <c r="R263" s="1"/>
      <c r="S263" s="1">
        <v>2277</v>
      </c>
      <c r="T263" s="1">
        <v>2277</v>
      </c>
      <c r="U263" s="2">
        <v>0</v>
      </c>
      <c r="V263" s="1">
        <v>1230</v>
      </c>
      <c r="W263" s="1">
        <v>2751</v>
      </c>
      <c r="X263" s="1"/>
      <c r="Y263" s="2">
        <v>837</v>
      </c>
      <c r="Z263" s="2">
        <v>466</v>
      </c>
      <c r="AA263" s="1">
        <v>1063</v>
      </c>
      <c r="AB263" s="2" t="s">
        <v>0</v>
      </c>
      <c r="AC263" s="2">
        <v>0</v>
      </c>
      <c r="AD263" s="1">
        <v>2275</v>
      </c>
      <c r="AE263" s="2">
        <v>0</v>
      </c>
      <c r="AF263" s="2">
        <v>0</v>
      </c>
      <c r="AG263" s="2">
        <v>758</v>
      </c>
      <c r="AH263" s="2">
        <v>321</v>
      </c>
      <c r="AI263" s="2">
        <v>302</v>
      </c>
      <c r="AJ263" s="1">
        <v>1608</v>
      </c>
      <c r="AK263" s="2" t="s">
        <v>0</v>
      </c>
      <c r="AL263" s="2">
        <v>376</v>
      </c>
      <c r="AM263" s="2">
        <v>106</v>
      </c>
      <c r="AN263" s="1">
        <v>4299</v>
      </c>
      <c r="AO263" s="2" t="s">
        <v>0</v>
      </c>
      <c r="AP263" s="1">
        <v>1646</v>
      </c>
      <c r="AQ263" s="1"/>
      <c r="AR263" s="2"/>
      <c r="AS263" s="2"/>
      <c r="AT263" s="3"/>
      <c r="AU263" s="2"/>
      <c r="AV263" s="3"/>
      <c r="AW263" s="10"/>
    </row>
    <row r="264" spans="1:49" x14ac:dyDescent="0.25">
      <c r="A264" t="s">
        <v>426</v>
      </c>
      <c r="B264">
        <v>263</v>
      </c>
      <c r="C264" s="1">
        <v>2332</v>
      </c>
      <c r="D264">
        <v>960</v>
      </c>
      <c r="E264" s="1">
        <v>1041</v>
      </c>
      <c r="F264" s="2">
        <v>33</v>
      </c>
      <c r="G264" s="1" t="s">
        <v>0</v>
      </c>
      <c r="H264" s="2">
        <v>201</v>
      </c>
      <c r="I264" s="2">
        <v>176</v>
      </c>
      <c r="J264" s="2">
        <v>231</v>
      </c>
      <c r="K264" s="2">
        <v>201</v>
      </c>
      <c r="L264" s="1">
        <v>2305</v>
      </c>
      <c r="M264" s="2">
        <v>0</v>
      </c>
      <c r="N264" s="1">
        <v>1666</v>
      </c>
      <c r="O264" s="2">
        <v>172</v>
      </c>
      <c r="P264" s="2">
        <v>365</v>
      </c>
      <c r="Q264" s="1">
        <v>1000</v>
      </c>
      <c r="R264" s="1"/>
      <c r="S264" s="1">
        <v>1872</v>
      </c>
      <c r="T264" s="1">
        <v>1872</v>
      </c>
      <c r="U264" s="2">
        <v>0</v>
      </c>
      <c r="V264" s="2">
        <v>939</v>
      </c>
      <c r="W264" s="1">
        <v>2739</v>
      </c>
      <c r="X264" s="1"/>
      <c r="Y264" s="2">
        <v>863</v>
      </c>
      <c r="Z264" s="2">
        <v>401</v>
      </c>
      <c r="AA264" s="1">
        <v>1188</v>
      </c>
      <c r="AB264" s="2" t="s">
        <v>0</v>
      </c>
      <c r="AC264" s="2">
        <v>0</v>
      </c>
      <c r="AD264" s="1">
        <v>3335</v>
      </c>
      <c r="AE264" s="2">
        <v>0</v>
      </c>
      <c r="AF264" s="2">
        <v>0</v>
      </c>
      <c r="AG264" s="2">
        <v>762</v>
      </c>
      <c r="AH264" s="2">
        <v>226</v>
      </c>
      <c r="AI264" s="2">
        <v>339</v>
      </c>
      <c r="AJ264" s="1">
        <v>1325</v>
      </c>
      <c r="AK264" s="2" t="s">
        <v>0</v>
      </c>
      <c r="AL264" s="2">
        <v>283</v>
      </c>
      <c r="AM264" s="2">
        <v>117</v>
      </c>
      <c r="AN264" s="1">
        <v>4570</v>
      </c>
      <c r="AO264" s="2" t="s">
        <v>0</v>
      </c>
      <c r="AP264" s="1">
        <v>1473</v>
      </c>
      <c r="AQ264" s="1"/>
      <c r="AR264" s="2"/>
      <c r="AS264" s="2"/>
      <c r="AT264" s="3"/>
      <c r="AU264" s="2"/>
      <c r="AV264" s="3"/>
      <c r="AW264" s="10"/>
    </row>
    <row r="265" spans="1:49" x14ac:dyDescent="0.25">
      <c r="A265" t="s">
        <v>427</v>
      </c>
      <c r="B265" s="89">
        <v>264</v>
      </c>
      <c r="C265" s="1">
        <v>2268</v>
      </c>
      <c r="D265">
        <v>995</v>
      </c>
      <c r="E265" s="1">
        <v>1103</v>
      </c>
      <c r="F265" s="2">
        <v>3</v>
      </c>
      <c r="G265" s="1" t="s">
        <v>0</v>
      </c>
      <c r="H265" s="2">
        <v>416</v>
      </c>
      <c r="I265" s="2">
        <v>383</v>
      </c>
      <c r="J265" s="1">
        <v>1895</v>
      </c>
      <c r="K265" s="2">
        <v>416</v>
      </c>
      <c r="L265" s="1">
        <v>2770</v>
      </c>
      <c r="M265" s="2">
        <v>0</v>
      </c>
      <c r="N265" s="1">
        <v>1647</v>
      </c>
      <c r="O265" s="2">
        <v>17</v>
      </c>
      <c r="P265" s="2">
        <v>731</v>
      </c>
      <c r="Q265" s="2">
        <v>967</v>
      </c>
      <c r="R265" s="2"/>
      <c r="S265" s="1">
        <v>2211</v>
      </c>
      <c r="T265" s="1">
        <v>2211</v>
      </c>
      <c r="U265" s="2">
        <v>0</v>
      </c>
      <c r="V265" s="1">
        <v>1138</v>
      </c>
      <c r="W265" s="1">
        <v>2422</v>
      </c>
      <c r="X265" s="1"/>
      <c r="Y265" s="2">
        <v>852</v>
      </c>
      <c r="Z265" s="1">
        <v>1021</v>
      </c>
      <c r="AA265" s="1">
        <v>1464</v>
      </c>
      <c r="AB265" s="2" t="s">
        <v>0</v>
      </c>
      <c r="AC265" s="2">
        <v>0</v>
      </c>
      <c r="AD265" s="1">
        <v>3219</v>
      </c>
      <c r="AE265" s="2">
        <v>0</v>
      </c>
      <c r="AF265" s="2">
        <v>0</v>
      </c>
      <c r="AG265" s="2">
        <v>787</v>
      </c>
      <c r="AH265" s="2">
        <v>55</v>
      </c>
      <c r="AI265" s="2">
        <v>299</v>
      </c>
      <c r="AJ265" s="1">
        <v>1844</v>
      </c>
      <c r="AK265" s="2" t="s">
        <v>0</v>
      </c>
      <c r="AL265" s="2">
        <v>280</v>
      </c>
      <c r="AM265" s="2">
        <v>135</v>
      </c>
      <c r="AN265" s="1">
        <v>4755</v>
      </c>
      <c r="AO265" s="2" t="s">
        <v>0</v>
      </c>
      <c r="AP265" s="1">
        <v>1688</v>
      </c>
      <c r="AQ265" s="1"/>
      <c r="AR265" s="2"/>
      <c r="AS265" s="2"/>
      <c r="AT265" s="3"/>
      <c r="AU265" s="2"/>
      <c r="AV265" s="3"/>
      <c r="AW265" s="10"/>
    </row>
    <row r="266" spans="1:49" x14ac:dyDescent="0.25">
      <c r="A266" t="s">
        <v>428</v>
      </c>
      <c r="B266" s="89">
        <v>265</v>
      </c>
      <c r="C266" s="1">
        <v>1769</v>
      </c>
      <c r="D266" s="16">
        <v>1094</v>
      </c>
      <c r="E266" s="1">
        <v>1025</v>
      </c>
      <c r="F266" s="2">
        <v>0</v>
      </c>
      <c r="G266" s="1" t="s">
        <v>0</v>
      </c>
      <c r="H266" s="2">
        <v>220</v>
      </c>
      <c r="I266" s="2">
        <v>227</v>
      </c>
      <c r="J266" s="1">
        <v>2225</v>
      </c>
      <c r="K266" s="2">
        <v>220</v>
      </c>
      <c r="L266" s="1">
        <v>2018</v>
      </c>
      <c r="M266" s="2">
        <v>0</v>
      </c>
      <c r="N266" s="1">
        <v>1443</v>
      </c>
      <c r="O266" s="2">
        <v>0</v>
      </c>
      <c r="P266" s="2">
        <v>949</v>
      </c>
      <c r="Q266" s="1">
        <v>1265</v>
      </c>
      <c r="R266" s="1"/>
      <c r="S266" s="1">
        <v>2383</v>
      </c>
      <c r="T266" s="1">
        <v>2383</v>
      </c>
      <c r="U266" s="2">
        <v>0</v>
      </c>
      <c r="V266" s="1">
        <v>1225</v>
      </c>
      <c r="W266" s="1">
        <v>2765</v>
      </c>
      <c r="X266" s="1"/>
      <c r="Y266" s="2">
        <v>850</v>
      </c>
      <c r="Z266" s="2">
        <v>691</v>
      </c>
      <c r="AA266" s="1">
        <v>1167</v>
      </c>
      <c r="AB266" s="2" t="s">
        <v>0</v>
      </c>
      <c r="AC266" s="2">
        <v>0</v>
      </c>
      <c r="AD266" s="1">
        <v>3368</v>
      </c>
      <c r="AE266" s="2">
        <v>0</v>
      </c>
      <c r="AF266" s="2">
        <v>0</v>
      </c>
      <c r="AG266" s="2">
        <v>740</v>
      </c>
      <c r="AH266" s="2">
        <v>188</v>
      </c>
      <c r="AI266" s="2">
        <v>269</v>
      </c>
      <c r="AJ266" s="1">
        <v>1564</v>
      </c>
      <c r="AK266" s="2" t="s">
        <v>0</v>
      </c>
      <c r="AL266" s="2">
        <v>269</v>
      </c>
      <c r="AM266" s="2">
        <v>138</v>
      </c>
      <c r="AN266" s="1">
        <v>5177</v>
      </c>
      <c r="AO266" s="2" t="s">
        <v>0</v>
      </c>
      <c r="AP266" s="1">
        <v>1701</v>
      </c>
      <c r="AQ266" s="1"/>
      <c r="AR266" s="2"/>
      <c r="AS266" s="2"/>
      <c r="AT266" s="3"/>
      <c r="AU266" s="2"/>
      <c r="AV266" s="3"/>
      <c r="AW266" s="10"/>
    </row>
    <row r="267" spans="1:49" x14ac:dyDescent="0.25">
      <c r="A267" t="s">
        <v>429</v>
      </c>
      <c r="B267">
        <v>266</v>
      </c>
      <c r="C267" s="1">
        <v>1741</v>
      </c>
      <c r="D267">
        <v>420</v>
      </c>
      <c r="E267" s="2">
        <v>859</v>
      </c>
      <c r="F267" s="2">
        <v>0</v>
      </c>
      <c r="G267" s="1" t="s">
        <v>0</v>
      </c>
      <c r="H267" s="2">
        <v>204</v>
      </c>
      <c r="I267" s="2">
        <v>228</v>
      </c>
      <c r="J267" s="1">
        <v>1204</v>
      </c>
      <c r="K267" s="2">
        <v>204</v>
      </c>
      <c r="L267" s="1">
        <v>1784</v>
      </c>
      <c r="M267" s="2">
        <v>0</v>
      </c>
      <c r="N267" s="1">
        <v>1213</v>
      </c>
      <c r="O267" s="2">
        <v>98</v>
      </c>
      <c r="P267" s="2">
        <v>727</v>
      </c>
      <c r="Q267" s="2">
        <v>916</v>
      </c>
      <c r="R267" s="2"/>
      <c r="S267" s="1">
        <v>1777</v>
      </c>
      <c r="T267" s="1">
        <v>1777</v>
      </c>
      <c r="U267" s="2">
        <v>0</v>
      </c>
      <c r="V267" s="1">
        <v>1022</v>
      </c>
      <c r="W267" s="1">
        <v>2434</v>
      </c>
      <c r="X267" s="1"/>
      <c r="Y267" s="2">
        <v>831</v>
      </c>
      <c r="Z267" s="2">
        <v>332</v>
      </c>
      <c r="AA267" s="2">
        <v>983</v>
      </c>
      <c r="AB267" s="2" t="s">
        <v>0</v>
      </c>
      <c r="AC267" s="2">
        <v>0</v>
      </c>
      <c r="AD267" s="1">
        <v>2668</v>
      </c>
      <c r="AE267" s="2">
        <v>0</v>
      </c>
      <c r="AF267" s="2">
        <v>0</v>
      </c>
      <c r="AG267" s="2">
        <v>364</v>
      </c>
      <c r="AH267" s="2">
        <v>503</v>
      </c>
      <c r="AI267" s="2">
        <v>191</v>
      </c>
      <c r="AJ267" s="1">
        <v>1263</v>
      </c>
      <c r="AK267" s="2" t="s">
        <v>0</v>
      </c>
      <c r="AL267" s="2">
        <v>245</v>
      </c>
      <c r="AM267" s="2">
        <v>107</v>
      </c>
      <c r="AN267" s="1">
        <v>4891</v>
      </c>
      <c r="AO267" s="2" t="s">
        <v>0</v>
      </c>
      <c r="AP267" s="1">
        <v>1335</v>
      </c>
      <c r="AQ267" s="1"/>
      <c r="AR267" s="2"/>
      <c r="AS267" s="2"/>
      <c r="AT267" s="3"/>
      <c r="AU267" s="2"/>
      <c r="AV267" s="3"/>
      <c r="AW267" s="10"/>
    </row>
    <row r="268" spans="1:49" x14ac:dyDescent="0.25">
      <c r="A268" t="s">
        <v>430</v>
      </c>
      <c r="B268">
        <v>267</v>
      </c>
      <c r="C268" s="2">
        <v>504</v>
      </c>
      <c r="D268">
        <v>408</v>
      </c>
      <c r="E268" s="1">
        <v>1747</v>
      </c>
      <c r="F268" s="2">
        <v>0</v>
      </c>
      <c r="G268" s="1" t="s">
        <v>0</v>
      </c>
      <c r="H268" s="2">
        <v>207</v>
      </c>
      <c r="I268" s="2">
        <v>319</v>
      </c>
      <c r="J268" s="1">
        <v>1967</v>
      </c>
      <c r="K268" s="2">
        <v>207</v>
      </c>
      <c r="L268" s="1">
        <v>1927</v>
      </c>
      <c r="M268" s="2">
        <v>0</v>
      </c>
      <c r="N268" s="1">
        <v>1522</v>
      </c>
      <c r="O268" s="2">
        <v>0</v>
      </c>
      <c r="P268" s="2">
        <v>876</v>
      </c>
      <c r="Q268" s="1">
        <v>1043</v>
      </c>
      <c r="R268" s="1"/>
      <c r="S268" s="1">
        <v>2333</v>
      </c>
      <c r="T268" s="1">
        <v>2333</v>
      </c>
      <c r="U268" s="2">
        <v>0</v>
      </c>
      <c r="V268" s="1">
        <v>1075</v>
      </c>
      <c r="W268" s="1">
        <v>2619</v>
      </c>
      <c r="X268" s="1"/>
      <c r="Y268" s="2">
        <v>782</v>
      </c>
      <c r="Z268" s="2">
        <v>924</v>
      </c>
      <c r="AA268" s="1">
        <v>1050</v>
      </c>
      <c r="AB268" s="2" t="s">
        <v>0</v>
      </c>
      <c r="AC268" s="2">
        <v>0</v>
      </c>
      <c r="AD268" s="1">
        <v>3149</v>
      </c>
      <c r="AE268" s="2">
        <v>0</v>
      </c>
      <c r="AF268" s="2">
        <v>0</v>
      </c>
      <c r="AG268" s="2">
        <v>523</v>
      </c>
      <c r="AH268" s="2">
        <v>425</v>
      </c>
      <c r="AI268" s="2">
        <v>186</v>
      </c>
      <c r="AJ268" s="1">
        <v>1533</v>
      </c>
      <c r="AK268" s="2" t="s">
        <v>0</v>
      </c>
      <c r="AL268" s="2">
        <v>272</v>
      </c>
      <c r="AM268" s="2">
        <v>116</v>
      </c>
      <c r="AN268" s="1">
        <v>4539</v>
      </c>
      <c r="AO268" s="2" t="s">
        <v>0</v>
      </c>
      <c r="AP268" s="1">
        <v>1855</v>
      </c>
      <c r="AQ268" s="1"/>
      <c r="AR268" s="2"/>
      <c r="AS268" s="2"/>
      <c r="AT268" s="3"/>
      <c r="AU268" s="2"/>
      <c r="AV268" s="3"/>
      <c r="AW268" s="10"/>
    </row>
    <row r="269" spans="1:49" x14ac:dyDescent="0.25">
      <c r="A269" t="s">
        <v>431</v>
      </c>
      <c r="B269" s="89">
        <v>268</v>
      </c>
      <c r="C269" s="2">
        <v>0</v>
      </c>
      <c r="D269">
        <v>393</v>
      </c>
      <c r="E269" s="1">
        <v>1195</v>
      </c>
      <c r="F269" s="2">
        <v>0</v>
      </c>
      <c r="G269" s="1" t="s">
        <v>0</v>
      </c>
      <c r="H269" s="2">
        <v>70</v>
      </c>
      <c r="I269" s="2">
        <v>272</v>
      </c>
      <c r="J269" s="1">
        <v>1450</v>
      </c>
      <c r="K269" s="2">
        <v>70</v>
      </c>
      <c r="L269" s="1">
        <v>1726</v>
      </c>
      <c r="M269" s="2">
        <v>0</v>
      </c>
      <c r="N269" s="1">
        <v>1474</v>
      </c>
      <c r="O269" s="2">
        <v>35</v>
      </c>
      <c r="P269" s="2">
        <v>945</v>
      </c>
      <c r="Q269" s="2">
        <v>935</v>
      </c>
      <c r="R269" s="2"/>
      <c r="S269" s="1">
        <v>2083</v>
      </c>
      <c r="T269" s="1">
        <v>2083</v>
      </c>
      <c r="U269" s="2">
        <v>0</v>
      </c>
      <c r="V269" s="1">
        <v>1107</v>
      </c>
      <c r="W269" s="1">
        <v>2330</v>
      </c>
      <c r="X269" s="1"/>
      <c r="Y269" s="2">
        <v>816</v>
      </c>
      <c r="Z269" s="2">
        <v>363</v>
      </c>
      <c r="AA269" s="1">
        <v>1085</v>
      </c>
      <c r="AB269" s="2" t="s">
        <v>0</v>
      </c>
      <c r="AC269" s="2">
        <v>0</v>
      </c>
      <c r="AD269" s="1">
        <v>2971</v>
      </c>
      <c r="AE269" s="2">
        <v>0</v>
      </c>
      <c r="AF269" s="2">
        <v>0</v>
      </c>
      <c r="AG269" s="2">
        <v>445</v>
      </c>
      <c r="AH269" s="2">
        <v>158</v>
      </c>
      <c r="AI269" s="2">
        <v>202</v>
      </c>
      <c r="AJ269" s="1">
        <v>1119</v>
      </c>
      <c r="AK269" s="2" t="s">
        <v>0</v>
      </c>
      <c r="AL269" s="2">
        <v>265</v>
      </c>
      <c r="AM269" s="2">
        <v>82</v>
      </c>
      <c r="AN269" s="1">
        <v>4369</v>
      </c>
      <c r="AO269" s="2" t="s">
        <v>0</v>
      </c>
      <c r="AP269" s="1">
        <v>1650</v>
      </c>
      <c r="AQ269" s="1"/>
      <c r="AR269" s="2"/>
      <c r="AS269" s="2"/>
      <c r="AT269" s="3"/>
      <c r="AU269" s="2"/>
      <c r="AV269" s="3"/>
      <c r="AW269" s="10"/>
    </row>
    <row r="270" spans="1:49" x14ac:dyDescent="0.25">
      <c r="A270" t="s">
        <v>432</v>
      </c>
      <c r="B270" s="89">
        <v>269</v>
      </c>
      <c r="C270" s="2">
        <v>0</v>
      </c>
      <c r="D270">
        <v>366</v>
      </c>
      <c r="E270" s="1">
        <v>1140</v>
      </c>
      <c r="F270" s="2">
        <v>0</v>
      </c>
      <c r="G270" s="1" t="s">
        <v>0</v>
      </c>
      <c r="H270" s="2">
        <v>24</v>
      </c>
      <c r="I270" s="2">
        <v>285</v>
      </c>
      <c r="J270" s="1">
        <v>1479</v>
      </c>
      <c r="K270" s="2">
        <v>24</v>
      </c>
      <c r="L270" s="1">
        <v>1630</v>
      </c>
      <c r="M270" s="2">
        <v>0</v>
      </c>
      <c r="N270" s="1">
        <v>1495</v>
      </c>
      <c r="O270" s="2">
        <v>0</v>
      </c>
      <c r="P270" s="2">
        <v>967</v>
      </c>
      <c r="Q270" s="1">
        <v>1027</v>
      </c>
      <c r="R270" s="1"/>
      <c r="S270" s="1">
        <v>1969</v>
      </c>
      <c r="T270" s="1">
        <v>1969</v>
      </c>
      <c r="U270" s="2">
        <v>0</v>
      </c>
      <c r="V270" s="1">
        <v>1082</v>
      </c>
      <c r="W270" s="1">
        <v>2620</v>
      </c>
      <c r="X270" s="1"/>
      <c r="Y270" s="2">
        <v>641</v>
      </c>
      <c r="Z270" s="2">
        <v>75</v>
      </c>
      <c r="AA270" s="1">
        <v>1126</v>
      </c>
      <c r="AB270" s="2" t="s">
        <v>0</v>
      </c>
      <c r="AC270" s="2">
        <v>0</v>
      </c>
      <c r="AD270" s="1">
        <v>2682</v>
      </c>
      <c r="AE270" s="2">
        <v>0</v>
      </c>
      <c r="AF270" s="2">
        <v>0</v>
      </c>
      <c r="AG270" s="2">
        <v>453</v>
      </c>
      <c r="AH270" s="2">
        <v>158</v>
      </c>
      <c r="AI270" s="2">
        <v>60</v>
      </c>
      <c r="AJ270" s="1">
        <v>1361</v>
      </c>
      <c r="AK270" s="2" t="s">
        <v>0</v>
      </c>
      <c r="AL270" s="2">
        <v>273</v>
      </c>
      <c r="AM270" s="2">
        <v>75</v>
      </c>
      <c r="AN270" s="1">
        <v>4888</v>
      </c>
      <c r="AO270" s="2" t="s">
        <v>0</v>
      </c>
      <c r="AP270" s="1">
        <v>1659</v>
      </c>
      <c r="AQ270" s="1"/>
      <c r="AR270" s="2"/>
      <c r="AS270" s="2"/>
      <c r="AT270" s="3"/>
      <c r="AU270" s="2"/>
      <c r="AV270" s="3"/>
      <c r="AW270" s="10"/>
    </row>
    <row r="271" spans="1:49" x14ac:dyDescent="0.25">
      <c r="A271" t="s">
        <v>433</v>
      </c>
      <c r="B271">
        <v>270</v>
      </c>
      <c r="C271" s="2">
        <v>0</v>
      </c>
      <c r="D271">
        <v>391</v>
      </c>
      <c r="E271" s="1">
        <v>1215</v>
      </c>
      <c r="F271" s="2">
        <v>0</v>
      </c>
      <c r="G271" s="1" t="s">
        <v>0</v>
      </c>
      <c r="H271" s="2">
        <v>272</v>
      </c>
      <c r="I271" s="2">
        <v>159</v>
      </c>
      <c r="J271" s="1">
        <v>1598</v>
      </c>
      <c r="K271" s="2">
        <v>272</v>
      </c>
      <c r="L271" s="1">
        <v>1781</v>
      </c>
      <c r="M271" s="2">
        <v>0</v>
      </c>
      <c r="N271" s="1">
        <v>1453</v>
      </c>
      <c r="O271" s="2">
        <v>0</v>
      </c>
      <c r="P271" s="2">
        <v>985</v>
      </c>
      <c r="Q271" s="2">
        <v>987</v>
      </c>
      <c r="R271" s="2"/>
      <c r="S271" s="1">
        <v>1982</v>
      </c>
      <c r="T271" s="1">
        <v>1982</v>
      </c>
      <c r="U271" s="2">
        <v>0</v>
      </c>
      <c r="V271" s="1">
        <v>1146</v>
      </c>
      <c r="W271" s="1">
        <v>2195</v>
      </c>
      <c r="X271" s="1"/>
      <c r="Y271" s="2">
        <v>746</v>
      </c>
      <c r="Z271" s="2">
        <v>350</v>
      </c>
      <c r="AA271" s="1">
        <v>1049</v>
      </c>
      <c r="AB271" s="2" t="s">
        <v>0</v>
      </c>
      <c r="AC271" s="2">
        <v>0</v>
      </c>
      <c r="AD271" s="1">
        <v>3145</v>
      </c>
      <c r="AE271" s="2">
        <v>955</v>
      </c>
      <c r="AF271" s="2">
        <v>0</v>
      </c>
      <c r="AG271" s="2">
        <v>471</v>
      </c>
      <c r="AH271" s="2">
        <v>0</v>
      </c>
      <c r="AI271" s="2">
        <v>35</v>
      </c>
      <c r="AJ271" s="1">
        <v>1421</v>
      </c>
      <c r="AK271" s="2" t="s">
        <v>0</v>
      </c>
      <c r="AL271" s="2">
        <v>265</v>
      </c>
      <c r="AM271" s="2">
        <v>45</v>
      </c>
      <c r="AN271" s="1">
        <v>4289</v>
      </c>
      <c r="AO271" s="2" t="s">
        <v>0</v>
      </c>
      <c r="AP271" s="1">
        <v>1767</v>
      </c>
      <c r="AQ271" s="1"/>
      <c r="AR271" s="2"/>
      <c r="AS271" s="2"/>
      <c r="AT271" s="3"/>
      <c r="AU271" s="2"/>
      <c r="AV271" s="3"/>
      <c r="AW271" s="10"/>
    </row>
    <row r="272" spans="1:49" ht="15.75" thickBot="1" x14ac:dyDescent="0.3">
      <c r="A272" t="s">
        <v>434</v>
      </c>
      <c r="B272">
        <v>271</v>
      </c>
      <c r="C272" s="2">
        <v>0</v>
      </c>
      <c r="D272">
        <v>436</v>
      </c>
      <c r="E272" s="1">
        <v>1086</v>
      </c>
      <c r="F272" s="2">
        <v>0</v>
      </c>
      <c r="G272" s="1" t="s">
        <v>0</v>
      </c>
      <c r="H272" s="2">
        <v>0</v>
      </c>
      <c r="I272" s="2">
        <v>180</v>
      </c>
      <c r="J272" s="1">
        <v>1379</v>
      </c>
      <c r="K272" s="2">
        <v>0</v>
      </c>
      <c r="L272" s="1">
        <v>1185</v>
      </c>
      <c r="M272" s="2">
        <v>0</v>
      </c>
      <c r="N272" s="1">
        <v>1246</v>
      </c>
      <c r="O272" s="2">
        <v>0</v>
      </c>
      <c r="P272" s="2">
        <v>866</v>
      </c>
      <c r="Q272" s="1">
        <v>1042</v>
      </c>
      <c r="R272" s="1"/>
      <c r="S272" s="1">
        <v>1972</v>
      </c>
      <c r="T272" s="1">
        <v>1972</v>
      </c>
      <c r="U272" s="2">
        <v>0</v>
      </c>
      <c r="V272" s="1">
        <v>1260</v>
      </c>
      <c r="W272" s="1">
        <v>2158</v>
      </c>
      <c r="X272" s="1"/>
      <c r="Y272" s="2">
        <v>634</v>
      </c>
      <c r="Z272" s="2">
        <v>265</v>
      </c>
      <c r="AA272" s="2">
        <v>979</v>
      </c>
      <c r="AB272" s="2" t="s">
        <v>0</v>
      </c>
      <c r="AC272" s="2">
        <v>0</v>
      </c>
      <c r="AD272" s="1">
        <v>2747</v>
      </c>
      <c r="AE272" s="2">
        <v>256</v>
      </c>
      <c r="AF272" s="13">
        <v>0</v>
      </c>
      <c r="AG272" s="2">
        <v>488</v>
      </c>
      <c r="AH272" s="2">
        <v>0</v>
      </c>
      <c r="AI272" s="2">
        <v>0</v>
      </c>
      <c r="AJ272" s="1">
        <v>1261</v>
      </c>
      <c r="AK272" s="2" t="s">
        <v>0</v>
      </c>
      <c r="AL272" s="2">
        <v>176</v>
      </c>
      <c r="AM272" s="2">
        <v>117</v>
      </c>
      <c r="AN272" s="1">
        <v>3457</v>
      </c>
      <c r="AO272" s="2" t="s">
        <v>0</v>
      </c>
      <c r="AP272" s="1">
        <v>1517</v>
      </c>
      <c r="AQ272" s="1"/>
      <c r="AR272" s="2"/>
      <c r="AS272" s="2"/>
      <c r="AT272" s="3"/>
      <c r="AU272" s="2"/>
      <c r="AV272" s="3"/>
      <c r="AW272" s="10"/>
    </row>
    <row r="273" spans="1:49" x14ac:dyDescent="0.25">
      <c r="A273" t="s">
        <v>435</v>
      </c>
      <c r="B273" s="89">
        <v>272</v>
      </c>
      <c r="C273" s="2">
        <v>0</v>
      </c>
      <c r="D273">
        <v>350</v>
      </c>
      <c r="E273" s="2">
        <v>343</v>
      </c>
      <c r="F273" s="2">
        <v>0</v>
      </c>
      <c r="G273" s="1" t="s">
        <v>0</v>
      </c>
      <c r="H273" s="2">
        <v>0</v>
      </c>
      <c r="I273" s="2">
        <v>213</v>
      </c>
      <c r="J273" s="2">
        <v>865</v>
      </c>
      <c r="K273" s="2">
        <v>0</v>
      </c>
      <c r="L273" s="1">
        <v>1421</v>
      </c>
      <c r="M273" s="2">
        <v>0</v>
      </c>
      <c r="N273" s="1">
        <v>1275</v>
      </c>
      <c r="O273" s="2">
        <v>0</v>
      </c>
      <c r="P273" s="1">
        <v>1123</v>
      </c>
      <c r="Q273" s="2">
        <v>853</v>
      </c>
      <c r="R273" s="2"/>
      <c r="S273" s="1">
        <v>1860</v>
      </c>
      <c r="T273" s="1">
        <v>1860</v>
      </c>
      <c r="U273" s="2">
        <v>0</v>
      </c>
      <c r="V273" s="2">
        <v>766</v>
      </c>
      <c r="W273" s="1">
        <v>1538</v>
      </c>
      <c r="X273" s="1"/>
      <c r="Y273" s="2">
        <v>641</v>
      </c>
      <c r="Z273" s="2">
        <v>0</v>
      </c>
      <c r="AA273" s="2">
        <v>759</v>
      </c>
      <c r="AB273" s="2" t="s">
        <v>0</v>
      </c>
      <c r="AC273" s="2">
        <v>0</v>
      </c>
      <c r="AD273" s="1">
        <v>2819</v>
      </c>
      <c r="AE273" s="2">
        <v>0</v>
      </c>
      <c r="AF273" s="2"/>
      <c r="AG273" s="2">
        <v>513</v>
      </c>
      <c r="AH273" s="2">
        <v>0</v>
      </c>
      <c r="AI273" s="2">
        <v>0</v>
      </c>
      <c r="AJ273" s="1">
        <v>1561</v>
      </c>
      <c r="AK273" s="2" t="s">
        <v>0</v>
      </c>
      <c r="AL273" s="2">
        <v>441</v>
      </c>
      <c r="AM273" s="2">
        <v>292</v>
      </c>
      <c r="AN273" s="1">
        <v>3686</v>
      </c>
      <c r="AO273" s="2" t="s">
        <v>0</v>
      </c>
      <c r="AP273" s="1">
        <v>1532</v>
      </c>
      <c r="AQ273" s="1"/>
      <c r="AR273" s="2"/>
      <c r="AS273" s="2"/>
      <c r="AT273" s="3"/>
      <c r="AU273" s="2"/>
      <c r="AV273" s="3"/>
      <c r="AW273" s="10"/>
    </row>
    <row r="274" spans="1:49" x14ac:dyDescent="0.25">
      <c r="A274" t="s">
        <v>436</v>
      </c>
      <c r="B274" s="89">
        <v>273</v>
      </c>
      <c r="C274" s="2">
        <v>0</v>
      </c>
      <c r="D274">
        <v>276</v>
      </c>
      <c r="E274" s="2">
        <v>274</v>
      </c>
      <c r="F274" s="2">
        <v>0</v>
      </c>
      <c r="G274" s="1" t="s">
        <v>0</v>
      </c>
      <c r="H274" s="2">
        <v>249</v>
      </c>
      <c r="I274" s="2">
        <v>216</v>
      </c>
      <c r="J274" s="2">
        <v>437</v>
      </c>
      <c r="K274" s="2">
        <v>249</v>
      </c>
      <c r="L274" s="1">
        <v>2224</v>
      </c>
      <c r="M274" s="2">
        <v>0</v>
      </c>
      <c r="N274" s="1">
        <v>1465</v>
      </c>
      <c r="O274" s="2">
        <v>0</v>
      </c>
      <c r="P274" s="1">
        <v>1030</v>
      </c>
      <c r="Q274" s="2">
        <v>922</v>
      </c>
      <c r="R274" s="2"/>
      <c r="S274" s="1">
        <v>1822</v>
      </c>
      <c r="T274" s="1">
        <v>1822</v>
      </c>
      <c r="U274" s="2">
        <v>0</v>
      </c>
      <c r="V274" s="2">
        <v>978</v>
      </c>
      <c r="W274" s="1">
        <v>1742</v>
      </c>
      <c r="X274" s="1"/>
      <c r="Y274" s="2">
        <v>669</v>
      </c>
      <c r="Z274" s="2">
        <v>3</v>
      </c>
      <c r="AA274" s="1">
        <v>1425</v>
      </c>
      <c r="AB274" s="2" t="s">
        <v>0</v>
      </c>
      <c r="AC274" s="2">
        <v>0</v>
      </c>
      <c r="AD274" s="1">
        <v>2713</v>
      </c>
      <c r="AE274" s="2">
        <v>0</v>
      </c>
      <c r="AF274" s="2"/>
      <c r="AG274" s="2">
        <v>501</v>
      </c>
      <c r="AH274" s="2">
        <v>0</v>
      </c>
      <c r="AI274" s="2">
        <v>0</v>
      </c>
      <c r="AJ274" s="1">
        <v>1711</v>
      </c>
      <c r="AK274" s="2" t="s">
        <v>0</v>
      </c>
      <c r="AL274" s="2">
        <v>498</v>
      </c>
      <c r="AM274" s="2">
        <v>237</v>
      </c>
      <c r="AN274" s="1">
        <v>3703</v>
      </c>
      <c r="AO274" s="2" t="s">
        <v>0</v>
      </c>
      <c r="AP274" s="1">
        <v>1648</v>
      </c>
      <c r="AQ274" s="1"/>
      <c r="AR274" s="2"/>
      <c r="AS274" s="2"/>
      <c r="AT274" s="3"/>
      <c r="AU274" s="2"/>
      <c r="AV274" s="3"/>
      <c r="AW274" s="10"/>
    </row>
    <row r="275" spans="1:49" ht="15.75" customHeight="1" x14ac:dyDescent="0.25">
      <c r="A275" t="s">
        <v>437</v>
      </c>
      <c r="B275">
        <v>274</v>
      </c>
      <c r="C275" s="2">
        <v>0</v>
      </c>
      <c r="D275" t="s">
        <v>0</v>
      </c>
      <c r="E275" s="1">
        <v>1032</v>
      </c>
      <c r="F275" s="2">
        <v>0</v>
      </c>
      <c r="G275" s="1" t="s">
        <v>0</v>
      </c>
      <c r="H275" s="2">
        <v>289</v>
      </c>
      <c r="I275" s="2">
        <v>136</v>
      </c>
      <c r="J275" s="2">
        <v>543</v>
      </c>
      <c r="K275" s="2">
        <v>289</v>
      </c>
      <c r="L275" s="1">
        <v>2169</v>
      </c>
      <c r="M275" s="2">
        <v>0</v>
      </c>
      <c r="N275" s="1">
        <v>1125</v>
      </c>
      <c r="O275" s="2">
        <v>0</v>
      </c>
      <c r="P275" s="1">
        <v>1116</v>
      </c>
      <c r="Q275" s="2">
        <v>998</v>
      </c>
      <c r="R275" s="2"/>
      <c r="S275" s="1">
        <v>2152</v>
      </c>
      <c r="T275" s="1">
        <v>2152</v>
      </c>
      <c r="U275" s="2">
        <v>0</v>
      </c>
      <c r="V275" s="2">
        <v>679</v>
      </c>
      <c r="W275" s="1">
        <v>1658</v>
      </c>
      <c r="X275" s="1"/>
      <c r="Y275" s="2">
        <v>638</v>
      </c>
      <c r="Z275" s="2">
        <v>23</v>
      </c>
      <c r="AA275" s="1">
        <v>1014</v>
      </c>
      <c r="AB275" s="2" t="s">
        <v>0</v>
      </c>
      <c r="AC275" s="2">
        <v>0</v>
      </c>
      <c r="AD275" s="1">
        <v>2715</v>
      </c>
      <c r="AE275" s="2">
        <v>0</v>
      </c>
      <c r="AF275" s="2"/>
      <c r="AG275" s="2">
        <v>577</v>
      </c>
      <c r="AH275" s="2">
        <v>0</v>
      </c>
      <c r="AI275" s="2">
        <v>0</v>
      </c>
      <c r="AJ275" s="1">
        <v>1900</v>
      </c>
      <c r="AK275" s="2" t="s">
        <v>0</v>
      </c>
      <c r="AL275" s="2">
        <v>415</v>
      </c>
      <c r="AM275" s="2">
        <v>78</v>
      </c>
      <c r="AN275" s="1">
        <v>4016</v>
      </c>
      <c r="AO275" s="2" t="s">
        <v>0</v>
      </c>
      <c r="AP275" s="1">
        <v>1613</v>
      </c>
      <c r="AQ275" s="1"/>
      <c r="AR275" s="2"/>
      <c r="AS275" s="2"/>
      <c r="AT275" s="3"/>
      <c r="AU275" s="2"/>
      <c r="AV275" s="3"/>
      <c r="AW275" s="10"/>
    </row>
    <row r="276" spans="1:49" x14ac:dyDescent="0.25">
      <c r="G27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5"/>
  <sheetViews>
    <sheetView workbookViewId="0">
      <selection activeCell="H8" sqref="H8"/>
    </sheetView>
  </sheetViews>
  <sheetFormatPr defaultColWidth="8.85546875" defaultRowHeight="15" x14ac:dyDescent="0.25"/>
  <cols>
    <col min="2" max="2" width="8.85546875" style="90"/>
    <col min="4" max="4" width="14.28515625" customWidth="1"/>
    <col min="6" max="6" width="13.42578125" customWidth="1"/>
    <col min="8" max="8" width="16.85546875" customWidth="1"/>
    <col min="13" max="13" width="14.7109375" customWidth="1"/>
    <col min="14" max="14" width="13.85546875" customWidth="1"/>
    <col min="15" max="15" width="13" customWidth="1"/>
    <col min="16" max="16" width="10.85546875" customWidth="1"/>
    <col min="17" max="17" width="14.42578125" customWidth="1"/>
  </cols>
  <sheetData>
    <row r="1" spans="1:49" x14ac:dyDescent="0.25">
      <c r="C1" s="22">
        <v>223838</v>
      </c>
      <c r="D1" s="22" t="s">
        <v>9</v>
      </c>
      <c r="E1" s="22">
        <v>226807</v>
      </c>
      <c r="F1" s="22" t="s">
        <v>10</v>
      </c>
      <c r="G1" s="22">
        <v>229411</v>
      </c>
      <c r="H1" s="22" t="s">
        <v>11</v>
      </c>
      <c r="I1" s="22">
        <v>233108</v>
      </c>
      <c r="J1" s="22">
        <v>234303</v>
      </c>
      <c r="K1" s="22">
        <v>235501</v>
      </c>
      <c r="L1" s="22">
        <v>237141</v>
      </c>
      <c r="M1" s="22" t="s">
        <v>12</v>
      </c>
      <c r="N1" s="22" t="s">
        <v>13</v>
      </c>
      <c r="O1" s="22">
        <v>243667</v>
      </c>
      <c r="P1" s="22">
        <v>247770</v>
      </c>
      <c r="Q1" s="22" t="s">
        <v>14</v>
      </c>
    </row>
    <row r="2" spans="1:49" ht="15.75" thickBot="1" x14ac:dyDescent="0.3">
      <c r="A2" t="s">
        <v>164</v>
      </c>
      <c r="B2" s="89">
        <v>1</v>
      </c>
      <c r="C2" s="1"/>
      <c r="D2" s="16"/>
      <c r="E2" s="1"/>
      <c r="F2" s="1"/>
      <c r="G2" s="1"/>
      <c r="H2" s="2"/>
      <c r="I2" s="2"/>
      <c r="J2" s="3"/>
      <c r="K2" s="2"/>
      <c r="L2" s="2"/>
      <c r="M2" s="2"/>
      <c r="N2" s="2"/>
      <c r="O2" s="2"/>
      <c r="P2" s="1"/>
      <c r="Q2" s="1"/>
      <c r="R2" s="1"/>
      <c r="S2" s="1"/>
      <c r="T2" s="2"/>
      <c r="U2" s="2"/>
      <c r="V2" s="3"/>
      <c r="W2" s="2"/>
      <c r="X2" s="3"/>
      <c r="Y2" s="10"/>
      <c r="AF2" s="1"/>
      <c r="AG2" s="1"/>
      <c r="AH2" s="1"/>
      <c r="AI2" s="1"/>
      <c r="AJ2" s="1"/>
      <c r="AK2" s="2"/>
      <c r="AL2" s="2"/>
      <c r="AM2" s="3"/>
      <c r="AN2" s="2"/>
      <c r="AO2" s="1"/>
      <c r="AP2" s="1"/>
      <c r="AQ2" s="1"/>
      <c r="AR2" s="2"/>
      <c r="AS2" s="2"/>
      <c r="AT2" s="3"/>
      <c r="AU2" s="2"/>
      <c r="AV2" s="3"/>
      <c r="AW2" s="10"/>
    </row>
    <row r="3" spans="1:49" x14ac:dyDescent="0.25">
      <c r="A3" t="s">
        <v>165</v>
      </c>
      <c r="B3">
        <v>2</v>
      </c>
      <c r="C3" s="1"/>
      <c r="D3" s="16"/>
      <c r="E3" s="1"/>
      <c r="F3" s="1"/>
      <c r="G3" s="1"/>
      <c r="H3" s="2"/>
      <c r="I3" s="2"/>
      <c r="J3" s="3"/>
      <c r="K3" s="2"/>
      <c r="L3" s="2"/>
      <c r="M3" s="2"/>
      <c r="N3" s="2"/>
      <c r="O3" s="2"/>
      <c r="P3" s="1"/>
      <c r="Q3" s="1"/>
      <c r="R3" s="1"/>
      <c r="S3" s="17"/>
      <c r="T3" s="17"/>
      <c r="U3" s="18"/>
      <c r="V3" s="18"/>
      <c r="W3" s="18"/>
      <c r="X3" s="18"/>
      <c r="Y3" s="18"/>
      <c r="Z3" s="18"/>
      <c r="AF3" s="1"/>
      <c r="AG3" s="17"/>
      <c r="AH3" s="1"/>
      <c r="AI3" s="1"/>
      <c r="AJ3" s="1"/>
      <c r="AK3" s="2"/>
      <c r="AL3" s="2"/>
      <c r="AM3" s="3"/>
      <c r="AN3" s="2"/>
      <c r="AO3" s="1"/>
      <c r="AP3" s="1"/>
      <c r="AQ3" s="1"/>
      <c r="AR3" s="2"/>
      <c r="AS3" s="2"/>
      <c r="AT3" s="3"/>
      <c r="AU3" s="2"/>
      <c r="AV3" s="3"/>
      <c r="AW3" s="10"/>
    </row>
    <row r="4" spans="1:49" x14ac:dyDescent="0.25">
      <c r="A4" t="s">
        <v>166</v>
      </c>
      <c r="B4">
        <v>3</v>
      </c>
      <c r="C4" s="1"/>
      <c r="D4" s="16"/>
      <c r="E4" s="1"/>
      <c r="F4" s="1"/>
      <c r="G4" s="1"/>
      <c r="H4" s="2"/>
      <c r="I4" s="2"/>
      <c r="J4" s="3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2"/>
      <c r="W4" s="2"/>
      <c r="X4" s="3"/>
      <c r="Y4" s="2"/>
      <c r="Z4" s="10"/>
      <c r="AF4" s="1"/>
      <c r="AG4" s="1"/>
      <c r="AH4" s="1"/>
      <c r="AI4" s="1"/>
      <c r="AJ4" s="1"/>
      <c r="AK4" s="2"/>
      <c r="AL4" s="2"/>
      <c r="AM4" s="3"/>
      <c r="AN4" s="2"/>
      <c r="AO4" s="1"/>
      <c r="AP4" s="1"/>
      <c r="AQ4" s="1"/>
      <c r="AR4" s="2"/>
      <c r="AS4" s="2"/>
      <c r="AT4" s="3"/>
      <c r="AU4" s="2"/>
      <c r="AV4" s="3"/>
      <c r="AW4" s="10"/>
    </row>
    <row r="5" spans="1:49" x14ac:dyDescent="0.25">
      <c r="A5" t="s">
        <v>167</v>
      </c>
      <c r="B5" s="89">
        <v>4</v>
      </c>
      <c r="C5" s="1"/>
      <c r="D5" s="16"/>
      <c r="E5" s="1"/>
      <c r="F5" s="1"/>
      <c r="G5" s="1"/>
      <c r="H5" s="2"/>
      <c r="I5" s="2"/>
      <c r="J5" s="3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2"/>
      <c r="W5" s="2"/>
      <c r="X5" s="3"/>
      <c r="Y5" s="2"/>
      <c r="Z5" s="10"/>
      <c r="AF5" s="1"/>
      <c r="AG5" s="1"/>
      <c r="AH5" s="1"/>
      <c r="AI5" s="1"/>
      <c r="AJ5" s="1"/>
      <c r="AK5" s="2"/>
      <c r="AL5" s="2"/>
      <c r="AM5" s="3"/>
      <c r="AN5" s="2"/>
      <c r="AO5" s="1"/>
      <c r="AP5" s="1"/>
      <c r="AQ5" s="1"/>
      <c r="AR5" s="2"/>
      <c r="AS5" s="2"/>
      <c r="AT5" s="3"/>
      <c r="AU5" s="2"/>
      <c r="AV5" s="3"/>
      <c r="AW5" s="10"/>
    </row>
    <row r="6" spans="1:49" x14ac:dyDescent="0.25">
      <c r="A6" t="s">
        <v>168</v>
      </c>
      <c r="B6" s="89">
        <v>5</v>
      </c>
      <c r="C6" s="1"/>
      <c r="D6" s="16"/>
      <c r="E6" s="1"/>
      <c r="F6" s="1"/>
      <c r="G6" s="1"/>
      <c r="H6" s="2"/>
      <c r="I6" s="2"/>
      <c r="J6" s="3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2"/>
      <c r="W6" s="2"/>
      <c r="X6" s="3"/>
      <c r="Y6" s="2"/>
      <c r="Z6" s="10"/>
      <c r="AF6" s="1"/>
      <c r="AG6" s="1"/>
      <c r="AH6" s="1"/>
      <c r="AI6" s="1"/>
      <c r="AJ6" s="1"/>
      <c r="AK6" s="2"/>
      <c r="AL6" s="2"/>
      <c r="AM6" s="3"/>
      <c r="AN6" s="2"/>
      <c r="AO6" s="1"/>
      <c r="AP6" s="1"/>
      <c r="AQ6" s="1"/>
      <c r="AR6" s="2"/>
      <c r="AS6" s="2"/>
      <c r="AT6" s="3"/>
      <c r="AU6" s="2"/>
      <c r="AV6" s="3"/>
      <c r="AW6" s="10"/>
    </row>
    <row r="7" spans="1:49" x14ac:dyDescent="0.25">
      <c r="A7" t="s">
        <v>169</v>
      </c>
      <c r="B7">
        <v>6</v>
      </c>
      <c r="C7" s="1"/>
      <c r="D7" s="16"/>
      <c r="E7" s="1"/>
      <c r="F7" s="1"/>
      <c r="G7" s="1"/>
      <c r="H7" s="2"/>
      <c r="I7" s="2"/>
      <c r="J7" s="3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2"/>
      <c r="W7" s="2"/>
      <c r="X7" s="3"/>
      <c r="Y7" s="2"/>
      <c r="Z7" s="10"/>
      <c r="AF7" s="1"/>
      <c r="AG7" s="1"/>
      <c r="AH7" s="1"/>
      <c r="AI7" s="1"/>
      <c r="AJ7" s="1"/>
      <c r="AK7" s="2"/>
      <c r="AL7" s="2"/>
      <c r="AM7" s="3"/>
      <c r="AN7" s="2"/>
      <c r="AO7" s="1"/>
      <c r="AP7" s="1"/>
      <c r="AQ7" s="1"/>
      <c r="AR7" s="2"/>
      <c r="AS7" s="2"/>
      <c r="AT7" s="3"/>
      <c r="AU7" s="2"/>
      <c r="AV7" s="3"/>
      <c r="AW7" s="10"/>
    </row>
    <row r="8" spans="1:49" ht="15.75" thickBot="1" x14ac:dyDescent="0.3">
      <c r="A8" t="s">
        <v>170</v>
      </c>
      <c r="B8">
        <v>7</v>
      </c>
      <c r="C8" s="1"/>
      <c r="D8" s="16"/>
      <c r="E8" s="1"/>
      <c r="F8" s="1"/>
      <c r="G8" s="1"/>
      <c r="H8" s="2"/>
      <c r="I8" s="2"/>
      <c r="J8" s="3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2"/>
      <c r="W8" s="2"/>
      <c r="X8" s="3"/>
      <c r="Y8" s="2"/>
      <c r="Z8" s="10"/>
      <c r="AF8" s="1"/>
      <c r="AG8" s="1"/>
      <c r="AH8" s="1"/>
      <c r="AI8" s="1"/>
      <c r="AJ8" s="1"/>
      <c r="AK8" s="2"/>
      <c r="AL8" s="2"/>
      <c r="AM8" s="3"/>
      <c r="AN8" s="2"/>
      <c r="AO8" s="1"/>
      <c r="AP8" s="1"/>
      <c r="AQ8" s="1"/>
      <c r="AR8" s="2"/>
      <c r="AS8" s="2"/>
      <c r="AT8" s="3"/>
      <c r="AU8" s="2"/>
      <c r="AV8" s="3"/>
      <c r="AW8" s="10"/>
    </row>
    <row r="9" spans="1:49" x14ac:dyDescent="0.25">
      <c r="A9" t="s">
        <v>171</v>
      </c>
      <c r="B9" s="89">
        <v>8</v>
      </c>
      <c r="C9" s="1"/>
      <c r="D9" s="16"/>
      <c r="E9" s="1"/>
      <c r="F9" s="1"/>
      <c r="G9" s="1"/>
      <c r="H9" s="2"/>
      <c r="I9" s="2"/>
      <c r="J9" s="3"/>
      <c r="K9" s="2"/>
      <c r="L9" s="2"/>
      <c r="M9" s="17"/>
      <c r="N9" s="18"/>
      <c r="O9" s="18"/>
      <c r="P9" s="1"/>
      <c r="Q9" s="1"/>
      <c r="R9" s="1"/>
      <c r="S9" s="1"/>
      <c r="T9" s="1"/>
      <c r="U9" s="1"/>
      <c r="V9" s="2"/>
      <c r="W9" s="2"/>
      <c r="X9" s="3"/>
      <c r="Y9" s="2"/>
      <c r="Z9" s="10"/>
      <c r="AF9" s="1"/>
      <c r="AG9" s="1"/>
      <c r="AH9" s="1"/>
      <c r="AI9" s="1"/>
      <c r="AJ9" s="1"/>
      <c r="AK9" s="2"/>
      <c r="AL9" s="2"/>
      <c r="AM9" s="3"/>
      <c r="AN9" s="2"/>
      <c r="AO9" s="1"/>
      <c r="AP9" s="1"/>
      <c r="AQ9" s="1"/>
      <c r="AR9" s="2"/>
      <c r="AS9" s="2"/>
      <c r="AT9" s="3"/>
      <c r="AU9" s="2"/>
      <c r="AV9" s="3"/>
      <c r="AW9" s="10"/>
    </row>
    <row r="10" spans="1:49" x14ac:dyDescent="0.25">
      <c r="A10" t="s">
        <v>172</v>
      </c>
      <c r="B10" s="89">
        <v>9</v>
      </c>
      <c r="C10" s="2"/>
      <c r="D10" s="16"/>
      <c r="E10" s="1"/>
      <c r="F10" s="1"/>
      <c r="G10" s="1"/>
      <c r="H10" s="2"/>
      <c r="I10" s="2"/>
      <c r="J10" s="3"/>
      <c r="K10" s="2"/>
      <c r="L10" s="2"/>
      <c r="M10" s="1"/>
      <c r="N10" s="1"/>
      <c r="O10" s="2"/>
      <c r="P10" s="1"/>
      <c r="Q10" s="1"/>
      <c r="R10" s="1"/>
      <c r="S10" s="1"/>
      <c r="T10" s="1"/>
      <c r="U10" s="1"/>
      <c r="V10" s="2"/>
      <c r="W10" s="2"/>
      <c r="X10" s="3"/>
      <c r="Y10" s="2"/>
      <c r="Z10" s="10"/>
      <c r="AF10" s="1"/>
      <c r="AG10" s="1"/>
      <c r="AH10" s="1"/>
      <c r="AI10" s="1"/>
      <c r="AJ10" s="1"/>
      <c r="AK10" s="2"/>
      <c r="AL10" s="2"/>
      <c r="AM10" s="3"/>
      <c r="AN10" s="2"/>
      <c r="AO10" s="1"/>
      <c r="AP10" s="1"/>
      <c r="AQ10" s="1"/>
      <c r="AR10" s="2"/>
      <c r="AS10" s="2"/>
      <c r="AT10" s="3"/>
      <c r="AU10" s="2"/>
      <c r="AV10" s="3"/>
      <c r="AW10" s="10"/>
    </row>
    <row r="11" spans="1:49" x14ac:dyDescent="0.25">
      <c r="A11" t="s">
        <v>173</v>
      </c>
      <c r="B11">
        <v>10</v>
      </c>
      <c r="C11" s="2"/>
      <c r="D11" s="16"/>
      <c r="E11" s="1"/>
      <c r="F11" s="1"/>
      <c r="G11" s="1"/>
      <c r="H11" s="2"/>
      <c r="I11" s="2"/>
      <c r="J11" s="3"/>
      <c r="K11" s="2"/>
      <c r="L11" s="2"/>
      <c r="M11" s="1"/>
      <c r="N11" s="1"/>
      <c r="O11" s="2"/>
      <c r="P11" s="1"/>
      <c r="Q11" s="1"/>
      <c r="R11" s="1"/>
      <c r="S11" s="1"/>
      <c r="T11" s="1"/>
      <c r="U11" s="1"/>
      <c r="V11" s="2"/>
      <c r="W11" s="2"/>
      <c r="X11" s="3"/>
      <c r="Y11" s="2"/>
      <c r="Z11" s="10"/>
      <c r="AF11" s="1"/>
      <c r="AG11" s="1"/>
      <c r="AH11" s="1"/>
      <c r="AI11" s="1"/>
      <c r="AJ11" s="1"/>
      <c r="AK11" s="2"/>
      <c r="AL11" s="2"/>
      <c r="AM11" s="3"/>
      <c r="AN11" s="2"/>
      <c r="AO11" s="1"/>
      <c r="AP11" s="1"/>
      <c r="AQ11" s="1"/>
      <c r="AR11" s="2"/>
      <c r="AS11" s="2"/>
      <c r="AT11" s="3"/>
      <c r="AU11" s="2"/>
      <c r="AV11" s="3"/>
      <c r="AW11" s="10"/>
    </row>
    <row r="12" spans="1:49" x14ac:dyDescent="0.25">
      <c r="A12" t="s">
        <v>174</v>
      </c>
      <c r="B12">
        <v>11</v>
      </c>
      <c r="C12" s="1"/>
      <c r="D12" s="16"/>
      <c r="E12" s="1"/>
      <c r="F12" s="1"/>
      <c r="G12" s="1"/>
      <c r="H12" s="2"/>
      <c r="I12" s="2"/>
      <c r="J12" s="3"/>
      <c r="K12" s="2"/>
      <c r="L12" s="2"/>
      <c r="M12" s="1"/>
      <c r="N12" s="1"/>
      <c r="O12" s="2"/>
      <c r="P12" s="1"/>
      <c r="Q12" s="1"/>
      <c r="R12" s="1"/>
      <c r="S12" s="1"/>
      <c r="T12" s="1"/>
      <c r="U12" s="1"/>
      <c r="V12" s="2"/>
      <c r="W12" s="2"/>
      <c r="X12" s="3"/>
      <c r="Y12" s="2"/>
      <c r="Z12" s="10"/>
      <c r="AF12" s="1"/>
      <c r="AG12" s="1"/>
      <c r="AH12" s="1"/>
      <c r="AI12" s="1"/>
      <c r="AJ12" s="1"/>
      <c r="AK12" s="2"/>
      <c r="AL12" s="2"/>
      <c r="AM12" s="3"/>
      <c r="AN12" s="2"/>
      <c r="AO12" s="1"/>
      <c r="AP12" s="1"/>
      <c r="AQ12" s="1"/>
      <c r="AR12" s="2"/>
      <c r="AS12" s="2"/>
      <c r="AT12" s="3"/>
      <c r="AU12" s="2"/>
      <c r="AV12" s="3"/>
      <c r="AW12" s="10"/>
    </row>
    <row r="13" spans="1:49" x14ac:dyDescent="0.25">
      <c r="A13" t="s">
        <v>175</v>
      </c>
      <c r="B13" s="89">
        <v>12</v>
      </c>
      <c r="C13" s="1"/>
      <c r="D13" s="16"/>
      <c r="E13" s="1"/>
      <c r="F13" s="1"/>
      <c r="G13" s="1"/>
      <c r="H13" s="2"/>
      <c r="I13" s="2"/>
      <c r="J13" s="3"/>
      <c r="K13" s="2"/>
      <c r="L13" s="2"/>
      <c r="M13" s="1"/>
      <c r="N13" s="1"/>
      <c r="O13" s="2"/>
      <c r="P13" s="1"/>
      <c r="Q13" s="1"/>
      <c r="R13" s="1"/>
      <c r="S13" s="1"/>
      <c r="T13" s="1"/>
      <c r="U13" s="1"/>
      <c r="V13" s="2"/>
      <c r="W13" s="2"/>
      <c r="X13" s="3"/>
      <c r="Y13" s="2"/>
      <c r="Z13" s="10"/>
      <c r="AF13" s="1"/>
      <c r="AG13" s="1"/>
      <c r="AH13" s="1"/>
      <c r="AI13" s="1"/>
      <c r="AJ13" s="1"/>
      <c r="AK13" s="2"/>
      <c r="AL13" s="2"/>
      <c r="AM13" s="3"/>
      <c r="AN13" s="2"/>
      <c r="AO13" s="1"/>
      <c r="AP13" s="1"/>
      <c r="AQ13" s="1"/>
      <c r="AR13" s="2"/>
      <c r="AS13" s="2"/>
      <c r="AT13" s="3"/>
      <c r="AU13" s="2"/>
      <c r="AV13" s="3"/>
      <c r="AW13" s="10"/>
    </row>
    <row r="14" spans="1:49" x14ac:dyDescent="0.25">
      <c r="A14" t="s">
        <v>176</v>
      </c>
      <c r="B14" s="89">
        <v>13</v>
      </c>
      <c r="C14" s="1"/>
      <c r="D14" s="16"/>
      <c r="E14" s="1"/>
      <c r="F14" s="1"/>
      <c r="G14" s="1"/>
      <c r="H14" s="2"/>
      <c r="I14" s="2"/>
      <c r="J14" s="3"/>
      <c r="K14" s="2"/>
      <c r="L14" s="2"/>
      <c r="M14" s="1"/>
      <c r="N14" s="1"/>
      <c r="O14" s="2"/>
      <c r="P14" s="1"/>
      <c r="Q14" s="1"/>
      <c r="R14" s="1"/>
      <c r="S14" s="1"/>
      <c r="T14" s="1"/>
      <c r="U14" s="1"/>
      <c r="V14" s="2"/>
      <c r="W14" s="2"/>
      <c r="X14" s="3"/>
      <c r="Y14" s="2"/>
      <c r="Z14" s="10"/>
      <c r="AF14" s="1"/>
      <c r="AG14" s="1"/>
      <c r="AH14" s="1"/>
      <c r="AI14" s="1"/>
      <c r="AJ14" s="1"/>
      <c r="AK14" s="2"/>
      <c r="AL14" s="2"/>
      <c r="AM14" s="3"/>
      <c r="AN14" s="2"/>
      <c r="AO14" s="1"/>
      <c r="AP14" s="1"/>
      <c r="AQ14" s="1"/>
      <c r="AR14" s="2"/>
      <c r="AS14" s="2"/>
      <c r="AT14" s="3"/>
      <c r="AU14" s="2"/>
      <c r="AV14" s="3"/>
      <c r="AW14" s="10"/>
    </row>
    <row r="15" spans="1:49" x14ac:dyDescent="0.25">
      <c r="A15" t="s">
        <v>177</v>
      </c>
      <c r="B15">
        <v>14</v>
      </c>
      <c r="C15" s="1"/>
      <c r="D15" s="16"/>
      <c r="E15" s="1"/>
      <c r="F15" s="1"/>
      <c r="G15" s="1"/>
      <c r="H15" s="2"/>
      <c r="I15" s="2"/>
      <c r="J15" s="3"/>
      <c r="K15" s="2"/>
      <c r="L15" s="2"/>
      <c r="M15" s="1"/>
      <c r="N15" s="1"/>
      <c r="O15" s="2"/>
      <c r="P15" s="1"/>
      <c r="Q15" s="1"/>
      <c r="R15" s="1"/>
      <c r="S15" s="1"/>
      <c r="T15" s="1"/>
      <c r="U15" s="1"/>
      <c r="V15" s="2"/>
      <c r="W15" s="2"/>
      <c r="X15" s="3"/>
      <c r="Y15" s="2"/>
      <c r="Z15" s="10"/>
      <c r="AF15" s="1"/>
      <c r="AG15" s="1"/>
      <c r="AH15" s="1"/>
      <c r="AI15" s="1"/>
      <c r="AJ15" s="1"/>
      <c r="AK15" s="2"/>
      <c r="AL15" s="2"/>
      <c r="AM15" s="3"/>
      <c r="AN15" s="2"/>
      <c r="AO15" s="1"/>
      <c r="AP15" s="1"/>
      <c r="AQ15" s="1"/>
      <c r="AR15" s="2"/>
      <c r="AS15" s="2"/>
      <c r="AT15" s="3"/>
      <c r="AU15" s="2"/>
      <c r="AV15" s="3"/>
      <c r="AW15" s="10"/>
    </row>
    <row r="16" spans="1:49" x14ac:dyDescent="0.25">
      <c r="A16" t="s">
        <v>178</v>
      </c>
      <c r="B16">
        <v>15</v>
      </c>
      <c r="C16" s="1"/>
      <c r="D16" s="16"/>
      <c r="E16" s="1"/>
      <c r="F16" s="1"/>
      <c r="G16" s="1"/>
      <c r="H16" s="2"/>
      <c r="I16" s="2"/>
      <c r="J16" s="3"/>
      <c r="K16" s="2"/>
      <c r="L16" s="2"/>
      <c r="M16" s="1"/>
      <c r="N16" s="1"/>
      <c r="O16" s="2"/>
      <c r="P16" s="1"/>
      <c r="Q16" s="1"/>
      <c r="R16" s="1"/>
      <c r="S16" s="1"/>
      <c r="T16" s="1"/>
      <c r="U16" s="1"/>
      <c r="V16" s="2"/>
      <c r="W16" s="2"/>
      <c r="X16" s="3"/>
      <c r="Y16" s="2"/>
      <c r="Z16" s="10"/>
      <c r="AF16" s="2"/>
      <c r="AG16" s="1"/>
      <c r="AH16" s="1"/>
      <c r="AI16" s="1"/>
      <c r="AJ16" s="1"/>
      <c r="AK16" s="2"/>
      <c r="AL16" s="2"/>
      <c r="AM16" s="3"/>
      <c r="AN16" s="2"/>
      <c r="AO16" s="1"/>
      <c r="AP16" s="1"/>
      <c r="AQ16" s="1"/>
      <c r="AR16" s="2"/>
      <c r="AS16" s="2"/>
      <c r="AT16" s="3"/>
      <c r="AU16" s="2"/>
      <c r="AV16" s="3"/>
      <c r="AW16" s="10"/>
    </row>
    <row r="17" spans="1:49" x14ac:dyDescent="0.25">
      <c r="A17" t="s">
        <v>179</v>
      </c>
      <c r="B17" s="89">
        <v>16</v>
      </c>
      <c r="C17" s="1"/>
      <c r="D17" s="16"/>
      <c r="E17" s="1"/>
      <c r="F17" s="1"/>
      <c r="G17" s="1"/>
      <c r="H17" s="2"/>
      <c r="I17" s="2"/>
      <c r="J17" s="3"/>
      <c r="K17" s="2"/>
      <c r="L17" s="2"/>
      <c r="M17" s="1"/>
      <c r="N17" s="1"/>
      <c r="O17" s="2"/>
      <c r="P17" s="1"/>
      <c r="Q17" s="1"/>
      <c r="R17" s="1"/>
      <c r="S17" s="1"/>
      <c r="T17" s="1"/>
      <c r="U17" s="1"/>
      <c r="V17" s="2"/>
      <c r="W17" s="2"/>
      <c r="X17" s="3"/>
      <c r="Y17" s="2"/>
      <c r="Z17" s="10"/>
      <c r="AF17" s="2"/>
      <c r="AG17" s="1"/>
      <c r="AH17" s="1"/>
      <c r="AI17" s="1"/>
      <c r="AJ17" s="1"/>
      <c r="AK17" s="2"/>
      <c r="AL17" s="2"/>
      <c r="AM17" s="3"/>
      <c r="AN17" s="2"/>
      <c r="AO17" s="1"/>
      <c r="AP17" s="1"/>
      <c r="AQ17" s="1"/>
      <c r="AR17" s="2"/>
      <c r="AS17" s="2"/>
      <c r="AT17" s="3"/>
      <c r="AU17" s="2"/>
      <c r="AV17" s="3"/>
      <c r="AW17" s="10"/>
    </row>
    <row r="18" spans="1:49" x14ac:dyDescent="0.25">
      <c r="A18" t="s">
        <v>180</v>
      </c>
      <c r="B18" s="89">
        <v>17</v>
      </c>
      <c r="C18" s="1"/>
      <c r="D18" s="16"/>
      <c r="E18" s="1"/>
      <c r="F18" s="1"/>
      <c r="G18" s="1"/>
      <c r="H18" s="2"/>
      <c r="I18" s="2"/>
      <c r="J18" s="3"/>
      <c r="K18" s="2"/>
      <c r="L18" s="2"/>
      <c r="M18" s="1"/>
      <c r="N18" s="1"/>
      <c r="O18" s="2"/>
      <c r="P18" s="1"/>
      <c r="Q18" s="1"/>
      <c r="R18" s="1"/>
      <c r="S18" s="1"/>
      <c r="T18" s="1"/>
      <c r="U18" s="1"/>
      <c r="V18" s="2"/>
      <c r="W18" s="2"/>
      <c r="X18" s="3"/>
      <c r="Y18" s="2"/>
      <c r="Z18" s="10"/>
      <c r="AF18" s="2"/>
      <c r="AG18" s="1"/>
      <c r="AH18" s="1"/>
      <c r="AI18" s="1"/>
      <c r="AJ18" s="1"/>
      <c r="AK18" s="2"/>
      <c r="AL18" s="2"/>
      <c r="AM18" s="3"/>
      <c r="AN18" s="2"/>
      <c r="AO18" s="1"/>
      <c r="AP18" s="1"/>
      <c r="AQ18" s="1"/>
      <c r="AR18" s="2"/>
      <c r="AS18" s="2"/>
      <c r="AT18" s="3"/>
      <c r="AU18" s="2"/>
      <c r="AV18" s="3"/>
      <c r="AW18" s="10"/>
    </row>
    <row r="19" spans="1:49" x14ac:dyDescent="0.25">
      <c r="A19" t="s">
        <v>181</v>
      </c>
      <c r="B19">
        <v>18</v>
      </c>
      <c r="C19" s="1"/>
      <c r="D19" s="16"/>
      <c r="E19" s="1"/>
      <c r="F19" s="1"/>
      <c r="G19" s="1"/>
      <c r="H19" s="2"/>
      <c r="I19" s="2"/>
      <c r="J19" s="3"/>
      <c r="K19" s="2"/>
      <c r="L19" s="2"/>
      <c r="M19" s="1"/>
      <c r="N19" s="1"/>
      <c r="O19" s="2"/>
      <c r="P19" s="1"/>
      <c r="Q19" s="1"/>
      <c r="R19" s="1"/>
      <c r="S19" s="1"/>
      <c r="T19" s="1"/>
      <c r="U19" s="1"/>
      <c r="V19" s="2"/>
      <c r="W19" s="2"/>
      <c r="X19" s="3"/>
      <c r="Y19" s="2"/>
      <c r="Z19" s="10"/>
      <c r="AF19" s="2"/>
      <c r="AG19" s="1"/>
      <c r="AH19" s="1"/>
      <c r="AI19" s="1"/>
      <c r="AJ19" s="1"/>
      <c r="AK19" s="2"/>
      <c r="AL19" s="2"/>
      <c r="AM19" s="3"/>
      <c r="AN19" s="2"/>
      <c r="AO19" s="1"/>
      <c r="AP19" s="1"/>
      <c r="AQ19" s="1"/>
      <c r="AR19" s="2"/>
      <c r="AS19" s="2"/>
      <c r="AT19" s="3"/>
      <c r="AU19" s="2"/>
      <c r="AV19" s="3"/>
      <c r="AW19" s="10"/>
    </row>
    <row r="20" spans="1:49" x14ac:dyDescent="0.25">
      <c r="A20" t="s">
        <v>182</v>
      </c>
      <c r="B20">
        <v>19</v>
      </c>
      <c r="C20" s="1"/>
      <c r="D20" s="16"/>
      <c r="E20" s="1"/>
      <c r="F20" s="1"/>
      <c r="G20" s="1"/>
      <c r="H20" s="2"/>
      <c r="I20" s="2"/>
      <c r="J20" s="3"/>
      <c r="K20" s="2"/>
      <c r="L20" s="2"/>
      <c r="M20" s="1"/>
      <c r="N20" s="1"/>
      <c r="O20" s="2"/>
      <c r="P20" s="1"/>
      <c r="Q20" s="1"/>
      <c r="R20" s="1"/>
      <c r="S20" s="1"/>
      <c r="T20" s="1"/>
      <c r="U20" s="1"/>
      <c r="V20" s="2"/>
      <c r="W20" s="2"/>
      <c r="X20" s="3"/>
      <c r="Y20" s="2"/>
      <c r="Z20" s="10"/>
      <c r="AF20" s="2"/>
      <c r="AG20" s="1"/>
      <c r="AH20" s="1"/>
      <c r="AI20" s="1"/>
      <c r="AJ20" s="1"/>
      <c r="AK20" s="2"/>
      <c r="AL20" s="2"/>
      <c r="AM20" s="3"/>
      <c r="AN20" s="2"/>
      <c r="AO20" s="1"/>
      <c r="AP20" s="1"/>
      <c r="AQ20" s="1"/>
      <c r="AR20" s="2"/>
      <c r="AS20" s="2"/>
      <c r="AT20" s="3"/>
      <c r="AU20" s="2"/>
      <c r="AV20" s="3"/>
      <c r="AW20" s="10"/>
    </row>
    <row r="21" spans="1:49" x14ac:dyDescent="0.25">
      <c r="A21" t="s">
        <v>183</v>
      </c>
      <c r="B21" s="89">
        <v>20</v>
      </c>
      <c r="C21" s="1"/>
      <c r="E21" s="1"/>
      <c r="F21" s="1"/>
      <c r="G21" s="1"/>
      <c r="H21" s="2"/>
      <c r="I21" s="2"/>
      <c r="J21" s="3"/>
      <c r="K21" s="2"/>
      <c r="L21" s="2"/>
      <c r="M21" s="1"/>
      <c r="N21" s="1"/>
      <c r="O21" s="2"/>
      <c r="P21" s="1"/>
      <c r="Q21" s="1"/>
      <c r="R21" s="1"/>
      <c r="S21" s="1"/>
      <c r="T21" s="1"/>
      <c r="U21" s="1"/>
      <c r="V21" s="2"/>
      <c r="W21" s="2"/>
      <c r="X21" s="3"/>
      <c r="Y21" s="2"/>
      <c r="Z21" s="10"/>
      <c r="AF21" s="2"/>
      <c r="AG21" s="1"/>
      <c r="AH21" s="1"/>
      <c r="AI21" s="1"/>
      <c r="AJ21" s="1"/>
      <c r="AK21" s="2"/>
      <c r="AL21" s="2"/>
      <c r="AM21" s="3"/>
      <c r="AN21" s="2"/>
      <c r="AO21" s="1"/>
      <c r="AP21" s="1"/>
      <c r="AQ21" s="1"/>
      <c r="AR21" s="2"/>
      <c r="AS21" s="2"/>
      <c r="AT21" s="3"/>
      <c r="AU21" s="2"/>
      <c r="AV21" s="3"/>
      <c r="AW21" s="10"/>
    </row>
    <row r="22" spans="1:49" x14ac:dyDescent="0.25">
      <c r="A22" t="s">
        <v>184</v>
      </c>
      <c r="B22" s="89">
        <v>21</v>
      </c>
      <c r="C22" s="1"/>
      <c r="D22" s="16"/>
      <c r="E22" s="1"/>
      <c r="F22" s="1"/>
      <c r="G22" s="1"/>
      <c r="H22" s="2"/>
      <c r="I22" s="2"/>
      <c r="J22" s="3"/>
      <c r="K22" s="2"/>
      <c r="L22" s="2"/>
      <c r="M22" s="1"/>
      <c r="N22" s="1"/>
      <c r="O22" s="2"/>
      <c r="P22" s="1"/>
      <c r="Q22" s="1"/>
      <c r="R22" s="1"/>
      <c r="S22" s="1"/>
      <c r="T22" s="1"/>
      <c r="U22" s="1"/>
      <c r="V22" s="2"/>
      <c r="W22" s="2"/>
      <c r="X22" s="3"/>
      <c r="Y22" s="2"/>
      <c r="Z22" s="10"/>
      <c r="AF22" s="2"/>
      <c r="AG22" s="1"/>
      <c r="AH22" s="1"/>
      <c r="AI22" s="1"/>
      <c r="AJ22" s="1"/>
      <c r="AK22" s="2"/>
      <c r="AL22" s="2"/>
      <c r="AM22" s="3"/>
      <c r="AN22" s="2"/>
      <c r="AO22" s="1"/>
      <c r="AP22" s="1"/>
      <c r="AQ22" s="1"/>
      <c r="AR22" s="2"/>
      <c r="AS22" s="2"/>
      <c r="AT22" s="3"/>
      <c r="AU22" s="2"/>
      <c r="AV22" s="3"/>
      <c r="AW22" s="10"/>
    </row>
    <row r="23" spans="1:49" x14ac:dyDescent="0.25">
      <c r="A23" t="s">
        <v>185</v>
      </c>
      <c r="B23">
        <v>22</v>
      </c>
      <c r="C23" s="1"/>
      <c r="D23" s="16"/>
      <c r="E23" s="1"/>
      <c r="F23" s="1"/>
      <c r="G23" s="1"/>
      <c r="H23" s="2"/>
      <c r="I23" s="2"/>
      <c r="J23" s="3"/>
      <c r="K23" s="2"/>
      <c r="L23" s="2"/>
      <c r="M23" s="1"/>
      <c r="N23" s="1"/>
      <c r="O23" s="2"/>
      <c r="P23" s="2"/>
      <c r="Q23" s="1"/>
      <c r="R23" s="1"/>
      <c r="S23" s="1"/>
      <c r="T23" s="1"/>
      <c r="U23" s="1"/>
      <c r="V23" s="2"/>
      <c r="W23" s="2"/>
      <c r="X23" s="3"/>
      <c r="Y23" s="2"/>
      <c r="Z23" s="10"/>
      <c r="AF23" s="2"/>
      <c r="AG23" s="1"/>
      <c r="AH23" s="1"/>
      <c r="AI23" s="1"/>
      <c r="AJ23" s="1"/>
      <c r="AK23" s="2"/>
      <c r="AL23" s="2"/>
      <c r="AM23" s="3"/>
      <c r="AN23" s="2"/>
      <c r="AO23" s="1"/>
      <c r="AP23" s="1"/>
      <c r="AQ23" s="1"/>
      <c r="AR23" s="2"/>
      <c r="AS23" s="2"/>
      <c r="AT23" s="3"/>
      <c r="AU23" s="2"/>
      <c r="AV23" s="3"/>
      <c r="AW23" s="10"/>
    </row>
    <row r="24" spans="1:49" x14ac:dyDescent="0.25">
      <c r="A24" t="s">
        <v>186</v>
      </c>
      <c r="B24">
        <v>23</v>
      </c>
      <c r="C24" s="2"/>
      <c r="D24" s="16"/>
      <c r="E24" s="1"/>
      <c r="F24" s="1"/>
      <c r="G24" s="1"/>
      <c r="H24" s="2"/>
      <c r="I24" s="2"/>
      <c r="J24" s="3"/>
      <c r="K24" s="2"/>
      <c r="L24" s="2"/>
      <c r="M24" s="1"/>
      <c r="N24" s="1"/>
      <c r="O24" s="2"/>
      <c r="P24" s="1"/>
      <c r="Q24" s="1"/>
      <c r="R24" s="1"/>
      <c r="S24" s="1"/>
      <c r="T24" s="1"/>
      <c r="U24" s="1"/>
      <c r="V24" s="2"/>
      <c r="W24" s="2"/>
      <c r="X24" s="3"/>
      <c r="Y24" s="2"/>
      <c r="Z24" s="10"/>
      <c r="AF24" s="2"/>
      <c r="AG24" s="1"/>
      <c r="AH24" s="1"/>
      <c r="AI24" s="1"/>
      <c r="AJ24" s="1"/>
      <c r="AK24" s="2"/>
      <c r="AL24" s="2"/>
      <c r="AM24" s="3"/>
      <c r="AN24" s="2"/>
      <c r="AO24" s="1"/>
      <c r="AP24" s="1"/>
      <c r="AQ24" s="1"/>
      <c r="AR24" s="2"/>
      <c r="AS24" s="2"/>
      <c r="AT24" s="3"/>
      <c r="AU24" s="2"/>
      <c r="AV24" s="3"/>
      <c r="AW24" s="10"/>
    </row>
    <row r="25" spans="1:49" x14ac:dyDescent="0.25">
      <c r="A25" t="s">
        <v>187</v>
      </c>
      <c r="B25" s="89">
        <v>24</v>
      </c>
      <c r="C25" s="1"/>
      <c r="D25" s="16"/>
      <c r="E25" s="1"/>
      <c r="F25" s="1"/>
      <c r="G25" s="1"/>
      <c r="H25" s="2"/>
      <c r="I25" s="2"/>
      <c r="J25" s="3"/>
      <c r="K25" s="2"/>
      <c r="L25" s="2"/>
      <c r="M25" s="1"/>
      <c r="N25" s="1"/>
      <c r="O25" s="2"/>
      <c r="P25" s="1"/>
      <c r="Q25" s="1"/>
      <c r="R25" s="1"/>
      <c r="S25" s="1"/>
      <c r="T25" s="1"/>
      <c r="U25" s="1"/>
      <c r="V25" s="2"/>
      <c r="W25" s="2"/>
      <c r="X25" s="3"/>
      <c r="Y25" s="2"/>
      <c r="Z25" s="10"/>
      <c r="AF25" s="2"/>
      <c r="AG25" s="1"/>
      <c r="AH25" s="1"/>
      <c r="AI25" s="1"/>
      <c r="AJ25" s="1"/>
      <c r="AK25" s="2"/>
      <c r="AL25" s="2"/>
      <c r="AM25" s="3"/>
      <c r="AN25" s="2"/>
      <c r="AO25" s="1"/>
      <c r="AP25" s="1"/>
      <c r="AQ25" s="1"/>
      <c r="AR25" s="2"/>
      <c r="AS25" s="2"/>
      <c r="AT25" s="3"/>
      <c r="AU25" s="2"/>
      <c r="AV25" s="3"/>
      <c r="AW25" s="10"/>
    </row>
    <row r="26" spans="1:49" x14ac:dyDescent="0.25">
      <c r="A26" t="s">
        <v>188</v>
      </c>
      <c r="B26" s="89">
        <v>25</v>
      </c>
      <c r="C26" s="1"/>
      <c r="D26" s="16"/>
      <c r="E26" s="1"/>
      <c r="F26" s="1"/>
      <c r="G26" s="1"/>
      <c r="H26" s="2"/>
      <c r="I26" s="2"/>
      <c r="J26" s="3"/>
      <c r="K26" s="2"/>
      <c r="L26" s="2"/>
      <c r="M26" s="1"/>
      <c r="N26" s="1"/>
      <c r="O26" s="2"/>
      <c r="P26" s="1"/>
      <c r="Q26" s="1"/>
      <c r="R26" s="1"/>
      <c r="S26" s="1"/>
      <c r="T26" s="1"/>
      <c r="U26" s="1"/>
      <c r="V26" s="2"/>
      <c r="W26" s="2"/>
      <c r="X26" s="3"/>
      <c r="Y26" s="2"/>
      <c r="Z26" s="10"/>
      <c r="AF26" s="2"/>
      <c r="AG26" s="1"/>
      <c r="AH26" s="1"/>
      <c r="AI26" s="1"/>
      <c r="AJ26" s="1"/>
      <c r="AK26" s="2"/>
      <c r="AL26" s="2"/>
      <c r="AM26" s="3"/>
      <c r="AN26" s="2"/>
      <c r="AO26" s="1"/>
      <c r="AP26" s="1"/>
      <c r="AQ26" s="1"/>
      <c r="AR26" s="2"/>
      <c r="AS26" s="2"/>
      <c r="AT26" s="3"/>
      <c r="AU26" s="2"/>
      <c r="AV26" s="3"/>
      <c r="AW26" s="10"/>
    </row>
    <row r="27" spans="1:49" x14ac:dyDescent="0.25">
      <c r="A27" t="s">
        <v>189</v>
      </c>
      <c r="B27">
        <v>26</v>
      </c>
      <c r="C27" s="1"/>
      <c r="E27" s="1"/>
      <c r="F27" s="1"/>
      <c r="G27" s="1"/>
      <c r="H27" s="2"/>
      <c r="I27" s="2"/>
      <c r="J27" s="3"/>
      <c r="K27" s="2"/>
      <c r="L27" s="2"/>
      <c r="M27" s="1"/>
      <c r="N27" s="1"/>
      <c r="O27" s="2"/>
      <c r="P27" s="1"/>
      <c r="Q27" s="1"/>
      <c r="R27" s="1"/>
      <c r="S27" s="1"/>
      <c r="T27" s="1"/>
      <c r="U27" s="1"/>
      <c r="V27" s="2"/>
      <c r="W27" s="2"/>
      <c r="X27" s="3"/>
      <c r="Y27" s="2"/>
      <c r="Z27" s="10"/>
      <c r="AF27" s="2"/>
      <c r="AG27" s="1"/>
      <c r="AH27" s="1"/>
      <c r="AI27" s="1"/>
      <c r="AJ27" s="1"/>
      <c r="AK27" s="2"/>
      <c r="AL27" s="2"/>
      <c r="AM27" s="3"/>
      <c r="AN27" s="2"/>
      <c r="AO27" s="1"/>
      <c r="AP27" s="1"/>
      <c r="AQ27" s="1"/>
      <c r="AR27" s="2"/>
      <c r="AS27" s="2"/>
      <c r="AT27" s="3"/>
      <c r="AU27" s="2"/>
      <c r="AV27" s="3"/>
      <c r="AW27" s="10"/>
    </row>
    <row r="28" spans="1:49" x14ac:dyDescent="0.25">
      <c r="A28" t="s">
        <v>190</v>
      </c>
      <c r="B28">
        <v>27</v>
      </c>
      <c r="C28" s="1"/>
      <c r="D28" s="16"/>
      <c r="E28" s="1"/>
      <c r="F28" s="1"/>
      <c r="G28" s="1"/>
      <c r="H28" s="2"/>
      <c r="I28" s="2"/>
      <c r="J28" s="3"/>
      <c r="K28" s="2"/>
      <c r="L28" s="2"/>
      <c r="M28" s="1"/>
      <c r="N28" s="1"/>
      <c r="O28" s="2"/>
      <c r="P28" s="1"/>
      <c r="Q28" s="1"/>
      <c r="R28" s="1"/>
      <c r="S28" s="1"/>
      <c r="T28" s="1"/>
      <c r="U28" s="1"/>
      <c r="V28" s="2"/>
      <c r="W28" s="2"/>
      <c r="X28" s="3"/>
      <c r="Y28" s="2"/>
      <c r="Z28" s="10"/>
      <c r="AF28" s="2"/>
      <c r="AG28" s="1"/>
      <c r="AH28" s="1"/>
      <c r="AI28" s="1"/>
      <c r="AJ28" s="1"/>
      <c r="AK28" s="2"/>
      <c r="AL28" s="2"/>
      <c r="AM28" s="3"/>
      <c r="AN28" s="2"/>
      <c r="AO28" s="1"/>
      <c r="AP28" s="1"/>
      <c r="AQ28" s="1"/>
      <c r="AR28" s="2"/>
      <c r="AS28" s="2"/>
      <c r="AT28" s="3"/>
      <c r="AU28" s="2"/>
      <c r="AV28" s="3"/>
      <c r="AW28" s="10"/>
    </row>
    <row r="29" spans="1:49" x14ac:dyDescent="0.25">
      <c r="A29" t="s">
        <v>191</v>
      </c>
      <c r="B29" s="89">
        <v>28</v>
      </c>
      <c r="C29" s="1"/>
      <c r="D29" s="16"/>
      <c r="E29" s="1"/>
      <c r="F29" s="1"/>
      <c r="G29" s="1"/>
      <c r="H29" s="2"/>
      <c r="I29" s="2"/>
      <c r="J29" s="3"/>
      <c r="K29" s="2"/>
      <c r="L29" s="2"/>
      <c r="M29" s="1"/>
      <c r="N29" s="1"/>
      <c r="O29" s="2"/>
      <c r="P29" s="1"/>
      <c r="Q29" s="1"/>
      <c r="R29" s="1"/>
      <c r="S29" s="1"/>
      <c r="T29" s="1"/>
      <c r="U29" s="1"/>
      <c r="V29" s="2"/>
      <c r="W29" s="2"/>
      <c r="X29" s="3"/>
      <c r="Y29" s="2"/>
      <c r="Z29" s="10"/>
      <c r="AF29" s="2"/>
      <c r="AG29" s="1"/>
      <c r="AH29" s="1"/>
      <c r="AI29" s="1"/>
      <c r="AJ29" s="1"/>
      <c r="AK29" s="2"/>
      <c r="AL29" s="2"/>
      <c r="AM29" s="3"/>
      <c r="AN29" s="2"/>
      <c r="AO29" s="1"/>
      <c r="AP29" s="1"/>
      <c r="AQ29" s="1"/>
      <c r="AR29" s="2"/>
      <c r="AS29" s="2"/>
      <c r="AT29" s="3"/>
      <c r="AU29" s="2"/>
      <c r="AV29" s="3"/>
      <c r="AW29" s="10"/>
    </row>
    <row r="30" spans="1:49" x14ac:dyDescent="0.25">
      <c r="A30" t="s">
        <v>192</v>
      </c>
      <c r="B30" s="89">
        <v>29</v>
      </c>
      <c r="C30" s="1"/>
      <c r="D30" s="16"/>
      <c r="E30" s="1"/>
      <c r="F30" s="1"/>
      <c r="G30" s="1"/>
      <c r="H30" s="2"/>
      <c r="I30" s="2"/>
      <c r="J30" s="3"/>
      <c r="K30" s="2"/>
      <c r="L30" s="2"/>
      <c r="M30" s="1"/>
      <c r="N30" s="1"/>
      <c r="O30" s="2"/>
      <c r="P30" s="1"/>
      <c r="Q30" s="1"/>
      <c r="R30" s="1"/>
      <c r="S30" s="1"/>
      <c r="T30" s="1"/>
      <c r="U30" s="1"/>
      <c r="V30" s="2"/>
      <c r="W30" s="2"/>
      <c r="X30" s="3"/>
      <c r="Y30" s="2"/>
      <c r="Z30" s="10"/>
      <c r="AF30" s="2"/>
      <c r="AG30" s="1"/>
      <c r="AH30" s="1"/>
      <c r="AI30" s="1"/>
      <c r="AJ30" s="1"/>
      <c r="AK30" s="2"/>
      <c r="AL30" s="2"/>
      <c r="AM30" s="3"/>
      <c r="AN30" s="2"/>
      <c r="AO30" s="1"/>
      <c r="AP30" s="1"/>
      <c r="AQ30" s="1"/>
      <c r="AR30" s="2"/>
      <c r="AS30" s="2"/>
      <c r="AT30" s="3"/>
      <c r="AU30" s="2"/>
      <c r="AV30" s="3"/>
      <c r="AW30" s="10"/>
    </row>
    <row r="31" spans="1:49" x14ac:dyDescent="0.25">
      <c r="A31" t="s">
        <v>193</v>
      </c>
      <c r="B31">
        <v>30</v>
      </c>
      <c r="C31" s="1"/>
      <c r="E31" s="1"/>
      <c r="F31" s="1"/>
      <c r="G31" s="1"/>
      <c r="H31" s="2"/>
      <c r="I31" s="2"/>
      <c r="J31" s="3"/>
      <c r="K31" s="2"/>
      <c r="L31" s="2"/>
      <c r="M31" s="1"/>
      <c r="N31" s="1"/>
      <c r="O31" s="2"/>
      <c r="P31" s="1"/>
      <c r="Q31" s="1"/>
      <c r="R31" s="1"/>
      <c r="S31" s="1"/>
      <c r="T31" s="1"/>
      <c r="U31" s="1"/>
      <c r="V31" s="2"/>
      <c r="W31" s="2"/>
      <c r="X31" s="3"/>
      <c r="Y31" s="2"/>
      <c r="Z31" s="10"/>
      <c r="AF31" s="2"/>
      <c r="AG31" s="1"/>
      <c r="AH31" s="1"/>
      <c r="AI31" s="1"/>
      <c r="AJ31" s="1"/>
      <c r="AK31" s="2"/>
      <c r="AL31" s="2"/>
      <c r="AM31" s="3"/>
      <c r="AN31" s="2"/>
      <c r="AO31" s="1"/>
      <c r="AP31" s="1"/>
      <c r="AQ31" s="1"/>
      <c r="AR31" s="2"/>
      <c r="AS31" s="2"/>
      <c r="AT31" s="3"/>
      <c r="AU31" s="2"/>
      <c r="AV31" s="3"/>
      <c r="AW31" s="10"/>
    </row>
    <row r="32" spans="1:49" x14ac:dyDescent="0.25">
      <c r="A32" t="s">
        <v>194</v>
      </c>
      <c r="B32">
        <v>31</v>
      </c>
      <c r="C32" s="1"/>
      <c r="E32" s="1"/>
      <c r="F32" s="1"/>
      <c r="G32" s="1"/>
      <c r="H32" s="2"/>
      <c r="I32" s="2"/>
      <c r="J32" s="3"/>
      <c r="K32" s="2"/>
      <c r="L32" s="2"/>
      <c r="M32" s="1"/>
      <c r="N32" s="1"/>
      <c r="O32" s="2"/>
      <c r="P32" s="1"/>
      <c r="Q32" s="1"/>
      <c r="R32" s="1"/>
      <c r="S32" s="1"/>
      <c r="T32" s="1"/>
      <c r="U32" s="1"/>
      <c r="V32" s="2"/>
      <c r="W32" s="2"/>
      <c r="X32" s="3"/>
      <c r="Y32" s="2"/>
      <c r="Z32" s="10"/>
      <c r="AF32" s="2"/>
      <c r="AG32" s="1"/>
      <c r="AH32" s="1"/>
      <c r="AI32" s="1"/>
      <c r="AJ32" s="1"/>
      <c r="AK32" s="2"/>
      <c r="AL32" s="2"/>
      <c r="AM32" s="3"/>
      <c r="AN32" s="2"/>
      <c r="AO32" s="1"/>
      <c r="AP32" s="1"/>
      <c r="AQ32" s="1"/>
      <c r="AR32" s="2"/>
      <c r="AS32" s="2"/>
      <c r="AT32" s="3"/>
      <c r="AU32" s="2"/>
      <c r="AV32" s="3"/>
      <c r="AW32" s="10"/>
    </row>
    <row r="33" spans="1:49" x14ac:dyDescent="0.25">
      <c r="A33" t="s">
        <v>195</v>
      </c>
      <c r="B33" s="89">
        <v>32</v>
      </c>
      <c r="C33" s="1"/>
      <c r="D33" s="16"/>
      <c r="E33" s="1"/>
      <c r="F33" s="1"/>
      <c r="G33" s="1"/>
      <c r="H33" s="2"/>
      <c r="I33" s="2"/>
      <c r="J33" s="3"/>
      <c r="K33" s="2"/>
      <c r="L33" s="2"/>
      <c r="M33" s="1"/>
      <c r="N33" s="1"/>
      <c r="O33" s="2"/>
      <c r="P33" s="1"/>
      <c r="Q33" s="1"/>
      <c r="R33" s="1"/>
      <c r="S33" s="1"/>
      <c r="T33" s="1"/>
      <c r="U33" s="1"/>
      <c r="V33" s="2"/>
      <c r="W33" s="2"/>
      <c r="X33" s="3"/>
      <c r="Y33" s="2"/>
      <c r="Z33" s="10"/>
      <c r="AF33" s="2"/>
      <c r="AG33" s="1"/>
      <c r="AH33" s="1"/>
      <c r="AI33" s="1"/>
      <c r="AJ33" s="1"/>
      <c r="AK33" s="2"/>
      <c r="AL33" s="2"/>
      <c r="AM33" s="3"/>
      <c r="AN33" s="2"/>
      <c r="AO33" s="1"/>
      <c r="AP33" s="1"/>
      <c r="AQ33" s="1"/>
      <c r="AR33" s="2"/>
      <c r="AS33" s="2"/>
      <c r="AT33" s="3"/>
      <c r="AU33" s="2"/>
      <c r="AV33" s="3"/>
      <c r="AW33" s="10"/>
    </row>
    <row r="34" spans="1:49" x14ac:dyDescent="0.25">
      <c r="A34" t="s">
        <v>196</v>
      </c>
      <c r="B34" s="89">
        <v>33</v>
      </c>
      <c r="C34" s="1"/>
      <c r="D34" s="16"/>
      <c r="E34" s="1"/>
      <c r="F34" s="1"/>
      <c r="G34" s="1"/>
      <c r="H34" s="2"/>
      <c r="I34" s="2"/>
      <c r="J34" s="3"/>
      <c r="K34" s="2"/>
      <c r="L34" s="2"/>
      <c r="M34" s="1"/>
      <c r="N34" s="1"/>
      <c r="O34" s="2"/>
      <c r="P34" s="1"/>
      <c r="Q34" s="1"/>
      <c r="R34" s="1"/>
      <c r="S34" s="1"/>
      <c r="T34" s="1"/>
      <c r="U34" s="1"/>
      <c r="V34" s="2"/>
      <c r="W34" s="2"/>
      <c r="X34" s="3"/>
      <c r="Y34" s="2"/>
      <c r="Z34" s="10"/>
      <c r="AF34" s="2"/>
      <c r="AG34" s="1"/>
      <c r="AH34" s="1"/>
      <c r="AI34" s="1"/>
      <c r="AJ34" s="1"/>
      <c r="AK34" s="2"/>
      <c r="AL34" s="2"/>
      <c r="AM34" s="3"/>
      <c r="AN34" s="2"/>
      <c r="AO34" s="1"/>
      <c r="AP34" s="1"/>
      <c r="AQ34" s="1"/>
      <c r="AR34" s="2"/>
      <c r="AS34" s="2"/>
      <c r="AT34" s="3"/>
      <c r="AU34" s="2"/>
      <c r="AV34" s="3"/>
      <c r="AW34" s="10"/>
    </row>
    <row r="35" spans="1:49" x14ac:dyDescent="0.25">
      <c r="A35" t="s">
        <v>197</v>
      </c>
      <c r="B35">
        <v>34</v>
      </c>
      <c r="C35" s="1"/>
      <c r="D35" s="16"/>
      <c r="E35" s="1"/>
      <c r="F35" s="1"/>
      <c r="G35" s="1"/>
      <c r="H35" s="2"/>
      <c r="I35" s="2"/>
      <c r="J35" s="3"/>
      <c r="K35" s="2"/>
      <c r="L35" s="2"/>
      <c r="M35" s="1"/>
      <c r="N35" s="1"/>
      <c r="O35" s="2"/>
      <c r="P35" s="1"/>
      <c r="Q35" s="1"/>
      <c r="R35" s="1"/>
      <c r="S35" s="1"/>
      <c r="T35" s="1"/>
      <c r="U35" s="1"/>
      <c r="V35" s="2"/>
      <c r="W35" s="2"/>
      <c r="X35" s="3"/>
      <c r="Y35" s="2"/>
      <c r="Z35" s="10"/>
      <c r="AF35" s="2"/>
      <c r="AG35" s="1"/>
      <c r="AH35" s="1"/>
      <c r="AI35" s="1"/>
      <c r="AJ35" s="1"/>
      <c r="AK35" s="2"/>
      <c r="AL35" s="2"/>
      <c r="AM35" s="3"/>
      <c r="AN35" s="2"/>
      <c r="AO35" s="1"/>
      <c r="AP35" s="1"/>
      <c r="AQ35" s="1"/>
      <c r="AR35" s="2"/>
      <c r="AS35" s="2"/>
      <c r="AT35" s="3"/>
      <c r="AU35" s="2"/>
      <c r="AV35" s="3"/>
      <c r="AW35" s="10"/>
    </row>
    <row r="36" spans="1:49" x14ac:dyDescent="0.25">
      <c r="A36" t="s">
        <v>198</v>
      </c>
      <c r="B36">
        <v>35</v>
      </c>
      <c r="C36" s="1"/>
      <c r="E36" s="1"/>
      <c r="F36" s="1"/>
      <c r="G36" s="1"/>
      <c r="H36" s="2"/>
      <c r="I36" s="2"/>
      <c r="J36" s="3"/>
      <c r="K36" s="2"/>
      <c r="L36" s="2"/>
      <c r="M36" s="1"/>
      <c r="N36" s="1"/>
      <c r="O36" s="2"/>
      <c r="P36" s="1"/>
      <c r="Q36" s="1"/>
      <c r="R36" s="1"/>
      <c r="S36" s="1"/>
      <c r="T36" s="1"/>
      <c r="U36" s="1"/>
      <c r="V36" s="2"/>
      <c r="W36" s="2"/>
      <c r="X36" s="3"/>
      <c r="Y36" s="2"/>
      <c r="Z36" s="10"/>
      <c r="AF36" s="2"/>
      <c r="AG36" s="1"/>
      <c r="AH36" s="1"/>
      <c r="AI36" s="1"/>
      <c r="AJ36" s="1"/>
      <c r="AK36" s="2"/>
      <c r="AL36" s="2"/>
      <c r="AM36" s="3"/>
      <c r="AN36" s="2"/>
      <c r="AO36" s="1"/>
      <c r="AP36" s="1"/>
      <c r="AQ36" s="1"/>
      <c r="AR36" s="2"/>
      <c r="AS36" s="2"/>
      <c r="AT36" s="3"/>
      <c r="AU36" s="2"/>
      <c r="AV36" s="3"/>
      <c r="AW36" s="10"/>
    </row>
    <row r="37" spans="1:49" x14ac:dyDescent="0.25">
      <c r="A37" t="s">
        <v>199</v>
      </c>
      <c r="B37" s="89">
        <v>36</v>
      </c>
      <c r="C37" s="1"/>
      <c r="E37" s="1"/>
      <c r="F37" s="1"/>
      <c r="G37" s="1"/>
      <c r="H37" s="2"/>
      <c r="I37" s="2"/>
      <c r="J37" s="3"/>
      <c r="K37" s="2"/>
      <c r="L37" s="2"/>
      <c r="M37" s="1"/>
      <c r="N37" s="1"/>
      <c r="O37" s="2"/>
      <c r="P37" s="1"/>
      <c r="Q37" s="1"/>
      <c r="R37" s="1"/>
      <c r="S37" s="1"/>
      <c r="T37" s="1"/>
      <c r="U37" s="1"/>
      <c r="V37" s="2"/>
      <c r="W37" s="2"/>
      <c r="X37" s="3"/>
      <c r="Y37" s="2"/>
      <c r="Z37" s="10"/>
      <c r="AF37" s="2"/>
      <c r="AG37" s="1"/>
      <c r="AH37" s="1"/>
      <c r="AI37" s="1"/>
      <c r="AJ37" s="1"/>
      <c r="AK37" s="2"/>
      <c r="AL37" s="2"/>
      <c r="AM37" s="3"/>
      <c r="AN37" s="2"/>
      <c r="AO37" s="1"/>
      <c r="AP37" s="1"/>
      <c r="AQ37" s="1"/>
      <c r="AR37" s="2"/>
      <c r="AS37" s="2"/>
      <c r="AT37" s="3"/>
      <c r="AU37" s="2"/>
      <c r="AV37" s="3"/>
      <c r="AW37" s="10"/>
    </row>
    <row r="38" spans="1:49" x14ac:dyDescent="0.25">
      <c r="A38" t="s">
        <v>200</v>
      </c>
      <c r="B38" s="89">
        <v>37</v>
      </c>
      <c r="C38" s="1"/>
      <c r="E38" s="1"/>
      <c r="F38" s="1"/>
      <c r="G38" s="1"/>
      <c r="H38" s="2"/>
      <c r="I38" s="2"/>
      <c r="J38" s="3"/>
      <c r="K38" s="2"/>
      <c r="L38" s="2"/>
      <c r="M38" s="1"/>
      <c r="N38" s="1"/>
      <c r="O38" s="2"/>
      <c r="P38" s="1"/>
      <c r="Q38" s="1"/>
      <c r="R38" s="1"/>
      <c r="S38" s="1"/>
      <c r="T38" s="1"/>
      <c r="U38" s="1"/>
      <c r="V38" s="2"/>
      <c r="W38" s="2"/>
      <c r="X38" s="3"/>
      <c r="Y38" s="2"/>
      <c r="Z38" s="10"/>
      <c r="AF38" s="2"/>
      <c r="AG38" s="1"/>
      <c r="AH38" s="1"/>
      <c r="AI38" s="1"/>
      <c r="AJ38" s="1"/>
      <c r="AK38" s="2"/>
      <c r="AL38" s="2"/>
      <c r="AM38" s="3"/>
      <c r="AN38" s="2"/>
      <c r="AO38" s="1"/>
      <c r="AP38" s="1"/>
      <c r="AQ38" s="1"/>
      <c r="AR38" s="2"/>
      <c r="AS38" s="2"/>
      <c r="AT38" s="3"/>
      <c r="AU38" s="2"/>
      <c r="AV38" s="3"/>
      <c r="AW38" s="10"/>
    </row>
    <row r="39" spans="1:49" x14ac:dyDescent="0.25">
      <c r="A39" t="s">
        <v>201</v>
      </c>
      <c r="B39">
        <v>38</v>
      </c>
      <c r="C39" s="1"/>
      <c r="D39" s="16"/>
      <c r="E39" s="1"/>
      <c r="F39" s="1"/>
      <c r="G39" s="1"/>
      <c r="H39" s="2"/>
      <c r="I39" s="2"/>
      <c r="J39" s="3"/>
      <c r="K39" s="2"/>
      <c r="L39" s="2"/>
      <c r="M39" s="1"/>
      <c r="N39" s="1"/>
      <c r="O39" s="2"/>
      <c r="P39" s="1"/>
      <c r="Q39" s="1"/>
      <c r="R39" s="1"/>
      <c r="S39" s="1"/>
      <c r="T39" s="1"/>
      <c r="U39" s="1"/>
      <c r="V39" s="2"/>
      <c r="W39" s="2"/>
      <c r="X39" s="3"/>
      <c r="Y39" s="2"/>
      <c r="Z39" s="10"/>
      <c r="AF39" s="2"/>
      <c r="AG39" s="1"/>
      <c r="AH39" s="1"/>
      <c r="AI39" s="1"/>
      <c r="AJ39" s="1"/>
      <c r="AK39" s="2"/>
      <c r="AL39" s="2"/>
      <c r="AM39" s="3"/>
      <c r="AN39" s="2"/>
      <c r="AO39" s="1"/>
      <c r="AP39" s="1"/>
      <c r="AQ39" s="1"/>
      <c r="AR39" s="2"/>
      <c r="AS39" s="2"/>
      <c r="AT39" s="3"/>
      <c r="AU39" s="2"/>
      <c r="AV39" s="3"/>
      <c r="AW39" s="10"/>
    </row>
    <row r="40" spans="1:49" x14ac:dyDescent="0.25">
      <c r="A40" t="s">
        <v>202</v>
      </c>
      <c r="B40">
        <v>39</v>
      </c>
      <c r="C40" s="1"/>
      <c r="E40" s="1"/>
      <c r="F40" s="1"/>
      <c r="G40" s="1"/>
      <c r="H40" s="2"/>
      <c r="I40" s="2"/>
      <c r="J40" s="3"/>
      <c r="K40" s="2"/>
      <c r="L40" s="2"/>
      <c r="M40" s="1"/>
      <c r="N40" s="1"/>
      <c r="O40" s="2"/>
      <c r="P40" s="1"/>
      <c r="Q40" s="1"/>
      <c r="R40" s="1"/>
      <c r="S40" s="1"/>
      <c r="T40" s="1"/>
      <c r="U40" s="1"/>
      <c r="V40" s="2"/>
      <c r="W40" s="2"/>
      <c r="X40" s="3"/>
      <c r="Y40" s="2"/>
      <c r="Z40" s="10"/>
      <c r="AF40" s="2"/>
      <c r="AG40" s="1"/>
      <c r="AH40" s="1"/>
      <c r="AI40" s="1"/>
      <c r="AJ40" s="1"/>
      <c r="AK40" s="2"/>
      <c r="AL40" s="2"/>
      <c r="AM40" s="3"/>
      <c r="AN40" s="2"/>
      <c r="AO40" s="1"/>
      <c r="AP40" s="1"/>
      <c r="AQ40" s="1"/>
      <c r="AR40" s="2"/>
      <c r="AS40" s="2"/>
      <c r="AT40" s="3"/>
      <c r="AU40" s="2"/>
      <c r="AV40" s="3"/>
      <c r="AW40" s="10"/>
    </row>
    <row r="41" spans="1:49" x14ac:dyDescent="0.25">
      <c r="A41" t="s">
        <v>203</v>
      </c>
      <c r="B41" s="89">
        <v>40</v>
      </c>
      <c r="C41" s="1"/>
      <c r="E41" s="1"/>
      <c r="F41" s="1"/>
      <c r="G41" s="1"/>
      <c r="H41" s="2"/>
      <c r="I41" s="2"/>
      <c r="J41" s="3"/>
      <c r="K41" s="2"/>
      <c r="L41" s="2"/>
      <c r="M41" s="1"/>
      <c r="N41" s="1"/>
      <c r="O41" s="2"/>
      <c r="P41" s="1"/>
      <c r="Q41" s="1"/>
      <c r="R41" s="1"/>
      <c r="S41" s="1"/>
      <c r="T41" s="1"/>
      <c r="U41" s="1"/>
      <c r="V41" s="2"/>
      <c r="W41" s="2"/>
      <c r="X41" s="3"/>
      <c r="Y41" s="2"/>
      <c r="Z41" s="10"/>
      <c r="AF41" s="2"/>
      <c r="AG41" s="1"/>
      <c r="AH41" s="1"/>
      <c r="AI41" s="1"/>
      <c r="AJ41" s="1"/>
      <c r="AK41" s="2"/>
      <c r="AL41" s="2"/>
      <c r="AM41" s="3"/>
      <c r="AN41" s="2"/>
      <c r="AO41" s="1"/>
      <c r="AP41" s="1"/>
      <c r="AQ41" s="1"/>
      <c r="AR41" s="2"/>
      <c r="AS41" s="2"/>
      <c r="AT41" s="3"/>
      <c r="AU41" s="2"/>
      <c r="AV41" s="3"/>
      <c r="AW41" s="10"/>
    </row>
    <row r="42" spans="1:49" x14ac:dyDescent="0.25">
      <c r="A42" t="s">
        <v>204</v>
      </c>
      <c r="B42" s="89">
        <v>41</v>
      </c>
      <c r="C42" s="1"/>
      <c r="E42" s="1"/>
      <c r="F42" s="1"/>
      <c r="G42" s="1"/>
      <c r="H42" s="2"/>
      <c r="I42" s="2"/>
      <c r="J42" s="3"/>
      <c r="K42" s="2"/>
      <c r="L42" s="2"/>
      <c r="M42" s="1"/>
      <c r="N42" s="1"/>
      <c r="O42" s="2"/>
      <c r="P42" s="1"/>
      <c r="Q42" s="1"/>
      <c r="R42" s="1"/>
      <c r="S42" s="1"/>
      <c r="T42" s="1"/>
      <c r="U42" s="1"/>
      <c r="V42" s="2"/>
      <c r="W42" s="2"/>
      <c r="X42" s="3"/>
      <c r="Y42" s="2"/>
      <c r="Z42" s="10"/>
      <c r="AF42" s="2"/>
      <c r="AG42" s="1"/>
      <c r="AH42" s="1"/>
      <c r="AI42" s="1"/>
      <c r="AJ42" s="1"/>
      <c r="AK42" s="2"/>
      <c r="AL42" s="2"/>
      <c r="AM42" s="3"/>
      <c r="AN42" s="2"/>
      <c r="AO42" s="1"/>
      <c r="AP42" s="1"/>
      <c r="AQ42" s="1"/>
      <c r="AR42" s="2"/>
      <c r="AS42" s="2"/>
      <c r="AT42" s="3"/>
      <c r="AU42" s="2"/>
      <c r="AV42" s="3"/>
      <c r="AW42" s="10"/>
    </row>
    <row r="43" spans="1:49" x14ac:dyDescent="0.25">
      <c r="A43" t="s">
        <v>205</v>
      </c>
      <c r="B43">
        <v>42</v>
      </c>
      <c r="C43" s="1"/>
      <c r="E43" s="1"/>
      <c r="F43" s="1"/>
      <c r="G43" s="1"/>
      <c r="H43" s="2"/>
      <c r="I43" s="2"/>
      <c r="J43" s="3"/>
      <c r="K43" s="2"/>
      <c r="L43" s="2"/>
      <c r="M43" s="1"/>
      <c r="N43" s="1"/>
      <c r="O43" s="2"/>
      <c r="P43" s="1"/>
      <c r="Q43" s="1"/>
      <c r="R43" s="1"/>
      <c r="S43" s="1"/>
      <c r="T43" s="1"/>
      <c r="U43" s="1"/>
      <c r="V43" s="2"/>
      <c r="W43" s="2"/>
      <c r="X43" s="3"/>
      <c r="Y43" s="2"/>
      <c r="Z43" s="10"/>
      <c r="AF43" s="2"/>
      <c r="AG43" s="1"/>
      <c r="AH43" s="1"/>
      <c r="AI43" s="1"/>
      <c r="AJ43" s="1"/>
      <c r="AK43" s="2"/>
      <c r="AL43" s="2"/>
      <c r="AM43" s="3"/>
      <c r="AN43" s="2"/>
      <c r="AO43" s="1"/>
      <c r="AP43" s="1"/>
      <c r="AQ43" s="1"/>
      <c r="AR43" s="2"/>
      <c r="AS43" s="2"/>
      <c r="AT43" s="3"/>
      <c r="AU43" s="2"/>
      <c r="AV43" s="3"/>
      <c r="AW43" s="10"/>
    </row>
    <row r="44" spans="1:49" x14ac:dyDescent="0.25">
      <c r="A44" t="s">
        <v>206</v>
      </c>
      <c r="B44">
        <v>43</v>
      </c>
      <c r="C44" s="1"/>
      <c r="E44" s="1"/>
      <c r="F44" s="1"/>
      <c r="G44" s="1"/>
      <c r="H44" s="2"/>
      <c r="I44" s="2"/>
      <c r="J44" s="3"/>
      <c r="K44" s="2"/>
      <c r="L44" s="2"/>
      <c r="M44" s="1"/>
      <c r="N44" s="1"/>
      <c r="O44" s="2"/>
      <c r="P44" s="1"/>
      <c r="Q44" s="1"/>
      <c r="R44" s="1"/>
      <c r="S44" s="1"/>
      <c r="T44" s="1"/>
      <c r="U44" s="1"/>
      <c r="V44" s="2"/>
      <c r="W44" s="2"/>
      <c r="X44" s="3"/>
      <c r="Y44" s="2"/>
      <c r="Z44" s="10"/>
      <c r="AF44" s="2"/>
      <c r="AG44" s="1"/>
      <c r="AH44" s="1"/>
      <c r="AI44" s="1"/>
      <c r="AJ44" s="1"/>
      <c r="AK44" s="2"/>
      <c r="AL44" s="2"/>
      <c r="AM44" s="3"/>
      <c r="AN44" s="2"/>
      <c r="AO44" s="1"/>
      <c r="AP44" s="1"/>
      <c r="AQ44" s="1"/>
      <c r="AR44" s="2"/>
      <c r="AS44" s="2"/>
      <c r="AT44" s="3"/>
      <c r="AU44" s="2"/>
      <c r="AV44" s="3"/>
      <c r="AW44" s="10"/>
    </row>
    <row r="45" spans="1:49" x14ac:dyDescent="0.25">
      <c r="A45" t="s">
        <v>207</v>
      </c>
      <c r="B45" s="89">
        <v>44</v>
      </c>
      <c r="C45" s="1"/>
      <c r="E45" s="1"/>
      <c r="F45" s="1"/>
      <c r="G45" s="1"/>
      <c r="H45" s="2"/>
      <c r="I45" s="2"/>
      <c r="J45" s="3"/>
      <c r="K45" s="2"/>
      <c r="L45" s="2"/>
      <c r="M45" s="1"/>
      <c r="N45" s="1"/>
      <c r="O45" s="2"/>
      <c r="P45" s="1"/>
      <c r="Q45" s="1"/>
      <c r="R45" s="1"/>
      <c r="S45" s="1"/>
      <c r="T45" s="1"/>
      <c r="U45" s="1"/>
      <c r="V45" s="2"/>
      <c r="W45" s="2"/>
      <c r="X45" s="3"/>
      <c r="Y45" s="2"/>
      <c r="Z45" s="10"/>
      <c r="AF45" s="2"/>
      <c r="AG45" s="1"/>
      <c r="AH45" s="1"/>
      <c r="AI45" s="1"/>
      <c r="AJ45" s="1"/>
      <c r="AK45" s="2"/>
      <c r="AL45" s="2"/>
      <c r="AM45" s="3"/>
      <c r="AN45" s="2"/>
      <c r="AO45" s="1"/>
      <c r="AP45" s="1"/>
      <c r="AQ45" s="1"/>
      <c r="AR45" s="2"/>
      <c r="AS45" s="2"/>
      <c r="AT45" s="3"/>
      <c r="AU45" s="2"/>
      <c r="AV45" s="3"/>
      <c r="AW45" s="10"/>
    </row>
    <row r="46" spans="1:49" x14ac:dyDescent="0.25">
      <c r="A46" t="s">
        <v>208</v>
      </c>
      <c r="B46" s="89">
        <v>45</v>
      </c>
      <c r="C46" s="1"/>
      <c r="E46" s="1"/>
      <c r="F46" s="1"/>
      <c r="G46" s="1"/>
      <c r="H46" s="2"/>
      <c r="I46" s="2"/>
      <c r="J46" s="3"/>
      <c r="K46" s="2"/>
      <c r="L46" s="2"/>
      <c r="M46" s="1"/>
      <c r="N46" s="1"/>
      <c r="O46" s="2"/>
      <c r="P46" s="1"/>
      <c r="Q46" s="1"/>
      <c r="R46" s="1"/>
      <c r="S46" s="1"/>
      <c r="T46" s="1"/>
      <c r="U46" s="1"/>
      <c r="V46" s="2"/>
      <c r="W46" s="2"/>
      <c r="X46" s="3"/>
      <c r="Y46" s="2"/>
      <c r="Z46" s="10"/>
      <c r="AF46" s="2"/>
      <c r="AG46" s="1"/>
      <c r="AH46" s="1"/>
      <c r="AI46" s="1"/>
      <c r="AJ46" s="1"/>
      <c r="AK46" s="2"/>
      <c r="AL46" s="2"/>
      <c r="AM46" s="3"/>
      <c r="AN46" s="2"/>
      <c r="AO46" s="1"/>
      <c r="AP46" s="1"/>
      <c r="AQ46" s="1"/>
      <c r="AR46" s="2"/>
      <c r="AS46" s="2"/>
      <c r="AT46" s="3"/>
      <c r="AU46" s="2"/>
      <c r="AV46" s="3"/>
      <c r="AW46" s="10"/>
    </row>
    <row r="47" spans="1:49" x14ac:dyDescent="0.25">
      <c r="A47" t="s">
        <v>209</v>
      </c>
      <c r="B47">
        <v>46</v>
      </c>
      <c r="C47" s="1"/>
      <c r="E47" s="1"/>
      <c r="F47" s="1"/>
      <c r="G47" s="1"/>
      <c r="H47" s="2"/>
      <c r="I47" s="2"/>
      <c r="J47" s="3"/>
      <c r="K47" s="2"/>
      <c r="L47" s="2"/>
      <c r="M47" s="1"/>
      <c r="N47" s="1"/>
      <c r="O47" s="2"/>
      <c r="P47" s="1"/>
      <c r="Q47" s="1"/>
      <c r="R47" s="1"/>
      <c r="S47" s="1"/>
      <c r="T47" s="1"/>
      <c r="U47" s="1"/>
      <c r="V47" s="2"/>
      <c r="W47" s="2"/>
      <c r="X47" s="3"/>
      <c r="Y47" s="2"/>
      <c r="Z47" s="10"/>
      <c r="AF47" s="2"/>
      <c r="AG47" s="1"/>
      <c r="AH47" s="1"/>
      <c r="AI47" s="1"/>
      <c r="AJ47" s="1"/>
      <c r="AK47" s="2"/>
      <c r="AL47" s="2"/>
      <c r="AM47" s="3"/>
      <c r="AN47" s="2"/>
      <c r="AO47" s="1"/>
      <c r="AP47" s="1"/>
      <c r="AQ47" s="1"/>
      <c r="AR47" s="2"/>
      <c r="AS47" s="2"/>
      <c r="AT47" s="3"/>
      <c r="AU47" s="2"/>
      <c r="AV47" s="3"/>
      <c r="AW47" s="10"/>
    </row>
    <row r="48" spans="1:49" x14ac:dyDescent="0.25">
      <c r="A48" t="s">
        <v>210</v>
      </c>
      <c r="B48">
        <v>47</v>
      </c>
      <c r="C48" s="1"/>
      <c r="E48" s="1"/>
      <c r="F48" s="1"/>
      <c r="G48" s="1"/>
      <c r="H48" s="2"/>
      <c r="I48" s="2"/>
      <c r="J48" s="3"/>
      <c r="K48" s="2"/>
      <c r="L48" s="2"/>
      <c r="M48" s="1"/>
      <c r="N48" s="1"/>
      <c r="O48" s="2"/>
      <c r="P48" s="1"/>
      <c r="Q48" s="1"/>
      <c r="R48" s="1"/>
      <c r="S48" s="1"/>
      <c r="T48" s="1"/>
      <c r="U48" s="1"/>
      <c r="V48" s="2"/>
      <c r="W48" s="2"/>
      <c r="X48" s="3"/>
      <c r="Y48" s="2"/>
      <c r="Z48" s="10"/>
      <c r="AF48" s="2"/>
      <c r="AG48" s="1"/>
      <c r="AH48" s="1"/>
      <c r="AI48" s="1"/>
      <c r="AJ48" s="1"/>
      <c r="AK48" s="2"/>
      <c r="AL48" s="2"/>
      <c r="AM48" s="3"/>
      <c r="AN48" s="2"/>
      <c r="AO48" s="1"/>
      <c r="AP48" s="1"/>
      <c r="AQ48" s="1"/>
      <c r="AR48" s="2"/>
      <c r="AS48" s="2"/>
      <c r="AT48" s="3"/>
      <c r="AU48" s="2"/>
      <c r="AV48" s="3"/>
      <c r="AW48" s="10"/>
    </row>
    <row r="49" spans="1:49" x14ac:dyDescent="0.25">
      <c r="A49" t="s">
        <v>211</v>
      </c>
      <c r="B49" s="89">
        <v>48</v>
      </c>
      <c r="C49" s="1"/>
      <c r="E49" s="1"/>
      <c r="F49" s="1"/>
      <c r="G49" s="1"/>
      <c r="H49" s="2"/>
      <c r="I49" s="2"/>
      <c r="J49" s="3"/>
      <c r="K49" s="2"/>
      <c r="L49" s="2"/>
      <c r="M49" s="1"/>
      <c r="N49" s="1"/>
      <c r="O49" s="2"/>
      <c r="P49" s="1"/>
      <c r="Q49" s="1"/>
      <c r="R49" s="1"/>
      <c r="S49" s="1"/>
      <c r="T49" s="1"/>
      <c r="U49" s="1"/>
      <c r="V49" s="2"/>
      <c r="W49" s="2"/>
      <c r="X49" s="3"/>
      <c r="Y49" s="2"/>
      <c r="Z49" s="10"/>
      <c r="AF49" s="2"/>
      <c r="AG49" s="1"/>
      <c r="AH49" s="1"/>
      <c r="AI49" s="1"/>
      <c r="AJ49" s="1"/>
      <c r="AK49" s="2"/>
      <c r="AL49" s="2"/>
      <c r="AM49" s="3"/>
      <c r="AN49" s="2"/>
      <c r="AO49" s="1"/>
      <c r="AP49" s="1"/>
      <c r="AQ49" s="1"/>
      <c r="AR49" s="2"/>
      <c r="AS49" s="2"/>
      <c r="AT49" s="3"/>
      <c r="AU49" s="2"/>
      <c r="AV49" s="3"/>
      <c r="AW49" s="10"/>
    </row>
    <row r="50" spans="1:49" x14ac:dyDescent="0.25">
      <c r="A50" t="s">
        <v>212</v>
      </c>
      <c r="B50" s="89">
        <v>49</v>
      </c>
      <c r="C50" s="1"/>
      <c r="D50" s="16"/>
      <c r="E50" s="1"/>
      <c r="F50" s="1"/>
      <c r="G50" s="1"/>
      <c r="H50" s="2"/>
      <c r="I50" s="2"/>
      <c r="J50" s="3"/>
      <c r="K50" s="2"/>
      <c r="L50" s="2"/>
      <c r="M50" s="1"/>
      <c r="N50" s="1"/>
      <c r="O50" s="2"/>
      <c r="P50" s="1"/>
      <c r="Q50" s="1"/>
      <c r="R50" s="1"/>
      <c r="S50" s="1"/>
      <c r="T50" s="1"/>
      <c r="U50" s="1"/>
      <c r="V50" s="2"/>
      <c r="W50" s="2"/>
      <c r="X50" s="3"/>
      <c r="Y50" s="2"/>
      <c r="Z50" s="10"/>
      <c r="AF50" s="2"/>
      <c r="AG50" s="1"/>
      <c r="AH50" s="1"/>
      <c r="AI50" s="1"/>
      <c r="AJ50" s="1"/>
      <c r="AK50" s="2"/>
      <c r="AL50" s="2"/>
      <c r="AM50" s="3"/>
      <c r="AN50" s="2"/>
      <c r="AO50" s="1"/>
      <c r="AP50" s="1"/>
      <c r="AQ50" s="1"/>
      <c r="AR50" s="2"/>
      <c r="AS50" s="2"/>
      <c r="AT50" s="3"/>
      <c r="AU50" s="2"/>
      <c r="AV50" s="3"/>
      <c r="AW50" s="10"/>
    </row>
    <row r="51" spans="1:49" x14ac:dyDescent="0.25">
      <c r="A51" t="s">
        <v>213</v>
      </c>
      <c r="B51">
        <v>50</v>
      </c>
      <c r="C51" s="1"/>
      <c r="E51" s="1"/>
      <c r="F51" s="1"/>
      <c r="G51" s="1"/>
      <c r="H51" s="2"/>
      <c r="I51" s="2"/>
      <c r="J51" s="3"/>
      <c r="K51" s="2"/>
      <c r="L51" s="2"/>
      <c r="M51" s="1"/>
      <c r="N51" s="1"/>
      <c r="O51" s="2"/>
      <c r="P51" s="1"/>
      <c r="Q51" s="1"/>
      <c r="R51" s="1"/>
      <c r="S51" s="1"/>
      <c r="T51" s="1"/>
      <c r="U51" s="1"/>
      <c r="V51" s="2"/>
      <c r="W51" s="2"/>
      <c r="X51" s="3"/>
      <c r="Y51" s="2"/>
      <c r="Z51" s="10"/>
      <c r="AF51" s="2"/>
      <c r="AG51" s="1"/>
      <c r="AH51" s="1"/>
      <c r="AI51" s="1"/>
      <c r="AJ51" s="1"/>
      <c r="AK51" s="2"/>
      <c r="AL51" s="2"/>
      <c r="AM51" s="3"/>
      <c r="AN51" s="2"/>
      <c r="AO51" s="1"/>
      <c r="AP51" s="1"/>
      <c r="AQ51" s="1"/>
      <c r="AR51" s="2"/>
      <c r="AS51" s="2"/>
      <c r="AT51" s="3"/>
      <c r="AU51" s="2"/>
      <c r="AV51" s="3"/>
      <c r="AW51" s="10"/>
    </row>
    <row r="52" spans="1:49" x14ac:dyDescent="0.25">
      <c r="A52" t="s">
        <v>214</v>
      </c>
      <c r="B52">
        <v>51</v>
      </c>
      <c r="C52" s="1"/>
      <c r="E52" s="1"/>
      <c r="F52" s="1"/>
      <c r="G52" s="1"/>
      <c r="H52" s="2"/>
      <c r="I52" s="2"/>
      <c r="J52" s="3"/>
      <c r="K52" s="2"/>
      <c r="L52" s="2"/>
      <c r="M52" s="1"/>
      <c r="N52" s="1"/>
      <c r="O52" s="2"/>
      <c r="P52" s="1"/>
      <c r="Q52" s="1"/>
      <c r="R52" s="1"/>
      <c r="S52" s="1"/>
      <c r="T52" s="1"/>
      <c r="U52" s="1"/>
      <c r="V52" s="2"/>
      <c r="W52" s="2"/>
      <c r="X52" s="3"/>
      <c r="Y52" s="2"/>
      <c r="Z52" s="10"/>
      <c r="AF52" s="2"/>
      <c r="AG52" s="1"/>
      <c r="AH52" s="1"/>
      <c r="AI52" s="1"/>
      <c r="AJ52" s="1"/>
      <c r="AK52" s="2"/>
      <c r="AL52" s="2"/>
      <c r="AM52" s="3"/>
      <c r="AN52" s="2"/>
      <c r="AO52" s="1"/>
      <c r="AP52" s="1"/>
      <c r="AQ52" s="1"/>
      <c r="AR52" s="2"/>
      <c r="AS52" s="2"/>
      <c r="AT52" s="3"/>
      <c r="AU52" s="2"/>
      <c r="AV52" s="3"/>
      <c r="AW52" s="10"/>
    </row>
    <row r="53" spans="1:49" x14ac:dyDescent="0.25">
      <c r="A53" t="s">
        <v>215</v>
      </c>
      <c r="B53" s="89">
        <v>52</v>
      </c>
      <c r="C53" s="1"/>
      <c r="E53" s="1"/>
      <c r="F53" s="1"/>
      <c r="G53" s="1"/>
      <c r="H53" s="2"/>
      <c r="I53" s="2"/>
      <c r="J53" s="3"/>
      <c r="K53" s="2"/>
      <c r="L53" s="2"/>
      <c r="M53" s="1"/>
      <c r="N53" s="1"/>
      <c r="O53" s="2"/>
      <c r="P53" s="1"/>
      <c r="Q53" s="1"/>
      <c r="R53" s="1"/>
      <c r="S53" s="1"/>
      <c r="T53" s="1"/>
      <c r="U53" s="1"/>
      <c r="V53" s="2"/>
      <c r="W53" s="2"/>
      <c r="X53" s="3"/>
      <c r="Y53" s="2"/>
      <c r="Z53" s="10"/>
      <c r="AF53" s="2"/>
      <c r="AG53" s="1"/>
      <c r="AH53" s="1"/>
      <c r="AI53" s="1"/>
      <c r="AJ53" s="1"/>
      <c r="AK53" s="2"/>
      <c r="AL53" s="2"/>
      <c r="AM53" s="3"/>
      <c r="AN53" s="2"/>
      <c r="AO53" s="1"/>
      <c r="AP53" s="1"/>
      <c r="AQ53" s="1"/>
      <c r="AR53" s="2"/>
      <c r="AS53" s="2"/>
      <c r="AT53" s="3"/>
      <c r="AU53" s="2"/>
      <c r="AV53" s="3"/>
      <c r="AW53" s="10"/>
    </row>
    <row r="54" spans="1:49" x14ac:dyDescent="0.25">
      <c r="A54" t="s">
        <v>216</v>
      </c>
      <c r="B54" s="89">
        <v>53</v>
      </c>
      <c r="C54" s="2"/>
      <c r="E54" s="1"/>
      <c r="F54" s="1"/>
      <c r="G54" s="1"/>
      <c r="H54" s="2"/>
      <c r="I54" s="2"/>
      <c r="J54" s="3"/>
      <c r="K54" s="2"/>
      <c r="L54" s="2"/>
      <c r="M54" s="1"/>
      <c r="N54" s="1"/>
      <c r="O54" s="2"/>
      <c r="P54" s="1"/>
      <c r="Q54" s="1"/>
      <c r="R54" s="1"/>
      <c r="S54" s="1"/>
      <c r="T54" s="1"/>
      <c r="U54" s="1"/>
      <c r="V54" s="2"/>
      <c r="W54" s="2"/>
      <c r="X54" s="3"/>
      <c r="Y54" s="2"/>
      <c r="Z54" s="10"/>
      <c r="AF54" s="2"/>
      <c r="AG54" s="1"/>
      <c r="AH54" s="1"/>
      <c r="AI54" s="1"/>
      <c r="AJ54" s="1"/>
      <c r="AK54" s="2"/>
      <c r="AL54" s="2"/>
      <c r="AM54" s="3"/>
      <c r="AN54" s="2"/>
      <c r="AO54" s="1"/>
      <c r="AP54" s="1"/>
      <c r="AQ54" s="1"/>
      <c r="AR54" s="2"/>
      <c r="AS54" s="2"/>
      <c r="AT54" s="3"/>
      <c r="AU54" s="2"/>
      <c r="AV54" s="3"/>
      <c r="AW54" s="10"/>
    </row>
    <row r="55" spans="1:49" x14ac:dyDescent="0.25">
      <c r="A55" t="s">
        <v>217</v>
      </c>
      <c r="B55">
        <v>54</v>
      </c>
      <c r="C55" s="1"/>
      <c r="E55" s="1"/>
      <c r="F55" s="1"/>
      <c r="G55" s="1"/>
      <c r="H55" s="2"/>
      <c r="I55" s="2"/>
      <c r="J55" s="3"/>
      <c r="K55" s="2"/>
      <c r="L55" s="2"/>
      <c r="M55" s="1"/>
      <c r="N55" s="1"/>
      <c r="O55" s="2"/>
      <c r="P55" s="1"/>
      <c r="Q55" s="1"/>
      <c r="R55" s="1"/>
      <c r="S55" s="1"/>
      <c r="T55" s="1"/>
      <c r="U55" s="1"/>
      <c r="V55" s="2"/>
      <c r="W55" s="2"/>
      <c r="X55" s="3"/>
      <c r="Y55" s="2"/>
      <c r="Z55" s="10"/>
      <c r="AF55" s="2"/>
      <c r="AG55" s="1"/>
      <c r="AH55" s="1"/>
      <c r="AI55" s="1"/>
      <c r="AJ55" s="1"/>
      <c r="AK55" s="2"/>
      <c r="AL55" s="2"/>
      <c r="AM55" s="3"/>
      <c r="AN55" s="2"/>
      <c r="AO55" s="1"/>
      <c r="AP55" s="1"/>
      <c r="AQ55" s="1"/>
      <c r="AR55" s="2"/>
      <c r="AS55" s="2"/>
      <c r="AT55" s="3"/>
      <c r="AU55" s="2"/>
      <c r="AV55" s="3"/>
      <c r="AW55" s="10"/>
    </row>
    <row r="56" spans="1:49" x14ac:dyDescent="0.25">
      <c r="A56" t="s">
        <v>218</v>
      </c>
      <c r="B56">
        <v>55</v>
      </c>
      <c r="C56" s="1"/>
      <c r="E56" s="1"/>
      <c r="F56" s="1"/>
      <c r="G56" s="1"/>
      <c r="H56" s="2"/>
      <c r="I56" s="2"/>
      <c r="J56" s="3"/>
      <c r="K56" s="2"/>
      <c r="L56" s="2"/>
      <c r="M56" s="1"/>
      <c r="N56" s="1"/>
      <c r="O56" s="2"/>
      <c r="P56" s="1"/>
      <c r="Q56" s="1"/>
      <c r="R56" s="1"/>
      <c r="S56" s="1"/>
      <c r="T56" s="1"/>
      <c r="U56" s="1"/>
      <c r="V56" s="2"/>
      <c r="W56" s="2"/>
      <c r="X56" s="3"/>
      <c r="Y56" s="2"/>
      <c r="Z56" s="10"/>
      <c r="AF56" s="2"/>
      <c r="AG56" s="1"/>
      <c r="AH56" s="1"/>
      <c r="AI56" s="1"/>
      <c r="AJ56" s="1"/>
      <c r="AK56" s="2"/>
      <c r="AL56" s="2"/>
      <c r="AM56" s="3"/>
      <c r="AN56" s="2"/>
      <c r="AO56" s="1"/>
      <c r="AP56" s="1"/>
      <c r="AQ56" s="1"/>
      <c r="AR56" s="2"/>
      <c r="AS56" s="2"/>
      <c r="AT56" s="3"/>
      <c r="AU56" s="2"/>
      <c r="AV56" s="3"/>
      <c r="AW56" s="10"/>
    </row>
    <row r="57" spans="1:49" x14ac:dyDescent="0.25">
      <c r="A57" t="s">
        <v>219</v>
      </c>
      <c r="B57" s="89">
        <v>56</v>
      </c>
      <c r="C57" s="1"/>
      <c r="E57" s="1"/>
      <c r="F57" s="1"/>
      <c r="G57" s="1"/>
      <c r="H57" s="2"/>
      <c r="I57" s="2"/>
      <c r="J57" s="3"/>
      <c r="K57" s="2"/>
      <c r="L57" s="2"/>
      <c r="M57" s="1"/>
      <c r="N57" s="1"/>
      <c r="O57" s="2"/>
      <c r="P57" s="1"/>
      <c r="Q57" s="1"/>
      <c r="R57" s="1"/>
      <c r="S57" s="1"/>
      <c r="T57" s="1"/>
      <c r="U57" s="1"/>
      <c r="V57" s="2"/>
      <c r="W57" s="2"/>
      <c r="X57" s="3"/>
      <c r="Y57" s="2"/>
      <c r="Z57" s="10"/>
      <c r="AF57" s="2"/>
      <c r="AG57" s="1"/>
      <c r="AH57" s="1"/>
      <c r="AI57" s="1"/>
      <c r="AJ57" s="1"/>
      <c r="AK57" s="2"/>
      <c r="AL57" s="2"/>
      <c r="AM57" s="3"/>
      <c r="AN57" s="2"/>
      <c r="AO57" s="1"/>
      <c r="AP57" s="1"/>
      <c r="AQ57" s="1"/>
      <c r="AR57" s="2"/>
      <c r="AS57" s="2"/>
      <c r="AT57" s="3"/>
      <c r="AU57" s="2"/>
      <c r="AV57" s="3"/>
      <c r="AW57" s="10"/>
    </row>
    <row r="58" spans="1:49" x14ac:dyDescent="0.25">
      <c r="A58" t="s">
        <v>220</v>
      </c>
      <c r="B58" s="89">
        <v>57</v>
      </c>
      <c r="C58" s="1"/>
      <c r="E58" s="1"/>
      <c r="F58" s="1"/>
      <c r="G58" s="1"/>
      <c r="H58" s="2"/>
      <c r="I58" s="2"/>
      <c r="J58" s="3"/>
      <c r="K58" s="2"/>
      <c r="L58" s="2"/>
      <c r="M58" s="1"/>
      <c r="N58" s="1"/>
      <c r="O58" s="2"/>
      <c r="P58" s="1"/>
      <c r="Q58" s="1"/>
      <c r="R58" s="1"/>
      <c r="S58" s="1"/>
      <c r="T58" s="1"/>
      <c r="U58" s="1"/>
      <c r="V58" s="2"/>
      <c r="W58" s="2"/>
      <c r="X58" s="3"/>
      <c r="Y58" s="2"/>
      <c r="Z58" s="10"/>
      <c r="AF58" s="2"/>
      <c r="AG58" s="1"/>
      <c r="AH58" s="1"/>
      <c r="AI58" s="1"/>
      <c r="AJ58" s="1"/>
      <c r="AK58" s="2"/>
      <c r="AL58" s="2"/>
      <c r="AM58" s="3"/>
      <c r="AN58" s="2"/>
      <c r="AO58" s="1"/>
      <c r="AP58" s="1"/>
      <c r="AQ58" s="1"/>
      <c r="AR58" s="2"/>
      <c r="AS58" s="2"/>
      <c r="AT58" s="3"/>
      <c r="AU58" s="2"/>
      <c r="AV58" s="3"/>
      <c r="AW58" s="10"/>
    </row>
    <row r="59" spans="1:49" x14ac:dyDescent="0.25">
      <c r="A59" t="s">
        <v>221</v>
      </c>
      <c r="B59">
        <v>58</v>
      </c>
      <c r="C59" s="2"/>
      <c r="D59" s="16"/>
      <c r="E59" s="1"/>
      <c r="F59" s="1"/>
      <c r="G59" s="1"/>
      <c r="H59" s="2"/>
      <c r="I59" s="2"/>
      <c r="J59" s="3"/>
      <c r="K59" s="2"/>
      <c r="L59" s="2"/>
      <c r="M59" s="1"/>
      <c r="N59" s="1"/>
      <c r="O59" s="2"/>
      <c r="P59" s="1"/>
      <c r="Q59" s="1"/>
      <c r="R59" s="1"/>
      <c r="S59" s="1"/>
      <c r="T59" s="1"/>
      <c r="U59" s="1"/>
      <c r="V59" s="2"/>
      <c r="W59" s="2"/>
      <c r="X59" s="3"/>
      <c r="Y59" s="2"/>
      <c r="Z59" s="10"/>
      <c r="AF59" s="2"/>
      <c r="AG59" s="1"/>
      <c r="AH59" s="1"/>
      <c r="AI59" s="1"/>
      <c r="AJ59" s="1"/>
      <c r="AK59" s="2"/>
      <c r="AL59" s="2"/>
      <c r="AM59" s="3"/>
      <c r="AN59" s="2"/>
      <c r="AO59" s="1"/>
      <c r="AP59" s="1"/>
      <c r="AQ59" s="1"/>
      <c r="AR59" s="2"/>
      <c r="AS59" s="2"/>
      <c r="AT59" s="3"/>
      <c r="AU59" s="2"/>
      <c r="AV59" s="3"/>
      <c r="AW59" s="10"/>
    </row>
    <row r="60" spans="1:49" x14ac:dyDescent="0.25">
      <c r="A60" t="s">
        <v>222</v>
      </c>
      <c r="B60">
        <v>59</v>
      </c>
      <c r="C60" s="2"/>
      <c r="E60" s="1"/>
      <c r="F60" s="1"/>
      <c r="G60" s="1"/>
      <c r="H60" s="2"/>
      <c r="I60" s="2"/>
      <c r="J60" s="3"/>
      <c r="K60" s="2"/>
      <c r="L60" s="2"/>
      <c r="M60" s="1"/>
      <c r="N60" s="1"/>
      <c r="O60" s="2"/>
      <c r="P60" s="1"/>
      <c r="Q60" s="1"/>
      <c r="R60" s="1"/>
      <c r="S60" s="1"/>
      <c r="T60" s="1"/>
      <c r="U60" s="1"/>
      <c r="V60" s="2"/>
      <c r="W60" s="2"/>
      <c r="X60" s="3"/>
      <c r="Y60" s="2"/>
      <c r="Z60" s="10"/>
      <c r="AF60" s="2"/>
      <c r="AG60" s="1"/>
      <c r="AH60" s="1"/>
      <c r="AI60" s="1"/>
      <c r="AJ60" s="1"/>
      <c r="AK60" s="2"/>
      <c r="AL60" s="2"/>
      <c r="AM60" s="3"/>
      <c r="AN60" s="2"/>
      <c r="AO60" s="1"/>
      <c r="AP60" s="1"/>
      <c r="AQ60" s="1"/>
      <c r="AR60" s="2"/>
      <c r="AS60" s="2"/>
      <c r="AT60" s="3"/>
      <c r="AU60" s="2"/>
      <c r="AV60" s="3"/>
      <c r="AW60" s="10"/>
    </row>
    <row r="61" spans="1:49" x14ac:dyDescent="0.25">
      <c r="A61" t="s">
        <v>223</v>
      </c>
      <c r="B61" s="89">
        <v>60</v>
      </c>
      <c r="C61" s="1"/>
      <c r="E61" s="1"/>
      <c r="F61" s="1"/>
      <c r="G61" s="1"/>
      <c r="H61" s="2"/>
      <c r="I61" s="2"/>
      <c r="J61" s="3"/>
      <c r="K61" s="2"/>
      <c r="L61" s="2"/>
      <c r="M61" s="1"/>
      <c r="N61" s="1"/>
      <c r="O61" s="2"/>
      <c r="P61" s="1"/>
      <c r="Q61" s="1"/>
      <c r="R61" s="1"/>
      <c r="S61" s="1"/>
      <c r="T61" s="1"/>
      <c r="U61" s="1"/>
      <c r="V61" s="2"/>
      <c r="W61" s="2"/>
      <c r="X61" s="3"/>
      <c r="Y61" s="2"/>
      <c r="Z61" s="10"/>
      <c r="AF61" s="2"/>
      <c r="AG61" s="1"/>
      <c r="AH61" s="1"/>
      <c r="AI61" s="1"/>
      <c r="AJ61" s="1"/>
      <c r="AK61" s="2"/>
      <c r="AL61" s="2"/>
      <c r="AM61" s="3"/>
      <c r="AN61" s="2"/>
      <c r="AO61" s="1"/>
      <c r="AP61" s="1"/>
      <c r="AQ61" s="1"/>
      <c r="AR61" s="2"/>
      <c r="AS61" s="2"/>
      <c r="AT61" s="3"/>
      <c r="AU61" s="2"/>
      <c r="AV61" s="3"/>
      <c r="AW61" s="10"/>
    </row>
    <row r="62" spans="1:49" x14ac:dyDescent="0.25">
      <c r="A62" t="s">
        <v>224</v>
      </c>
      <c r="B62" s="89">
        <v>61</v>
      </c>
      <c r="C62" s="1"/>
      <c r="E62" s="1"/>
      <c r="F62" s="1"/>
      <c r="G62" s="1"/>
      <c r="H62" s="2"/>
      <c r="I62" s="2"/>
      <c r="J62" s="3"/>
      <c r="K62" s="2"/>
      <c r="L62" s="2"/>
      <c r="M62" s="1"/>
      <c r="N62" s="1"/>
      <c r="O62" s="2"/>
      <c r="P62" s="1"/>
      <c r="Q62" s="1"/>
      <c r="R62" s="1"/>
      <c r="S62" s="1"/>
      <c r="T62" s="1"/>
      <c r="U62" s="1"/>
      <c r="V62" s="2"/>
      <c r="W62" s="2"/>
      <c r="X62" s="3"/>
      <c r="Y62" s="2"/>
      <c r="Z62" s="10"/>
      <c r="AF62" s="2"/>
      <c r="AG62" s="1"/>
      <c r="AH62" s="1"/>
      <c r="AI62" s="1"/>
      <c r="AJ62" s="1"/>
      <c r="AK62" s="2"/>
      <c r="AL62" s="2"/>
      <c r="AM62" s="3"/>
      <c r="AN62" s="2"/>
      <c r="AO62" s="1"/>
      <c r="AP62" s="1"/>
      <c r="AQ62" s="1"/>
      <c r="AR62" s="2"/>
      <c r="AS62" s="2"/>
      <c r="AT62" s="3"/>
      <c r="AU62" s="2"/>
      <c r="AV62" s="3"/>
      <c r="AW62" s="10"/>
    </row>
    <row r="63" spans="1:49" x14ac:dyDescent="0.25">
      <c r="A63" t="s">
        <v>225</v>
      </c>
      <c r="B63">
        <v>62</v>
      </c>
      <c r="C63" s="2"/>
      <c r="E63" s="1"/>
      <c r="F63" s="1"/>
      <c r="G63" s="1"/>
      <c r="H63" s="2"/>
      <c r="I63" s="2"/>
      <c r="J63" s="3"/>
      <c r="K63" s="2"/>
      <c r="L63" s="2"/>
      <c r="M63" s="1"/>
      <c r="N63" s="1"/>
      <c r="O63" s="2"/>
      <c r="P63" s="1"/>
      <c r="Q63" s="1"/>
      <c r="R63" s="1"/>
      <c r="S63" s="1"/>
      <c r="T63" s="1"/>
      <c r="U63" s="1"/>
      <c r="V63" s="2"/>
      <c r="W63" s="2"/>
      <c r="X63" s="3"/>
      <c r="Y63" s="2"/>
      <c r="Z63" s="10"/>
      <c r="AF63" s="2"/>
      <c r="AG63" s="1"/>
      <c r="AH63" s="1"/>
      <c r="AI63" s="1"/>
      <c r="AJ63" s="1"/>
      <c r="AK63" s="2"/>
      <c r="AL63" s="2"/>
      <c r="AM63" s="3"/>
      <c r="AN63" s="2"/>
      <c r="AO63" s="2"/>
      <c r="AP63" s="1"/>
      <c r="AQ63" s="1"/>
      <c r="AR63" s="2"/>
      <c r="AS63" s="2"/>
      <c r="AT63" s="3"/>
      <c r="AU63" s="2"/>
      <c r="AV63" s="3"/>
      <c r="AW63" s="10"/>
    </row>
    <row r="64" spans="1:49" x14ac:dyDescent="0.25">
      <c r="A64" t="s">
        <v>226</v>
      </c>
      <c r="B64">
        <v>63</v>
      </c>
      <c r="C64" s="1"/>
      <c r="D64" s="16"/>
      <c r="E64" s="1"/>
      <c r="F64" s="1"/>
      <c r="G64" s="1"/>
      <c r="H64" s="2"/>
      <c r="I64" s="2"/>
      <c r="J64" s="3"/>
      <c r="K64" s="2"/>
      <c r="L64" s="2"/>
      <c r="M64" s="1"/>
      <c r="N64" s="1"/>
      <c r="O64" s="2"/>
      <c r="P64" s="1"/>
      <c r="Q64" s="1"/>
      <c r="R64" s="1"/>
      <c r="S64" s="1"/>
      <c r="T64" s="1"/>
      <c r="U64" s="1"/>
      <c r="V64" s="2"/>
      <c r="W64" s="2"/>
      <c r="X64" s="3"/>
      <c r="Y64" s="2"/>
      <c r="Z64" s="10"/>
      <c r="AF64" s="2"/>
      <c r="AG64" s="1"/>
      <c r="AH64" s="1"/>
      <c r="AI64" s="1"/>
      <c r="AJ64" s="1"/>
      <c r="AK64" s="2"/>
      <c r="AL64" s="2"/>
      <c r="AM64" s="3"/>
      <c r="AN64" s="2"/>
      <c r="AO64" s="2"/>
      <c r="AP64" s="1"/>
      <c r="AQ64" s="1"/>
      <c r="AR64" s="2"/>
      <c r="AS64" s="2"/>
      <c r="AT64" s="3"/>
      <c r="AU64" s="2"/>
      <c r="AV64" s="3"/>
      <c r="AW64" s="10"/>
    </row>
    <row r="65" spans="1:49" x14ac:dyDescent="0.25">
      <c r="A65" t="s">
        <v>227</v>
      </c>
      <c r="B65" s="89">
        <v>64</v>
      </c>
      <c r="C65" s="1"/>
      <c r="E65" s="1"/>
      <c r="F65" s="1"/>
      <c r="G65" s="1"/>
      <c r="H65" s="2"/>
      <c r="I65" s="2"/>
      <c r="J65" s="3"/>
      <c r="K65" s="2"/>
      <c r="L65" s="2"/>
      <c r="M65" s="1"/>
      <c r="N65" s="1"/>
      <c r="O65" s="2"/>
      <c r="P65" s="1"/>
      <c r="Q65" s="1"/>
      <c r="R65" s="1"/>
      <c r="S65" s="1"/>
      <c r="T65" s="1"/>
      <c r="U65" s="1"/>
      <c r="V65" s="2"/>
      <c r="W65" s="2"/>
      <c r="X65" s="3"/>
      <c r="Y65" s="2"/>
      <c r="Z65" s="10"/>
      <c r="AF65" s="2"/>
      <c r="AG65" s="1"/>
      <c r="AH65" s="1"/>
      <c r="AI65" s="1"/>
      <c r="AJ65" s="1"/>
      <c r="AK65" s="2"/>
      <c r="AL65" s="2"/>
      <c r="AM65" s="3"/>
      <c r="AN65" s="2"/>
      <c r="AO65" s="2"/>
      <c r="AP65" s="1"/>
      <c r="AQ65" s="1"/>
      <c r="AR65" s="2"/>
      <c r="AS65" s="2"/>
      <c r="AT65" s="3"/>
      <c r="AU65" s="2"/>
      <c r="AV65" s="3"/>
      <c r="AW65" s="10"/>
    </row>
    <row r="66" spans="1:49" x14ac:dyDescent="0.25">
      <c r="A66" t="s">
        <v>228</v>
      </c>
      <c r="B66" s="89">
        <v>65</v>
      </c>
      <c r="C66" s="2"/>
      <c r="E66" s="1"/>
      <c r="F66" s="1"/>
      <c r="G66" s="1"/>
      <c r="H66" s="2"/>
      <c r="I66" s="2"/>
      <c r="J66" s="3"/>
      <c r="K66" s="2"/>
      <c r="L66" s="2"/>
      <c r="M66" s="1"/>
      <c r="N66" s="1"/>
      <c r="O66" s="2"/>
      <c r="P66" s="2"/>
      <c r="Q66" s="1"/>
      <c r="R66" s="1"/>
      <c r="S66" s="1"/>
      <c r="T66" s="1"/>
      <c r="U66" s="1"/>
      <c r="V66" s="2"/>
      <c r="W66" s="2"/>
      <c r="X66" s="3"/>
      <c r="Y66" s="2"/>
      <c r="Z66" s="10"/>
      <c r="AF66" s="2"/>
      <c r="AG66" s="1"/>
      <c r="AH66" s="1"/>
      <c r="AI66" s="1"/>
      <c r="AJ66" s="1"/>
      <c r="AK66" s="2"/>
      <c r="AL66" s="2"/>
      <c r="AM66" s="3"/>
      <c r="AN66" s="2"/>
      <c r="AO66" s="2"/>
      <c r="AP66" s="1"/>
      <c r="AQ66" s="1"/>
      <c r="AR66" s="2"/>
      <c r="AS66" s="2"/>
      <c r="AT66" s="3"/>
      <c r="AU66" s="2"/>
      <c r="AV66" s="3"/>
      <c r="AW66" s="10"/>
    </row>
    <row r="67" spans="1:49" x14ac:dyDescent="0.25">
      <c r="A67" t="s">
        <v>229</v>
      </c>
      <c r="B67">
        <v>66</v>
      </c>
      <c r="C67" s="1"/>
      <c r="E67" s="1"/>
      <c r="F67" s="1"/>
      <c r="G67" s="1"/>
      <c r="H67" s="2"/>
      <c r="I67" s="2"/>
      <c r="J67" s="3"/>
      <c r="K67" s="2"/>
      <c r="L67" s="2"/>
      <c r="M67" s="1"/>
      <c r="N67" s="1"/>
      <c r="O67" s="2"/>
      <c r="P67" s="2"/>
      <c r="Q67" s="1"/>
      <c r="R67" s="1"/>
      <c r="S67" s="1"/>
      <c r="T67" s="1"/>
      <c r="U67" s="1"/>
      <c r="V67" s="2"/>
      <c r="W67" s="2"/>
      <c r="X67" s="3"/>
      <c r="Y67" s="2"/>
      <c r="Z67" s="10"/>
      <c r="AF67" s="2"/>
      <c r="AG67" s="1"/>
      <c r="AH67" s="1"/>
      <c r="AI67" s="1"/>
      <c r="AJ67" s="1"/>
      <c r="AK67" s="2"/>
      <c r="AL67" s="2"/>
      <c r="AM67" s="3"/>
      <c r="AN67" s="2"/>
      <c r="AO67" s="2"/>
      <c r="AP67" s="1"/>
      <c r="AQ67" s="1"/>
      <c r="AR67" s="2"/>
      <c r="AS67" s="2"/>
      <c r="AT67" s="3"/>
      <c r="AU67" s="2"/>
      <c r="AV67" s="3"/>
      <c r="AW67" s="10"/>
    </row>
    <row r="68" spans="1:49" x14ac:dyDescent="0.25">
      <c r="A68" t="s">
        <v>230</v>
      </c>
      <c r="B68">
        <v>67</v>
      </c>
      <c r="C68" s="1"/>
      <c r="E68" s="1"/>
      <c r="F68" s="1"/>
      <c r="G68" s="1"/>
      <c r="H68" s="2"/>
      <c r="I68" s="2"/>
      <c r="J68" s="3"/>
      <c r="K68" s="2"/>
      <c r="L68" s="2"/>
      <c r="M68" s="1"/>
      <c r="N68" s="1"/>
      <c r="O68" s="2"/>
      <c r="P68" s="2"/>
      <c r="Q68" s="1"/>
      <c r="R68" s="1"/>
      <c r="S68" s="1"/>
      <c r="T68" s="1"/>
      <c r="U68" s="1"/>
      <c r="V68" s="2"/>
      <c r="W68" s="2"/>
      <c r="X68" s="3"/>
      <c r="Y68" s="2"/>
      <c r="Z68" s="10"/>
      <c r="AF68" s="2"/>
      <c r="AG68" s="1"/>
      <c r="AH68" s="1"/>
      <c r="AI68" s="1"/>
      <c r="AJ68" s="1"/>
      <c r="AK68" s="2"/>
      <c r="AL68" s="2"/>
      <c r="AM68" s="3"/>
      <c r="AN68" s="2"/>
      <c r="AO68" s="2"/>
      <c r="AP68" s="1"/>
      <c r="AQ68" s="1"/>
      <c r="AR68" s="2"/>
      <c r="AS68" s="2"/>
      <c r="AT68" s="3"/>
      <c r="AU68" s="2"/>
      <c r="AV68" s="3"/>
      <c r="AW68" s="10"/>
    </row>
    <row r="69" spans="1:49" x14ac:dyDescent="0.25">
      <c r="A69" t="s">
        <v>231</v>
      </c>
      <c r="B69" s="89">
        <v>68</v>
      </c>
      <c r="C69" s="1"/>
      <c r="E69" s="1"/>
      <c r="F69" s="1"/>
      <c r="G69" s="1"/>
      <c r="H69" s="2"/>
      <c r="I69" s="2"/>
      <c r="J69" s="3"/>
      <c r="K69" s="2"/>
      <c r="L69" s="2"/>
      <c r="M69" s="1"/>
      <c r="N69" s="1"/>
      <c r="O69" s="2"/>
      <c r="P69" s="2"/>
      <c r="Q69" s="1"/>
      <c r="R69" s="1"/>
      <c r="S69" s="1"/>
      <c r="T69" s="1"/>
      <c r="U69" s="1"/>
      <c r="V69" s="2"/>
      <c r="W69" s="2"/>
      <c r="X69" s="3"/>
      <c r="Y69" s="2"/>
      <c r="Z69" s="10"/>
      <c r="AF69" s="2"/>
      <c r="AG69" s="1"/>
      <c r="AH69" s="1"/>
      <c r="AI69" s="1"/>
      <c r="AJ69" s="1"/>
      <c r="AK69" s="2"/>
      <c r="AL69" s="2"/>
      <c r="AM69" s="3"/>
      <c r="AN69" s="2"/>
      <c r="AO69" s="2"/>
      <c r="AP69" s="1"/>
      <c r="AQ69" s="1"/>
      <c r="AR69" s="2"/>
      <c r="AS69" s="2"/>
      <c r="AT69" s="3"/>
      <c r="AU69" s="2"/>
      <c r="AV69" s="3"/>
      <c r="AW69" s="10"/>
    </row>
    <row r="70" spans="1:49" x14ac:dyDescent="0.25">
      <c r="A70" t="s">
        <v>232</v>
      </c>
      <c r="B70" s="89">
        <v>69</v>
      </c>
      <c r="C70" s="1"/>
      <c r="E70" s="1"/>
      <c r="F70" s="1"/>
      <c r="G70" s="1"/>
      <c r="H70" s="2"/>
      <c r="I70" s="2"/>
      <c r="J70" s="3"/>
      <c r="K70" s="2"/>
      <c r="L70" s="2"/>
      <c r="M70" s="1"/>
      <c r="N70" s="1"/>
      <c r="O70" s="2"/>
      <c r="P70" s="1"/>
      <c r="Q70" s="1"/>
      <c r="R70" s="1"/>
      <c r="S70" s="1"/>
      <c r="T70" s="1"/>
      <c r="U70" s="1"/>
      <c r="V70" s="2"/>
      <c r="W70" s="2"/>
      <c r="X70" s="3"/>
      <c r="Y70" s="2"/>
      <c r="Z70" s="10"/>
      <c r="AF70" s="2"/>
      <c r="AG70" s="2"/>
      <c r="AH70" s="1"/>
      <c r="AI70" s="1"/>
      <c r="AJ70" s="1"/>
      <c r="AK70" s="2"/>
      <c r="AL70" s="2"/>
      <c r="AM70" s="3"/>
      <c r="AN70" s="2"/>
      <c r="AO70" s="2"/>
      <c r="AP70" s="1"/>
      <c r="AQ70" s="1"/>
      <c r="AR70" s="2"/>
      <c r="AS70" s="2"/>
      <c r="AT70" s="3"/>
      <c r="AU70" s="2"/>
      <c r="AV70" s="3"/>
      <c r="AW70" s="10"/>
    </row>
    <row r="71" spans="1:49" x14ac:dyDescent="0.25">
      <c r="A71" t="s">
        <v>233</v>
      </c>
      <c r="B71">
        <v>70</v>
      </c>
      <c r="C71" s="1"/>
      <c r="E71" s="1"/>
      <c r="F71" s="1"/>
      <c r="G71" s="1"/>
      <c r="H71" s="2"/>
      <c r="I71" s="2"/>
      <c r="J71" s="3"/>
      <c r="K71" s="2"/>
      <c r="L71" s="2"/>
      <c r="M71" s="1"/>
      <c r="N71" s="1"/>
      <c r="O71" s="2"/>
      <c r="P71" s="1"/>
      <c r="Q71" s="1"/>
      <c r="R71" s="1"/>
      <c r="S71" s="1"/>
      <c r="T71" s="1"/>
      <c r="U71" s="1"/>
      <c r="V71" s="2"/>
      <c r="W71" s="2"/>
      <c r="X71" s="3"/>
      <c r="Y71" s="2"/>
      <c r="Z71" s="10"/>
      <c r="AF71" s="2"/>
      <c r="AG71" s="2"/>
      <c r="AH71" s="1"/>
      <c r="AI71" s="1"/>
      <c r="AJ71" s="1"/>
      <c r="AK71" s="2"/>
      <c r="AL71" s="2"/>
      <c r="AM71" s="3"/>
      <c r="AN71" s="2"/>
      <c r="AO71" s="2"/>
      <c r="AP71" s="1"/>
      <c r="AQ71" s="1"/>
      <c r="AR71" s="2"/>
      <c r="AS71" s="2"/>
      <c r="AT71" s="3"/>
      <c r="AU71" s="2"/>
      <c r="AV71" s="3"/>
      <c r="AW71" s="10"/>
    </row>
    <row r="72" spans="1:49" x14ac:dyDescent="0.25">
      <c r="A72" t="s">
        <v>234</v>
      </c>
      <c r="B72">
        <v>71</v>
      </c>
      <c r="C72" s="2"/>
      <c r="E72" s="1"/>
      <c r="F72" s="1"/>
      <c r="G72" s="1"/>
      <c r="H72" s="2"/>
      <c r="I72" s="2"/>
      <c r="J72" s="3"/>
      <c r="K72" s="2"/>
      <c r="L72" s="2"/>
      <c r="M72" s="1"/>
      <c r="N72" s="1"/>
      <c r="O72" s="2"/>
      <c r="P72" s="1"/>
      <c r="Q72" s="1"/>
      <c r="R72" s="1"/>
      <c r="S72" s="1"/>
      <c r="T72" s="1"/>
      <c r="U72" s="1"/>
      <c r="V72" s="2"/>
      <c r="W72" s="2"/>
      <c r="X72" s="3"/>
      <c r="Y72" s="2"/>
      <c r="Z72" s="10"/>
      <c r="AF72" s="2"/>
      <c r="AG72" s="2"/>
      <c r="AH72" s="1"/>
      <c r="AI72" s="1"/>
      <c r="AJ72" s="1"/>
      <c r="AK72" s="2"/>
      <c r="AL72" s="2"/>
      <c r="AM72" s="3"/>
      <c r="AN72" s="2"/>
      <c r="AO72" s="2"/>
      <c r="AP72" s="1"/>
      <c r="AQ72" s="1"/>
      <c r="AR72" s="2"/>
      <c r="AS72" s="2"/>
      <c r="AT72" s="3"/>
      <c r="AU72" s="2"/>
      <c r="AV72" s="3"/>
      <c r="AW72" s="10"/>
    </row>
    <row r="73" spans="1:49" x14ac:dyDescent="0.25">
      <c r="A73" t="s">
        <v>235</v>
      </c>
      <c r="B73" s="89">
        <v>72</v>
      </c>
      <c r="C73" s="1"/>
      <c r="E73" s="1"/>
      <c r="F73" s="1"/>
      <c r="G73" s="1"/>
      <c r="H73" s="2"/>
      <c r="I73" s="2"/>
      <c r="J73" s="3"/>
      <c r="K73" s="2"/>
      <c r="L73" s="2"/>
      <c r="M73" s="1"/>
      <c r="N73" s="1"/>
      <c r="O73" s="2"/>
      <c r="P73" s="1"/>
      <c r="Q73" s="1"/>
      <c r="R73" s="1"/>
      <c r="S73" s="1"/>
      <c r="T73" s="1"/>
      <c r="U73" s="1"/>
      <c r="V73" s="2"/>
      <c r="W73" s="2"/>
      <c r="X73" s="3"/>
      <c r="Y73" s="2"/>
      <c r="Z73" s="10"/>
      <c r="AF73" s="2"/>
      <c r="AG73" s="1"/>
      <c r="AH73" s="1"/>
      <c r="AI73" s="1"/>
      <c r="AJ73" s="1"/>
      <c r="AK73" s="2"/>
      <c r="AL73" s="2"/>
      <c r="AM73" s="3"/>
      <c r="AN73" s="2"/>
      <c r="AO73" s="2"/>
      <c r="AP73" s="1"/>
      <c r="AQ73" s="1"/>
      <c r="AR73" s="2"/>
      <c r="AS73" s="2"/>
      <c r="AT73" s="3"/>
      <c r="AU73" s="2"/>
      <c r="AV73" s="3"/>
      <c r="AW73" s="10"/>
    </row>
    <row r="74" spans="1:49" x14ac:dyDescent="0.25">
      <c r="A74" t="s">
        <v>236</v>
      </c>
      <c r="B74" s="89">
        <v>73</v>
      </c>
      <c r="C74" s="1"/>
      <c r="E74" s="1"/>
      <c r="F74" s="1"/>
      <c r="G74" s="1"/>
      <c r="H74" s="2"/>
      <c r="I74" s="2"/>
      <c r="J74" s="3"/>
      <c r="K74" s="2"/>
      <c r="L74" s="2"/>
      <c r="M74" s="1"/>
      <c r="N74" s="1"/>
      <c r="O74" s="2"/>
      <c r="P74" s="1"/>
      <c r="Q74" s="1"/>
      <c r="R74" s="1"/>
      <c r="S74" s="1"/>
      <c r="T74" s="1"/>
      <c r="U74" s="1"/>
      <c r="V74" s="2"/>
      <c r="W74" s="2"/>
      <c r="X74" s="3"/>
      <c r="Y74" s="2"/>
      <c r="Z74" s="10"/>
      <c r="AF74" s="2"/>
      <c r="AG74" s="2"/>
      <c r="AH74" s="1"/>
      <c r="AI74" s="1"/>
      <c r="AJ74" s="1"/>
      <c r="AK74" s="2"/>
      <c r="AL74" s="2"/>
      <c r="AM74" s="3"/>
      <c r="AN74" s="2"/>
      <c r="AO74" s="2"/>
      <c r="AP74" s="1"/>
      <c r="AQ74" s="1"/>
      <c r="AR74" s="2"/>
      <c r="AS74" s="2"/>
      <c r="AT74" s="3"/>
      <c r="AU74" s="2"/>
      <c r="AV74" s="3"/>
      <c r="AW74" s="10"/>
    </row>
    <row r="75" spans="1:49" x14ac:dyDescent="0.25">
      <c r="A75" t="s">
        <v>237</v>
      </c>
      <c r="B75">
        <v>74</v>
      </c>
      <c r="C75" s="2"/>
      <c r="E75" s="1"/>
      <c r="F75" s="1"/>
      <c r="G75" s="1"/>
      <c r="H75" s="2"/>
      <c r="I75" s="2"/>
      <c r="J75" s="3"/>
      <c r="K75" s="2"/>
      <c r="L75" s="2"/>
      <c r="M75" s="1"/>
      <c r="N75" s="1"/>
      <c r="O75" s="2"/>
      <c r="P75" s="2"/>
      <c r="Q75" s="1"/>
      <c r="R75" s="1"/>
      <c r="S75" s="1"/>
      <c r="T75" s="1"/>
      <c r="U75" s="1"/>
      <c r="V75" s="2"/>
      <c r="W75" s="2"/>
      <c r="X75" s="3"/>
      <c r="Y75" s="2"/>
      <c r="Z75" s="10"/>
      <c r="AF75" s="2"/>
      <c r="AG75" s="2"/>
      <c r="AH75" s="1"/>
      <c r="AI75" s="1"/>
      <c r="AJ75" s="1"/>
      <c r="AK75" s="2"/>
      <c r="AL75" s="2"/>
      <c r="AM75" s="3"/>
      <c r="AN75" s="2"/>
      <c r="AO75" s="2"/>
      <c r="AP75" s="1"/>
      <c r="AQ75" s="1"/>
      <c r="AR75" s="2"/>
      <c r="AS75" s="2"/>
      <c r="AT75" s="3"/>
      <c r="AU75" s="2"/>
      <c r="AV75" s="3"/>
      <c r="AW75" s="10"/>
    </row>
    <row r="76" spans="1:49" x14ac:dyDescent="0.25">
      <c r="A76" t="s">
        <v>238</v>
      </c>
      <c r="B76">
        <v>75</v>
      </c>
      <c r="C76" s="1"/>
      <c r="E76" s="1"/>
      <c r="F76" s="1"/>
      <c r="G76" s="1"/>
      <c r="H76" s="2"/>
      <c r="I76" s="2"/>
      <c r="J76" s="3"/>
      <c r="K76" s="2"/>
      <c r="L76" s="2"/>
      <c r="M76" s="1"/>
      <c r="N76" s="1"/>
      <c r="O76" s="2"/>
      <c r="P76" s="1"/>
      <c r="Q76" s="1"/>
      <c r="R76" s="1"/>
      <c r="S76" s="1"/>
      <c r="T76" s="1"/>
      <c r="U76" s="1"/>
      <c r="V76" s="2"/>
      <c r="W76" s="2"/>
      <c r="X76" s="3"/>
      <c r="Y76" s="2"/>
      <c r="Z76" s="10"/>
      <c r="AF76" s="2"/>
      <c r="AG76" s="2"/>
      <c r="AH76" s="1"/>
      <c r="AI76" s="1"/>
      <c r="AJ76" s="1"/>
      <c r="AK76" s="2"/>
      <c r="AL76" s="2"/>
      <c r="AM76" s="3"/>
      <c r="AN76" s="2"/>
      <c r="AO76" s="2"/>
      <c r="AP76" s="1"/>
      <c r="AQ76" s="1"/>
      <c r="AR76" s="2"/>
      <c r="AS76" s="2"/>
      <c r="AT76" s="3"/>
      <c r="AU76" s="2"/>
      <c r="AV76" s="3"/>
      <c r="AW76" s="10"/>
    </row>
    <row r="77" spans="1:49" x14ac:dyDescent="0.25">
      <c r="A77" t="s">
        <v>239</v>
      </c>
      <c r="B77" s="89">
        <v>76</v>
      </c>
      <c r="C77" s="1"/>
      <c r="E77" s="1"/>
      <c r="F77" s="1"/>
      <c r="G77" s="1"/>
      <c r="H77" s="2"/>
      <c r="I77" s="2"/>
      <c r="J77" s="3"/>
      <c r="K77" s="2"/>
      <c r="L77" s="2"/>
      <c r="M77" s="1"/>
      <c r="N77" s="1"/>
      <c r="O77" s="2"/>
      <c r="P77" s="1"/>
      <c r="Q77" s="1"/>
      <c r="R77" s="1"/>
      <c r="S77" s="1"/>
      <c r="T77" s="1"/>
      <c r="U77" s="1"/>
      <c r="V77" s="2"/>
      <c r="W77" s="2"/>
      <c r="X77" s="3"/>
      <c r="Y77" s="2"/>
      <c r="Z77" s="10"/>
      <c r="AF77" s="2"/>
      <c r="AG77" s="2"/>
      <c r="AH77" s="1"/>
      <c r="AI77" s="1"/>
      <c r="AJ77" s="1"/>
      <c r="AK77" s="2"/>
      <c r="AL77" s="2"/>
      <c r="AM77" s="3"/>
      <c r="AN77" s="2"/>
      <c r="AO77" s="2"/>
      <c r="AP77" s="1"/>
      <c r="AQ77" s="1"/>
      <c r="AR77" s="2"/>
      <c r="AS77" s="2"/>
      <c r="AT77" s="3"/>
      <c r="AU77" s="2"/>
      <c r="AV77" s="3"/>
      <c r="AW77" s="10"/>
    </row>
    <row r="78" spans="1:49" x14ac:dyDescent="0.25">
      <c r="A78" t="s">
        <v>240</v>
      </c>
      <c r="B78" s="89">
        <v>77</v>
      </c>
      <c r="C78" s="1"/>
      <c r="E78" s="1"/>
      <c r="F78" s="1"/>
      <c r="G78" s="1"/>
      <c r="H78" s="2"/>
      <c r="I78" s="2"/>
      <c r="J78" s="3"/>
      <c r="K78" s="2"/>
      <c r="L78" s="2"/>
      <c r="M78" s="1"/>
      <c r="N78" s="1"/>
      <c r="O78" s="2"/>
      <c r="P78" s="1"/>
      <c r="Q78" s="1"/>
      <c r="R78" s="1"/>
      <c r="S78" s="1"/>
      <c r="T78" s="1"/>
      <c r="U78" s="1"/>
      <c r="V78" s="2"/>
      <c r="W78" s="2"/>
      <c r="X78" s="3"/>
      <c r="Y78" s="2"/>
      <c r="Z78" s="10"/>
      <c r="AF78" s="2"/>
      <c r="AG78" s="1"/>
      <c r="AH78" s="1"/>
      <c r="AI78" s="1"/>
      <c r="AJ78" s="1"/>
      <c r="AK78" s="2"/>
      <c r="AL78" s="2"/>
      <c r="AM78" s="3"/>
      <c r="AN78" s="2"/>
      <c r="AO78" s="2"/>
      <c r="AP78" s="1"/>
      <c r="AQ78" s="1"/>
      <c r="AR78" s="2"/>
      <c r="AS78" s="2"/>
      <c r="AT78" s="3"/>
      <c r="AU78" s="2"/>
      <c r="AV78" s="3"/>
      <c r="AW78" s="10"/>
    </row>
    <row r="79" spans="1:49" ht="15.75" thickBot="1" x14ac:dyDescent="0.3">
      <c r="A79" t="s">
        <v>241</v>
      </c>
      <c r="B79">
        <v>78</v>
      </c>
      <c r="C79" s="12"/>
      <c r="E79" s="1"/>
      <c r="F79" s="1"/>
      <c r="G79" s="1"/>
      <c r="H79" s="2"/>
      <c r="I79" s="2"/>
      <c r="J79" s="3"/>
      <c r="K79" s="2"/>
      <c r="L79" s="2"/>
      <c r="M79" s="1"/>
      <c r="N79" s="1"/>
      <c r="O79" s="2"/>
      <c r="P79" s="1"/>
      <c r="Q79" s="1"/>
      <c r="R79" s="1"/>
      <c r="S79" s="1"/>
      <c r="T79" s="1"/>
      <c r="U79" s="1"/>
      <c r="V79" s="2"/>
      <c r="W79" s="2"/>
      <c r="X79" s="3"/>
      <c r="Y79" s="2"/>
      <c r="Z79" s="10"/>
      <c r="AF79" s="2"/>
      <c r="AG79" s="1"/>
      <c r="AH79" s="1"/>
      <c r="AI79" s="1"/>
      <c r="AJ79" s="1"/>
      <c r="AK79" s="2"/>
      <c r="AL79" s="2"/>
      <c r="AM79" s="3"/>
      <c r="AN79" s="2"/>
      <c r="AO79" s="2"/>
      <c r="AP79" s="1"/>
      <c r="AQ79" s="1"/>
      <c r="AR79" s="2"/>
      <c r="AS79" s="2"/>
      <c r="AT79" s="3"/>
      <c r="AU79" s="2"/>
      <c r="AV79" s="3"/>
      <c r="AW79" s="10"/>
    </row>
    <row r="80" spans="1:49" x14ac:dyDescent="0.25">
      <c r="A80" t="s">
        <v>242</v>
      </c>
      <c r="B80">
        <v>79</v>
      </c>
      <c r="E80" s="1"/>
      <c r="F80" s="1"/>
      <c r="G80" s="1"/>
      <c r="H80" s="2"/>
      <c r="I80" s="2"/>
      <c r="J80" s="3"/>
      <c r="K80" s="2"/>
      <c r="L80" s="2"/>
      <c r="M80" s="1"/>
      <c r="N80" s="1"/>
      <c r="O80" s="2"/>
      <c r="P80" s="2"/>
      <c r="Q80" s="1"/>
      <c r="R80" s="1"/>
      <c r="S80" s="1"/>
      <c r="T80" s="1"/>
      <c r="U80" s="1"/>
      <c r="V80" s="2"/>
      <c r="W80" s="2"/>
      <c r="X80" s="3"/>
      <c r="Y80" s="2"/>
      <c r="Z80" s="10"/>
      <c r="AF80" s="2"/>
      <c r="AG80" s="1"/>
      <c r="AH80" s="1"/>
      <c r="AI80" s="1"/>
      <c r="AJ80" s="1"/>
      <c r="AK80" s="2"/>
      <c r="AL80" s="2"/>
      <c r="AM80" s="3"/>
      <c r="AN80" s="2"/>
      <c r="AO80" s="2"/>
      <c r="AP80" s="1"/>
      <c r="AQ80" s="1"/>
      <c r="AR80" s="2"/>
      <c r="AS80" s="2"/>
      <c r="AT80" s="3"/>
      <c r="AU80" s="2"/>
      <c r="AV80" s="3"/>
      <c r="AW80" s="10"/>
    </row>
    <row r="81" spans="1:49" x14ac:dyDescent="0.25">
      <c r="A81" t="s">
        <v>243</v>
      </c>
      <c r="B81" s="89">
        <v>80</v>
      </c>
      <c r="E81" s="1"/>
      <c r="F81" s="1"/>
      <c r="G81" s="1"/>
      <c r="H81" s="2"/>
      <c r="I81" s="2"/>
      <c r="J81" s="3"/>
      <c r="K81" s="2"/>
      <c r="L81" s="2"/>
      <c r="M81" s="1"/>
      <c r="N81" s="1"/>
      <c r="O81" s="2"/>
      <c r="P81" s="2"/>
      <c r="Q81" s="1"/>
      <c r="R81" s="1"/>
      <c r="S81" s="1"/>
      <c r="T81" s="1"/>
      <c r="U81" s="1"/>
      <c r="V81" s="2"/>
      <c r="W81" s="2"/>
      <c r="X81" s="3"/>
      <c r="Y81" s="2"/>
      <c r="Z81" s="10"/>
      <c r="AF81" s="2"/>
      <c r="AG81" s="1"/>
      <c r="AH81" s="1"/>
      <c r="AI81" s="1"/>
      <c r="AJ81" s="1"/>
      <c r="AK81" s="2"/>
      <c r="AL81" s="2"/>
      <c r="AM81" s="3"/>
      <c r="AN81" s="2"/>
      <c r="AO81" s="2"/>
      <c r="AP81" s="1"/>
      <c r="AQ81" s="1"/>
      <c r="AR81" s="2"/>
      <c r="AS81" s="2"/>
      <c r="AT81" s="3"/>
      <c r="AU81" s="2"/>
      <c r="AV81" s="3"/>
      <c r="AW81" s="10"/>
    </row>
    <row r="82" spans="1:49" x14ac:dyDescent="0.25">
      <c r="A82" t="s">
        <v>244</v>
      </c>
      <c r="B82" s="89">
        <v>81</v>
      </c>
      <c r="D82" s="16"/>
      <c r="E82" s="1"/>
      <c r="F82" s="1"/>
      <c r="G82" s="1"/>
      <c r="H82" s="2"/>
      <c r="I82" s="2"/>
      <c r="J82" s="3"/>
      <c r="K82" s="2"/>
      <c r="L82" s="2"/>
      <c r="M82" s="1"/>
      <c r="N82" s="1"/>
      <c r="O82" s="2"/>
      <c r="P82" s="2"/>
      <c r="Q82" s="1"/>
      <c r="R82" s="1"/>
      <c r="S82" s="1"/>
      <c r="T82" s="1"/>
      <c r="U82" s="1"/>
      <c r="V82" s="2"/>
      <c r="W82" s="2"/>
      <c r="X82" s="3"/>
      <c r="Y82" s="2"/>
      <c r="Z82" s="10"/>
      <c r="AF82" s="2"/>
      <c r="AG82" s="2"/>
      <c r="AH82" s="1"/>
      <c r="AI82" s="1"/>
      <c r="AJ82" s="1"/>
      <c r="AK82" s="2"/>
      <c r="AL82" s="2"/>
      <c r="AM82" s="3"/>
      <c r="AN82" s="2"/>
      <c r="AO82" s="2"/>
      <c r="AP82" s="1"/>
      <c r="AQ82" s="1"/>
      <c r="AR82" s="2"/>
      <c r="AS82" s="2"/>
      <c r="AT82" s="3"/>
      <c r="AU82" s="2"/>
      <c r="AV82" s="3"/>
      <c r="AW82" s="10"/>
    </row>
    <row r="83" spans="1:49" ht="15.75" thickBot="1" x14ac:dyDescent="0.3">
      <c r="A83" t="s">
        <v>245</v>
      </c>
      <c r="B83">
        <v>82</v>
      </c>
      <c r="D83" s="16"/>
      <c r="E83" s="1"/>
      <c r="F83" s="1"/>
      <c r="G83" s="1"/>
      <c r="H83" s="2"/>
      <c r="I83" s="2"/>
      <c r="J83" s="3"/>
      <c r="K83" s="2"/>
      <c r="L83" s="2"/>
      <c r="M83" s="1"/>
      <c r="N83" s="1"/>
      <c r="O83" s="2"/>
      <c r="P83" s="1"/>
      <c r="Q83" s="1"/>
      <c r="R83" s="1"/>
      <c r="S83" s="1"/>
      <c r="T83" s="1"/>
      <c r="U83" s="1"/>
      <c r="V83" s="2"/>
      <c r="W83" s="2"/>
      <c r="X83" s="3"/>
      <c r="Y83" s="2"/>
      <c r="Z83" s="10"/>
      <c r="AF83" s="2"/>
      <c r="AG83" s="1"/>
      <c r="AH83" s="1"/>
      <c r="AI83" s="1"/>
      <c r="AJ83" s="1"/>
      <c r="AK83" s="2"/>
      <c r="AL83" s="2"/>
      <c r="AM83" s="3"/>
      <c r="AN83" s="2"/>
      <c r="AO83" s="2"/>
      <c r="AP83" s="1"/>
      <c r="AQ83" s="1"/>
      <c r="AR83" s="2"/>
      <c r="AS83" s="2"/>
      <c r="AT83" s="3"/>
      <c r="AU83" s="2"/>
      <c r="AV83" s="3"/>
      <c r="AW83" s="10"/>
    </row>
    <row r="84" spans="1:49" x14ac:dyDescent="0.25">
      <c r="A84" t="s">
        <v>246</v>
      </c>
      <c r="B84">
        <v>83</v>
      </c>
      <c r="D84" s="16"/>
      <c r="E84" s="1"/>
      <c r="F84" s="1"/>
      <c r="G84" s="1"/>
      <c r="H84" s="2"/>
      <c r="I84" s="2"/>
      <c r="J84" s="3"/>
      <c r="K84" s="2"/>
      <c r="L84" s="2"/>
      <c r="M84" s="1"/>
      <c r="N84" s="1"/>
      <c r="O84" s="2"/>
      <c r="P84" s="1"/>
      <c r="Q84" s="1"/>
      <c r="R84" s="1"/>
      <c r="S84" s="1"/>
      <c r="T84" s="1"/>
      <c r="U84" s="1"/>
      <c r="V84" s="2"/>
      <c r="W84" s="2"/>
      <c r="X84" s="3"/>
      <c r="Y84" s="2"/>
      <c r="Z84" s="10"/>
      <c r="AF84" s="2"/>
      <c r="AG84" s="1"/>
      <c r="AH84" s="1"/>
      <c r="AI84" s="1"/>
      <c r="AJ84" s="1"/>
      <c r="AK84" s="2"/>
      <c r="AL84" s="17"/>
      <c r="AM84" s="18"/>
      <c r="AN84" s="18"/>
      <c r="AO84" s="2"/>
      <c r="AP84" s="1"/>
      <c r="AQ84" s="1"/>
      <c r="AR84" s="2"/>
      <c r="AS84" s="2"/>
      <c r="AT84" s="3"/>
      <c r="AU84" s="2"/>
      <c r="AV84" s="3"/>
      <c r="AW84" s="10"/>
    </row>
    <row r="85" spans="1:49" x14ac:dyDescent="0.25">
      <c r="A85" t="s">
        <v>247</v>
      </c>
      <c r="B85" s="89">
        <v>84</v>
      </c>
      <c r="D85" s="16"/>
      <c r="E85" s="1"/>
      <c r="F85" s="1"/>
      <c r="G85" s="1"/>
      <c r="H85" s="2"/>
      <c r="I85" s="2"/>
      <c r="J85" s="3"/>
      <c r="K85" s="2"/>
      <c r="L85" s="2"/>
      <c r="M85" s="1"/>
      <c r="N85" s="1"/>
      <c r="O85" s="2"/>
      <c r="P85" s="1"/>
      <c r="Q85" s="1"/>
      <c r="R85" s="1"/>
      <c r="S85" s="1"/>
      <c r="T85" s="1"/>
      <c r="U85" s="1"/>
      <c r="V85" s="2"/>
      <c r="W85" s="2"/>
      <c r="X85" s="3"/>
      <c r="Y85" s="2"/>
      <c r="Z85" s="10"/>
      <c r="AF85" s="2"/>
      <c r="AG85" s="1"/>
      <c r="AH85" s="1"/>
      <c r="AI85" s="1"/>
      <c r="AJ85" s="1"/>
      <c r="AK85" s="2"/>
      <c r="AL85" s="1"/>
      <c r="AM85" s="1"/>
      <c r="AN85" s="2"/>
      <c r="AO85" s="2"/>
      <c r="AP85" s="1"/>
      <c r="AQ85" s="1"/>
      <c r="AR85" s="2"/>
      <c r="AS85" s="2"/>
      <c r="AT85" s="3"/>
      <c r="AU85" s="2"/>
      <c r="AV85" s="3"/>
      <c r="AW85" s="10"/>
    </row>
    <row r="86" spans="1:49" x14ac:dyDescent="0.25">
      <c r="A86" t="s">
        <v>248</v>
      </c>
      <c r="B86" s="89">
        <v>85</v>
      </c>
      <c r="D86" s="16"/>
      <c r="E86" s="1"/>
      <c r="F86" s="1"/>
      <c r="G86" s="1"/>
      <c r="H86" s="2"/>
      <c r="I86" s="2"/>
      <c r="J86" s="3"/>
      <c r="K86" s="2"/>
      <c r="L86" s="2"/>
      <c r="M86" s="1"/>
      <c r="N86" s="1"/>
      <c r="O86" s="2"/>
      <c r="P86" s="1"/>
      <c r="Q86" s="1"/>
      <c r="R86" s="1"/>
      <c r="S86" s="1"/>
      <c r="T86" s="1"/>
      <c r="U86" s="1"/>
      <c r="V86" s="2"/>
      <c r="W86" s="2"/>
      <c r="X86" s="3"/>
      <c r="Y86" s="2"/>
      <c r="Z86" s="10"/>
      <c r="AF86" s="2"/>
      <c r="AG86" s="2"/>
      <c r="AH86" s="1"/>
      <c r="AI86" s="2"/>
      <c r="AJ86" s="2"/>
      <c r="AK86" s="2"/>
      <c r="AL86" s="1"/>
      <c r="AM86" s="1"/>
      <c r="AN86" s="2"/>
      <c r="AO86" s="2"/>
      <c r="AP86" s="1"/>
      <c r="AQ86" s="1"/>
      <c r="AR86" s="2"/>
      <c r="AS86" s="2"/>
      <c r="AT86" s="3"/>
      <c r="AU86" s="2"/>
      <c r="AV86" s="3"/>
      <c r="AW86" s="10"/>
    </row>
    <row r="87" spans="1:49" x14ac:dyDescent="0.25">
      <c r="A87" t="s">
        <v>249</v>
      </c>
      <c r="B87">
        <v>86</v>
      </c>
      <c r="D87" s="16"/>
      <c r="E87" s="1"/>
      <c r="F87" s="1"/>
      <c r="G87" s="1"/>
      <c r="H87" s="2"/>
      <c r="I87" s="2"/>
      <c r="J87" s="3"/>
      <c r="K87" s="2"/>
      <c r="L87" s="2"/>
      <c r="M87" s="1"/>
      <c r="N87" s="1"/>
      <c r="O87" s="2"/>
      <c r="P87" s="1"/>
      <c r="Q87" s="1"/>
      <c r="R87" s="1"/>
      <c r="S87" s="1"/>
      <c r="T87" s="1"/>
      <c r="U87" s="1"/>
      <c r="V87" s="2"/>
      <c r="W87" s="2"/>
      <c r="X87" s="3"/>
      <c r="Y87" s="2"/>
      <c r="Z87" s="10"/>
      <c r="AF87" s="2"/>
      <c r="AG87" s="2"/>
      <c r="AH87" s="1"/>
      <c r="AI87" s="2"/>
      <c r="AJ87" s="2"/>
      <c r="AK87" s="2"/>
      <c r="AL87" s="1"/>
      <c r="AM87" s="1"/>
      <c r="AN87" s="2"/>
      <c r="AO87" s="2"/>
      <c r="AP87" s="1"/>
      <c r="AQ87" s="1"/>
      <c r="AR87" s="2"/>
      <c r="AS87" s="2"/>
      <c r="AT87" s="3"/>
      <c r="AU87" s="2"/>
      <c r="AV87" s="3"/>
      <c r="AW87" s="10"/>
    </row>
    <row r="88" spans="1:49" x14ac:dyDescent="0.25">
      <c r="A88" t="s">
        <v>250</v>
      </c>
      <c r="B88">
        <v>87</v>
      </c>
      <c r="E88" s="1"/>
      <c r="F88" s="1"/>
      <c r="G88" s="1"/>
      <c r="H88" s="2"/>
      <c r="I88" s="2"/>
      <c r="J88" s="3"/>
      <c r="K88" s="2"/>
      <c r="L88" s="2"/>
      <c r="M88" s="1"/>
      <c r="N88" s="1"/>
      <c r="O88" s="2"/>
      <c r="P88" s="1"/>
      <c r="Q88" s="1"/>
      <c r="R88" s="1"/>
      <c r="S88" s="1"/>
      <c r="T88" s="1"/>
      <c r="U88" s="1"/>
      <c r="V88" s="2"/>
      <c r="W88" s="2"/>
      <c r="X88" s="3"/>
      <c r="Y88" s="2"/>
      <c r="Z88" s="10"/>
      <c r="AF88" s="2"/>
      <c r="AG88" s="1"/>
      <c r="AH88" s="1"/>
      <c r="AI88" s="2"/>
      <c r="AJ88" s="2"/>
      <c r="AK88" s="2"/>
      <c r="AL88" s="1"/>
      <c r="AM88" s="1"/>
      <c r="AN88" s="2"/>
      <c r="AO88" s="2"/>
      <c r="AP88" s="1"/>
      <c r="AQ88" s="1"/>
      <c r="AR88" s="2"/>
      <c r="AS88" s="2"/>
      <c r="AT88" s="3"/>
      <c r="AU88" s="2"/>
      <c r="AV88" s="3"/>
      <c r="AW88" s="10"/>
    </row>
    <row r="89" spans="1:49" x14ac:dyDescent="0.25">
      <c r="A89" t="s">
        <v>251</v>
      </c>
      <c r="B89" s="89">
        <v>88</v>
      </c>
      <c r="D89" s="16"/>
      <c r="E89" s="1"/>
      <c r="F89" s="1"/>
      <c r="G89" s="1"/>
      <c r="H89" s="2"/>
      <c r="I89" s="2"/>
      <c r="J89" s="3"/>
      <c r="K89" s="2"/>
      <c r="L89" s="2"/>
      <c r="M89" s="1"/>
      <c r="N89" s="1"/>
      <c r="O89" s="2"/>
      <c r="P89" s="1"/>
      <c r="Q89" s="1"/>
      <c r="R89" s="1"/>
      <c r="S89" s="1"/>
      <c r="T89" s="1"/>
      <c r="U89" s="1"/>
      <c r="V89" s="2"/>
      <c r="W89" s="2"/>
      <c r="X89" s="3"/>
      <c r="Y89" s="2"/>
      <c r="Z89" s="10"/>
      <c r="AF89" s="2"/>
      <c r="AG89" s="2"/>
      <c r="AH89" s="1"/>
      <c r="AI89" s="2"/>
      <c r="AJ89" s="2"/>
      <c r="AK89" s="2"/>
      <c r="AL89" s="1"/>
      <c r="AM89" s="1"/>
      <c r="AN89" s="2"/>
      <c r="AO89" s="2"/>
      <c r="AP89" s="1"/>
      <c r="AQ89" s="1"/>
      <c r="AR89" s="2"/>
      <c r="AS89" s="2"/>
      <c r="AT89" s="3"/>
      <c r="AU89" s="2"/>
      <c r="AV89" s="3"/>
      <c r="AW89" s="10"/>
    </row>
    <row r="90" spans="1:49" x14ac:dyDescent="0.25">
      <c r="A90" t="s">
        <v>252</v>
      </c>
      <c r="B90" s="89">
        <v>89</v>
      </c>
      <c r="D90" s="16"/>
      <c r="E90" s="1"/>
      <c r="F90" s="1"/>
      <c r="G90" s="1"/>
      <c r="H90" s="2"/>
      <c r="I90" s="2"/>
      <c r="J90" s="3"/>
      <c r="K90" s="2"/>
      <c r="L90" s="2"/>
      <c r="M90" s="1"/>
      <c r="N90" s="1"/>
      <c r="O90" s="2"/>
      <c r="P90" s="1"/>
      <c r="Q90" s="1"/>
      <c r="R90" s="1"/>
      <c r="S90" s="1"/>
      <c r="T90" s="1"/>
      <c r="U90" s="1"/>
      <c r="V90" s="2"/>
      <c r="W90" s="2"/>
      <c r="X90" s="3"/>
      <c r="Y90" s="2"/>
      <c r="Z90" s="10"/>
      <c r="AF90" s="2"/>
      <c r="AG90" s="1"/>
      <c r="AH90" s="1"/>
      <c r="AI90" s="1"/>
      <c r="AJ90" s="1"/>
      <c r="AK90" s="2"/>
      <c r="AL90" s="1"/>
      <c r="AM90" s="1"/>
      <c r="AN90" s="2"/>
      <c r="AO90" s="2"/>
      <c r="AP90" s="1"/>
      <c r="AQ90" s="1"/>
      <c r="AR90" s="2"/>
      <c r="AS90" s="2"/>
      <c r="AT90" s="3"/>
      <c r="AU90" s="2"/>
      <c r="AV90" s="3"/>
      <c r="AW90" s="10"/>
    </row>
    <row r="91" spans="1:49" x14ac:dyDescent="0.25">
      <c r="A91" t="s">
        <v>253</v>
      </c>
      <c r="B91">
        <v>90</v>
      </c>
      <c r="D91" s="16"/>
      <c r="E91" s="1"/>
      <c r="F91" s="1"/>
      <c r="G91" s="1"/>
      <c r="H91" s="2"/>
      <c r="I91" s="2"/>
      <c r="J91" s="3"/>
      <c r="K91" s="2"/>
      <c r="L91" s="2"/>
      <c r="M91" s="1"/>
      <c r="N91" s="1"/>
      <c r="O91" s="2"/>
      <c r="P91" s="1"/>
      <c r="Q91" s="1"/>
      <c r="R91" s="1"/>
      <c r="S91" s="1"/>
      <c r="T91" s="1"/>
      <c r="U91" s="1"/>
      <c r="V91" s="2"/>
      <c r="W91" s="2"/>
      <c r="X91" s="3"/>
      <c r="Y91" s="2"/>
      <c r="Z91" s="10"/>
      <c r="AF91" s="2"/>
      <c r="AG91" s="1"/>
      <c r="AH91" s="1"/>
      <c r="AI91" s="1"/>
      <c r="AJ91" s="1"/>
      <c r="AK91" s="2"/>
      <c r="AL91" s="1"/>
      <c r="AM91" s="1"/>
      <c r="AN91" s="2"/>
      <c r="AO91" s="2"/>
      <c r="AP91" s="1"/>
      <c r="AQ91" s="1"/>
      <c r="AR91" s="2"/>
      <c r="AS91" s="2"/>
      <c r="AT91" s="3"/>
      <c r="AU91" s="2"/>
      <c r="AV91" s="3"/>
      <c r="AW91" s="10"/>
    </row>
    <row r="92" spans="1:49" x14ac:dyDescent="0.25">
      <c r="A92" t="s">
        <v>254</v>
      </c>
      <c r="B92">
        <v>91</v>
      </c>
      <c r="D92" s="16"/>
      <c r="E92" s="1"/>
      <c r="F92" s="1"/>
      <c r="G92" s="1"/>
      <c r="H92" s="2"/>
      <c r="I92" s="2"/>
      <c r="J92" s="3"/>
      <c r="K92" s="2"/>
      <c r="L92" s="2"/>
      <c r="M92" s="1"/>
      <c r="N92" s="1"/>
      <c r="O92" s="2"/>
      <c r="P92" s="1"/>
      <c r="Q92" s="1"/>
      <c r="R92" s="1"/>
      <c r="S92" s="1"/>
      <c r="T92" s="1"/>
      <c r="U92" s="1"/>
      <c r="V92" s="2"/>
      <c r="W92" s="2"/>
      <c r="X92" s="3"/>
      <c r="Y92" s="2"/>
      <c r="Z92" s="10"/>
      <c r="AF92" s="2"/>
      <c r="AG92" s="1"/>
      <c r="AH92" s="1"/>
      <c r="AI92" s="1"/>
      <c r="AJ92" s="1"/>
      <c r="AK92" s="2"/>
      <c r="AL92" s="1"/>
      <c r="AM92" s="1"/>
      <c r="AN92" s="2"/>
      <c r="AO92" s="2"/>
      <c r="AP92" s="1"/>
      <c r="AQ92" s="1"/>
      <c r="AR92" s="2"/>
      <c r="AS92" s="2"/>
      <c r="AT92" s="3"/>
      <c r="AU92" s="2"/>
      <c r="AV92" s="3"/>
      <c r="AW92" s="10"/>
    </row>
    <row r="93" spans="1:49" x14ac:dyDescent="0.25">
      <c r="A93" t="s">
        <v>255</v>
      </c>
      <c r="B93" s="89">
        <v>92</v>
      </c>
      <c r="E93" s="1"/>
      <c r="F93" s="1"/>
      <c r="G93" s="1"/>
      <c r="H93" s="2"/>
      <c r="I93" s="2"/>
      <c r="J93" s="3"/>
      <c r="K93" s="2"/>
      <c r="L93" s="2"/>
      <c r="M93" s="1"/>
      <c r="N93" s="1"/>
      <c r="O93" s="2"/>
      <c r="P93" s="1"/>
      <c r="Q93" s="1"/>
      <c r="R93" s="1"/>
      <c r="S93" s="1"/>
      <c r="T93" s="1"/>
      <c r="U93" s="1"/>
      <c r="V93" s="2"/>
      <c r="W93" s="2"/>
      <c r="X93" s="3"/>
      <c r="Y93" s="2"/>
      <c r="Z93" s="10"/>
      <c r="AF93" s="2"/>
      <c r="AG93" s="1"/>
      <c r="AH93" s="1"/>
      <c r="AI93" s="1"/>
      <c r="AJ93" s="1"/>
      <c r="AK93" s="2"/>
      <c r="AL93" s="1"/>
      <c r="AM93" s="1"/>
      <c r="AN93" s="2"/>
      <c r="AO93" s="2"/>
      <c r="AP93" s="1"/>
      <c r="AQ93" s="1"/>
      <c r="AR93" s="2"/>
      <c r="AS93" s="2"/>
      <c r="AT93" s="3"/>
      <c r="AU93" s="2"/>
      <c r="AV93" s="3"/>
      <c r="AW93" s="10"/>
    </row>
    <row r="94" spans="1:49" x14ac:dyDescent="0.25">
      <c r="A94" t="s">
        <v>256</v>
      </c>
      <c r="B94" s="89">
        <v>93</v>
      </c>
      <c r="E94" s="1"/>
      <c r="F94" s="1"/>
      <c r="G94" s="1"/>
      <c r="H94" s="2"/>
      <c r="I94" s="2"/>
      <c r="J94" s="3"/>
      <c r="K94" s="2"/>
      <c r="L94" s="2"/>
      <c r="M94" s="1"/>
      <c r="N94" s="1"/>
      <c r="O94" s="2"/>
      <c r="P94" s="1"/>
      <c r="Q94" s="1"/>
      <c r="R94" s="1"/>
      <c r="S94" s="1"/>
      <c r="T94" s="1"/>
      <c r="U94" s="1"/>
      <c r="V94" s="2"/>
      <c r="W94" s="2"/>
      <c r="X94" s="3"/>
      <c r="Y94" s="2"/>
      <c r="Z94" s="10"/>
      <c r="AF94" s="2"/>
      <c r="AG94" s="1"/>
      <c r="AH94" s="1"/>
      <c r="AI94" s="1"/>
      <c r="AJ94" s="1"/>
      <c r="AK94" s="2"/>
      <c r="AL94" s="1"/>
      <c r="AM94" s="1"/>
      <c r="AN94" s="2"/>
      <c r="AO94" s="2"/>
      <c r="AP94" s="1"/>
      <c r="AQ94" s="1"/>
      <c r="AR94" s="2"/>
      <c r="AS94" s="2"/>
      <c r="AT94" s="3"/>
      <c r="AU94" s="2"/>
      <c r="AV94" s="3"/>
      <c r="AW94" s="10"/>
    </row>
    <row r="95" spans="1:49" x14ac:dyDescent="0.25">
      <c r="A95" t="s">
        <v>257</v>
      </c>
      <c r="B95">
        <v>94</v>
      </c>
      <c r="D95" s="16"/>
      <c r="E95" s="1"/>
      <c r="F95" s="1"/>
      <c r="G95" s="1"/>
      <c r="H95" s="2"/>
      <c r="I95" s="2"/>
      <c r="J95" s="3"/>
      <c r="K95" s="2"/>
      <c r="L95" s="2"/>
      <c r="M95" s="1"/>
      <c r="N95" s="1"/>
      <c r="O95" s="2"/>
      <c r="P95" s="1"/>
      <c r="Q95" s="1"/>
      <c r="R95" s="1"/>
      <c r="S95" s="1"/>
      <c r="T95" s="1"/>
      <c r="U95" s="1"/>
      <c r="V95" s="2"/>
      <c r="W95" s="2"/>
      <c r="X95" s="3"/>
      <c r="Y95" s="2"/>
      <c r="Z95" s="10"/>
      <c r="AF95" s="2"/>
      <c r="AG95" s="1"/>
      <c r="AH95" s="1"/>
      <c r="AI95" s="1"/>
      <c r="AJ95" s="1"/>
      <c r="AK95" s="2"/>
      <c r="AL95" s="1"/>
      <c r="AM95" s="1"/>
      <c r="AN95" s="2"/>
      <c r="AO95" s="2"/>
      <c r="AP95" s="1"/>
      <c r="AQ95" s="1"/>
      <c r="AR95" s="2"/>
      <c r="AS95" s="2"/>
      <c r="AT95" s="3"/>
      <c r="AU95" s="2"/>
      <c r="AV95" s="3"/>
      <c r="AW95" s="10"/>
    </row>
    <row r="96" spans="1:49" x14ac:dyDescent="0.25">
      <c r="A96" t="s">
        <v>258</v>
      </c>
      <c r="B96">
        <v>95</v>
      </c>
      <c r="D96" s="16"/>
      <c r="E96" s="1"/>
      <c r="F96" s="1"/>
      <c r="G96" s="1"/>
      <c r="H96" s="2"/>
      <c r="I96" s="2"/>
      <c r="J96" s="3"/>
      <c r="K96" s="2"/>
      <c r="L96" s="2"/>
      <c r="M96" s="1"/>
      <c r="N96" s="1"/>
      <c r="O96" s="2"/>
      <c r="P96" s="1"/>
      <c r="Q96" s="1"/>
      <c r="R96" s="1"/>
      <c r="S96" s="1"/>
      <c r="T96" s="1"/>
      <c r="U96" s="1"/>
      <c r="V96" s="2"/>
      <c r="W96" s="2"/>
      <c r="X96" s="3"/>
      <c r="Y96" s="2"/>
      <c r="Z96" s="10"/>
      <c r="AF96" s="2"/>
      <c r="AG96" s="1"/>
      <c r="AH96" s="1"/>
      <c r="AI96" s="1"/>
      <c r="AJ96" s="1"/>
      <c r="AK96" s="2"/>
      <c r="AL96" s="1"/>
      <c r="AM96" s="1"/>
      <c r="AN96" s="2"/>
      <c r="AO96" s="2"/>
      <c r="AP96" s="1"/>
      <c r="AQ96" s="1"/>
      <c r="AR96" s="2"/>
      <c r="AS96" s="2"/>
      <c r="AT96" s="3"/>
      <c r="AU96" s="2"/>
      <c r="AV96" s="3"/>
      <c r="AW96" s="10"/>
    </row>
    <row r="97" spans="1:49" x14ac:dyDescent="0.25">
      <c r="A97" t="s">
        <v>259</v>
      </c>
      <c r="B97" s="89">
        <v>96</v>
      </c>
      <c r="D97" s="16"/>
      <c r="E97" s="1"/>
      <c r="F97" s="1"/>
      <c r="G97" s="1"/>
      <c r="H97" s="2"/>
      <c r="I97" s="2"/>
      <c r="J97" s="3"/>
      <c r="K97" s="2"/>
      <c r="L97" s="2"/>
      <c r="M97" s="2"/>
      <c r="N97" s="2"/>
      <c r="O97" s="2"/>
      <c r="P97" s="1"/>
      <c r="Q97" s="1"/>
      <c r="R97" s="1"/>
      <c r="S97" s="1"/>
      <c r="T97" s="1"/>
      <c r="U97" s="1"/>
      <c r="V97" s="2"/>
      <c r="W97" s="2"/>
      <c r="X97" s="3"/>
      <c r="Y97" s="2"/>
      <c r="Z97" s="10"/>
      <c r="AF97" s="2"/>
      <c r="AG97" s="1"/>
      <c r="AH97" s="1"/>
      <c r="AI97" s="1"/>
      <c r="AJ97" s="1"/>
      <c r="AK97" s="2"/>
      <c r="AL97" s="1"/>
      <c r="AM97" s="1"/>
      <c r="AN97" s="2"/>
      <c r="AO97" s="2"/>
      <c r="AP97" s="1"/>
      <c r="AQ97" s="1"/>
      <c r="AR97" s="2"/>
      <c r="AS97" s="2"/>
      <c r="AT97" s="3"/>
      <c r="AU97" s="2"/>
      <c r="AV97" s="3"/>
      <c r="AW97" s="10"/>
    </row>
    <row r="98" spans="1:49" x14ac:dyDescent="0.25">
      <c r="A98" t="s">
        <v>260</v>
      </c>
      <c r="B98" s="89">
        <v>97</v>
      </c>
      <c r="E98" s="1"/>
      <c r="F98" s="1"/>
      <c r="G98" s="1"/>
      <c r="H98" s="2"/>
      <c r="I98" s="2"/>
      <c r="J98" s="3"/>
      <c r="K98" s="2"/>
      <c r="L98" s="2"/>
      <c r="M98" s="2"/>
      <c r="N98" s="2"/>
      <c r="O98" s="2"/>
      <c r="P98" s="1"/>
      <c r="Q98" s="1"/>
      <c r="R98" s="1"/>
      <c r="S98" s="1"/>
      <c r="T98" s="1"/>
      <c r="U98" s="1"/>
      <c r="V98" s="2"/>
      <c r="W98" s="2"/>
      <c r="X98" s="3"/>
      <c r="Y98" s="2"/>
      <c r="Z98" s="10"/>
      <c r="AF98" s="1"/>
      <c r="AG98" s="1"/>
      <c r="AH98" s="1"/>
      <c r="AI98" s="1"/>
      <c r="AJ98" s="1"/>
      <c r="AK98" s="2"/>
      <c r="AL98" s="1"/>
      <c r="AM98" s="1"/>
      <c r="AN98" s="2"/>
      <c r="AO98" s="2"/>
      <c r="AP98" s="1"/>
      <c r="AQ98" s="1"/>
      <c r="AR98" s="2"/>
      <c r="AS98" s="2"/>
      <c r="AT98" s="3"/>
      <c r="AU98" s="2"/>
      <c r="AV98" s="3"/>
      <c r="AW98" s="10"/>
    </row>
    <row r="99" spans="1:49" x14ac:dyDescent="0.25">
      <c r="A99" t="s">
        <v>261</v>
      </c>
      <c r="B99">
        <v>98</v>
      </c>
      <c r="E99" s="1"/>
      <c r="F99" s="1"/>
      <c r="G99" s="1"/>
      <c r="H99" s="2"/>
      <c r="I99" s="2"/>
      <c r="J99" s="3"/>
      <c r="K99" s="2"/>
      <c r="L99" s="1"/>
      <c r="M99" s="2"/>
      <c r="N99" s="2"/>
      <c r="O99" s="2"/>
      <c r="P99" s="1"/>
      <c r="Q99" s="1"/>
      <c r="R99" s="1"/>
      <c r="S99" s="1"/>
      <c r="T99" s="1"/>
      <c r="U99" s="1"/>
      <c r="V99" s="2"/>
      <c r="W99" s="2"/>
      <c r="X99" s="3"/>
      <c r="Y99" s="2"/>
      <c r="Z99" s="10"/>
      <c r="AF99" s="2"/>
      <c r="AG99" s="1"/>
      <c r="AH99" s="1"/>
      <c r="AI99" s="1"/>
      <c r="AJ99" s="1"/>
      <c r="AK99" s="2"/>
      <c r="AL99" s="1"/>
      <c r="AM99" s="1"/>
      <c r="AN99" s="2"/>
      <c r="AO99" s="2"/>
      <c r="AP99" s="1"/>
      <c r="AQ99" s="1"/>
      <c r="AR99" s="2"/>
      <c r="AS99" s="2"/>
      <c r="AT99" s="3"/>
      <c r="AU99" s="2"/>
      <c r="AV99" s="3"/>
      <c r="AW99" s="10"/>
    </row>
    <row r="100" spans="1:49" x14ac:dyDescent="0.25">
      <c r="A100" t="s">
        <v>262</v>
      </c>
      <c r="B100">
        <v>99</v>
      </c>
      <c r="D100" s="16"/>
      <c r="E100" s="1"/>
      <c r="F100" s="1"/>
      <c r="G100" s="1"/>
      <c r="H100" s="2"/>
      <c r="I100" s="2"/>
      <c r="J100" s="3"/>
      <c r="K100" s="2"/>
      <c r="L100" s="1"/>
      <c r="M100" s="2"/>
      <c r="N100" s="2"/>
      <c r="O100" s="2"/>
      <c r="P100" s="1"/>
      <c r="Q100" s="1"/>
      <c r="R100" s="1"/>
      <c r="S100" s="2"/>
      <c r="T100" s="2"/>
      <c r="U100" s="2"/>
      <c r="V100" s="2"/>
      <c r="W100" s="2"/>
      <c r="X100" s="3"/>
      <c r="Y100" s="2"/>
      <c r="Z100" s="10"/>
      <c r="AF100" s="1"/>
      <c r="AG100" s="1"/>
      <c r="AH100" s="1"/>
      <c r="AI100" s="2"/>
      <c r="AJ100" s="2"/>
      <c r="AK100" s="2"/>
      <c r="AL100" s="1"/>
      <c r="AM100" s="1"/>
      <c r="AN100" s="2"/>
      <c r="AO100" s="2"/>
      <c r="AP100" s="1"/>
      <c r="AQ100" s="1"/>
      <c r="AR100" s="2"/>
      <c r="AS100" s="2"/>
      <c r="AT100" s="3"/>
      <c r="AU100" s="2"/>
      <c r="AV100" s="3"/>
      <c r="AW100" s="10"/>
    </row>
    <row r="101" spans="1:49" x14ac:dyDescent="0.25">
      <c r="A101" t="s">
        <v>263</v>
      </c>
      <c r="B101" s="89">
        <v>100</v>
      </c>
      <c r="E101" s="1"/>
      <c r="F101" s="1"/>
      <c r="G101" s="1"/>
      <c r="H101" s="2"/>
      <c r="I101" s="2"/>
      <c r="J101" s="3"/>
      <c r="K101" s="2"/>
      <c r="L101" s="1"/>
      <c r="M101" s="2"/>
      <c r="N101" s="2"/>
      <c r="O101" s="2"/>
      <c r="P101" s="1"/>
      <c r="Q101" s="1"/>
      <c r="R101" s="1"/>
      <c r="S101" s="2"/>
      <c r="T101" s="2"/>
      <c r="U101" s="2"/>
      <c r="V101" s="2"/>
      <c r="W101" s="2"/>
      <c r="X101" s="3"/>
      <c r="Y101" s="2"/>
      <c r="Z101" s="10"/>
      <c r="AF101" s="1"/>
      <c r="AG101" s="1"/>
      <c r="AH101" s="1"/>
      <c r="AI101" s="1"/>
      <c r="AJ101" s="1"/>
      <c r="AK101" s="2"/>
      <c r="AL101" s="1"/>
      <c r="AM101" s="1"/>
      <c r="AN101" s="2"/>
      <c r="AO101" s="2"/>
      <c r="AP101" s="1"/>
      <c r="AQ101" s="1"/>
      <c r="AR101" s="2"/>
      <c r="AS101" s="2"/>
      <c r="AT101" s="3"/>
      <c r="AU101" s="2"/>
      <c r="AV101" s="3"/>
      <c r="AW101" s="10"/>
    </row>
    <row r="102" spans="1:49" x14ac:dyDescent="0.25">
      <c r="A102" t="s">
        <v>264</v>
      </c>
      <c r="B102" s="89">
        <v>101</v>
      </c>
      <c r="E102" s="1"/>
      <c r="F102" s="1"/>
      <c r="G102" s="1"/>
      <c r="H102" s="2"/>
      <c r="I102" s="2"/>
      <c r="J102" s="3"/>
      <c r="K102" s="2"/>
      <c r="L102" s="1"/>
      <c r="M102" s="2"/>
      <c r="N102" s="2"/>
      <c r="O102" s="2"/>
      <c r="P102" s="1"/>
      <c r="Q102" s="1"/>
      <c r="R102" s="1"/>
      <c r="S102" s="2"/>
      <c r="T102" s="2"/>
      <c r="U102" s="2"/>
      <c r="V102" s="2"/>
      <c r="W102" s="2"/>
      <c r="X102" s="3"/>
      <c r="Y102" s="2"/>
      <c r="Z102" s="10"/>
      <c r="AF102" s="1"/>
      <c r="AG102" s="2"/>
      <c r="AH102" s="1"/>
      <c r="AI102" s="1"/>
      <c r="AJ102" s="1"/>
      <c r="AK102" s="2"/>
      <c r="AL102" s="1"/>
      <c r="AM102" s="1"/>
      <c r="AN102" s="2"/>
      <c r="AO102" s="2"/>
      <c r="AP102" s="1"/>
      <c r="AQ102" s="1"/>
      <c r="AR102" s="2"/>
      <c r="AS102" s="2"/>
      <c r="AT102" s="3"/>
      <c r="AU102" s="2"/>
      <c r="AV102" s="3"/>
      <c r="AW102" s="10"/>
    </row>
    <row r="103" spans="1:49" x14ac:dyDescent="0.25">
      <c r="A103" t="s">
        <v>265</v>
      </c>
      <c r="B103">
        <v>102</v>
      </c>
      <c r="E103" s="1"/>
      <c r="F103" s="1"/>
      <c r="G103" s="1"/>
      <c r="H103" s="2"/>
      <c r="I103" s="2"/>
      <c r="J103" s="3"/>
      <c r="K103" s="2"/>
      <c r="L103" s="1"/>
      <c r="M103" s="1"/>
      <c r="N103" s="1"/>
      <c r="O103" s="2"/>
      <c r="P103" s="1"/>
      <c r="Q103" s="1"/>
      <c r="R103" s="1"/>
      <c r="S103" s="2"/>
      <c r="T103" s="2"/>
      <c r="U103" s="2"/>
      <c r="V103" s="2"/>
      <c r="W103" s="2"/>
      <c r="X103" s="3"/>
      <c r="Y103" s="2"/>
      <c r="Z103" s="10"/>
      <c r="AF103" s="1"/>
      <c r="AG103" s="1"/>
      <c r="AH103" s="1"/>
      <c r="AI103" s="1"/>
      <c r="AJ103" s="1"/>
      <c r="AK103" s="2"/>
      <c r="AL103" s="1"/>
      <c r="AM103" s="1"/>
      <c r="AN103" s="2"/>
      <c r="AO103" s="2"/>
      <c r="AP103" s="1"/>
      <c r="AQ103" s="1"/>
      <c r="AR103" s="2"/>
      <c r="AS103" s="2"/>
      <c r="AT103" s="3"/>
      <c r="AU103" s="2"/>
      <c r="AV103" s="3"/>
      <c r="AW103" s="10"/>
    </row>
    <row r="104" spans="1:49" x14ac:dyDescent="0.25">
      <c r="A104" t="s">
        <v>266</v>
      </c>
      <c r="B104">
        <v>103</v>
      </c>
      <c r="E104" s="1"/>
      <c r="F104" s="1"/>
      <c r="G104" s="1"/>
      <c r="H104" s="2"/>
      <c r="I104" s="2"/>
      <c r="J104" s="3"/>
      <c r="K104" s="2"/>
      <c r="L104" s="1"/>
      <c r="M104" s="1"/>
      <c r="N104" s="1"/>
      <c r="O104" s="2"/>
      <c r="P104" s="1"/>
      <c r="Q104" s="1"/>
      <c r="R104" s="1"/>
      <c r="S104" s="2"/>
      <c r="T104" s="2"/>
      <c r="U104" s="2"/>
      <c r="V104" s="2"/>
      <c r="W104" s="2"/>
      <c r="X104" s="3"/>
      <c r="Y104" s="2"/>
      <c r="Z104" s="10"/>
      <c r="AF104" s="1"/>
      <c r="AG104" s="1"/>
      <c r="AH104" s="1"/>
      <c r="AI104" s="1"/>
      <c r="AJ104" s="1"/>
      <c r="AK104" s="2"/>
      <c r="AL104" s="1"/>
      <c r="AM104" s="1"/>
      <c r="AN104" s="2"/>
      <c r="AO104" s="2"/>
      <c r="AP104" s="1"/>
      <c r="AQ104" s="1"/>
      <c r="AR104" s="2"/>
      <c r="AS104" s="2"/>
      <c r="AT104" s="3"/>
      <c r="AU104" s="2"/>
      <c r="AV104" s="3"/>
      <c r="AW104" s="10"/>
    </row>
    <row r="105" spans="1:49" x14ac:dyDescent="0.25">
      <c r="A105" t="s">
        <v>267</v>
      </c>
      <c r="B105" s="89">
        <v>104</v>
      </c>
      <c r="E105" s="1"/>
      <c r="F105" s="1"/>
      <c r="G105" s="1"/>
      <c r="H105" s="2"/>
      <c r="I105" s="2"/>
      <c r="J105" s="3"/>
      <c r="K105" s="2"/>
      <c r="L105" s="1"/>
      <c r="M105" s="1"/>
      <c r="N105" s="1"/>
      <c r="O105" s="2"/>
      <c r="P105" s="1"/>
      <c r="Q105" s="1"/>
      <c r="R105" s="1"/>
      <c r="S105" s="2"/>
      <c r="T105" s="2"/>
      <c r="U105" s="2"/>
      <c r="V105" s="2"/>
      <c r="W105" s="2"/>
      <c r="X105" s="3"/>
      <c r="Y105" s="2"/>
      <c r="Z105" s="10"/>
      <c r="AF105" s="1"/>
      <c r="AG105" s="1"/>
      <c r="AH105" s="1"/>
      <c r="AI105" s="1"/>
      <c r="AJ105" s="1"/>
      <c r="AK105" s="2"/>
      <c r="AL105" s="1"/>
      <c r="AM105" s="1"/>
      <c r="AN105" s="2"/>
      <c r="AO105" s="2"/>
      <c r="AP105" s="1"/>
      <c r="AQ105" s="1"/>
      <c r="AR105" s="2"/>
      <c r="AS105" s="2"/>
      <c r="AT105" s="3"/>
      <c r="AU105" s="2"/>
      <c r="AV105" s="3"/>
      <c r="AW105" s="10"/>
    </row>
    <row r="106" spans="1:49" x14ac:dyDescent="0.25">
      <c r="A106" t="s">
        <v>268</v>
      </c>
      <c r="B106" s="89">
        <v>105</v>
      </c>
      <c r="E106" s="1"/>
      <c r="F106" s="1"/>
      <c r="G106" s="1"/>
      <c r="H106" s="2"/>
      <c r="I106" s="2"/>
      <c r="J106" s="3"/>
      <c r="K106" s="2"/>
      <c r="L106" s="1"/>
      <c r="M106" s="1"/>
      <c r="N106" s="1"/>
      <c r="O106" s="2"/>
      <c r="P106" s="1"/>
      <c r="Q106" s="1"/>
      <c r="R106" s="1"/>
      <c r="S106" s="2"/>
      <c r="T106" s="2"/>
      <c r="U106" s="2"/>
      <c r="V106" s="2"/>
      <c r="W106" s="2"/>
      <c r="X106" s="3"/>
      <c r="Y106" s="2"/>
      <c r="Z106" s="10"/>
      <c r="AF106" s="2"/>
      <c r="AG106" s="1"/>
      <c r="AH106" s="1"/>
      <c r="AI106" s="1"/>
      <c r="AJ106" s="1"/>
      <c r="AK106" s="2"/>
      <c r="AL106" s="1"/>
      <c r="AM106" s="1"/>
      <c r="AN106" s="2"/>
      <c r="AO106" s="2"/>
      <c r="AP106" s="1"/>
      <c r="AQ106" s="1"/>
      <c r="AR106" s="2"/>
      <c r="AS106" s="2"/>
      <c r="AT106" s="3"/>
      <c r="AU106" s="2"/>
      <c r="AV106" s="3"/>
      <c r="AW106" s="10"/>
    </row>
    <row r="107" spans="1:49" x14ac:dyDescent="0.25">
      <c r="A107" t="s">
        <v>269</v>
      </c>
      <c r="B107">
        <v>106</v>
      </c>
      <c r="E107" s="1"/>
      <c r="F107" s="1"/>
      <c r="G107" s="1"/>
      <c r="H107" s="2"/>
      <c r="I107" s="2"/>
      <c r="J107" s="3"/>
      <c r="K107" s="2"/>
      <c r="L107" s="1"/>
      <c r="M107" s="1"/>
      <c r="N107" s="1"/>
      <c r="O107" s="2"/>
      <c r="P107" s="1"/>
      <c r="Q107" s="1"/>
      <c r="R107" s="1"/>
      <c r="S107" s="2"/>
      <c r="T107" s="2"/>
      <c r="U107" s="2"/>
      <c r="V107" s="2"/>
      <c r="W107" s="2"/>
      <c r="X107" s="3"/>
      <c r="Y107" s="2"/>
      <c r="Z107" s="10"/>
      <c r="AF107" s="2"/>
      <c r="AG107" s="1"/>
      <c r="AH107" s="1"/>
      <c r="AI107" s="1"/>
      <c r="AJ107" s="1"/>
      <c r="AK107" s="2"/>
      <c r="AL107" s="1"/>
      <c r="AM107" s="1"/>
      <c r="AN107" s="2"/>
      <c r="AO107" s="2"/>
      <c r="AP107" s="1"/>
      <c r="AQ107" s="1"/>
      <c r="AR107" s="2"/>
      <c r="AS107" s="2"/>
      <c r="AT107" s="3"/>
      <c r="AU107" s="2"/>
      <c r="AV107" s="3"/>
      <c r="AW107" s="10"/>
    </row>
    <row r="108" spans="1:49" x14ac:dyDescent="0.25">
      <c r="A108" t="s">
        <v>270</v>
      </c>
      <c r="B108">
        <v>107</v>
      </c>
      <c r="E108" s="1"/>
      <c r="F108" s="1"/>
      <c r="G108" s="1"/>
      <c r="H108" s="2"/>
      <c r="I108" s="2"/>
      <c r="J108" s="3"/>
      <c r="K108" s="2"/>
      <c r="L108" s="1"/>
      <c r="M108" s="1"/>
      <c r="N108" s="1"/>
      <c r="O108" s="2"/>
      <c r="P108" s="1"/>
      <c r="Q108" s="1"/>
      <c r="R108" s="1"/>
      <c r="S108" s="2"/>
      <c r="T108" s="2"/>
      <c r="U108" s="2"/>
      <c r="V108" s="2"/>
      <c r="W108" s="2"/>
      <c r="X108" s="3"/>
      <c r="Y108" s="2"/>
      <c r="Z108" s="10"/>
      <c r="AF108" s="2"/>
      <c r="AG108" s="1"/>
      <c r="AH108" s="1"/>
      <c r="AI108" s="1"/>
      <c r="AJ108" s="1"/>
      <c r="AK108" s="2"/>
      <c r="AL108" s="1"/>
      <c r="AM108" s="1"/>
      <c r="AN108" s="2"/>
      <c r="AO108" s="2"/>
      <c r="AP108" s="1"/>
      <c r="AQ108" s="1"/>
      <c r="AR108" s="2"/>
      <c r="AS108" s="2"/>
      <c r="AT108" s="3"/>
      <c r="AU108" s="2"/>
      <c r="AV108" s="3"/>
      <c r="AW108" s="10"/>
    </row>
    <row r="109" spans="1:49" x14ac:dyDescent="0.25">
      <c r="A109" t="s">
        <v>271</v>
      </c>
      <c r="B109" s="89">
        <v>108</v>
      </c>
      <c r="E109" s="1"/>
      <c r="F109" s="1"/>
      <c r="G109" s="1"/>
      <c r="H109" s="2"/>
      <c r="I109" s="2"/>
      <c r="J109" s="3"/>
      <c r="K109" s="2"/>
      <c r="L109" s="1"/>
      <c r="M109" s="1"/>
      <c r="N109" s="1"/>
      <c r="O109" s="2"/>
      <c r="P109" s="1"/>
      <c r="Q109" s="1"/>
      <c r="R109" s="1"/>
      <c r="S109" s="2"/>
      <c r="T109" s="2"/>
      <c r="U109" s="2"/>
      <c r="V109" s="2"/>
      <c r="W109" s="2"/>
      <c r="X109" s="3"/>
      <c r="Y109" s="2"/>
      <c r="Z109" s="10"/>
      <c r="AF109" s="1"/>
      <c r="AG109" s="1"/>
      <c r="AH109" s="1"/>
      <c r="AI109" s="1"/>
      <c r="AJ109" s="1"/>
      <c r="AK109" s="2"/>
      <c r="AL109" s="1"/>
      <c r="AM109" s="1"/>
      <c r="AN109" s="2"/>
      <c r="AO109" s="2"/>
      <c r="AP109" s="1"/>
      <c r="AQ109" s="1"/>
      <c r="AR109" s="2"/>
      <c r="AS109" s="2"/>
      <c r="AT109" s="3"/>
      <c r="AU109" s="2"/>
      <c r="AV109" s="3"/>
      <c r="AW109" s="10"/>
    </row>
    <row r="110" spans="1:49" x14ac:dyDescent="0.25">
      <c r="A110" t="s">
        <v>272</v>
      </c>
      <c r="B110" s="89">
        <v>109</v>
      </c>
      <c r="E110" s="1"/>
      <c r="F110" s="1"/>
      <c r="G110" s="1"/>
      <c r="H110" s="2"/>
      <c r="I110" s="2"/>
      <c r="J110" s="3"/>
      <c r="K110" s="2"/>
      <c r="L110" s="1"/>
      <c r="M110" s="1"/>
      <c r="N110" s="1"/>
      <c r="O110" s="2"/>
      <c r="P110" s="1"/>
      <c r="Q110" s="1"/>
      <c r="R110" s="1"/>
      <c r="S110" s="2"/>
      <c r="T110" s="2"/>
      <c r="U110" s="2"/>
      <c r="V110" s="2"/>
      <c r="W110" s="2"/>
      <c r="X110" s="3"/>
      <c r="Y110" s="2"/>
      <c r="Z110" s="10"/>
      <c r="AF110" s="2"/>
      <c r="AG110" s="1"/>
      <c r="AH110" s="1"/>
      <c r="AI110" s="1"/>
      <c r="AJ110" s="1"/>
      <c r="AK110" s="2"/>
      <c r="AL110" s="1"/>
      <c r="AM110" s="1"/>
      <c r="AN110" s="2"/>
      <c r="AO110" s="2"/>
      <c r="AP110" s="1"/>
      <c r="AQ110" s="1"/>
      <c r="AR110" s="2"/>
      <c r="AS110" s="2"/>
      <c r="AT110" s="3"/>
      <c r="AU110" s="2"/>
      <c r="AV110" s="3"/>
      <c r="AW110" s="10"/>
    </row>
    <row r="111" spans="1:49" x14ac:dyDescent="0.25">
      <c r="A111" t="s">
        <v>273</v>
      </c>
      <c r="B111">
        <v>110</v>
      </c>
      <c r="E111" s="1"/>
      <c r="F111" s="1"/>
      <c r="G111" s="1"/>
      <c r="H111" s="2"/>
      <c r="I111" s="2"/>
      <c r="J111" s="3"/>
      <c r="K111" s="2"/>
      <c r="L111" s="1"/>
      <c r="M111" s="1"/>
      <c r="N111" s="1"/>
      <c r="O111" s="2"/>
      <c r="P111" s="1"/>
      <c r="Q111" s="1"/>
      <c r="R111" s="1"/>
      <c r="S111" s="2"/>
      <c r="T111" s="2"/>
      <c r="U111" s="2"/>
      <c r="V111" s="2"/>
      <c r="W111" s="2"/>
      <c r="X111" s="3"/>
      <c r="Y111" s="2"/>
      <c r="Z111" s="10"/>
      <c r="AF111" s="2"/>
      <c r="AG111" s="1"/>
      <c r="AH111" s="1"/>
      <c r="AI111" s="1"/>
      <c r="AJ111" s="1"/>
      <c r="AK111" s="2"/>
      <c r="AL111" s="1"/>
      <c r="AM111" s="1"/>
      <c r="AN111" s="2"/>
      <c r="AO111" s="2"/>
      <c r="AP111" s="1"/>
      <c r="AQ111" s="1"/>
      <c r="AR111" s="2"/>
      <c r="AS111" s="2"/>
      <c r="AT111" s="3"/>
      <c r="AU111" s="2"/>
      <c r="AV111" s="3"/>
      <c r="AW111" s="10"/>
    </row>
    <row r="112" spans="1:49" x14ac:dyDescent="0.25">
      <c r="A112" t="s">
        <v>274</v>
      </c>
      <c r="B112">
        <v>111</v>
      </c>
      <c r="E112" s="1"/>
      <c r="F112" s="1"/>
      <c r="G112" s="1"/>
      <c r="H112" s="2"/>
      <c r="I112" s="2"/>
      <c r="J112" s="3"/>
      <c r="K112" s="2"/>
      <c r="L112" s="1"/>
      <c r="M112" s="1"/>
      <c r="N112" s="1"/>
      <c r="O112" s="2"/>
      <c r="P112" s="1"/>
      <c r="Q112" s="1"/>
      <c r="R112" s="1"/>
      <c r="S112" s="2"/>
      <c r="T112" s="2"/>
      <c r="U112" s="2"/>
      <c r="V112" s="2"/>
      <c r="W112" s="2"/>
      <c r="X112" s="3"/>
      <c r="Y112" s="2"/>
      <c r="Z112" s="10"/>
      <c r="AF112" s="1"/>
      <c r="AG112" s="1"/>
      <c r="AH112" s="1"/>
      <c r="AI112" s="1"/>
      <c r="AJ112" s="1"/>
      <c r="AK112" s="2"/>
      <c r="AL112" s="1"/>
      <c r="AM112" s="1"/>
      <c r="AN112" s="2"/>
      <c r="AO112" s="2"/>
      <c r="AP112" s="1"/>
      <c r="AQ112" s="1"/>
      <c r="AR112" s="2"/>
      <c r="AS112" s="2"/>
      <c r="AT112" s="3"/>
      <c r="AU112" s="2"/>
      <c r="AV112" s="3"/>
      <c r="AW112" s="10"/>
    </row>
    <row r="113" spans="1:49" x14ac:dyDescent="0.25">
      <c r="A113" t="s">
        <v>275</v>
      </c>
      <c r="B113" s="89">
        <v>112</v>
      </c>
      <c r="E113" s="1"/>
      <c r="F113" s="1"/>
      <c r="G113" s="1"/>
      <c r="H113" s="2"/>
      <c r="I113" s="2"/>
      <c r="J113" s="3"/>
      <c r="K113" s="2"/>
      <c r="L113" s="1"/>
      <c r="M113" s="1"/>
      <c r="N113" s="1"/>
      <c r="O113" s="2"/>
      <c r="P113" s="1"/>
      <c r="Q113" s="2"/>
      <c r="R113" s="1"/>
      <c r="S113" s="2"/>
      <c r="T113" s="2"/>
      <c r="U113" s="2"/>
      <c r="V113" s="2"/>
      <c r="W113" s="2"/>
      <c r="X113" s="3"/>
      <c r="Y113" s="2"/>
      <c r="Z113" s="10"/>
      <c r="AF113" s="2"/>
      <c r="AG113" s="1"/>
      <c r="AH113" s="1"/>
      <c r="AI113" s="2"/>
      <c r="AJ113" s="2"/>
      <c r="AK113" s="2"/>
      <c r="AL113" s="1"/>
      <c r="AM113" s="1"/>
      <c r="AN113" s="2"/>
      <c r="AO113" s="2"/>
      <c r="AP113" s="1"/>
      <c r="AQ113" s="1"/>
      <c r="AR113" s="2"/>
      <c r="AS113" s="2"/>
      <c r="AT113" s="3"/>
      <c r="AU113" s="2"/>
      <c r="AV113" s="3"/>
      <c r="AW113" s="10"/>
    </row>
    <row r="114" spans="1:49" x14ac:dyDescent="0.25">
      <c r="A114" t="s">
        <v>276</v>
      </c>
      <c r="B114" s="89">
        <v>113</v>
      </c>
      <c r="E114" s="1"/>
      <c r="F114" s="1"/>
      <c r="G114" s="1"/>
      <c r="H114" s="2"/>
      <c r="I114" s="2"/>
      <c r="J114" s="3"/>
      <c r="K114" s="2"/>
      <c r="L114" s="1"/>
      <c r="M114" s="1"/>
      <c r="N114" s="1"/>
      <c r="O114" s="2"/>
      <c r="P114" s="1"/>
      <c r="Q114" s="2"/>
      <c r="R114" s="1"/>
      <c r="S114" s="2"/>
      <c r="T114" s="2"/>
      <c r="U114" s="2"/>
      <c r="V114" s="2"/>
      <c r="W114" s="2"/>
      <c r="X114" s="3"/>
      <c r="Y114" s="2"/>
      <c r="Z114" s="10"/>
      <c r="AF114" s="2"/>
      <c r="AG114" s="1"/>
      <c r="AH114" s="1"/>
      <c r="AI114" s="1"/>
      <c r="AJ114" s="1"/>
      <c r="AK114" s="2"/>
      <c r="AL114" s="1"/>
      <c r="AM114" s="1"/>
      <c r="AN114" s="2"/>
      <c r="AO114" s="2"/>
      <c r="AP114" s="1"/>
      <c r="AQ114" s="1"/>
      <c r="AR114" s="2"/>
      <c r="AS114" s="2"/>
      <c r="AT114" s="3"/>
      <c r="AU114" s="2"/>
      <c r="AV114" s="3"/>
      <c r="AW114" s="10"/>
    </row>
    <row r="115" spans="1:49" x14ac:dyDescent="0.25">
      <c r="A115" t="s">
        <v>277</v>
      </c>
      <c r="B115">
        <v>114</v>
      </c>
      <c r="E115" s="1"/>
      <c r="F115" s="1"/>
      <c r="G115" s="1"/>
      <c r="H115" s="2"/>
      <c r="I115" s="2"/>
      <c r="J115" s="3"/>
      <c r="K115" s="2"/>
      <c r="L115" s="1"/>
      <c r="M115" s="1"/>
      <c r="N115" s="1"/>
      <c r="O115" s="2"/>
      <c r="P115" s="1"/>
      <c r="Q115" s="1"/>
      <c r="R115" s="1"/>
      <c r="S115" s="2"/>
      <c r="T115" s="2"/>
      <c r="U115" s="2"/>
      <c r="V115" s="2"/>
      <c r="W115" s="2"/>
      <c r="X115" s="3"/>
      <c r="Y115" s="2"/>
      <c r="Z115" s="10"/>
      <c r="AF115" s="2"/>
      <c r="AG115" s="2"/>
      <c r="AH115" s="1"/>
      <c r="AI115" s="1"/>
      <c r="AJ115" s="1"/>
      <c r="AK115" s="2"/>
      <c r="AL115" s="1"/>
      <c r="AM115" s="1"/>
      <c r="AN115" s="2"/>
      <c r="AO115" s="2"/>
      <c r="AP115" s="2"/>
      <c r="AQ115" s="2"/>
      <c r="AR115" s="2"/>
      <c r="AS115" s="2"/>
      <c r="AT115" s="3"/>
      <c r="AU115" s="2"/>
      <c r="AV115" s="3"/>
      <c r="AW115" s="10"/>
    </row>
    <row r="116" spans="1:49" x14ac:dyDescent="0.25">
      <c r="A116" t="s">
        <v>278</v>
      </c>
      <c r="B116">
        <v>115</v>
      </c>
      <c r="E116" s="1"/>
      <c r="F116" s="1"/>
      <c r="G116" s="1"/>
      <c r="H116" s="2"/>
      <c r="I116" s="2"/>
      <c r="J116" s="3"/>
      <c r="K116" s="2"/>
      <c r="L116" s="1"/>
      <c r="M116" s="1"/>
      <c r="N116" s="1"/>
      <c r="O116" s="2"/>
      <c r="P116" s="2"/>
      <c r="Q116" s="1"/>
      <c r="R116" s="1"/>
      <c r="S116" s="2"/>
      <c r="T116" s="2"/>
      <c r="U116" s="2"/>
      <c r="V116" s="2"/>
      <c r="W116" s="2"/>
      <c r="X116" s="3"/>
      <c r="Y116" s="2"/>
      <c r="Z116" s="10"/>
      <c r="AF116" s="2"/>
      <c r="AG116" s="2"/>
      <c r="AH116" s="1"/>
      <c r="AI116" s="1"/>
      <c r="AJ116" s="1"/>
      <c r="AK116" s="2"/>
      <c r="AL116" s="1"/>
      <c r="AM116" s="1"/>
      <c r="AN116" s="2"/>
      <c r="AO116" s="2"/>
      <c r="AP116" s="2"/>
      <c r="AQ116" s="2"/>
      <c r="AR116" s="2"/>
      <c r="AS116" s="2"/>
      <c r="AT116" s="3"/>
      <c r="AU116" s="2"/>
      <c r="AV116" s="3"/>
      <c r="AW116" s="10"/>
    </row>
    <row r="117" spans="1:49" x14ac:dyDescent="0.25">
      <c r="A117" t="s">
        <v>279</v>
      </c>
      <c r="B117" s="89">
        <v>116</v>
      </c>
      <c r="E117" s="1"/>
      <c r="F117" s="1"/>
      <c r="G117" s="1"/>
      <c r="H117" s="2"/>
      <c r="I117" s="2"/>
      <c r="J117" s="3"/>
      <c r="K117" s="2"/>
      <c r="L117" s="1"/>
      <c r="M117" s="1"/>
      <c r="N117" s="1"/>
      <c r="O117" s="2"/>
      <c r="P117" s="1"/>
      <c r="Q117" s="1"/>
      <c r="R117" s="1"/>
      <c r="S117" s="2"/>
      <c r="T117" s="2"/>
      <c r="U117" s="2"/>
      <c r="V117" s="2"/>
      <c r="W117" s="2"/>
      <c r="X117" s="3"/>
      <c r="Y117" s="2"/>
      <c r="Z117" s="10"/>
      <c r="AF117" s="2"/>
      <c r="AG117" s="2"/>
      <c r="AH117" s="1"/>
      <c r="AI117" s="1"/>
      <c r="AJ117" s="1"/>
      <c r="AK117" s="2"/>
      <c r="AL117" s="1"/>
      <c r="AM117" s="1"/>
      <c r="AN117" s="2"/>
      <c r="AO117" s="2"/>
      <c r="AP117" s="1"/>
      <c r="AQ117" s="1"/>
      <c r="AR117" s="2"/>
      <c r="AS117" s="2"/>
      <c r="AT117" s="3"/>
      <c r="AU117" s="2"/>
      <c r="AV117" s="3"/>
      <c r="AW117" s="10"/>
    </row>
    <row r="118" spans="1:49" x14ac:dyDescent="0.25">
      <c r="A118" t="s">
        <v>280</v>
      </c>
      <c r="B118" s="89">
        <v>117</v>
      </c>
      <c r="E118" s="1"/>
      <c r="F118" s="1"/>
      <c r="G118" s="1"/>
      <c r="H118" s="2"/>
      <c r="I118" s="2"/>
      <c r="J118" s="3"/>
      <c r="K118" s="2"/>
      <c r="L118" s="1"/>
      <c r="M118" s="1"/>
      <c r="N118" s="1"/>
      <c r="O118" s="2"/>
      <c r="P118" s="1"/>
      <c r="Q118" s="1"/>
      <c r="R118" s="1"/>
      <c r="S118" s="2"/>
      <c r="T118" s="2"/>
      <c r="U118" s="2"/>
      <c r="V118" s="2"/>
      <c r="W118" s="2"/>
      <c r="X118" s="3"/>
      <c r="Y118" s="2"/>
      <c r="Z118" s="10"/>
      <c r="AF118" s="2"/>
      <c r="AG118" s="2"/>
      <c r="AH118" s="1"/>
      <c r="AI118" s="1"/>
      <c r="AJ118" s="1"/>
      <c r="AK118" s="2"/>
      <c r="AL118" s="1"/>
      <c r="AM118" s="1"/>
      <c r="AN118" s="2"/>
      <c r="AO118" s="2"/>
      <c r="AP118" s="1"/>
      <c r="AQ118" s="1"/>
      <c r="AR118" s="2"/>
      <c r="AS118" s="2"/>
      <c r="AT118" s="3"/>
      <c r="AU118" s="2"/>
      <c r="AV118" s="3"/>
      <c r="AW118" s="10"/>
    </row>
    <row r="119" spans="1:49" x14ac:dyDescent="0.25">
      <c r="A119" t="s">
        <v>281</v>
      </c>
      <c r="B119">
        <v>118</v>
      </c>
      <c r="E119" s="1"/>
      <c r="F119" s="1"/>
      <c r="G119" s="1"/>
      <c r="H119" s="2"/>
      <c r="I119" s="2"/>
      <c r="J119" s="3"/>
      <c r="K119" s="2"/>
      <c r="L119" s="1"/>
      <c r="M119" s="1"/>
      <c r="N119" s="1"/>
      <c r="O119" s="2"/>
      <c r="P119" s="1"/>
      <c r="Q119" s="1"/>
      <c r="R119" s="1"/>
      <c r="S119" s="2"/>
      <c r="T119" s="2"/>
      <c r="U119" s="2"/>
      <c r="V119" s="2"/>
      <c r="W119" s="2"/>
      <c r="X119" s="3"/>
      <c r="Y119" s="2"/>
      <c r="Z119" s="10"/>
      <c r="AF119" s="2"/>
      <c r="AG119" s="2"/>
      <c r="AH119" s="1"/>
      <c r="AI119" s="1"/>
      <c r="AJ119" s="1"/>
      <c r="AK119" s="2"/>
      <c r="AL119" s="1"/>
      <c r="AM119" s="1"/>
      <c r="AN119" s="2"/>
      <c r="AO119" s="2"/>
      <c r="AP119" s="1"/>
      <c r="AQ119" s="1"/>
      <c r="AR119" s="2"/>
      <c r="AS119" s="2"/>
      <c r="AT119" s="3"/>
      <c r="AU119" s="2"/>
      <c r="AV119" s="3"/>
      <c r="AW119" s="10"/>
    </row>
    <row r="120" spans="1:49" x14ac:dyDescent="0.25">
      <c r="A120" t="s">
        <v>282</v>
      </c>
      <c r="B120">
        <v>119</v>
      </c>
      <c r="E120" s="1"/>
      <c r="F120" s="1"/>
      <c r="G120" s="1"/>
      <c r="H120" s="2"/>
      <c r="I120" s="2"/>
      <c r="J120" s="3"/>
      <c r="K120" s="2"/>
      <c r="L120" s="1"/>
      <c r="M120" s="1"/>
      <c r="N120" s="1"/>
      <c r="O120" s="2"/>
      <c r="P120" s="1"/>
      <c r="Q120" s="1"/>
      <c r="R120" s="1"/>
      <c r="S120" s="2"/>
      <c r="T120" s="2"/>
      <c r="U120" s="2"/>
      <c r="V120" s="2"/>
      <c r="W120" s="2"/>
      <c r="X120" s="3"/>
      <c r="Y120" s="2"/>
      <c r="Z120" s="10"/>
      <c r="AF120" s="2"/>
      <c r="AG120" s="2"/>
      <c r="AH120" s="1"/>
      <c r="AI120" s="1"/>
      <c r="AJ120" s="1"/>
      <c r="AK120" s="2"/>
      <c r="AL120" s="1"/>
      <c r="AM120" s="1"/>
      <c r="AN120" s="2"/>
      <c r="AO120" s="2"/>
      <c r="AP120" s="2"/>
      <c r="AQ120" s="2"/>
      <c r="AR120" s="2"/>
      <c r="AS120" s="2"/>
      <c r="AT120" s="3"/>
      <c r="AU120" s="2"/>
      <c r="AV120" s="3"/>
      <c r="AW120" s="10"/>
    </row>
    <row r="121" spans="1:49" x14ac:dyDescent="0.25">
      <c r="A121" t="s">
        <v>283</v>
      </c>
      <c r="B121" s="89">
        <v>120</v>
      </c>
      <c r="E121" s="1"/>
      <c r="F121" s="1"/>
      <c r="G121" s="1"/>
      <c r="H121" s="2"/>
      <c r="I121" s="2"/>
      <c r="J121" s="3"/>
      <c r="K121" s="2"/>
      <c r="L121" s="1"/>
      <c r="M121" s="1"/>
      <c r="N121" s="1"/>
      <c r="O121" s="2"/>
      <c r="P121" s="1"/>
      <c r="Q121" s="2"/>
      <c r="R121" s="1"/>
      <c r="S121" s="2"/>
      <c r="T121" s="2"/>
      <c r="U121" s="2"/>
      <c r="V121" s="2"/>
      <c r="W121" s="2"/>
      <c r="X121" s="3"/>
      <c r="Y121" s="2"/>
      <c r="Z121" s="10"/>
      <c r="AF121" s="2"/>
      <c r="AG121" s="2"/>
      <c r="AH121" s="1"/>
      <c r="AI121" s="1"/>
      <c r="AJ121" s="1"/>
      <c r="AK121" s="2"/>
      <c r="AL121" s="1"/>
      <c r="AM121" s="1"/>
      <c r="AN121" s="2"/>
      <c r="AO121" s="2"/>
      <c r="AP121" s="1"/>
      <c r="AQ121" s="1"/>
      <c r="AR121" s="2"/>
      <c r="AS121" s="2"/>
      <c r="AT121" s="3"/>
      <c r="AU121" s="2"/>
      <c r="AV121" s="3"/>
      <c r="AW121" s="10"/>
    </row>
    <row r="122" spans="1:49" x14ac:dyDescent="0.25">
      <c r="A122" t="s">
        <v>284</v>
      </c>
      <c r="B122" s="89">
        <v>121</v>
      </c>
      <c r="E122" s="1"/>
      <c r="F122" s="1"/>
      <c r="G122" s="1"/>
      <c r="H122" s="2"/>
      <c r="I122" s="2"/>
      <c r="J122" s="3"/>
      <c r="K122" s="2"/>
      <c r="L122" s="1"/>
      <c r="M122" s="1"/>
      <c r="N122" s="1"/>
      <c r="O122" s="2"/>
      <c r="P122" s="1"/>
      <c r="Q122" s="2"/>
      <c r="R122" s="1"/>
      <c r="S122" s="2"/>
      <c r="T122" s="2"/>
      <c r="U122" s="2"/>
      <c r="V122" s="2"/>
      <c r="W122" s="2"/>
      <c r="X122" s="3"/>
      <c r="Y122" s="2"/>
      <c r="Z122" s="10"/>
      <c r="AF122" s="2"/>
      <c r="AG122" s="2"/>
      <c r="AH122" s="1"/>
      <c r="AI122" s="1"/>
      <c r="AJ122" s="1"/>
      <c r="AK122" s="2"/>
      <c r="AL122" s="1"/>
      <c r="AM122" s="1"/>
      <c r="AN122" s="2"/>
      <c r="AO122" s="2"/>
      <c r="AP122" s="1"/>
      <c r="AQ122" s="1"/>
      <c r="AR122" s="2"/>
      <c r="AS122" s="2"/>
      <c r="AT122" s="3"/>
      <c r="AU122" s="2"/>
      <c r="AV122" s="3"/>
      <c r="AW122" s="10"/>
    </row>
    <row r="123" spans="1:49" x14ac:dyDescent="0.25">
      <c r="A123" t="s">
        <v>285</v>
      </c>
      <c r="B123">
        <v>122</v>
      </c>
      <c r="E123" s="1"/>
      <c r="F123" s="1"/>
      <c r="G123" s="1"/>
      <c r="H123" s="2"/>
      <c r="I123" s="2"/>
      <c r="J123" s="3"/>
      <c r="K123" s="2"/>
      <c r="L123" s="1"/>
      <c r="M123" s="1"/>
      <c r="N123" s="1"/>
      <c r="O123" s="2"/>
      <c r="P123" s="1"/>
      <c r="Q123" s="2"/>
      <c r="R123" s="1"/>
      <c r="S123" s="2"/>
      <c r="T123" s="2"/>
      <c r="U123" s="2"/>
      <c r="V123" s="2"/>
      <c r="W123" s="2"/>
      <c r="X123" s="3"/>
      <c r="Y123" s="2"/>
      <c r="Z123" s="10"/>
      <c r="AF123" s="2"/>
      <c r="AG123" s="2"/>
      <c r="AH123" s="1"/>
      <c r="AI123" s="2"/>
      <c r="AJ123" s="2"/>
      <c r="AK123" s="2"/>
      <c r="AL123" s="1"/>
      <c r="AM123" s="1"/>
      <c r="AN123" s="2"/>
      <c r="AO123" s="2"/>
      <c r="AP123" s="2"/>
      <c r="AQ123" s="2"/>
      <c r="AR123" s="2"/>
      <c r="AS123" s="2"/>
      <c r="AT123" s="3"/>
      <c r="AU123" s="2"/>
      <c r="AV123" s="3"/>
      <c r="AW123" s="10"/>
    </row>
    <row r="124" spans="1:49" x14ac:dyDescent="0.25">
      <c r="A124" t="s">
        <v>286</v>
      </c>
      <c r="B124">
        <v>123</v>
      </c>
      <c r="E124" s="1"/>
      <c r="F124" s="1"/>
      <c r="G124" s="1"/>
      <c r="H124" s="2"/>
      <c r="I124" s="2"/>
      <c r="J124" s="3"/>
      <c r="K124" s="2"/>
      <c r="L124" s="1"/>
      <c r="M124" s="1"/>
      <c r="N124" s="1"/>
      <c r="O124" s="2"/>
      <c r="P124" s="1"/>
      <c r="Q124" s="1"/>
      <c r="R124" s="1"/>
      <c r="S124" s="2"/>
      <c r="T124" s="2"/>
      <c r="U124" s="2"/>
      <c r="V124" s="2"/>
      <c r="W124" s="2"/>
      <c r="X124" s="3"/>
      <c r="Y124" s="2"/>
      <c r="Z124" s="10"/>
      <c r="AF124" s="2"/>
      <c r="AG124" s="2"/>
      <c r="AH124" s="1"/>
      <c r="AI124" s="1"/>
      <c r="AJ124" s="1"/>
      <c r="AK124" s="2"/>
      <c r="AL124" s="1"/>
      <c r="AM124" s="1"/>
      <c r="AN124" s="2"/>
      <c r="AO124" s="2"/>
      <c r="AP124" s="1"/>
      <c r="AQ124" s="1"/>
      <c r="AR124" s="2"/>
      <c r="AS124" s="2"/>
      <c r="AT124" s="3"/>
      <c r="AU124" s="2"/>
      <c r="AV124" s="3"/>
      <c r="AW124" s="10"/>
    </row>
    <row r="125" spans="1:49" x14ac:dyDescent="0.25">
      <c r="A125" t="s">
        <v>287</v>
      </c>
      <c r="B125" s="89">
        <v>124</v>
      </c>
      <c r="E125" s="1"/>
      <c r="F125" s="1"/>
      <c r="G125" s="1"/>
      <c r="H125" s="2"/>
      <c r="I125" s="2"/>
      <c r="J125" s="3"/>
      <c r="K125" s="2"/>
      <c r="L125" s="1"/>
      <c r="M125" s="1"/>
      <c r="N125" s="1"/>
      <c r="O125" s="2"/>
      <c r="P125" s="1"/>
      <c r="Q125" s="1"/>
      <c r="R125" s="1"/>
      <c r="S125" s="2"/>
      <c r="T125" s="2"/>
      <c r="U125" s="2"/>
      <c r="V125" s="2"/>
      <c r="W125" s="2"/>
      <c r="X125" s="3"/>
      <c r="Y125" s="2"/>
      <c r="Z125" s="10"/>
      <c r="AF125" s="2"/>
      <c r="AG125" s="2"/>
      <c r="AH125" s="1"/>
      <c r="AI125" s="1"/>
      <c r="AJ125" s="1"/>
      <c r="AK125" s="2"/>
      <c r="AL125" s="1"/>
      <c r="AM125" s="1"/>
      <c r="AN125" s="2"/>
      <c r="AO125" s="2"/>
      <c r="AP125" s="1"/>
      <c r="AQ125" s="1"/>
      <c r="AR125" s="2"/>
      <c r="AS125" s="2"/>
      <c r="AT125" s="3"/>
      <c r="AU125" s="2"/>
      <c r="AV125" s="3"/>
      <c r="AW125" s="10"/>
    </row>
    <row r="126" spans="1:49" x14ac:dyDescent="0.25">
      <c r="A126" t="s">
        <v>288</v>
      </c>
      <c r="B126" s="89">
        <v>125</v>
      </c>
      <c r="E126" s="1"/>
      <c r="F126" s="1"/>
      <c r="G126" s="1"/>
      <c r="H126" s="2"/>
      <c r="I126" s="2"/>
      <c r="J126" s="3"/>
      <c r="K126" s="2"/>
      <c r="L126" s="1"/>
      <c r="M126" s="1"/>
      <c r="N126" s="1"/>
      <c r="O126" s="2"/>
      <c r="P126" s="1"/>
      <c r="Q126" s="2"/>
      <c r="R126" s="1"/>
      <c r="S126" s="2"/>
      <c r="T126" s="2"/>
      <c r="U126" s="2"/>
      <c r="V126" s="2"/>
      <c r="W126" s="2"/>
      <c r="X126" s="3"/>
      <c r="Y126" s="2"/>
      <c r="Z126" s="10"/>
      <c r="AF126" s="2"/>
      <c r="AG126" s="2"/>
      <c r="AH126" s="1"/>
      <c r="AI126" s="1"/>
      <c r="AJ126" s="1"/>
      <c r="AK126" s="2"/>
      <c r="AL126" s="1"/>
      <c r="AM126" s="1"/>
      <c r="AN126" s="2"/>
      <c r="AO126" s="2"/>
      <c r="AP126" s="1"/>
      <c r="AQ126" s="1"/>
      <c r="AR126" s="2"/>
      <c r="AS126" s="2"/>
      <c r="AT126" s="3"/>
      <c r="AU126" s="2"/>
      <c r="AV126" s="3"/>
      <c r="AW126" s="10"/>
    </row>
    <row r="127" spans="1:49" x14ac:dyDescent="0.25">
      <c r="A127" t="s">
        <v>289</v>
      </c>
      <c r="B127">
        <v>126</v>
      </c>
      <c r="E127" s="1"/>
      <c r="F127" s="1"/>
      <c r="G127" s="1"/>
      <c r="H127" s="2"/>
      <c r="I127" s="2"/>
      <c r="J127" s="3"/>
      <c r="K127" s="2"/>
      <c r="L127" s="1"/>
      <c r="M127" s="1"/>
      <c r="N127" s="1"/>
      <c r="O127" s="2"/>
      <c r="P127" s="1"/>
      <c r="Q127" s="2"/>
      <c r="R127" s="1"/>
      <c r="S127" s="2"/>
      <c r="T127" s="2"/>
      <c r="U127" s="2"/>
      <c r="V127" s="2"/>
      <c r="W127" s="2"/>
      <c r="X127" s="3"/>
      <c r="Y127" s="2"/>
      <c r="Z127" s="10"/>
      <c r="AF127" s="2"/>
      <c r="AG127" s="2"/>
      <c r="AH127" s="1"/>
      <c r="AI127" s="1"/>
      <c r="AJ127" s="1"/>
      <c r="AK127" s="2"/>
      <c r="AL127" s="1"/>
      <c r="AM127" s="1"/>
      <c r="AN127" s="2"/>
      <c r="AO127" s="2"/>
      <c r="AP127" s="1"/>
      <c r="AQ127" s="1"/>
      <c r="AR127" s="2"/>
      <c r="AS127" s="2"/>
      <c r="AT127" s="3"/>
      <c r="AU127" s="2"/>
      <c r="AV127" s="3"/>
      <c r="AW127" s="10"/>
    </row>
    <row r="128" spans="1:49" x14ac:dyDescent="0.25">
      <c r="A128" t="s">
        <v>290</v>
      </c>
      <c r="B128">
        <v>127</v>
      </c>
      <c r="E128" s="1"/>
      <c r="F128" s="1"/>
      <c r="G128" s="1"/>
      <c r="H128" s="2"/>
      <c r="I128" s="2"/>
      <c r="J128" s="3"/>
      <c r="K128" s="2"/>
      <c r="L128" s="1"/>
      <c r="M128" s="1"/>
      <c r="N128" s="1"/>
      <c r="O128" s="2"/>
      <c r="P128" s="2"/>
      <c r="Q128" s="2"/>
      <c r="R128" s="1"/>
      <c r="S128" s="2"/>
      <c r="T128" s="2"/>
      <c r="U128" s="2"/>
      <c r="V128" s="2"/>
      <c r="W128" s="2"/>
      <c r="X128" s="3"/>
      <c r="Y128" s="2"/>
      <c r="Z128" s="10"/>
      <c r="AF128" s="2"/>
      <c r="AG128" s="2"/>
      <c r="AH128" s="1"/>
      <c r="AI128" s="1"/>
      <c r="AJ128" s="1"/>
      <c r="AK128" s="2"/>
      <c r="AL128" s="1"/>
      <c r="AM128" s="1"/>
      <c r="AN128" s="2"/>
      <c r="AO128" s="2"/>
      <c r="AP128" s="2"/>
      <c r="AQ128" s="2"/>
      <c r="AR128" s="2"/>
      <c r="AS128" s="2"/>
      <c r="AT128" s="3"/>
      <c r="AU128" s="2"/>
      <c r="AV128" s="3"/>
      <c r="AW128" s="10"/>
    </row>
    <row r="129" spans="1:49" x14ac:dyDescent="0.25">
      <c r="A129" t="s">
        <v>291</v>
      </c>
      <c r="B129" s="89">
        <v>128</v>
      </c>
      <c r="E129" s="1"/>
      <c r="F129" s="1"/>
      <c r="G129" s="1"/>
      <c r="H129" s="2"/>
      <c r="I129" s="2"/>
      <c r="J129" s="3"/>
      <c r="K129" s="2"/>
      <c r="L129" s="1"/>
      <c r="M129" s="1"/>
      <c r="N129" s="1"/>
      <c r="O129" s="2"/>
      <c r="P129" s="1"/>
      <c r="Q129" s="1"/>
      <c r="R129" s="1"/>
      <c r="S129" s="2"/>
      <c r="T129" s="2"/>
      <c r="U129" s="2"/>
      <c r="V129" s="2"/>
      <c r="W129" s="2"/>
      <c r="X129" s="3"/>
      <c r="Y129" s="2"/>
      <c r="Z129" s="10"/>
      <c r="AF129" s="2"/>
      <c r="AG129" s="2"/>
      <c r="AH129" s="1"/>
      <c r="AI129" s="1"/>
      <c r="AJ129" s="1"/>
      <c r="AK129" s="2"/>
      <c r="AL129" s="1"/>
      <c r="AM129" s="1"/>
      <c r="AN129" s="2"/>
      <c r="AO129" s="2"/>
      <c r="AP129" s="2"/>
      <c r="AQ129" s="2"/>
      <c r="AR129" s="2"/>
      <c r="AS129" s="2"/>
      <c r="AT129" s="3"/>
      <c r="AU129" s="2"/>
      <c r="AV129" s="3"/>
      <c r="AW129" s="10"/>
    </row>
    <row r="130" spans="1:49" ht="15.75" thickBot="1" x14ac:dyDescent="0.3">
      <c r="A130" t="s">
        <v>292</v>
      </c>
      <c r="B130" s="89">
        <v>129</v>
      </c>
      <c r="E130" s="1"/>
      <c r="F130" s="1"/>
      <c r="G130" s="1"/>
      <c r="H130" s="2"/>
      <c r="I130" s="2"/>
      <c r="J130" s="3"/>
      <c r="K130" s="2"/>
      <c r="L130" s="1"/>
      <c r="M130" s="1"/>
      <c r="N130" s="1"/>
      <c r="O130" s="2"/>
      <c r="P130" s="1"/>
      <c r="Q130" s="2"/>
      <c r="R130" s="1"/>
      <c r="S130" s="1"/>
      <c r="T130" s="1"/>
      <c r="U130" s="1"/>
      <c r="V130" s="2"/>
      <c r="W130" s="2"/>
      <c r="X130" s="3"/>
      <c r="Y130" s="2"/>
      <c r="Z130" s="10"/>
      <c r="AF130" s="2"/>
      <c r="AG130" s="2"/>
      <c r="AH130" s="1"/>
      <c r="AI130" s="1"/>
      <c r="AJ130" s="1"/>
      <c r="AK130" s="2"/>
      <c r="AL130" s="1"/>
      <c r="AM130" s="1"/>
      <c r="AN130" s="2"/>
      <c r="AO130" s="2"/>
      <c r="AP130" s="1"/>
      <c r="AQ130" s="1"/>
      <c r="AR130" s="2"/>
      <c r="AS130" s="2"/>
      <c r="AT130" s="3"/>
      <c r="AU130" s="2"/>
      <c r="AV130" s="3"/>
      <c r="AW130" s="10"/>
    </row>
    <row r="131" spans="1:49" x14ac:dyDescent="0.25">
      <c r="A131" t="s">
        <v>293</v>
      </c>
      <c r="B131">
        <v>130</v>
      </c>
      <c r="E131" s="1"/>
      <c r="F131" s="1"/>
      <c r="G131" s="1"/>
      <c r="H131" s="2"/>
      <c r="I131" s="2"/>
      <c r="J131" s="3"/>
      <c r="K131" s="2"/>
      <c r="L131" s="1"/>
      <c r="M131" s="1"/>
      <c r="N131" s="1"/>
      <c r="O131" s="2"/>
      <c r="P131" s="1"/>
      <c r="Q131" s="1"/>
      <c r="R131" s="1"/>
      <c r="S131" s="1"/>
      <c r="T131" s="1"/>
      <c r="U131" s="17"/>
      <c r="V131" s="18"/>
      <c r="W131" s="18"/>
      <c r="X131" s="18"/>
      <c r="Y131" s="18"/>
      <c r="Z131" s="18"/>
      <c r="AF131" s="2"/>
      <c r="AG131" s="2"/>
      <c r="AH131" s="1"/>
      <c r="AI131" s="1"/>
      <c r="AJ131" s="1"/>
      <c r="AK131" s="2"/>
      <c r="AL131" s="1"/>
      <c r="AM131" s="1"/>
      <c r="AN131" s="2"/>
      <c r="AO131" s="2"/>
      <c r="AP131" s="1"/>
      <c r="AQ131" s="1"/>
      <c r="AR131" s="2"/>
      <c r="AS131" s="2"/>
      <c r="AT131" s="3"/>
      <c r="AU131" s="2"/>
      <c r="AV131" s="3"/>
      <c r="AW131" s="10"/>
    </row>
    <row r="132" spans="1:49" x14ac:dyDescent="0.25">
      <c r="A132" t="s">
        <v>294</v>
      </c>
      <c r="B132">
        <v>131</v>
      </c>
      <c r="E132" s="1"/>
      <c r="F132" s="1"/>
      <c r="G132" s="1"/>
      <c r="H132" s="2"/>
      <c r="I132" s="2"/>
      <c r="J132" s="3"/>
      <c r="K132" s="2"/>
      <c r="L132" s="1"/>
      <c r="M132" s="1"/>
      <c r="N132" s="1"/>
      <c r="O132" s="2"/>
      <c r="P132" s="1"/>
      <c r="Q132" s="2"/>
      <c r="R132" s="1"/>
      <c r="S132" s="1"/>
      <c r="T132" s="1"/>
      <c r="U132" s="1"/>
      <c r="V132" s="1"/>
      <c r="W132" s="2"/>
      <c r="X132" s="2"/>
      <c r="Y132" s="3"/>
      <c r="Z132" s="3"/>
      <c r="AF132" s="2"/>
      <c r="AG132" s="2"/>
      <c r="AH132" s="1"/>
      <c r="AI132" s="1"/>
      <c r="AJ132" s="1"/>
      <c r="AK132" s="2"/>
      <c r="AL132" s="1"/>
      <c r="AM132" s="1"/>
      <c r="AN132" s="2"/>
      <c r="AO132" s="2"/>
      <c r="AP132" s="1"/>
      <c r="AQ132" s="1"/>
      <c r="AR132" s="2"/>
      <c r="AS132" s="2"/>
      <c r="AT132" s="3"/>
      <c r="AU132" s="2"/>
      <c r="AV132" s="3"/>
      <c r="AW132" s="10"/>
    </row>
    <row r="133" spans="1:49" x14ac:dyDescent="0.25">
      <c r="A133" t="s">
        <v>295</v>
      </c>
      <c r="B133" s="89">
        <v>132</v>
      </c>
      <c r="E133" s="1"/>
      <c r="F133" s="1"/>
      <c r="G133" s="1"/>
      <c r="H133" s="2"/>
      <c r="I133" s="2"/>
      <c r="J133" s="3"/>
      <c r="K133" s="2"/>
      <c r="L133" s="1"/>
      <c r="M133" s="1"/>
      <c r="N133" s="1"/>
      <c r="O133" s="2"/>
      <c r="P133" s="1"/>
      <c r="Q133" s="2"/>
      <c r="R133" s="1"/>
      <c r="S133" s="1"/>
      <c r="T133" s="1"/>
      <c r="U133" s="1"/>
      <c r="V133" s="1"/>
      <c r="W133" s="2"/>
      <c r="X133" s="2"/>
      <c r="Y133" s="3"/>
      <c r="Z133" s="3"/>
      <c r="AF133" s="2"/>
      <c r="AG133" s="2"/>
      <c r="AH133" s="1"/>
      <c r="AI133" s="1"/>
      <c r="AJ133" s="1"/>
      <c r="AK133" s="2"/>
      <c r="AL133" s="1"/>
      <c r="AM133" s="1"/>
      <c r="AN133" s="2"/>
      <c r="AO133" s="2"/>
      <c r="AP133" s="1"/>
      <c r="AQ133" s="1"/>
      <c r="AR133" s="2"/>
      <c r="AS133" s="2"/>
      <c r="AT133" s="3"/>
      <c r="AU133" s="2"/>
      <c r="AV133" s="3"/>
      <c r="AW133" s="10"/>
    </row>
    <row r="134" spans="1:49" x14ac:dyDescent="0.25">
      <c r="A134" t="s">
        <v>296</v>
      </c>
      <c r="B134" s="89">
        <v>133</v>
      </c>
      <c r="E134" s="1"/>
      <c r="F134" s="1"/>
      <c r="G134" s="1"/>
      <c r="H134" s="2"/>
      <c r="I134" s="2"/>
      <c r="J134" s="3"/>
      <c r="K134" s="2"/>
      <c r="L134" s="1"/>
      <c r="M134" s="1"/>
      <c r="N134" s="1"/>
      <c r="O134" s="2"/>
      <c r="P134" s="2"/>
      <c r="Q134" s="2"/>
      <c r="R134" s="1"/>
      <c r="S134" s="2"/>
      <c r="T134" s="2"/>
      <c r="U134" s="1"/>
      <c r="V134" s="1"/>
      <c r="W134" s="2"/>
      <c r="X134" s="2"/>
      <c r="Y134" s="3"/>
      <c r="Z134" s="3"/>
      <c r="AF134" s="2"/>
      <c r="AG134" s="2"/>
      <c r="AH134" s="1"/>
      <c r="AI134" s="1"/>
      <c r="AJ134" s="1"/>
      <c r="AK134" s="2"/>
      <c r="AL134" s="1"/>
      <c r="AM134" s="1"/>
      <c r="AN134" s="2"/>
      <c r="AO134" s="2"/>
      <c r="AP134" s="2"/>
      <c r="AQ134" s="2"/>
      <c r="AR134" s="2"/>
      <c r="AS134" s="2"/>
      <c r="AT134" s="3"/>
      <c r="AU134" s="2"/>
      <c r="AV134" s="3"/>
      <c r="AW134" s="10"/>
    </row>
    <row r="135" spans="1:49" x14ac:dyDescent="0.25">
      <c r="A135" t="s">
        <v>297</v>
      </c>
      <c r="B135">
        <v>134</v>
      </c>
      <c r="E135" s="1"/>
      <c r="F135" s="1"/>
      <c r="G135" s="1"/>
      <c r="H135" s="2"/>
      <c r="I135" s="2"/>
      <c r="J135" s="3"/>
      <c r="K135" s="2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2"/>
      <c r="X135" s="2"/>
      <c r="Y135" s="3"/>
      <c r="Z135" s="3"/>
      <c r="AF135" s="2"/>
      <c r="AG135" s="2"/>
      <c r="AH135" s="2"/>
      <c r="AI135" s="1"/>
      <c r="AJ135" s="1"/>
      <c r="AK135" s="2"/>
      <c r="AL135" s="1"/>
      <c r="AM135" s="1"/>
      <c r="AN135" s="2"/>
      <c r="AO135" s="2"/>
      <c r="AP135" s="2"/>
      <c r="AQ135" s="2"/>
      <c r="AR135" s="2"/>
      <c r="AS135" s="2"/>
      <c r="AT135" s="3"/>
      <c r="AU135" s="2"/>
      <c r="AV135" s="3"/>
      <c r="AW135" s="10"/>
    </row>
    <row r="136" spans="1:49" x14ac:dyDescent="0.25">
      <c r="A136" t="s">
        <v>298</v>
      </c>
      <c r="B136">
        <v>135</v>
      </c>
      <c r="E136" s="1"/>
      <c r="F136" s="1"/>
      <c r="G136" s="1"/>
      <c r="H136" s="2"/>
      <c r="I136" s="2"/>
      <c r="J136" s="3"/>
      <c r="K136" s="2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2"/>
      <c r="X136" s="2"/>
      <c r="Y136" s="3"/>
      <c r="Z136" s="3"/>
      <c r="AF136" s="2"/>
      <c r="AG136" s="2"/>
      <c r="AH136" s="1"/>
      <c r="AI136" s="1"/>
      <c r="AJ136" s="1"/>
      <c r="AK136" s="2"/>
      <c r="AL136" s="1"/>
      <c r="AM136" s="1"/>
      <c r="AN136" s="2"/>
      <c r="AO136" s="2"/>
      <c r="AP136" s="1"/>
      <c r="AQ136" s="1"/>
      <c r="AR136" s="2"/>
      <c r="AS136" s="2"/>
      <c r="AT136" s="3"/>
      <c r="AU136" s="2"/>
      <c r="AV136" s="3"/>
      <c r="AW136" s="10"/>
    </row>
    <row r="137" spans="1:49" x14ac:dyDescent="0.25">
      <c r="A137" t="s">
        <v>299</v>
      </c>
      <c r="B137" s="89">
        <v>136</v>
      </c>
      <c r="E137" s="1"/>
      <c r="F137" s="1"/>
      <c r="G137" s="1"/>
      <c r="H137" s="2"/>
      <c r="I137" s="2"/>
      <c r="J137" s="3"/>
      <c r="K137" s="2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2"/>
      <c r="X137" s="2"/>
      <c r="Y137" s="3"/>
      <c r="Z137" s="3"/>
      <c r="AF137" s="2"/>
      <c r="AG137" s="2"/>
      <c r="AH137" s="1"/>
      <c r="AI137" s="1"/>
      <c r="AJ137" s="1"/>
      <c r="AK137" s="2"/>
      <c r="AL137" s="1"/>
      <c r="AM137" s="1"/>
      <c r="AN137" s="2"/>
      <c r="AO137" s="2"/>
      <c r="AP137" s="1"/>
      <c r="AQ137" s="1"/>
      <c r="AR137" s="2"/>
      <c r="AS137" s="2"/>
      <c r="AT137" s="3"/>
      <c r="AU137" s="2"/>
      <c r="AV137" s="3"/>
      <c r="AW137" s="10"/>
    </row>
    <row r="138" spans="1:49" x14ac:dyDescent="0.25">
      <c r="A138" t="s">
        <v>300</v>
      </c>
      <c r="B138" s="89">
        <v>137</v>
      </c>
      <c r="E138" s="1"/>
      <c r="F138" s="1"/>
      <c r="G138" s="1"/>
      <c r="H138" s="2"/>
      <c r="I138" s="2"/>
      <c r="J138" s="3"/>
      <c r="K138" s="2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2"/>
      <c r="X138" s="2"/>
      <c r="Y138" s="3"/>
      <c r="Z138" s="3"/>
      <c r="AF138" s="2"/>
      <c r="AG138" s="2"/>
      <c r="AH138" s="1"/>
      <c r="AI138" s="1"/>
      <c r="AJ138" s="1"/>
      <c r="AK138" s="2"/>
      <c r="AL138" s="1"/>
      <c r="AM138" s="1"/>
      <c r="AN138" s="2"/>
      <c r="AO138" s="2"/>
      <c r="AP138" s="1"/>
      <c r="AQ138" s="1"/>
      <c r="AR138" s="2"/>
      <c r="AS138" s="2"/>
      <c r="AT138" s="3"/>
      <c r="AU138" s="2"/>
      <c r="AV138" s="3"/>
      <c r="AW138" s="10"/>
    </row>
    <row r="139" spans="1:49" x14ac:dyDescent="0.25">
      <c r="A139" t="s">
        <v>301</v>
      </c>
      <c r="B139">
        <v>138</v>
      </c>
      <c r="E139" s="1"/>
      <c r="F139" s="1"/>
      <c r="G139" s="1"/>
      <c r="H139" s="2"/>
      <c r="I139" s="2"/>
      <c r="J139" s="3"/>
      <c r="K139" s="2"/>
      <c r="L139" s="2"/>
      <c r="M139" s="1"/>
      <c r="N139" s="1"/>
      <c r="O139" s="2"/>
      <c r="P139" s="2"/>
      <c r="Q139" s="2"/>
      <c r="R139" s="1"/>
      <c r="S139" s="2"/>
      <c r="T139" s="2"/>
      <c r="U139" s="1"/>
      <c r="V139" s="1"/>
      <c r="W139" s="2"/>
      <c r="X139" s="2"/>
      <c r="Y139" s="3"/>
      <c r="Z139" s="3"/>
      <c r="AF139" s="2"/>
      <c r="AG139" s="2"/>
      <c r="AH139" s="2"/>
      <c r="AI139" s="2"/>
      <c r="AJ139" s="2"/>
      <c r="AK139" s="2"/>
      <c r="AL139" s="1"/>
      <c r="AM139" s="1"/>
      <c r="AN139" s="2"/>
      <c r="AO139" s="2"/>
      <c r="AP139" s="2"/>
      <c r="AQ139" s="2"/>
      <c r="AR139" s="2"/>
      <c r="AS139" s="2"/>
      <c r="AT139" s="3"/>
      <c r="AU139" s="2"/>
      <c r="AV139" s="3"/>
      <c r="AW139" s="10"/>
    </row>
    <row r="140" spans="1:49" x14ac:dyDescent="0.25">
      <c r="A140" t="s">
        <v>302</v>
      </c>
      <c r="B140">
        <v>139</v>
      </c>
      <c r="D140" s="16"/>
      <c r="E140" s="1"/>
      <c r="F140" s="1"/>
      <c r="G140" s="1"/>
      <c r="H140" s="2"/>
      <c r="I140" s="2"/>
      <c r="J140" s="3"/>
      <c r="K140" s="2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2"/>
      <c r="X140" s="2"/>
      <c r="Y140" s="3"/>
      <c r="Z140" s="3"/>
      <c r="AF140" s="2"/>
      <c r="AG140" s="2"/>
      <c r="AH140" s="1"/>
      <c r="AI140" s="1"/>
      <c r="AJ140" s="1"/>
      <c r="AK140" s="2"/>
      <c r="AL140" s="1"/>
      <c r="AM140" s="1"/>
      <c r="AN140" s="2"/>
      <c r="AO140" s="2"/>
      <c r="AP140" s="1"/>
      <c r="AQ140" s="1"/>
      <c r="AR140" s="2"/>
      <c r="AS140" s="2"/>
      <c r="AT140" s="3"/>
      <c r="AU140" s="2"/>
      <c r="AV140" s="3"/>
      <c r="AW140" s="10"/>
    </row>
    <row r="141" spans="1:49" x14ac:dyDescent="0.25">
      <c r="A141" t="s">
        <v>303</v>
      </c>
      <c r="B141" s="89">
        <v>140</v>
      </c>
      <c r="E141" s="1"/>
      <c r="F141" s="1"/>
      <c r="G141" s="1"/>
      <c r="H141" s="2"/>
      <c r="I141" s="2"/>
      <c r="J141" s="3"/>
      <c r="K141" s="2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2"/>
      <c r="X141" s="2"/>
      <c r="Y141" s="3"/>
      <c r="Z141" s="3"/>
      <c r="AF141" s="2"/>
      <c r="AG141" s="2"/>
      <c r="AH141" s="1"/>
      <c r="AI141" s="1"/>
      <c r="AJ141" s="1"/>
      <c r="AK141" s="2"/>
      <c r="AL141" s="1"/>
      <c r="AM141" s="1"/>
      <c r="AN141" s="2"/>
      <c r="AO141" s="2"/>
      <c r="AP141" s="1"/>
      <c r="AQ141" s="1"/>
      <c r="AR141" s="2"/>
      <c r="AS141" s="2"/>
      <c r="AT141" s="3"/>
      <c r="AU141" s="2"/>
      <c r="AV141" s="3"/>
      <c r="AW141" s="10"/>
    </row>
    <row r="142" spans="1:49" x14ac:dyDescent="0.25">
      <c r="A142" t="s">
        <v>304</v>
      </c>
      <c r="B142" s="89">
        <v>141</v>
      </c>
      <c r="E142" s="1"/>
      <c r="F142" s="1"/>
      <c r="G142" s="1"/>
      <c r="H142" s="2"/>
      <c r="I142" s="2"/>
      <c r="J142" s="3"/>
      <c r="K142" s="2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2"/>
      <c r="X142" s="2"/>
      <c r="Y142" s="3"/>
      <c r="Z142" s="3"/>
      <c r="AF142" s="2"/>
      <c r="AG142" s="2"/>
      <c r="AH142" s="1"/>
      <c r="AI142" s="1"/>
      <c r="AJ142" s="1"/>
      <c r="AK142" s="2"/>
      <c r="AL142" s="1"/>
      <c r="AM142" s="1"/>
      <c r="AN142" s="2"/>
      <c r="AO142" s="2"/>
      <c r="AP142" s="1"/>
      <c r="AQ142" s="1"/>
      <c r="AR142" s="2"/>
      <c r="AS142" s="2"/>
      <c r="AT142" s="3"/>
      <c r="AU142" s="2"/>
      <c r="AV142" s="3"/>
      <c r="AW142" s="10"/>
    </row>
    <row r="143" spans="1:49" x14ac:dyDescent="0.25">
      <c r="A143" t="s">
        <v>305</v>
      </c>
      <c r="B143">
        <v>142</v>
      </c>
      <c r="E143" s="1"/>
      <c r="F143" s="1"/>
      <c r="G143" s="1"/>
      <c r="H143" s="2"/>
      <c r="I143" s="2"/>
      <c r="J143" s="3"/>
      <c r="K143" s="2"/>
      <c r="L143" s="1"/>
      <c r="M143" s="1"/>
      <c r="N143" s="1"/>
      <c r="O143" s="2"/>
      <c r="P143" s="2"/>
      <c r="Q143" s="1"/>
      <c r="R143" s="1"/>
      <c r="S143" s="1"/>
      <c r="T143" s="1"/>
      <c r="U143" s="1"/>
      <c r="V143" s="1"/>
      <c r="W143" s="2"/>
      <c r="X143" s="2"/>
      <c r="Y143" s="3"/>
      <c r="Z143" s="3"/>
      <c r="AF143" s="2"/>
      <c r="AG143" s="2"/>
      <c r="AH143" s="1"/>
      <c r="AI143" s="1"/>
      <c r="AJ143" s="1"/>
      <c r="AK143" s="2"/>
      <c r="AL143" s="1"/>
      <c r="AM143" s="1"/>
      <c r="AN143" s="2"/>
      <c r="AO143" s="2"/>
      <c r="AP143" s="1"/>
      <c r="AQ143" s="1"/>
      <c r="AR143" s="2"/>
      <c r="AS143" s="2"/>
      <c r="AT143" s="3"/>
      <c r="AU143" s="2"/>
      <c r="AV143" s="3"/>
      <c r="AW143" s="10"/>
    </row>
    <row r="144" spans="1:49" ht="15.75" thickBot="1" x14ac:dyDescent="0.3">
      <c r="A144" t="s">
        <v>306</v>
      </c>
      <c r="B144">
        <v>143</v>
      </c>
      <c r="E144" s="1"/>
      <c r="F144" s="1"/>
      <c r="G144" s="1"/>
      <c r="H144" s="2"/>
      <c r="I144" s="2"/>
      <c r="J144" s="3"/>
      <c r="K144" s="2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2"/>
      <c r="X144" s="2"/>
      <c r="Y144" s="3"/>
      <c r="Z144" s="3"/>
      <c r="AF144" s="2"/>
      <c r="AG144" s="2"/>
      <c r="AH144" s="1"/>
      <c r="AI144" s="1"/>
      <c r="AJ144" s="1"/>
      <c r="AK144" s="2"/>
      <c r="AL144" s="1"/>
      <c r="AM144" s="1"/>
      <c r="AN144" s="2"/>
      <c r="AO144" s="2"/>
      <c r="AP144" s="1"/>
      <c r="AQ144" s="1"/>
      <c r="AR144" s="2"/>
      <c r="AS144" s="2"/>
      <c r="AT144" s="3"/>
      <c r="AU144" s="2"/>
      <c r="AV144" s="3"/>
      <c r="AW144" s="10"/>
    </row>
    <row r="145" spans="1:49" ht="15.75" thickBot="1" x14ac:dyDescent="0.3">
      <c r="A145" t="s">
        <v>307</v>
      </c>
      <c r="B145" s="89">
        <v>144</v>
      </c>
      <c r="E145" s="1"/>
      <c r="F145" s="1"/>
      <c r="G145" s="1"/>
      <c r="H145" s="2"/>
      <c r="I145" s="2"/>
      <c r="J145" s="3"/>
      <c r="K145" s="2"/>
      <c r="L145" s="1"/>
      <c r="M145" s="1"/>
      <c r="N145" s="1"/>
      <c r="O145" s="2"/>
      <c r="P145" s="2"/>
      <c r="Q145" s="1"/>
      <c r="R145" s="1"/>
      <c r="S145" s="1"/>
      <c r="T145" s="1"/>
      <c r="U145" s="1"/>
      <c r="V145" s="17"/>
      <c r="W145" s="18"/>
      <c r="X145" s="18"/>
      <c r="Y145" s="18"/>
      <c r="Z145" s="18"/>
      <c r="AA145" s="19"/>
      <c r="AF145" s="2"/>
      <c r="AG145" s="2"/>
      <c r="AH145" s="1"/>
      <c r="AI145" s="1"/>
      <c r="AJ145" s="1"/>
      <c r="AK145" s="2"/>
      <c r="AL145" s="1"/>
      <c r="AM145" s="1"/>
      <c r="AN145" s="2"/>
      <c r="AO145" s="2"/>
      <c r="AP145" s="1"/>
      <c r="AQ145" s="1"/>
      <c r="AR145" s="2"/>
      <c r="AS145" s="2"/>
      <c r="AT145" s="3"/>
      <c r="AU145" s="2"/>
      <c r="AV145" s="3"/>
      <c r="AW145" s="10"/>
    </row>
    <row r="146" spans="1:49" x14ac:dyDescent="0.25">
      <c r="A146" t="s">
        <v>308</v>
      </c>
      <c r="B146" s="89">
        <v>145</v>
      </c>
      <c r="E146" s="1"/>
      <c r="F146" s="1"/>
      <c r="G146" s="1"/>
      <c r="H146" s="17"/>
      <c r="I146" s="18"/>
      <c r="J146" s="18"/>
      <c r="K146" s="17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2"/>
      <c r="Y146" s="2"/>
      <c r="Z146" s="2"/>
      <c r="AF146" s="2"/>
      <c r="AG146" s="2"/>
      <c r="AH146" s="1"/>
      <c r="AI146" s="1"/>
      <c r="AJ146" s="1"/>
      <c r="AK146" s="2"/>
      <c r="AL146" s="1"/>
      <c r="AM146" s="1"/>
      <c r="AN146" s="2"/>
      <c r="AO146" s="2"/>
      <c r="AP146" s="1"/>
      <c r="AQ146" s="1"/>
      <c r="AR146" s="2"/>
      <c r="AS146" s="2"/>
      <c r="AT146" s="3"/>
      <c r="AU146" s="2"/>
      <c r="AV146" s="3"/>
      <c r="AW146" s="10"/>
    </row>
    <row r="147" spans="1:49" x14ac:dyDescent="0.25">
      <c r="A147" t="s">
        <v>309</v>
      </c>
      <c r="B147">
        <v>146</v>
      </c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2"/>
      <c r="P147" s="1"/>
      <c r="Q147" s="1"/>
      <c r="R147" s="1"/>
      <c r="S147" s="2"/>
      <c r="T147" s="2"/>
      <c r="U147" s="1"/>
      <c r="V147" s="1"/>
      <c r="W147" s="1"/>
      <c r="X147" s="2"/>
      <c r="Y147" s="2"/>
      <c r="Z147" s="2"/>
      <c r="AF147" s="2"/>
      <c r="AG147" s="2"/>
      <c r="AH147" s="1"/>
      <c r="AI147" s="1"/>
      <c r="AJ147" s="1"/>
      <c r="AK147" s="2"/>
      <c r="AL147" s="1"/>
      <c r="AM147" s="1"/>
      <c r="AN147" s="2"/>
      <c r="AO147" s="2"/>
      <c r="AP147" s="1"/>
      <c r="AQ147" s="1"/>
      <c r="AR147" s="2"/>
      <c r="AS147" s="2"/>
      <c r="AT147" s="3"/>
      <c r="AU147" s="2"/>
      <c r="AV147" s="3"/>
      <c r="AW147" s="10"/>
    </row>
    <row r="148" spans="1:49" x14ac:dyDescent="0.25">
      <c r="A148" t="s">
        <v>310</v>
      </c>
      <c r="B148">
        <v>147</v>
      </c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2"/>
      <c r="Y148" s="2"/>
      <c r="Z148" s="2"/>
      <c r="AF148" s="2"/>
      <c r="AG148" s="2"/>
      <c r="AH148" s="1"/>
      <c r="AI148" s="1"/>
      <c r="AJ148" s="1"/>
      <c r="AK148" s="2"/>
      <c r="AL148" s="1"/>
      <c r="AM148" s="1"/>
      <c r="AN148" s="2"/>
      <c r="AO148" s="2"/>
      <c r="AP148" s="1"/>
      <c r="AQ148" s="1"/>
      <c r="AR148" s="2"/>
      <c r="AS148" s="2"/>
      <c r="AT148" s="3"/>
      <c r="AU148" s="2"/>
      <c r="AV148" s="3"/>
      <c r="AW148" s="10"/>
    </row>
    <row r="149" spans="1:49" ht="15.75" thickBot="1" x14ac:dyDescent="0.3">
      <c r="A149" t="s">
        <v>311</v>
      </c>
      <c r="B149" s="89">
        <v>148</v>
      </c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2"/>
      <c r="P149" s="1"/>
      <c r="Q149" s="1"/>
      <c r="R149" s="1"/>
      <c r="S149" s="2"/>
      <c r="T149" s="2"/>
      <c r="U149" s="1"/>
      <c r="V149" s="1"/>
      <c r="W149" s="1"/>
      <c r="X149" s="2"/>
      <c r="Y149" s="2"/>
      <c r="Z149" s="2"/>
      <c r="AF149" s="2"/>
      <c r="AG149" s="2"/>
      <c r="AH149" s="1"/>
      <c r="AI149" s="1"/>
      <c r="AJ149" s="1"/>
      <c r="AK149" s="2"/>
      <c r="AL149" s="1"/>
      <c r="AM149" s="1"/>
      <c r="AN149" s="2"/>
      <c r="AO149" s="2"/>
      <c r="AP149" s="1"/>
      <c r="AQ149" s="1"/>
      <c r="AR149" s="2"/>
      <c r="AS149" s="2"/>
      <c r="AT149" s="3"/>
      <c r="AU149" s="2"/>
      <c r="AV149" s="3"/>
      <c r="AW149" s="10"/>
    </row>
    <row r="150" spans="1:49" ht="15.75" thickBot="1" x14ac:dyDescent="0.3">
      <c r="A150" t="s">
        <v>312</v>
      </c>
      <c r="B150" s="89">
        <v>149</v>
      </c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2"/>
      <c r="Y150" s="2"/>
      <c r="Z150" s="2"/>
      <c r="AF150" s="2"/>
      <c r="AG150" s="2"/>
      <c r="AH150" s="1"/>
      <c r="AI150" s="1"/>
      <c r="AJ150" s="17"/>
      <c r="AK150" s="18"/>
      <c r="AL150" s="1"/>
      <c r="AM150" s="1"/>
      <c r="AN150" s="2"/>
      <c r="AO150" s="2"/>
      <c r="AP150" s="1"/>
      <c r="AQ150" s="1"/>
      <c r="AR150" s="2"/>
      <c r="AS150" s="2"/>
      <c r="AT150" s="3"/>
      <c r="AU150" s="2"/>
      <c r="AV150" s="3"/>
      <c r="AW150" s="10"/>
    </row>
    <row r="151" spans="1:49" ht="15.75" thickBot="1" x14ac:dyDescent="0.3">
      <c r="A151" t="s">
        <v>313</v>
      </c>
      <c r="B151">
        <v>150</v>
      </c>
      <c r="E151" s="1"/>
      <c r="F151" s="1"/>
      <c r="G151" s="1"/>
      <c r="H151" s="1"/>
      <c r="I151" s="17"/>
      <c r="J151" s="18"/>
      <c r="K151" s="1"/>
      <c r="L151" s="1"/>
      <c r="M151" s="1"/>
      <c r="N151" s="1"/>
      <c r="O151" s="2"/>
      <c r="P151" s="1"/>
      <c r="Q151" s="1"/>
      <c r="R151" s="1"/>
      <c r="S151" s="2"/>
      <c r="T151" s="2"/>
      <c r="U151" s="1"/>
      <c r="V151" s="1"/>
      <c r="W151" s="1"/>
      <c r="X151" s="2"/>
      <c r="Y151" s="2"/>
      <c r="Z151" s="2"/>
      <c r="AF151" s="2"/>
      <c r="AG151" s="2"/>
      <c r="AH151" s="1"/>
      <c r="AI151" s="1"/>
      <c r="AJ151" s="1"/>
      <c r="AL151" s="1"/>
      <c r="AM151" s="1"/>
      <c r="AN151" s="2"/>
      <c r="AO151" s="2"/>
      <c r="AP151" s="1"/>
      <c r="AQ151" s="1"/>
      <c r="AR151" s="2"/>
      <c r="AS151" s="2"/>
      <c r="AT151" s="3"/>
      <c r="AU151" s="2"/>
      <c r="AV151" s="3"/>
      <c r="AW151" s="10"/>
    </row>
    <row r="152" spans="1:49" x14ac:dyDescent="0.25">
      <c r="A152" t="s">
        <v>314</v>
      </c>
      <c r="B152">
        <v>151</v>
      </c>
      <c r="E152" s="1"/>
      <c r="F152" s="1"/>
      <c r="G152" s="1"/>
      <c r="H152" s="1"/>
      <c r="I152" s="1"/>
      <c r="J152" s="17"/>
      <c r="K152" s="1"/>
      <c r="L152" s="1"/>
      <c r="M152" s="1"/>
      <c r="N152" s="1"/>
      <c r="O152" s="2"/>
      <c r="P152" s="1"/>
      <c r="Q152" s="1"/>
      <c r="R152" s="1"/>
      <c r="S152" s="2"/>
      <c r="T152" s="2"/>
      <c r="U152" s="1"/>
      <c r="V152" s="1"/>
      <c r="W152" s="1"/>
      <c r="X152" s="2"/>
      <c r="Y152" s="2"/>
      <c r="Z152" s="2"/>
      <c r="AF152" s="2"/>
      <c r="AG152" s="2"/>
      <c r="AH152" s="1"/>
      <c r="AI152" s="1"/>
      <c r="AJ152" s="1"/>
      <c r="AL152" s="1"/>
      <c r="AM152" s="17"/>
      <c r="AN152" s="18"/>
      <c r="AO152" s="2"/>
      <c r="AP152" s="1"/>
      <c r="AQ152" s="1"/>
      <c r="AR152" s="2"/>
      <c r="AS152" s="2"/>
      <c r="AT152" s="3"/>
      <c r="AU152" s="2"/>
      <c r="AV152" s="3"/>
      <c r="AW152" s="10"/>
    </row>
    <row r="153" spans="1:49" x14ac:dyDescent="0.25">
      <c r="A153" t="s">
        <v>315</v>
      </c>
      <c r="B153" s="89">
        <v>152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2"/>
      <c r="T153" s="2"/>
      <c r="U153" s="1"/>
      <c r="V153" s="1"/>
      <c r="W153" s="1"/>
      <c r="X153" s="2"/>
      <c r="Y153" s="2"/>
      <c r="Z153" s="2"/>
      <c r="AF153" s="2"/>
      <c r="AG153" s="2"/>
      <c r="AH153" s="1"/>
      <c r="AI153" s="1"/>
      <c r="AJ153" s="1"/>
      <c r="AL153" s="1"/>
      <c r="AM153" s="1"/>
      <c r="AN153" s="1"/>
      <c r="AO153" s="2"/>
      <c r="AP153" s="1"/>
      <c r="AQ153" s="1"/>
      <c r="AR153" s="2"/>
      <c r="AS153" s="2"/>
      <c r="AT153" s="3"/>
      <c r="AU153" s="2"/>
      <c r="AV153" s="3"/>
      <c r="AW153" s="10"/>
    </row>
    <row r="154" spans="1:49" ht="15.75" thickBot="1" x14ac:dyDescent="0.3">
      <c r="A154" t="s">
        <v>316</v>
      </c>
      <c r="B154" s="89">
        <v>153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2"/>
      <c r="T154" s="2"/>
      <c r="U154" s="1"/>
      <c r="V154" s="1"/>
      <c r="W154" s="1"/>
      <c r="X154" s="2"/>
      <c r="Y154" s="2"/>
      <c r="Z154" s="2"/>
      <c r="AF154" s="2"/>
      <c r="AG154" s="2"/>
      <c r="AH154" s="1"/>
      <c r="AI154" s="1"/>
      <c r="AJ154" s="1"/>
      <c r="AL154" s="1"/>
      <c r="AM154" s="1"/>
      <c r="AN154" s="1"/>
      <c r="AO154" s="2"/>
      <c r="AP154" s="1"/>
      <c r="AQ154" s="1"/>
      <c r="AR154" s="2"/>
      <c r="AS154" s="2"/>
      <c r="AT154" s="3"/>
      <c r="AU154" s="2"/>
      <c r="AV154" s="3"/>
      <c r="AW154" s="10"/>
    </row>
    <row r="155" spans="1:49" x14ac:dyDescent="0.25">
      <c r="A155" t="s">
        <v>317</v>
      </c>
      <c r="B155">
        <v>154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2"/>
      <c r="T155" s="2"/>
      <c r="U155" s="1"/>
      <c r="V155" s="1"/>
      <c r="W155" s="17"/>
      <c r="X155" s="18"/>
      <c r="Y155" s="18"/>
      <c r="Z155" s="18"/>
      <c r="AA155" s="18"/>
      <c r="AB155" s="19"/>
      <c r="AF155" s="2"/>
      <c r="AG155" s="2"/>
      <c r="AH155" s="1"/>
      <c r="AI155" s="1"/>
      <c r="AJ155" s="1"/>
      <c r="AL155" s="1"/>
      <c r="AM155" s="1"/>
      <c r="AN155" s="1"/>
      <c r="AO155" s="2"/>
      <c r="AP155" s="1"/>
      <c r="AQ155" s="1"/>
      <c r="AR155" s="2"/>
      <c r="AS155" s="2"/>
      <c r="AT155" s="3"/>
      <c r="AU155" s="2"/>
      <c r="AV155" s="3"/>
      <c r="AW155" s="10"/>
    </row>
    <row r="156" spans="1:49" x14ac:dyDescent="0.25">
      <c r="A156" t="s">
        <v>318</v>
      </c>
      <c r="B156">
        <v>155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  <c r="P156" s="1"/>
      <c r="Q156" s="1"/>
      <c r="R156" s="1"/>
      <c r="S156" s="2"/>
      <c r="T156" s="2"/>
      <c r="U156" s="1"/>
      <c r="V156" s="1"/>
      <c r="W156" s="1"/>
      <c r="X156" s="1"/>
      <c r="Y156" s="2"/>
      <c r="Z156" s="3"/>
      <c r="AA156" s="10"/>
      <c r="AF156" s="2"/>
      <c r="AG156" s="2"/>
      <c r="AH156" s="1"/>
      <c r="AI156" s="1"/>
      <c r="AJ156" s="1"/>
      <c r="AL156" s="1"/>
      <c r="AM156" s="1"/>
      <c r="AN156" s="1"/>
      <c r="AO156" s="2"/>
      <c r="AP156" s="1"/>
      <c r="AQ156" s="1"/>
      <c r="AR156" s="2"/>
      <c r="AS156" s="2"/>
      <c r="AT156" s="3"/>
      <c r="AU156" s="2"/>
      <c r="AV156" s="3"/>
      <c r="AW156" s="10"/>
    </row>
    <row r="157" spans="1:49" ht="15.75" thickBot="1" x14ac:dyDescent="0.3">
      <c r="A157" t="s">
        <v>319</v>
      </c>
      <c r="B157" s="89">
        <v>156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  <c r="P157" s="1"/>
      <c r="Q157" s="1"/>
      <c r="R157" s="1"/>
      <c r="S157" s="2"/>
      <c r="T157" s="2"/>
      <c r="U157" s="1"/>
      <c r="V157" s="1"/>
      <c r="W157" s="1"/>
      <c r="X157" s="1"/>
      <c r="Y157" s="2"/>
      <c r="Z157" s="3"/>
      <c r="AA157" s="10"/>
      <c r="AF157" s="2"/>
      <c r="AG157" s="2"/>
      <c r="AH157" s="1"/>
      <c r="AI157" s="1"/>
      <c r="AJ157" s="1"/>
      <c r="AL157" s="1"/>
      <c r="AM157" s="1"/>
      <c r="AN157" s="1"/>
      <c r="AO157" s="2"/>
      <c r="AP157" s="1"/>
      <c r="AQ157" s="1"/>
      <c r="AR157" s="2"/>
      <c r="AS157" s="2"/>
      <c r="AT157" s="3"/>
      <c r="AU157" s="2"/>
      <c r="AV157" s="3"/>
      <c r="AW157" s="10"/>
    </row>
    <row r="158" spans="1:49" ht="15.75" thickBot="1" x14ac:dyDescent="0.3">
      <c r="A158" t="s">
        <v>320</v>
      </c>
      <c r="B158" s="89">
        <v>157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  <c r="P158" s="1"/>
      <c r="Q158" s="1"/>
      <c r="R158" s="1"/>
      <c r="S158" s="2"/>
      <c r="T158" s="2"/>
      <c r="U158" s="1"/>
      <c r="V158" s="1"/>
      <c r="W158" s="1"/>
      <c r="X158" s="17"/>
      <c r="Y158" s="18"/>
      <c r="Z158" s="18"/>
      <c r="AA158" s="18"/>
      <c r="AB158" s="18"/>
      <c r="AC158" s="19"/>
      <c r="AF158" s="2"/>
      <c r="AG158" s="2"/>
      <c r="AH158" s="1"/>
      <c r="AI158" s="1"/>
      <c r="AJ158" s="1"/>
      <c r="AL158" s="1"/>
      <c r="AM158" s="1"/>
      <c r="AN158" s="1"/>
      <c r="AO158" s="2"/>
      <c r="AP158" s="1"/>
      <c r="AQ158" s="1"/>
      <c r="AR158" s="2"/>
      <c r="AS158" s="2"/>
      <c r="AT158" s="3"/>
      <c r="AU158" s="2"/>
      <c r="AV158" s="3"/>
      <c r="AW158" s="10"/>
    </row>
    <row r="159" spans="1:49" x14ac:dyDescent="0.25">
      <c r="A159" t="s">
        <v>321</v>
      </c>
      <c r="B159">
        <v>158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  <c r="P159" s="1"/>
      <c r="Q159" s="1"/>
      <c r="R159" s="1"/>
      <c r="S159" s="2"/>
      <c r="T159" s="2"/>
      <c r="U159" s="1"/>
      <c r="V159" s="1"/>
      <c r="W159" s="1"/>
      <c r="X159" s="1"/>
      <c r="Y159" s="1"/>
      <c r="Z159" s="2"/>
      <c r="AA159" s="3"/>
      <c r="AB159" s="10"/>
      <c r="AC159" s="17"/>
      <c r="AD159" s="18"/>
      <c r="AE159" s="18"/>
      <c r="AF159" s="2"/>
      <c r="AG159" s="2"/>
      <c r="AH159" s="1"/>
      <c r="AI159" s="1"/>
      <c r="AJ159" s="1"/>
      <c r="AL159" s="1"/>
      <c r="AM159" s="1"/>
      <c r="AN159" s="1"/>
      <c r="AO159" s="2"/>
      <c r="AP159" s="1"/>
      <c r="AQ159" s="1"/>
      <c r="AR159" s="2"/>
      <c r="AS159" s="2"/>
      <c r="AT159" s="3"/>
      <c r="AU159" s="2"/>
      <c r="AV159" s="3"/>
      <c r="AW159" s="10"/>
    </row>
    <row r="160" spans="1:49" ht="15.75" thickBot="1" x14ac:dyDescent="0.3">
      <c r="A160" t="s">
        <v>322</v>
      </c>
      <c r="B160">
        <v>159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  <c r="P160" s="1"/>
      <c r="Q160" s="1"/>
      <c r="R160" s="1"/>
      <c r="S160" s="2"/>
      <c r="T160" s="2"/>
      <c r="U160" s="1"/>
      <c r="V160" s="1"/>
      <c r="W160" s="1"/>
      <c r="X160" s="1"/>
      <c r="Y160" s="1"/>
      <c r="Z160" s="2"/>
      <c r="AA160" s="3"/>
      <c r="AB160" s="10"/>
      <c r="AC160" s="1"/>
      <c r="AD160" s="1"/>
      <c r="AE160" s="2"/>
      <c r="AF160" s="2"/>
      <c r="AG160" s="2"/>
      <c r="AH160" s="1"/>
      <c r="AI160" s="1"/>
      <c r="AJ160" s="1"/>
      <c r="AL160" s="1"/>
      <c r="AM160" s="1"/>
      <c r="AN160" s="1"/>
      <c r="AO160" s="2"/>
      <c r="AP160" s="1"/>
      <c r="AQ160" s="1"/>
      <c r="AR160" s="2"/>
      <c r="AS160" s="2"/>
      <c r="AT160" s="3"/>
      <c r="AU160" s="2"/>
      <c r="AV160" s="3"/>
      <c r="AW160" s="10"/>
    </row>
    <row r="161" spans="1:49" x14ac:dyDescent="0.25">
      <c r="A161" t="s">
        <v>323</v>
      </c>
      <c r="B161" s="89">
        <v>160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  <c r="P161" s="2"/>
      <c r="Q161" s="1"/>
      <c r="R161" s="1"/>
      <c r="S161" s="2"/>
      <c r="T161" s="2"/>
      <c r="U161" s="1"/>
      <c r="V161" s="1"/>
      <c r="W161" s="1"/>
      <c r="X161" s="1"/>
      <c r="Y161" s="1"/>
      <c r="Z161" s="2"/>
      <c r="AA161" s="3"/>
      <c r="AB161" s="10"/>
      <c r="AC161" s="1"/>
      <c r="AD161" s="1"/>
      <c r="AE161" s="2"/>
      <c r="AF161" s="2"/>
      <c r="AG161" s="2"/>
      <c r="AH161" s="1"/>
      <c r="AI161" s="1"/>
      <c r="AJ161" s="1"/>
      <c r="AK161" s="17"/>
      <c r="AL161" s="1"/>
      <c r="AM161" s="1"/>
      <c r="AN161" s="1"/>
      <c r="AO161" s="2"/>
      <c r="AP161" s="1"/>
      <c r="AQ161" s="1"/>
      <c r="AR161" s="2"/>
      <c r="AS161" s="2"/>
      <c r="AT161" s="3"/>
      <c r="AU161" s="2"/>
      <c r="AV161" s="3"/>
      <c r="AW161" s="10"/>
    </row>
    <row r="162" spans="1:49" ht="15.75" thickBot="1" x14ac:dyDescent="0.3">
      <c r="A162" t="s">
        <v>324</v>
      </c>
      <c r="B162" s="89">
        <v>161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  <c r="P162" s="1"/>
      <c r="Q162" s="1"/>
      <c r="R162" s="1"/>
      <c r="S162" s="2"/>
      <c r="T162" s="2"/>
      <c r="U162" s="1"/>
      <c r="V162" s="1"/>
      <c r="W162" s="1"/>
      <c r="X162" s="1"/>
      <c r="Y162" s="1"/>
      <c r="Z162" s="2"/>
      <c r="AA162" s="3"/>
      <c r="AB162" s="10"/>
      <c r="AC162" s="1"/>
      <c r="AD162" s="1"/>
      <c r="AE162" s="2"/>
      <c r="AF162" s="2"/>
      <c r="AG162" s="2"/>
      <c r="AH162" s="1"/>
      <c r="AI162" s="1"/>
      <c r="AJ162" s="1"/>
      <c r="AK162" s="2"/>
      <c r="AL162" s="1"/>
      <c r="AM162" s="1"/>
      <c r="AN162" s="1"/>
      <c r="AO162" s="2"/>
      <c r="AP162" s="1"/>
      <c r="AQ162" s="1"/>
      <c r="AR162" s="2"/>
      <c r="AS162" s="2"/>
      <c r="AT162" s="3"/>
      <c r="AU162" s="2"/>
      <c r="AV162" s="3"/>
      <c r="AW162" s="10"/>
    </row>
    <row r="163" spans="1:49" x14ac:dyDescent="0.25">
      <c r="A163" t="s">
        <v>325</v>
      </c>
      <c r="B163">
        <v>162</v>
      </c>
      <c r="E163" s="1"/>
      <c r="F163" s="1"/>
      <c r="G163" s="1"/>
      <c r="H163" s="1"/>
      <c r="I163" s="2"/>
      <c r="J163" s="1"/>
      <c r="K163" s="1"/>
      <c r="L163" s="1"/>
      <c r="M163" s="1"/>
      <c r="N163" s="17"/>
      <c r="O163" s="1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3"/>
      <c r="AB163" s="10"/>
      <c r="AC163" s="1"/>
      <c r="AD163" s="1"/>
      <c r="AE163" s="2"/>
      <c r="AF163" s="2"/>
      <c r="AG163" s="2"/>
      <c r="AH163" s="1"/>
      <c r="AI163" s="1"/>
      <c r="AJ163" s="1"/>
      <c r="AK163" s="2"/>
      <c r="AL163" s="1"/>
      <c r="AM163" s="1"/>
      <c r="AN163" s="1"/>
      <c r="AO163" s="2"/>
      <c r="AP163" s="1"/>
      <c r="AQ163" s="1"/>
      <c r="AR163" s="2"/>
      <c r="AS163" s="2"/>
      <c r="AT163" s="3"/>
      <c r="AU163" s="2"/>
      <c r="AV163" s="3"/>
      <c r="AW163" s="10"/>
    </row>
    <row r="164" spans="1:49" ht="15.75" thickBot="1" x14ac:dyDescent="0.3">
      <c r="A164" t="s">
        <v>326</v>
      </c>
      <c r="B164">
        <v>163</v>
      </c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  <c r="AA164" s="3"/>
      <c r="AB164" s="10"/>
      <c r="AC164" s="1"/>
      <c r="AD164" s="1"/>
      <c r="AE164" s="2"/>
      <c r="AF164" s="2"/>
      <c r="AG164" s="2"/>
      <c r="AH164" s="1"/>
      <c r="AI164" s="1"/>
      <c r="AJ164" s="1"/>
      <c r="AK164" s="2"/>
      <c r="AL164" s="1"/>
      <c r="AM164" s="1"/>
      <c r="AN164" s="1"/>
      <c r="AO164" s="2"/>
      <c r="AP164" s="1"/>
      <c r="AQ164" s="1"/>
      <c r="AR164" s="2"/>
      <c r="AS164" s="2"/>
      <c r="AT164" s="3"/>
      <c r="AU164" s="2"/>
      <c r="AV164" s="3"/>
      <c r="AW164" s="10"/>
    </row>
    <row r="165" spans="1:49" x14ac:dyDescent="0.25">
      <c r="A165" t="s">
        <v>327</v>
      </c>
      <c r="B165" s="89">
        <v>164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7"/>
      <c r="Z165" s="18"/>
      <c r="AA165" s="18"/>
      <c r="AB165" s="18"/>
      <c r="AC165" s="1"/>
      <c r="AD165" s="1"/>
      <c r="AE165" s="2"/>
      <c r="AF165" s="2"/>
      <c r="AG165" s="2"/>
      <c r="AH165" s="1"/>
      <c r="AI165" s="1"/>
      <c r="AJ165" s="1"/>
      <c r="AK165" s="2"/>
      <c r="AL165" s="1"/>
      <c r="AM165" s="1"/>
      <c r="AN165" s="1"/>
      <c r="AO165" s="2"/>
      <c r="AP165" s="1"/>
      <c r="AQ165" s="1"/>
      <c r="AR165" s="2"/>
      <c r="AS165" s="2"/>
      <c r="AT165" s="3"/>
      <c r="AU165" s="2"/>
      <c r="AV165" s="3"/>
      <c r="AW165" s="10"/>
    </row>
    <row r="166" spans="1:49" x14ac:dyDescent="0.25">
      <c r="A166" t="s">
        <v>328</v>
      </c>
      <c r="B166" s="89">
        <v>165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AC166" s="1"/>
      <c r="AD166" s="1"/>
      <c r="AE166" s="2"/>
      <c r="AF166" s="2"/>
      <c r="AG166" s="2"/>
      <c r="AH166" s="1"/>
      <c r="AI166" s="1"/>
      <c r="AJ166" s="1"/>
      <c r="AK166" s="2"/>
      <c r="AL166" s="1"/>
      <c r="AM166" s="1"/>
      <c r="AN166" s="1"/>
      <c r="AO166" s="2"/>
      <c r="AP166" s="1"/>
      <c r="AQ166" s="1"/>
      <c r="AR166" s="2"/>
      <c r="AS166" s="2"/>
      <c r="AT166" s="3"/>
      <c r="AU166" s="2"/>
      <c r="AV166" s="3"/>
      <c r="AW166" s="10"/>
    </row>
    <row r="167" spans="1:49" x14ac:dyDescent="0.25">
      <c r="A167" s="9">
        <v>38991</v>
      </c>
      <c r="B167" s="91">
        <v>1</v>
      </c>
      <c r="C167" s="1">
        <v>28156</v>
      </c>
      <c r="D167" s="1"/>
      <c r="E167" s="2"/>
      <c r="F167" s="2"/>
      <c r="G167" s="3"/>
      <c r="H167" s="2"/>
      <c r="I167" s="3"/>
      <c r="J167" s="10"/>
    </row>
    <row r="168" spans="1:49" x14ac:dyDescent="0.25">
      <c r="A168" s="9">
        <v>39022</v>
      </c>
      <c r="B168" s="91">
        <v>2</v>
      </c>
      <c r="C168" s="1">
        <v>165302</v>
      </c>
      <c r="D168" s="1"/>
      <c r="E168" s="2"/>
      <c r="F168" s="2"/>
      <c r="G168" s="3"/>
      <c r="H168" s="2"/>
      <c r="I168" s="3"/>
      <c r="J168" s="10"/>
    </row>
    <row r="169" spans="1:49" x14ac:dyDescent="0.25">
      <c r="A169" s="9">
        <v>39052</v>
      </c>
      <c r="B169" s="91">
        <v>3</v>
      </c>
      <c r="C169" s="1">
        <v>108900</v>
      </c>
      <c r="D169" s="1"/>
      <c r="E169" s="2"/>
      <c r="F169" s="2"/>
      <c r="G169" s="3"/>
      <c r="H169" s="2"/>
      <c r="I169" s="3"/>
      <c r="J169" s="10"/>
    </row>
    <row r="170" spans="1:49" ht="15.75" thickBot="1" x14ac:dyDescent="0.3">
      <c r="A170" s="9">
        <v>39083</v>
      </c>
      <c r="B170" s="91">
        <v>4</v>
      </c>
      <c r="C170" s="1">
        <v>57195</v>
      </c>
      <c r="D170" s="1"/>
      <c r="E170" s="2"/>
      <c r="F170" s="2"/>
      <c r="G170" s="3"/>
      <c r="H170" s="2"/>
      <c r="I170" s="3"/>
      <c r="J170" s="10"/>
    </row>
    <row r="171" spans="1:49" ht="15.75" thickBot="1" x14ac:dyDescent="0.3">
      <c r="A171" s="9">
        <v>39114</v>
      </c>
      <c r="B171" s="91">
        <v>5</v>
      </c>
      <c r="C171" s="1">
        <v>86296</v>
      </c>
      <c r="D171" s="1"/>
      <c r="E171" s="17"/>
      <c r="F171" s="18"/>
      <c r="G171" s="18"/>
      <c r="H171" s="18"/>
      <c r="I171" s="18"/>
      <c r="J171" s="18"/>
      <c r="K171" s="18"/>
      <c r="L171" s="18"/>
      <c r="M171" s="19"/>
    </row>
    <row r="172" spans="1:49" ht="15.75" thickBot="1" x14ac:dyDescent="0.3">
      <c r="A172" s="9">
        <v>39142</v>
      </c>
      <c r="B172" s="91">
        <v>6</v>
      </c>
      <c r="C172" s="1">
        <v>40646</v>
      </c>
      <c r="D172" s="1"/>
      <c r="E172" s="17"/>
      <c r="F172" s="18"/>
      <c r="G172" s="18"/>
      <c r="H172" s="18"/>
      <c r="I172" s="18"/>
      <c r="J172" s="18"/>
      <c r="K172" s="18"/>
      <c r="L172" s="18"/>
      <c r="M172" s="19"/>
    </row>
    <row r="173" spans="1:49" ht="15.75" thickBot="1" x14ac:dyDescent="0.3">
      <c r="A173" s="9">
        <v>39173</v>
      </c>
      <c r="B173" s="91">
        <v>7</v>
      </c>
      <c r="C173" s="1">
        <v>66721</v>
      </c>
      <c r="D173" s="17"/>
      <c r="E173" s="1">
        <v>60652</v>
      </c>
      <c r="F173" s="1"/>
      <c r="G173" s="2"/>
      <c r="H173" s="2"/>
      <c r="I173" s="3"/>
      <c r="J173" s="2"/>
      <c r="K173" s="3"/>
      <c r="L173" s="10"/>
    </row>
    <row r="174" spans="1:49" ht="15.75" thickBot="1" x14ac:dyDescent="0.3">
      <c r="A174" s="9">
        <v>39203</v>
      </c>
      <c r="B174" s="91">
        <v>8</v>
      </c>
      <c r="C174" s="1">
        <v>36739</v>
      </c>
      <c r="D174" s="2">
        <v>0</v>
      </c>
      <c r="E174" s="1">
        <v>274462</v>
      </c>
      <c r="F174" s="17"/>
      <c r="G174" s="18"/>
      <c r="H174" s="18"/>
      <c r="I174" s="18"/>
      <c r="J174" s="18"/>
      <c r="K174" s="18"/>
      <c r="L174" s="18"/>
      <c r="M174" s="18"/>
      <c r="N174" s="19"/>
    </row>
    <row r="175" spans="1:49" x14ac:dyDescent="0.25">
      <c r="A175" s="9">
        <v>39234</v>
      </c>
      <c r="B175" s="91">
        <v>9</v>
      </c>
      <c r="C175" s="1">
        <v>23026</v>
      </c>
      <c r="D175" s="1">
        <v>2492</v>
      </c>
      <c r="E175" s="1">
        <v>141522</v>
      </c>
      <c r="F175" s="1">
        <v>45069</v>
      </c>
      <c r="G175" s="17"/>
      <c r="H175" s="18"/>
      <c r="I175" s="18"/>
      <c r="J175" s="18"/>
      <c r="K175" s="18"/>
      <c r="L175" s="18"/>
      <c r="M175" s="18"/>
      <c r="N175" s="18"/>
      <c r="O175" s="19"/>
    </row>
    <row r="176" spans="1:49" ht="15.75" thickBot="1" x14ac:dyDescent="0.3">
      <c r="A176" s="9">
        <v>39264</v>
      </c>
      <c r="B176" s="91">
        <v>10</v>
      </c>
      <c r="C176" s="1">
        <v>18914</v>
      </c>
      <c r="D176" s="1">
        <v>3170</v>
      </c>
      <c r="E176" s="1">
        <v>88688</v>
      </c>
      <c r="F176" s="1">
        <v>55012</v>
      </c>
      <c r="G176" s="1">
        <v>77279</v>
      </c>
      <c r="H176" s="1"/>
      <c r="I176" s="2"/>
      <c r="J176" s="2"/>
      <c r="K176" s="3"/>
      <c r="L176" s="2"/>
      <c r="M176" s="3"/>
      <c r="N176" s="10"/>
    </row>
    <row r="177" spans="1:25" x14ac:dyDescent="0.25">
      <c r="A177" s="9">
        <v>39295</v>
      </c>
      <c r="B177" s="91">
        <v>11</v>
      </c>
      <c r="C177" s="1">
        <v>18444</v>
      </c>
      <c r="D177" s="1">
        <v>4410</v>
      </c>
      <c r="E177" s="1">
        <v>65212</v>
      </c>
      <c r="F177" s="1">
        <v>35988</v>
      </c>
      <c r="G177" s="1">
        <v>205924</v>
      </c>
      <c r="H177" s="17"/>
      <c r="I177" s="18"/>
      <c r="J177" s="18"/>
      <c r="K177" s="18"/>
      <c r="L177" s="18"/>
      <c r="M177" s="18"/>
      <c r="N177" s="18"/>
      <c r="O177" s="18"/>
      <c r="P177" s="19"/>
    </row>
    <row r="178" spans="1:25" ht="15.75" thickBot="1" x14ac:dyDescent="0.3">
      <c r="A178" s="9">
        <v>39326</v>
      </c>
      <c r="B178" s="91">
        <v>12</v>
      </c>
      <c r="C178" s="1">
        <v>10095</v>
      </c>
      <c r="D178" s="1">
        <v>3759</v>
      </c>
      <c r="E178" s="1">
        <v>48143</v>
      </c>
      <c r="F178" s="1">
        <v>27266</v>
      </c>
      <c r="G178" s="1">
        <v>164691</v>
      </c>
      <c r="H178" s="1">
        <v>90097</v>
      </c>
      <c r="I178" s="1"/>
      <c r="J178" s="2"/>
      <c r="K178" s="2"/>
      <c r="L178" s="3"/>
      <c r="M178" s="2"/>
      <c r="N178" s="3"/>
      <c r="O178" s="10"/>
    </row>
    <row r="179" spans="1:25" ht="15.75" thickBot="1" x14ac:dyDescent="0.3">
      <c r="A179" s="9">
        <v>39356</v>
      </c>
      <c r="B179" s="91">
        <v>13</v>
      </c>
      <c r="C179" s="1">
        <v>4862</v>
      </c>
      <c r="D179" s="1">
        <v>2503</v>
      </c>
      <c r="E179" s="1">
        <v>44428</v>
      </c>
      <c r="F179" s="1">
        <v>22484</v>
      </c>
      <c r="G179" s="1">
        <v>134558</v>
      </c>
      <c r="H179" s="1">
        <v>454354</v>
      </c>
      <c r="I179" s="17"/>
      <c r="J179" s="18"/>
      <c r="K179" s="18"/>
      <c r="L179" s="18"/>
      <c r="M179" s="18"/>
      <c r="N179" s="18"/>
      <c r="O179" s="18"/>
      <c r="P179" s="18"/>
      <c r="Q179" s="19"/>
    </row>
    <row r="180" spans="1:25" x14ac:dyDescent="0.25">
      <c r="A180" s="9">
        <v>39387</v>
      </c>
      <c r="B180" s="91">
        <v>14</v>
      </c>
      <c r="C180" s="1">
        <v>7593</v>
      </c>
      <c r="D180" s="2">
        <v>946</v>
      </c>
      <c r="E180" s="1">
        <v>38803</v>
      </c>
      <c r="F180" s="1">
        <v>17912</v>
      </c>
      <c r="G180" s="1">
        <v>119376</v>
      </c>
      <c r="H180" s="1">
        <v>342416</v>
      </c>
      <c r="I180" s="1">
        <v>50135</v>
      </c>
      <c r="J180" s="17"/>
      <c r="K180" s="18"/>
      <c r="L180" s="18"/>
      <c r="M180" s="18"/>
      <c r="N180" s="18"/>
      <c r="O180" s="18"/>
      <c r="P180" s="18"/>
      <c r="Q180" s="18"/>
      <c r="R180" s="19"/>
    </row>
    <row r="181" spans="1:25" ht="15.75" thickBot="1" x14ac:dyDescent="0.3">
      <c r="A181" s="9">
        <v>39417</v>
      </c>
      <c r="B181" s="91">
        <v>15</v>
      </c>
      <c r="C181" s="1">
        <v>5145</v>
      </c>
      <c r="D181" s="1">
        <v>1013</v>
      </c>
      <c r="E181" s="1">
        <v>38177</v>
      </c>
      <c r="F181" s="1">
        <v>16296</v>
      </c>
      <c r="G181" s="1">
        <v>107758</v>
      </c>
      <c r="H181" s="1">
        <v>219643</v>
      </c>
      <c r="I181" s="1">
        <v>47079</v>
      </c>
      <c r="J181" s="1">
        <v>4868</v>
      </c>
      <c r="K181" s="1"/>
      <c r="L181" s="2"/>
      <c r="M181" s="2"/>
      <c r="N181" s="3"/>
      <c r="O181" s="2"/>
      <c r="P181" s="3"/>
      <c r="Q181" s="10"/>
    </row>
    <row r="182" spans="1:25" ht="15.75" thickBot="1" x14ac:dyDescent="0.3">
      <c r="A182" s="9">
        <v>39448</v>
      </c>
      <c r="B182" s="91">
        <v>16</v>
      </c>
      <c r="C182" s="1">
        <v>3689</v>
      </c>
      <c r="D182" s="2">
        <v>446</v>
      </c>
      <c r="E182" s="1">
        <v>33582</v>
      </c>
      <c r="F182" s="1">
        <v>13378</v>
      </c>
      <c r="G182" s="1">
        <v>97343</v>
      </c>
      <c r="H182" s="1">
        <v>166458</v>
      </c>
      <c r="I182" s="1">
        <v>26834</v>
      </c>
      <c r="J182" s="1">
        <v>95463</v>
      </c>
      <c r="K182" s="17"/>
      <c r="L182" s="18"/>
      <c r="M182" s="18"/>
      <c r="N182" s="18"/>
      <c r="O182" s="18"/>
      <c r="P182" s="18"/>
      <c r="Q182" s="18"/>
      <c r="R182" s="18"/>
      <c r="S182" s="19"/>
    </row>
    <row r="183" spans="1:25" ht="15.75" thickBot="1" x14ac:dyDescent="0.3">
      <c r="A183" s="9">
        <v>39479</v>
      </c>
      <c r="B183" s="91">
        <v>17</v>
      </c>
      <c r="C183" s="1">
        <v>13352</v>
      </c>
      <c r="D183" s="1">
        <v>1822</v>
      </c>
      <c r="E183" s="1">
        <v>28498</v>
      </c>
      <c r="F183" s="1">
        <v>11650</v>
      </c>
      <c r="G183" s="1">
        <v>82651</v>
      </c>
      <c r="H183" s="1">
        <v>119326</v>
      </c>
      <c r="I183" s="1">
        <v>25042</v>
      </c>
      <c r="J183" s="1">
        <v>53097</v>
      </c>
      <c r="K183" s="1">
        <v>40948</v>
      </c>
      <c r="L183" s="17"/>
      <c r="M183" s="18"/>
      <c r="N183" s="18"/>
      <c r="O183" s="18"/>
      <c r="P183" s="18"/>
      <c r="Q183" s="18"/>
      <c r="R183" s="18"/>
      <c r="S183" s="18"/>
      <c r="T183" s="19"/>
    </row>
    <row r="184" spans="1:25" x14ac:dyDescent="0.25">
      <c r="A184" s="9">
        <v>39508</v>
      </c>
      <c r="B184" s="91">
        <v>18</v>
      </c>
      <c r="C184" s="1">
        <v>6549</v>
      </c>
      <c r="D184" s="1">
        <v>2990</v>
      </c>
      <c r="E184" s="1">
        <v>26655</v>
      </c>
      <c r="F184" s="1">
        <v>11788</v>
      </c>
      <c r="G184" s="1">
        <v>82167</v>
      </c>
      <c r="H184" s="1">
        <v>110826</v>
      </c>
      <c r="I184" s="1">
        <v>18820</v>
      </c>
      <c r="J184" s="1">
        <v>43201</v>
      </c>
      <c r="K184" s="1">
        <v>32470</v>
      </c>
      <c r="L184" s="1">
        <v>14837</v>
      </c>
      <c r="M184" s="17"/>
      <c r="N184" s="18"/>
      <c r="O184" s="18"/>
      <c r="P184" s="18"/>
      <c r="Q184" s="18"/>
      <c r="R184" s="18"/>
      <c r="S184" s="18"/>
      <c r="T184" s="18"/>
      <c r="U184" s="19"/>
    </row>
    <row r="185" spans="1:25" ht="15.75" thickBot="1" x14ac:dyDescent="0.3">
      <c r="A185" s="9">
        <v>39539</v>
      </c>
      <c r="B185" s="91">
        <v>19</v>
      </c>
      <c r="C185" s="1">
        <v>5876</v>
      </c>
      <c r="D185" s="1">
        <v>2643</v>
      </c>
      <c r="E185" s="1">
        <v>22727</v>
      </c>
      <c r="F185" s="1">
        <v>10189</v>
      </c>
      <c r="G185" s="1">
        <v>74464</v>
      </c>
      <c r="H185" s="1">
        <v>128768</v>
      </c>
      <c r="I185" s="1">
        <v>15289</v>
      </c>
      <c r="J185" s="1">
        <v>34606</v>
      </c>
      <c r="K185" s="1">
        <v>17889</v>
      </c>
      <c r="L185" s="1">
        <v>9866</v>
      </c>
      <c r="M185" s="2">
        <v>0</v>
      </c>
      <c r="N185" s="2"/>
      <c r="O185" s="2"/>
      <c r="P185" s="2"/>
      <c r="Q185" s="3"/>
      <c r="R185" s="2"/>
      <c r="S185" s="3"/>
      <c r="T185" s="10"/>
    </row>
    <row r="186" spans="1:25" x14ac:dyDescent="0.25">
      <c r="A186" s="9">
        <v>39569</v>
      </c>
      <c r="B186" s="91">
        <v>20</v>
      </c>
      <c r="C186" s="1">
        <v>5935</v>
      </c>
      <c r="D186" s="1">
        <v>2319</v>
      </c>
      <c r="E186" s="1">
        <v>16782</v>
      </c>
      <c r="F186" s="1">
        <v>9467</v>
      </c>
      <c r="G186" s="1">
        <v>69121</v>
      </c>
      <c r="H186" s="1">
        <v>104226</v>
      </c>
      <c r="I186" s="1">
        <v>13815</v>
      </c>
      <c r="J186" s="1">
        <v>29076</v>
      </c>
      <c r="K186" s="1">
        <v>12537</v>
      </c>
      <c r="L186" s="1">
        <v>5192</v>
      </c>
      <c r="M186" s="1">
        <v>198036</v>
      </c>
      <c r="N186" s="1"/>
      <c r="O186" s="2"/>
      <c r="P186" s="2"/>
      <c r="Q186" s="17"/>
      <c r="R186" s="18"/>
      <c r="S186" s="18"/>
      <c r="T186" s="18"/>
      <c r="U186" s="18"/>
      <c r="V186" s="18"/>
      <c r="W186" s="18"/>
      <c r="X186" s="18"/>
      <c r="Y186" s="19"/>
    </row>
    <row r="187" spans="1:25" ht="15.75" thickBot="1" x14ac:dyDescent="0.3">
      <c r="A187" s="9">
        <v>39600</v>
      </c>
      <c r="B187" s="91">
        <v>21</v>
      </c>
      <c r="C187" s="1">
        <v>4030</v>
      </c>
      <c r="D187" s="1">
        <v>2200</v>
      </c>
      <c r="E187" s="1">
        <v>20306</v>
      </c>
      <c r="F187" s="1">
        <v>8952</v>
      </c>
      <c r="G187" s="1">
        <v>66102</v>
      </c>
      <c r="H187" s="1">
        <v>86822</v>
      </c>
      <c r="I187" s="1">
        <v>13479</v>
      </c>
      <c r="J187" s="1">
        <v>25783</v>
      </c>
      <c r="K187" s="1">
        <v>12218</v>
      </c>
      <c r="L187" s="1">
        <v>3944</v>
      </c>
      <c r="M187" s="1">
        <v>139082</v>
      </c>
      <c r="N187" s="1"/>
      <c r="O187" s="2"/>
      <c r="P187" s="2"/>
      <c r="Q187" s="1">
        <v>52360</v>
      </c>
      <c r="R187" s="1"/>
      <c r="S187" s="2"/>
      <c r="T187" s="2"/>
      <c r="U187" s="3"/>
      <c r="V187" s="2"/>
      <c r="W187" s="3"/>
      <c r="X187" s="10"/>
    </row>
    <row r="188" spans="1:25" x14ac:dyDescent="0.25">
      <c r="A188" s="9">
        <v>39630</v>
      </c>
      <c r="B188" s="91">
        <v>22</v>
      </c>
      <c r="C188" s="1">
        <v>3202</v>
      </c>
      <c r="D188" s="1">
        <v>1433</v>
      </c>
      <c r="E188" s="1">
        <v>18561</v>
      </c>
      <c r="F188" s="1">
        <v>8913</v>
      </c>
      <c r="G188" s="1">
        <v>59960</v>
      </c>
      <c r="H188" s="1">
        <v>80033</v>
      </c>
      <c r="I188" s="1">
        <v>12298</v>
      </c>
      <c r="J188" s="1">
        <v>24030</v>
      </c>
      <c r="K188" s="1">
        <v>9271</v>
      </c>
      <c r="L188" s="1">
        <v>2991</v>
      </c>
      <c r="M188" s="1">
        <v>82393</v>
      </c>
      <c r="N188" s="17"/>
      <c r="O188" s="18"/>
      <c r="P188" s="18"/>
      <c r="Q188" s="1">
        <v>72103</v>
      </c>
      <c r="R188" s="1"/>
      <c r="S188" s="2"/>
      <c r="T188" s="2"/>
      <c r="U188" s="3"/>
      <c r="V188" s="2"/>
      <c r="W188" s="3"/>
      <c r="X188" s="10"/>
    </row>
    <row r="189" spans="1:25" x14ac:dyDescent="0.25">
      <c r="A189" s="9">
        <v>39661</v>
      </c>
      <c r="B189" s="91">
        <v>23</v>
      </c>
      <c r="C189" s="1">
        <v>1034</v>
      </c>
      <c r="D189" s="1">
        <v>2463</v>
      </c>
      <c r="E189" s="1">
        <v>19466</v>
      </c>
      <c r="F189" s="1">
        <v>9005</v>
      </c>
      <c r="G189" s="1">
        <v>62006</v>
      </c>
      <c r="H189" s="1">
        <v>84289</v>
      </c>
      <c r="I189" s="1">
        <v>9037</v>
      </c>
      <c r="J189" s="1">
        <v>22320</v>
      </c>
      <c r="K189" s="1">
        <v>8386</v>
      </c>
      <c r="L189" s="1">
        <v>2520</v>
      </c>
      <c r="M189" s="1">
        <v>54288</v>
      </c>
      <c r="N189" s="1">
        <v>35812</v>
      </c>
      <c r="O189" s="1"/>
      <c r="P189" s="2"/>
      <c r="Q189" s="1">
        <v>41100</v>
      </c>
      <c r="R189" s="1"/>
      <c r="S189" s="2"/>
      <c r="T189" s="2"/>
      <c r="U189" s="3"/>
      <c r="V189" s="2"/>
      <c r="W189" s="3"/>
      <c r="X189" s="10"/>
    </row>
    <row r="190" spans="1:25" ht="15.75" thickBot="1" x14ac:dyDescent="0.3">
      <c r="A190" s="9">
        <v>39692</v>
      </c>
      <c r="B190" s="91">
        <v>24</v>
      </c>
      <c r="C190" s="2">
        <v>0</v>
      </c>
      <c r="D190" s="1">
        <v>2111</v>
      </c>
      <c r="E190" s="1">
        <v>17402</v>
      </c>
      <c r="F190" s="1">
        <v>8135</v>
      </c>
      <c r="G190" s="1">
        <v>57496</v>
      </c>
      <c r="H190" s="1">
        <v>70318</v>
      </c>
      <c r="I190" s="1">
        <v>11368</v>
      </c>
      <c r="J190" s="1">
        <v>19803</v>
      </c>
      <c r="K190" s="1">
        <v>7147</v>
      </c>
      <c r="L190" s="2">
        <v>988</v>
      </c>
      <c r="M190" s="1">
        <v>42642</v>
      </c>
      <c r="N190" s="1">
        <v>10585</v>
      </c>
      <c r="O190" s="1"/>
      <c r="P190" s="2"/>
      <c r="Q190" s="1">
        <v>32088</v>
      </c>
      <c r="R190" s="1"/>
      <c r="S190" s="2"/>
      <c r="T190" s="2"/>
      <c r="U190" s="3"/>
      <c r="V190" s="2"/>
      <c r="W190" s="3"/>
      <c r="X190" s="10"/>
    </row>
    <row r="191" spans="1:25" x14ac:dyDescent="0.25">
      <c r="A191" s="9">
        <v>39722</v>
      </c>
      <c r="B191" s="91">
        <v>25</v>
      </c>
      <c r="C191" s="2">
        <v>0</v>
      </c>
      <c r="D191" s="1">
        <v>1943</v>
      </c>
      <c r="E191" s="1">
        <v>13745</v>
      </c>
      <c r="F191" s="1">
        <v>7848</v>
      </c>
      <c r="G191" s="1">
        <v>57611</v>
      </c>
      <c r="H191" s="1">
        <v>67221</v>
      </c>
      <c r="I191" s="1">
        <v>10376</v>
      </c>
      <c r="J191" s="1">
        <v>18789</v>
      </c>
      <c r="K191" s="1">
        <v>6157</v>
      </c>
      <c r="L191" s="1">
        <v>2390</v>
      </c>
      <c r="M191" s="1">
        <v>30031</v>
      </c>
      <c r="N191" s="1">
        <v>50447</v>
      </c>
      <c r="O191" s="17"/>
      <c r="P191" s="18"/>
      <c r="Q191" s="1">
        <v>26108</v>
      </c>
      <c r="R191" s="1"/>
      <c r="S191" s="2"/>
      <c r="T191" s="2"/>
      <c r="U191" s="3"/>
      <c r="V191" s="2"/>
      <c r="W191" s="3"/>
      <c r="X191" s="10"/>
    </row>
    <row r="192" spans="1:25" ht="15.75" thickBot="1" x14ac:dyDescent="0.3">
      <c r="A192" s="9">
        <v>39753</v>
      </c>
      <c r="B192" s="91">
        <v>26</v>
      </c>
      <c r="C192" s="2">
        <v>0</v>
      </c>
      <c r="D192" s="1">
        <v>1718</v>
      </c>
      <c r="E192" s="1">
        <v>12349</v>
      </c>
      <c r="F192" s="1">
        <v>6583</v>
      </c>
      <c r="G192" s="1">
        <v>50123</v>
      </c>
      <c r="H192" s="1">
        <v>53285</v>
      </c>
      <c r="I192" s="1">
        <v>9837</v>
      </c>
      <c r="J192" s="1">
        <v>16217</v>
      </c>
      <c r="K192" s="1">
        <v>5406</v>
      </c>
      <c r="L192" s="1">
        <v>1749</v>
      </c>
      <c r="M192" s="1">
        <v>25287</v>
      </c>
      <c r="N192" s="1">
        <v>66431</v>
      </c>
      <c r="O192" s="1">
        <v>221623</v>
      </c>
      <c r="Q192" s="1">
        <v>21498</v>
      </c>
      <c r="R192" s="1"/>
      <c r="S192" s="2"/>
      <c r="T192" s="2"/>
      <c r="U192" s="3"/>
      <c r="V192" s="2"/>
      <c r="W192" s="3"/>
      <c r="X192" s="10"/>
    </row>
    <row r="193" spans="1:24" x14ac:dyDescent="0.25">
      <c r="A193" s="9">
        <v>39783</v>
      </c>
      <c r="B193" s="91">
        <v>27</v>
      </c>
      <c r="C193" s="2">
        <v>0</v>
      </c>
      <c r="D193" s="1">
        <v>1937</v>
      </c>
      <c r="E193" s="1">
        <v>14062</v>
      </c>
      <c r="F193" s="1">
        <v>6770</v>
      </c>
      <c r="G193" s="1">
        <v>46062</v>
      </c>
      <c r="H193" s="1">
        <v>62667</v>
      </c>
      <c r="I193" s="1">
        <v>7910</v>
      </c>
      <c r="J193" s="1">
        <v>16275</v>
      </c>
      <c r="K193" s="1">
        <v>5310</v>
      </c>
      <c r="L193" s="1">
        <v>1728</v>
      </c>
      <c r="M193" s="1">
        <v>31108</v>
      </c>
      <c r="N193" s="1">
        <v>57664</v>
      </c>
      <c r="O193" s="1">
        <v>150698</v>
      </c>
      <c r="P193" s="17"/>
      <c r="Q193" s="1">
        <v>18963</v>
      </c>
      <c r="R193" s="1"/>
      <c r="S193" s="2"/>
      <c r="T193" s="2"/>
      <c r="U193" s="3"/>
      <c r="V193" s="2"/>
      <c r="W193" s="3"/>
      <c r="X193" s="10"/>
    </row>
    <row r="194" spans="1:24" x14ac:dyDescent="0.25">
      <c r="A194" s="9">
        <v>39814</v>
      </c>
      <c r="B194" s="91">
        <v>28</v>
      </c>
      <c r="C194" s="2">
        <v>0</v>
      </c>
      <c r="D194" s="1">
        <v>1759</v>
      </c>
      <c r="E194" s="1">
        <v>12433</v>
      </c>
      <c r="F194" s="1">
        <v>6654</v>
      </c>
      <c r="G194" s="1">
        <v>40056</v>
      </c>
      <c r="H194" s="1">
        <v>56888</v>
      </c>
      <c r="I194" s="1">
        <v>8750</v>
      </c>
      <c r="J194" s="1">
        <v>15228</v>
      </c>
      <c r="K194" s="1">
        <v>5170</v>
      </c>
      <c r="L194" s="1">
        <v>1694</v>
      </c>
      <c r="M194" s="1">
        <v>26878</v>
      </c>
      <c r="N194" s="1">
        <v>49043</v>
      </c>
      <c r="O194" s="1">
        <v>72034</v>
      </c>
      <c r="P194" s="1">
        <v>92736</v>
      </c>
      <c r="Q194" s="1">
        <v>16971</v>
      </c>
      <c r="R194" s="1"/>
      <c r="S194" s="2"/>
      <c r="T194" s="2"/>
      <c r="U194" s="3"/>
      <c r="V194" s="2"/>
      <c r="W194" s="3"/>
      <c r="X194" s="10"/>
    </row>
    <row r="195" spans="1:24" x14ac:dyDescent="0.25">
      <c r="A195" s="9">
        <v>39845</v>
      </c>
      <c r="B195" s="91">
        <v>29</v>
      </c>
      <c r="C195" s="2">
        <v>0</v>
      </c>
      <c r="D195" s="2">
        <v>843</v>
      </c>
      <c r="E195" s="1">
        <v>10010</v>
      </c>
      <c r="F195" s="1">
        <v>5493</v>
      </c>
      <c r="G195" s="1">
        <v>31345</v>
      </c>
      <c r="H195" s="1">
        <v>47894</v>
      </c>
      <c r="I195" s="1">
        <v>9912</v>
      </c>
      <c r="J195" s="1">
        <v>12608</v>
      </c>
      <c r="K195" s="1">
        <v>4446</v>
      </c>
      <c r="L195" s="1">
        <v>1207</v>
      </c>
      <c r="M195" s="1">
        <v>17749</v>
      </c>
      <c r="N195" s="1">
        <v>38422</v>
      </c>
      <c r="O195" s="1">
        <v>41739</v>
      </c>
      <c r="P195" s="1">
        <v>160872</v>
      </c>
      <c r="Q195" s="1">
        <v>13813</v>
      </c>
      <c r="R195" s="1"/>
      <c r="S195" s="2"/>
      <c r="T195" s="2"/>
      <c r="U195" s="3"/>
      <c r="V195" s="2"/>
      <c r="W195" s="3"/>
      <c r="X195" s="10"/>
    </row>
    <row r="196" spans="1:24" x14ac:dyDescent="0.25">
      <c r="A196" s="9">
        <v>39873</v>
      </c>
      <c r="B196" s="91">
        <v>30</v>
      </c>
      <c r="C196" s="2">
        <v>1</v>
      </c>
      <c r="D196" s="2">
        <v>465</v>
      </c>
      <c r="E196" s="1">
        <v>10529</v>
      </c>
      <c r="F196" s="1">
        <v>6346</v>
      </c>
      <c r="G196" s="1">
        <v>32683</v>
      </c>
      <c r="H196" s="1">
        <v>46400</v>
      </c>
      <c r="I196" s="1">
        <v>7415</v>
      </c>
      <c r="J196" s="1">
        <v>13324</v>
      </c>
      <c r="K196" s="1">
        <v>4234</v>
      </c>
      <c r="L196" s="2">
        <v>568</v>
      </c>
      <c r="M196" s="1">
        <v>19351</v>
      </c>
      <c r="N196" s="1">
        <v>35748</v>
      </c>
      <c r="O196" s="1">
        <v>31725</v>
      </c>
      <c r="P196" s="1">
        <v>123502</v>
      </c>
      <c r="Q196" s="1">
        <v>14621</v>
      </c>
      <c r="R196" s="1"/>
      <c r="S196" s="2"/>
      <c r="T196" s="2"/>
      <c r="U196" s="3"/>
      <c r="V196" s="2"/>
      <c r="W196" s="3"/>
      <c r="X196" s="10"/>
    </row>
    <row r="197" spans="1:24" x14ac:dyDescent="0.25">
      <c r="A197" s="9">
        <v>39904</v>
      </c>
      <c r="B197" s="91">
        <v>31</v>
      </c>
      <c r="C197" s="2">
        <v>1</v>
      </c>
      <c r="D197" s="1">
        <v>1424</v>
      </c>
      <c r="E197" s="1">
        <v>9610</v>
      </c>
      <c r="F197" s="1">
        <v>5910</v>
      </c>
      <c r="G197" s="1">
        <v>28224</v>
      </c>
      <c r="H197" s="1">
        <v>45397</v>
      </c>
      <c r="I197" s="1">
        <v>5708</v>
      </c>
      <c r="J197" s="1">
        <v>12594</v>
      </c>
      <c r="K197" s="1">
        <v>4187</v>
      </c>
      <c r="L197" s="1">
        <v>1436</v>
      </c>
      <c r="M197" s="1">
        <v>21599</v>
      </c>
      <c r="N197" s="1">
        <v>27113</v>
      </c>
      <c r="O197" s="1">
        <v>22470</v>
      </c>
      <c r="P197" s="1">
        <v>88989</v>
      </c>
      <c r="Q197" s="1">
        <v>12567</v>
      </c>
      <c r="R197" s="1"/>
      <c r="S197" s="2"/>
      <c r="T197" s="2"/>
      <c r="U197" s="3"/>
      <c r="V197" s="2"/>
      <c r="W197" s="3"/>
      <c r="X197" s="10"/>
    </row>
    <row r="198" spans="1:24" x14ac:dyDescent="0.25">
      <c r="A198" s="9">
        <v>39934</v>
      </c>
      <c r="B198" s="91">
        <v>32</v>
      </c>
      <c r="C198" s="2">
        <v>0</v>
      </c>
      <c r="D198" s="1">
        <v>1987</v>
      </c>
      <c r="E198" s="1">
        <v>9041</v>
      </c>
      <c r="F198" s="1">
        <v>5969</v>
      </c>
      <c r="G198" s="1">
        <v>23134</v>
      </c>
      <c r="H198" s="1">
        <v>37484</v>
      </c>
      <c r="I198" s="1">
        <v>2816</v>
      </c>
      <c r="J198" s="1">
        <v>12010</v>
      </c>
      <c r="K198" s="1">
        <v>3232</v>
      </c>
      <c r="L198" s="1">
        <v>1255</v>
      </c>
      <c r="M198" s="1">
        <v>17632</v>
      </c>
      <c r="N198" s="1">
        <v>26870</v>
      </c>
      <c r="O198" s="1">
        <v>29073</v>
      </c>
      <c r="P198" s="1">
        <v>71998</v>
      </c>
      <c r="Q198" s="1">
        <v>13479</v>
      </c>
      <c r="R198" s="1"/>
      <c r="S198" s="2"/>
      <c r="T198" s="2"/>
      <c r="U198" s="3"/>
      <c r="V198" s="2"/>
      <c r="W198" s="3"/>
      <c r="X198" s="10"/>
    </row>
    <row r="199" spans="1:24" x14ac:dyDescent="0.25">
      <c r="A199" s="9">
        <v>39965</v>
      </c>
      <c r="B199" s="91">
        <v>33</v>
      </c>
      <c r="C199" s="2">
        <v>0</v>
      </c>
      <c r="D199" s="1">
        <v>1613</v>
      </c>
      <c r="E199" s="1">
        <v>8644</v>
      </c>
      <c r="F199" s="1">
        <v>5713</v>
      </c>
      <c r="G199" s="1">
        <v>21373</v>
      </c>
      <c r="H199" s="1">
        <v>37115</v>
      </c>
      <c r="I199" s="1">
        <v>3063</v>
      </c>
      <c r="J199" s="1">
        <v>10774</v>
      </c>
      <c r="K199" s="1">
        <v>3736</v>
      </c>
      <c r="L199" s="1">
        <v>1100</v>
      </c>
      <c r="M199" s="1">
        <v>14222</v>
      </c>
      <c r="N199" s="1">
        <v>21976</v>
      </c>
      <c r="O199" s="1">
        <v>20884</v>
      </c>
      <c r="P199" s="1">
        <v>58319</v>
      </c>
      <c r="Q199" s="1">
        <v>11336</v>
      </c>
      <c r="R199" s="1"/>
      <c r="S199" s="2"/>
      <c r="T199" s="2"/>
      <c r="U199" s="3"/>
      <c r="V199" s="2"/>
      <c r="W199" s="3"/>
      <c r="X199" s="10"/>
    </row>
    <row r="200" spans="1:24" x14ac:dyDescent="0.25">
      <c r="A200" s="9">
        <v>39995</v>
      </c>
      <c r="B200" s="91">
        <v>34</v>
      </c>
      <c r="C200" s="2">
        <v>0</v>
      </c>
      <c r="D200" s="1">
        <v>1600</v>
      </c>
      <c r="E200" s="1">
        <v>8412</v>
      </c>
      <c r="F200" s="1">
        <v>5509</v>
      </c>
      <c r="G200" s="1">
        <v>20339</v>
      </c>
      <c r="H200" s="1">
        <v>35516</v>
      </c>
      <c r="I200" s="1">
        <v>2933</v>
      </c>
      <c r="J200" s="1">
        <v>10416</v>
      </c>
      <c r="K200" s="1">
        <v>3025</v>
      </c>
      <c r="L200" s="2">
        <v>537</v>
      </c>
      <c r="M200" s="1">
        <v>13779</v>
      </c>
      <c r="N200" s="1">
        <v>18917</v>
      </c>
      <c r="O200" s="1">
        <v>17887</v>
      </c>
      <c r="P200" s="1">
        <v>48618</v>
      </c>
      <c r="Q200" s="1">
        <v>10673</v>
      </c>
      <c r="R200" s="1"/>
      <c r="S200" s="2"/>
      <c r="T200" s="2"/>
      <c r="U200" s="3"/>
      <c r="V200" s="2"/>
      <c r="W200" s="3"/>
      <c r="X200" s="10"/>
    </row>
    <row r="201" spans="1:24" x14ac:dyDescent="0.25">
      <c r="A201" s="9">
        <v>40026</v>
      </c>
      <c r="B201" s="91">
        <v>35</v>
      </c>
      <c r="C201" s="2">
        <v>0</v>
      </c>
      <c r="D201" s="1">
        <v>1506</v>
      </c>
      <c r="E201" s="1">
        <v>7971</v>
      </c>
      <c r="F201" s="1">
        <v>5466</v>
      </c>
      <c r="G201" s="1">
        <v>19236</v>
      </c>
      <c r="H201" s="1">
        <v>37379</v>
      </c>
      <c r="I201" s="1">
        <v>1873</v>
      </c>
      <c r="J201" s="1">
        <v>10554</v>
      </c>
      <c r="K201" s="1">
        <v>4252</v>
      </c>
      <c r="L201" s="1">
        <v>1072</v>
      </c>
      <c r="M201" s="1">
        <v>13576</v>
      </c>
      <c r="N201" s="1">
        <v>16420</v>
      </c>
      <c r="O201" s="1">
        <v>15984</v>
      </c>
      <c r="P201" s="1">
        <v>39652</v>
      </c>
      <c r="Q201" s="1">
        <v>10621</v>
      </c>
      <c r="R201" s="1"/>
      <c r="S201" s="2"/>
      <c r="T201" s="2"/>
      <c r="U201" s="3"/>
      <c r="V201" s="2"/>
      <c r="W201" s="3"/>
      <c r="X201" s="10"/>
    </row>
    <row r="202" spans="1:24" x14ac:dyDescent="0.25">
      <c r="A202" s="9">
        <v>40057</v>
      </c>
      <c r="B202" s="91">
        <v>36</v>
      </c>
      <c r="C202" s="2">
        <v>0</v>
      </c>
      <c r="D202" s="1">
        <v>1173</v>
      </c>
      <c r="E202" s="1">
        <v>7746</v>
      </c>
      <c r="F202" s="1">
        <v>4808</v>
      </c>
      <c r="G202" s="1">
        <v>16760</v>
      </c>
      <c r="H202" s="1">
        <v>33421</v>
      </c>
      <c r="I202" s="1">
        <v>2452</v>
      </c>
      <c r="J202" s="1">
        <v>9335</v>
      </c>
      <c r="K202" s="1">
        <v>3166</v>
      </c>
      <c r="L202" s="1">
        <v>1057</v>
      </c>
      <c r="M202" s="1">
        <v>12549</v>
      </c>
      <c r="N202" s="1">
        <v>13159</v>
      </c>
      <c r="O202" s="1">
        <v>13348</v>
      </c>
      <c r="P202" s="1">
        <v>33685</v>
      </c>
      <c r="Q202" s="1">
        <v>10206</v>
      </c>
      <c r="R202" s="1"/>
      <c r="S202" s="2"/>
      <c r="T202" s="2"/>
      <c r="U202" s="3"/>
      <c r="V202" s="2"/>
      <c r="W202" s="3"/>
      <c r="X202" s="10"/>
    </row>
    <row r="203" spans="1:24" x14ac:dyDescent="0.25">
      <c r="A203" s="9">
        <v>40087</v>
      </c>
      <c r="B203" s="91">
        <v>37</v>
      </c>
      <c r="C203" s="1">
        <v>1947</v>
      </c>
      <c r="D203" s="1">
        <v>1436</v>
      </c>
      <c r="E203" s="1">
        <v>6844</v>
      </c>
      <c r="F203" s="1">
        <v>4810</v>
      </c>
      <c r="G203" s="1">
        <v>16279</v>
      </c>
      <c r="H203" s="1">
        <v>33103</v>
      </c>
      <c r="I203" s="1">
        <v>2440</v>
      </c>
      <c r="J203" s="1">
        <v>9333</v>
      </c>
      <c r="K203" s="1">
        <v>3013</v>
      </c>
      <c r="L203" s="2">
        <v>871</v>
      </c>
      <c r="M203" s="1">
        <v>12424</v>
      </c>
      <c r="N203" s="1">
        <v>12196</v>
      </c>
      <c r="O203" s="1">
        <v>12579</v>
      </c>
      <c r="P203" s="1">
        <v>32026</v>
      </c>
      <c r="Q203" s="1">
        <v>9842</v>
      </c>
      <c r="R203" s="1"/>
      <c r="S203" s="2"/>
      <c r="T203" s="2"/>
      <c r="U203" s="3"/>
      <c r="V203" s="2"/>
      <c r="W203" s="3"/>
      <c r="X203" s="10"/>
    </row>
    <row r="204" spans="1:24" x14ac:dyDescent="0.25">
      <c r="A204" s="9">
        <v>40118</v>
      </c>
      <c r="B204" s="91">
        <v>38</v>
      </c>
      <c r="C204" s="1">
        <v>18605</v>
      </c>
      <c r="D204" s="1">
        <v>1445</v>
      </c>
      <c r="E204" s="1">
        <v>6589</v>
      </c>
      <c r="F204" s="1">
        <v>4618</v>
      </c>
      <c r="G204" s="1">
        <v>14537</v>
      </c>
      <c r="H204" s="1">
        <v>30332</v>
      </c>
      <c r="I204" s="1">
        <v>2208</v>
      </c>
      <c r="J204" s="1">
        <v>8693</v>
      </c>
      <c r="K204" s="1">
        <v>2533</v>
      </c>
      <c r="L204" s="2">
        <v>28</v>
      </c>
      <c r="M204" s="1">
        <v>11944</v>
      </c>
      <c r="N204" s="1">
        <v>10865</v>
      </c>
      <c r="O204" s="1">
        <v>11748</v>
      </c>
      <c r="P204" s="1">
        <v>27533</v>
      </c>
      <c r="Q204" s="1">
        <v>9580</v>
      </c>
      <c r="R204" s="1"/>
      <c r="S204" s="2"/>
      <c r="T204" s="2"/>
      <c r="U204" s="3"/>
      <c r="V204" s="2"/>
      <c r="W204" s="3"/>
      <c r="X204" s="10"/>
    </row>
    <row r="205" spans="1:24" x14ac:dyDescent="0.25">
      <c r="A205" s="9">
        <v>40148</v>
      </c>
      <c r="B205" s="91">
        <v>39</v>
      </c>
      <c r="C205" s="1">
        <v>22041</v>
      </c>
      <c r="D205" s="1">
        <v>1419</v>
      </c>
      <c r="E205" s="1">
        <v>7293</v>
      </c>
      <c r="F205" s="1">
        <v>4883</v>
      </c>
      <c r="G205" s="1">
        <v>14688</v>
      </c>
      <c r="H205" s="1">
        <v>29708</v>
      </c>
      <c r="I205" s="1">
        <v>2179</v>
      </c>
      <c r="J205" s="1">
        <v>9365</v>
      </c>
      <c r="K205" s="1">
        <v>2840</v>
      </c>
      <c r="L205" s="2">
        <v>93</v>
      </c>
      <c r="M205" s="1">
        <v>11173</v>
      </c>
      <c r="N205" s="1">
        <v>9709</v>
      </c>
      <c r="O205" s="1">
        <v>11128</v>
      </c>
      <c r="P205" s="1">
        <v>25700</v>
      </c>
      <c r="Q205" s="1">
        <v>9215</v>
      </c>
      <c r="R205" s="1"/>
      <c r="S205" s="2"/>
      <c r="T205" s="2"/>
      <c r="U205" s="3"/>
      <c r="V205" s="2"/>
      <c r="W205" s="3"/>
      <c r="X205" s="10"/>
    </row>
    <row r="206" spans="1:24" x14ac:dyDescent="0.25">
      <c r="A206" s="9">
        <v>40179</v>
      </c>
      <c r="B206" s="91">
        <v>40</v>
      </c>
      <c r="C206" s="1">
        <v>25781</v>
      </c>
      <c r="D206" s="1">
        <v>1380</v>
      </c>
      <c r="E206" s="1">
        <v>6200</v>
      </c>
      <c r="F206" s="1">
        <v>4628</v>
      </c>
      <c r="G206" s="1">
        <v>14327</v>
      </c>
      <c r="H206" s="1">
        <v>28891</v>
      </c>
      <c r="I206" s="1">
        <v>2313</v>
      </c>
      <c r="J206" s="1">
        <v>8410</v>
      </c>
      <c r="K206" s="1">
        <v>3143</v>
      </c>
      <c r="L206" s="2">
        <v>130</v>
      </c>
      <c r="M206" s="1">
        <v>10704</v>
      </c>
      <c r="N206" s="1">
        <v>10249</v>
      </c>
      <c r="O206" s="1">
        <v>8083</v>
      </c>
      <c r="P206" s="1">
        <v>23561</v>
      </c>
      <c r="Q206" s="1">
        <v>9310</v>
      </c>
      <c r="R206" s="1"/>
      <c r="S206" s="2"/>
      <c r="T206" s="2"/>
      <c r="U206" s="3"/>
      <c r="V206" s="2"/>
      <c r="W206" s="3"/>
      <c r="X206" s="10"/>
    </row>
    <row r="207" spans="1:24" x14ac:dyDescent="0.25">
      <c r="A207" s="9">
        <v>40210</v>
      </c>
      <c r="B207" s="91">
        <v>41</v>
      </c>
      <c r="C207" s="1">
        <v>12439</v>
      </c>
      <c r="D207" s="2">
        <v>441</v>
      </c>
      <c r="E207" s="1">
        <v>6015</v>
      </c>
      <c r="F207" s="1">
        <v>4131</v>
      </c>
      <c r="G207" s="1">
        <v>12167</v>
      </c>
      <c r="H207" s="1">
        <v>25807</v>
      </c>
      <c r="I207" s="1">
        <v>2259</v>
      </c>
      <c r="J207" s="1">
        <v>7407</v>
      </c>
      <c r="K207" s="1">
        <v>2659</v>
      </c>
      <c r="L207" s="2">
        <v>81</v>
      </c>
      <c r="M207" s="1">
        <v>9502</v>
      </c>
      <c r="N207" s="1">
        <v>8048</v>
      </c>
      <c r="O207" s="1">
        <v>9307</v>
      </c>
      <c r="P207" s="1">
        <v>19200</v>
      </c>
      <c r="Q207" s="1">
        <v>8144</v>
      </c>
      <c r="R207" s="1"/>
      <c r="S207" s="2"/>
      <c r="T207" s="2"/>
      <c r="U207" s="3"/>
      <c r="V207" s="2"/>
      <c r="W207" s="3"/>
      <c r="X207" s="10"/>
    </row>
    <row r="208" spans="1:24" x14ac:dyDescent="0.25">
      <c r="A208" s="9">
        <v>40238</v>
      </c>
      <c r="B208" s="91">
        <v>42</v>
      </c>
      <c r="C208" s="1">
        <v>9822</v>
      </c>
      <c r="D208" s="1">
        <v>1287</v>
      </c>
      <c r="E208" s="1">
        <v>6220</v>
      </c>
      <c r="F208" s="1">
        <v>4404</v>
      </c>
      <c r="G208" s="1">
        <v>13017</v>
      </c>
      <c r="H208" s="1">
        <v>29763</v>
      </c>
      <c r="I208" s="1">
        <v>2183</v>
      </c>
      <c r="J208" s="1">
        <v>8500</v>
      </c>
      <c r="K208" s="1">
        <v>2458</v>
      </c>
      <c r="L208" s="1">
        <v>2072</v>
      </c>
      <c r="M208" s="1">
        <v>10564</v>
      </c>
      <c r="N208" s="1">
        <v>8160</v>
      </c>
      <c r="O208" s="1">
        <v>8816</v>
      </c>
      <c r="P208" s="1">
        <v>19060</v>
      </c>
      <c r="Q208" s="1">
        <v>8738</v>
      </c>
      <c r="R208" s="1"/>
      <c r="S208" s="2"/>
      <c r="T208" s="2"/>
      <c r="U208" s="3"/>
      <c r="V208" s="2"/>
      <c r="W208" s="3"/>
      <c r="X208" s="10"/>
    </row>
    <row r="209" spans="1:24" x14ac:dyDescent="0.25">
      <c r="A209" s="9">
        <v>40269</v>
      </c>
      <c r="B209" s="91">
        <v>43</v>
      </c>
      <c r="C209" s="1">
        <v>7935</v>
      </c>
      <c r="D209" s="2">
        <v>811</v>
      </c>
      <c r="E209" s="1">
        <v>5551</v>
      </c>
      <c r="F209" s="1">
        <v>4031</v>
      </c>
      <c r="G209" s="1">
        <v>11114</v>
      </c>
      <c r="H209" s="1">
        <v>26711</v>
      </c>
      <c r="I209" s="1">
        <v>2108</v>
      </c>
      <c r="J209" s="1">
        <v>7611</v>
      </c>
      <c r="K209" s="1">
        <v>2606</v>
      </c>
      <c r="L209" s="1">
        <v>2415</v>
      </c>
      <c r="M209" s="1">
        <v>9465</v>
      </c>
      <c r="N209" s="1">
        <v>7080</v>
      </c>
      <c r="O209" s="1">
        <v>7263</v>
      </c>
      <c r="P209" s="1">
        <v>18442</v>
      </c>
      <c r="Q209" s="1">
        <v>7955</v>
      </c>
      <c r="R209" s="1"/>
      <c r="S209" s="2"/>
      <c r="T209" s="2"/>
      <c r="U209" s="3"/>
      <c r="V209" s="2"/>
      <c r="W209" s="3"/>
      <c r="X209" s="10"/>
    </row>
    <row r="210" spans="1:24" x14ac:dyDescent="0.25">
      <c r="A210" s="9">
        <v>40299</v>
      </c>
      <c r="B210" s="91">
        <v>44</v>
      </c>
      <c r="C210" s="1">
        <v>6784</v>
      </c>
      <c r="D210" s="1">
        <v>1190</v>
      </c>
      <c r="E210" s="1">
        <v>5337</v>
      </c>
      <c r="F210" s="1">
        <v>4252</v>
      </c>
      <c r="G210" s="1">
        <v>13065</v>
      </c>
      <c r="H210" s="1">
        <v>27270</v>
      </c>
      <c r="I210" s="1">
        <v>1996</v>
      </c>
      <c r="J210" s="1">
        <v>7437</v>
      </c>
      <c r="K210" s="1">
        <v>2564</v>
      </c>
      <c r="L210" s="1">
        <v>1079</v>
      </c>
      <c r="M210" s="1">
        <v>9496</v>
      </c>
      <c r="N210" s="1">
        <v>6584</v>
      </c>
      <c r="O210" s="1">
        <v>7678</v>
      </c>
      <c r="P210" s="1">
        <v>17290</v>
      </c>
      <c r="Q210" s="1">
        <v>8258</v>
      </c>
      <c r="R210" s="1"/>
      <c r="S210" s="2"/>
      <c r="T210" s="2"/>
      <c r="U210" s="3"/>
      <c r="V210" s="2"/>
      <c r="W210" s="3"/>
      <c r="X210" s="10"/>
    </row>
    <row r="211" spans="1:24" x14ac:dyDescent="0.25">
      <c r="A211" s="9">
        <v>40330</v>
      </c>
      <c r="B211" s="91">
        <v>45</v>
      </c>
      <c r="C211" s="1">
        <v>6421</v>
      </c>
      <c r="D211" s="2">
        <v>741</v>
      </c>
      <c r="E211" s="1">
        <v>5400</v>
      </c>
      <c r="F211" s="1">
        <v>3854</v>
      </c>
      <c r="G211" s="1">
        <v>11322</v>
      </c>
      <c r="H211" s="1">
        <v>24878</v>
      </c>
      <c r="I211" s="1">
        <v>1733</v>
      </c>
      <c r="J211" s="1">
        <v>7346</v>
      </c>
      <c r="K211" s="1">
        <v>2296</v>
      </c>
      <c r="L211" s="2">
        <v>750</v>
      </c>
      <c r="M211" s="1">
        <v>8781</v>
      </c>
      <c r="N211" s="1">
        <v>5745</v>
      </c>
      <c r="O211" s="1">
        <v>6586</v>
      </c>
      <c r="P211" s="1">
        <v>15651</v>
      </c>
      <c r="Q211" s="1">
        <v>7565</v>
      </c>
      <c r="R211" s="1"/>
      <c r="S211" s="2"/>
      <c r="T211" s="2"/>
      <c r="U211" s="3"/>
      <c r="V211" s="2"/>
      <c r="W211" s="3"/>
      <c r="X211" s="10"/>
    </row>
    <row r="212" spans="1:24" x14ac:dyDescent="0.25">
      <c r="A212" s="9">
        <v>40360</v>
      </c>
      <c r="B212" s="91">
        <v>46</v>
      </c>
      <c r="C212" s="1">
        <v>4287</v>
      </c>
      <c r="D212" s="2">
        <v>614</v>
      </c>
      <c r="E212" s="1">
        <v>5455</v>
      </c>
      <c r="F212" s="1">
        <v>4230</v>
      </c>
      <c r="G212" s="1">
        <v>11701</v>
      </c>
      <c r="H212" s="1">
        <v>25314</v>
      </c>
      <c r="I212" s="1">
        <v>15064</v>
      </c>
      <c r="J212" s="1">
        <v>7090</v>
      </c>
      <c r="K212" s="1">
        <v>2648</v>
      </c>
      <c r="L212" s="2">
        <v>668</v>
      </c>
      <c r="M212" s="1">
        <v>8816</v>
      </c>
      <c r="N212" s="1">
        <v>5651</v>
      </c>
      <c r="O212" s="1">
        <v>6569</v>
      </c>
      <c r="P212" s="1">
        <v>14604</v>
      </c>
      <c r="Q212" s="1">
        <v>7626</v>
      </c>
      <c r="R212" s="1"/>
      <c r="S212" s="2"/>
      <c r="T212" s="2"/>
      <c r="U212" s="3"/>
      <c r="V212" s="2"/>
      <c r="W212" s="3"/>
      <c r="X212" s="10"/>
    </row>
    <row r="213" spans="1:24" x14ac:dyDescent="0.25">
      <c r="A213" s="9">
        <v>40391</v>
      </c>
      <c r="B213" s="91">
        <v>47</v>
      </c>
      <c r="C213" s="1">
        <v>4585</v>
      </c>
      <c r="D213" s="2">
        <v>748</v>
      </c>
      <c r="E213" s="1">
        <v>5291</v>
      </c>
      <c r="F213" s="1">
        <v>4194</v>
      </c>
      <c r="G213" s="1">
        <v>11740</v>
      </c>
      <c r="H213" s="1">
        <v>23825</v>
      </c>
      <c r="I213" s="1">
        <v>8815</v>
      </c>
      <c r="J213" s="1">
        <v>6462</v>
      </c>
      <c r="K213" s="1">
        <v>2340</v>
      </c>
      <c r="L213" s="2">
        <v>686</v>
      </c>
      <c r="M213" s="1">
        <v>8502</v>
      </c>
      <c r="N213" s="1">
        <v>6526</v>
      </c>
      <c r="O213" s="1">
        <v>6582</v>
      </c>
      <c r="P213" s="1">
        <v>13983</v>
      </c>
      <c r="Q213" s="1">
        <v>7765</v>
      </c>
      <c r="R213" s="1"/>
      <c r="S213" s="2"/>
      <c r="T213" s="2"/>
      <c r="U213" s="3"/>
      <c r="V213" s="2"/>
      <c r="W213" s="3"/>
      <c r="X213" s="10"/>
    </row>
    <row r="214" spans="1:24" x14ac:dyDescent="0.25">
      <c r="A214" s="9">
        <v>40422</v>
      </c>
      <c r="B214" s="91">
        <v>48</v>
      </c>
      <c r="C214" s="1">
        <v>3917</v>
      </c>
      <c r="D214" s="2">
        <v>182</v>
      </c>
      <c r="E214" s="1">
        <v>4440</v>
      </c>
      <c r="F214" s="1">
        <v>4067</v>
      </c>
      <c r="G214" s="1">
        <v>10938</v>
      </c>
      <c r="H214" s="1">
        <v>22751</v>
      </c>
      <c r="I214" s="1">
        <v>6878</v>
      </c>
      <c r="J214" s="1">
        <v>7033</v>
      </c>
      <c r="K214" s="1">
        <v>1977</v>
      </c>
      <c r="L214" s="2">
        <v>422</v>
      </c>
      <c r="M214" s="1">
        <v>7421</v>
      </c>
      <c r="N214" s="1">
        <v>5474</v>
      </c>
      <c r="O214" s="1">
        <v>5802</v>
      </c>
      <c r="P214" s="1">
        <v>12619</v>
      </c>
      <c r="Q214" s="1">
        <v>7277</v>
      </c>
      <c r="R214" s="1"/>
      <c r="S214" s="2"/>
      <c r="T214" s="2"/>
      <c r="U214" s="3"/>
      <c r="V214" s="2"/>
      <c r="W214" s="3"/>
      <c r="X214" s="10"/>
    </row>
    <row r="215" spans="1:24" x14ac:dyDescent="0.25">
      <c r="A215" s="9">
        <v>40452</v>
      </c>
      <c r="B215" s="91">
        <v>49</v>
      </c>
      <c r="C215" s="1">
        <v>4040</v>
      </c>
      <c r="D215" s="2">
        <v>480</v>
      </c>
      <c r="E215" s="1">
        <v>4672</v>
      </c>
      <c r="F215" s="1">
        <v>3629</v>
      </c>
      <c r="G215" s="1">
        <v>12100</v>
      </c>
      <c r="H215" s="1">
        <v>23123</v>
      </c>
      <c r="I215" s="1">
        <v>7471</v>
      </c>
      <c r="J215" s="1">
        <v>6275</v>
      </c>
      <c r="K215" s="1">
        <v>2701</v>
      </c>
      <c r="L215" s="2">
        <v>13</v>
      </c>
      <c r="M215" s="1">
        <v>7197</v>
      </c>
      <c r="N215" s="1">
        <v>5349</v>
      </c>
      <c r="O215" s="1">
        <v>6618</v>
      </c>
      <c r="P215" s="1">
        <v>11858</v>
      </c>
      <c r="Q215" s="1">
        <v>6463</v>
      </c>
      <c r="R215" s="1"/>
      <c r="S215" s="2"/>
      <c r="T215" s="2"/>
      <c r="U215" s="3"/>
      <c r="V215" s="2"/>
      <c r="W215" s="3"/>
      <c r="X215" s="10"/>
    </row>
    <row r="216" spans="1:24" x14ac:dyDescent="0.25">
      <c r="A216" s="9">
        <v>40483</v>
      </c>
      <c r="B216" s="91">
        <v>50</v>
      </c>
      <c r="C216" s="1">
        <v>3361</v>
      </c>
      <c r="D216" s="1">
        <v>1000</v>
      </c>
      <c r="E216" s="1">
        <v>4411</v>
      </c>
      <c r="F216" s="1">
        <v>3248</v>
      </c>
      <c r="G216" s="1">
        <v>10164</v>
      </c>
      <c r="H216" s="1">
        <v>21749</v>
      </c>
      <c r="I216" s="1">
        <v>5872</v>
      </c>
      <c r="J216" s="1">
        <v>6183</v>
      </c>
      <c r="K216" s="1">
        <v>2220</v>
      </c>
      <c r="L216" s="2">
        <v>766</v>
      </c>
      <c r="M216" s="1">
        <v>6500</v>
      </c>
      <c r="N216" s="1">
        <v>4786</v>
      </c>
      <c r="O216" s="1">
        <v>5776</v>
      </c>
      <c r="P216" s="1">
        <v>10190</v>
      </c>
      <c r="Q216" s="1">
        <v>6409</v>
      </c>
      <c r="R216" s="1"/>
      <c r="S216" s="2"/>
      <c r="T216" s="2"/>
      <c r="U216" s="3"/>
      <c r="V216" s="2"/>
      <c r="W216" s="3"/>
      <c r="X216" s="10"/>
    </row>
    <row r="217" spans="1:24" x14ac:dyDescent="0.25">
      <c r="A217" s="9">
        <v>40513</v>
      </c>
      <c r="B217" s="91">
        <v>51</v>
      </c>
      <c r="C217" s="1">
        <v>3832</v>
      </c>
      <c r="D217" s="2">
        <v>584</v>
      </c>
      <c r="E217" s="1">
        <v>4306</v>
      </c>
      <c r="F217" s="1">
        <v>3849</v>
      </c>
      <c r="G217" s="1">
        <v>11943</v>
      </c>
      <c r="H217" s="1">
        <v>21849</v>
      </c>
      <c r="I217" s="1">
        <v>5864</v>
      </c>
      <c r="J217" s="1">
        <v>6851</v>
      </c>
      <c r="K217" s="1">
        <v>2083</v>
      </c>
      <c r="L217" s="2">
        <v>351</v>
      </c>
      <c r="M217" s="1">
        <v>7536</v>
      </c>
      <c r="N217" s="1">
        <v>4812</v>
      </c>
      <c r="O217" s="1">
        <v>5741</v>
      </c>
      <c r="P217" s="1">
        <v>9882</v>
      </c>
      <c r="Q217" s="1">
        <v>5535</v>
      </c>
      <c r="R217" s="1"/>
      <c r="S217" s="2"/>
      <c r="T217" s="2"/>
      <c r="U217" s="3"/>
      <c r="V217" s="2"/>
      <c r="W217" s="3"/>
      <c r="X217" s="10"/>
    </row>
    <row r="218" spans="1:24" x14ac:dyDescent="0.25">
      <c r="A218" s="9">
        <v>40544</v>
      </c>
      <c r="B218" s="91">
        <v>52</v>
      </c>
      <c r="C218" s="1">
        <v>3656</v>
      </c>
      <c r="D218" s="2">
        <v>648</v>
      </c>
      <c r="E218" s="1">
        <v>4032</v>
      </c>
      <c r="F218" s="1">
        <v>3850</v>
      </c>
      <c r="G218" s="1">
        <v>10257</v>
      </c>
      <c r="H218" s="1">
        <v>20493</v>
      </c>
      <c r="I218" s="1">
        <v>6014</v>
      </c>
      <c r="J218" s="1">
        <v>6006</v>
      </c>
      <c r="K218" s="1">
        <v>2350</v>
      </c>
      <c r="L218" s="2">
        <v>462</v>
      </c>
      <c r="M218" s="1">
        <v>6905</v>
      </c>
      <c r="N218" s="1">
        <v>4606</v>
      </c>
      <c r="O218" s="1">
        <v>5327</v>
      </c>
      <c r="P218" s="1">
        <v>8771</v>
      </c>
      <c r="Q218" s="1">
        <v>5792</v>
      </c>
      <c r="R218" s="1"/>
      <c r="S218" s="2"/>
      <c r="T218" s="2"/>
      <c r="U218" s="3"/>
      <c r="V218" s="2"/>
      <c r="W218" s="3"/>
      <c r="X218" s="10"/>
    </row>
    <row r="219" spans="1:24" x14ac:dyDescent="0.25">
      <c r="A219" s="9">
        <v>40575</v>
      </c>
      <c r="B219" s="91">
        <v>53</v>
      </c>
      <c r="C219" s="1">
        <v>2711</v>
      </c>
      <c r="D219" s="2">
        <v>684</v>
      </c>
      <c r="E219" s="1">
        <v>3893</v>
      </c>
      <c r="F219" s="1">
        <v>3117</v>
      </c>
      <c r="G219" s="1">
        <v>9977</v>
      </c>
      <c r="H219" s="1">
        <v>18885</v>
      </c>
      <c r="I219" s="1">
        <v>4993</v>
      </c>
      <c r="J219" s="1">
        <v>5483</v>
      </c>
      <c r="K219" s="1">
        <v>1809</v>
      </c>
      <c r="L219" s="2">
        <v>435</v>
      </c>
      <c r="M219" s="1">
        <v>6211</v>
      </c>
      <c r="N219" s="1">
        <v>4229</v>
      </c>
      <c r="O219" s="1">
        <v>5010</v>
      </c>
      <c r="P219" s="1">
        <v>8219</v>
      </c>
      <c r="Q219" s="1">
        <v>5608</v>
      </c>
      <c r="R219" s="1"/>
      <c r="S219" s="2"/>
      <c r="T219" s="2"/>
      <c r="U219" s="3"/>
      <c r="V219" s="2"/>
      <c r="W219" s="3"/>
      <c r="X219" s="10"/>
    </row>
    <row r="220" spans="1:24" x14ac:dyDescent="0.25">
      <c r="A220" s="9">
        <v>40603</v>
      </c>
      <c r="B220" s="91">
        <v>54</v>
      </c>
      <c r="C220" s="1">
        <v>3090</v>
      </c>
      <c r="D220" s="2">
        <v>646</v>
      </c>
      <c r="E220" s="1">
        <v>3794</v>
      </c>
      <c r="F220" s="1">
        <v>3692</v>
      </c>
      <c r="G220" s="1">
        <v>11308</v>
      </c>
      <c r="H220" s="1">
        <v>20325</v>
      </c>
      <c r="I220" s="1">
        <v>5118</v>
      </c>
      <c r="J220" s="1">
        <v>5671</v>
      </c>
      <c r="K220" s="1">
        <v>2160</v>
      </c>
      <c r="L220" s="2">
        <v>557</v>
      </c>
      <c r="M220" s="1">
        <v>6160</v>
      </c>
      <c r="N220" s="1">
        <v>4492</v>
      </c>
      <c r="O220" s="1">
        <v>4517</v>
      </c>
      <c r="P220" s="1">
        <v>8740</v>
      </c>
      <c r="Q220" s="1">
        <v>5813</v>
      </c>
      <c r="R220" s="1"/>
      <c r="S220" s="2"/>
      <c r="T220" s="2"/>
      <c r="U220" s="3"/>
      <c r="V220" s="2"/>
      <c r="W220" s="3"/>
      <c r="X220" s="10"/>
    </row>
    <row r="221" spans="1:24" x14ac:dyDescent="0.25">
      <c r="A221" s="9">
        <v>40634</v>
      </c>
      <c r="B221" s="91">
        <v>55</v>
      </c>
      <c r="C221" s="1">
        <v>2744</v>
      </c>
      <c r="D221" s="2">
        <v>483</v>
      </c>
      <c r="E221" s="1">
        <v>3939</v>
      </c>
      <c r="F221" s="1">
        <v>3612</v>
      </c>
      <c r="G221" s="1">
        <v>10158</v>
      </c>
      <c r="H221" s="1">
        <v>18436</v>
      </c>
      <c r="I221" s="1">
        <v>4732</v>
      </c>
      <c r="J221" s="1">
        <v>5464</v>
      </c>
      <c r="K221" s="1">
        <v>1893</v>
      </c>
      <c r="L221" s="2">
        <v>440</v>
      </c>
      <c r="M221" s="1">
        <v>5693</v>
      </c>
      <c r="N221" s="1">
        <v>3957</v>
      </c>
      <c r="O221" s="1">
        <v>4409</v>
      </c>
      <c r="P221" s="1">
        <v>7362</v>
      </c>
      <c r="Q221" s="1">
        <v>7100</v>
      </c>
      <c r="R221" s="1"/>
      <c r="S221" s="2"/>
      <c r="T221" s="2"/>
      <c r="U221" s="3"/>
      <c r="V221" s="2"/>
      <c r="W221" s="3"/>
      <c r="X221" s="10"/>
    </row>
    <row r="222" spans="1:24" x14ac:dyDescent="0.25">
      <c r="A222" s="9">
        <v>40664</v>
      </c>
      <c r="B222" s="91">
        <v>56</v>
      </c>
      <c r="C222" s="1">
        <v>2268</v>
      </c>
      <c r="D222" s="2">
        <v>378</v>
      </c>
      <c r="E222" s="1">
        <v>3642</v>
      </c>
      <c r="F222" s="1">
        <v>3393</v>
      </c>
      <c r="G222" s="1">
        <v>9243</v>
      </c>
      <c r="H222" s="1">
        <v>18477</v>
      </c>
      <c r="I222" s="1">
        <v>4481</v>
      </c>
      <c r="J222" s="1">
        <v>4968</v>
      </c>
      <c r="K222" s="1">
        <v>1858</v>
      </c>
      <c r="L222" s="2">
        <v>478</v>
      </c>
      <c r="M222" s="1">
        <v>5393</v>
      </c>
      <c r="N222" s="1">
        <v>3631</v>
      </c>
      <c r="O222" s="1">
        <v>4481</v>
      </c>
      <c r="P222" s="1">
        <v>6917</v>
      </c>
      <c r="Q222" s="1">
        <v>6947</v>
      </c>
      <c r="R222" s="1"/>
      <c r="S222" s="2"/>
      <c r="T222" s="2"/>
      <c r="U222" s="3"/>
      <c r="V222" s="2"/>
      <c r="W222" s="3"/>
      <c r="X222" s="10"/>
    </row>
    <row r="223" spans="1:24" x14ac:dyDescent="0.25">
      <c r="A223" s="9">
        <v>40695</v>
      </c>
      <c r="B223" s="91">
        <v>57</v>
      </c>
      <c r="C223" s="1">
        <v>1856</v>
      </c>
      <c r="D223" s="2">
        <v>249</v>
      </c>
      <c r="E223" s="1">
        <v>3849</v>
      </c>
      <c r="F223" s="1">
        <v>2659</v>
      </c>
      <c r="G223" s="1">
        <v>10601</v>
      </c>
      <c r="H223" s="1">
        <v>18425</v>
      </c>
      <c r="I223" s="1">
        <v>4323</v>
      </c>
      <c r="J223" s="1">
        <v>5269</v>
      </c>
      <c r="K223" s="1">
        <v>1175</v>
      </c>
      <c r="L223" s="2">
        <v>565</v>
      </c>
      <c r="M223" s="1">
        <v>4128</v>
      </c>
      <c r="N223" s="1">
        <v>3297</v>
      </c>
      <c r="O223" s="1">
        <v>3472</v>
      </c>
      <c r="P223" s="1">
        <v>7229</v>
      </c>
      <c r="Q223" s="1">
        <v>6193</v>
      </c>
      <c r="R223" s="1"/>
      <c r="S223" s="2"/>
      <c r="T223" s="2"/>
      <c r="U223" s="3"/>
      <c r="V223" s="2"/>
      <c r="W223" s="3"/>
      <c r="X223" s="10"/>
    </row>
    <row r="224" spans="1:24" x14ac:dyDescent="0.25">
      <c r="A224" s="9">
        <v>40725</v>
      </c>
      <c r="B224" s="91">
        <v>58</v>
      </c>
      <c r="C224" s="1">
        <v>1952</v>
      </c>
      <c r="D224" s="2">
        <v>628</v>
      </c>
      <c r="E224" s="1">
        <v>3976</v>
      </c>
      <c r="F224" s="1">
        <v>3187</v>
      </c>
      <c r="G224" s="1">
        <v>9301</v>
      </c>
      <c r="H224" s="1">
        <v>18060</v>
      </c>
      <c r="I224" s="1">
        <v>4476</v>
      </c>
      <c r="J224" s="1">
        <v>4942</v>
      </c>
      <c r="K224" s="2">
        <v>956</v>
      </c>
      <c r="L224" s="2">
        <v>471</v>
      </c>
      <c r="M224" s="1">
        <v>3767</v>
      </c>
      <c r="N224" s="1">
        <v>3286</v>
      </c>
      <c r="O224" s="1">
        <v>5242</v>
      </c>
      <c r="P224" s="1">
        <v>6743</v>
      </c>
      <c r="Q224" s="1">
        <v>6385</v>
      </c>
      <c r="R224" s="1"/>
      <c r="S224" s="2"/>
      <c r="T224" s="2"/>
      <c r="U224" s="3"/>
      <c r="V224" s="2"/>
      <c r="W224" s="3"/>
      <c r="X224" s="10"/>
    </row>
    <row r="225" spans="1:24" x14ac:dyDescent="0.25">
      <c r="A225" s="9">
        <v>40756</v>
      </c>
      <c r="B225" s="91">
        <v>59</v>
      </c>
      <c r="C225" s="1">
        <v>1768</v>
      </c>
      <c r="D225" s="2">
        <v>611</v>
      </c>
      <c r="E225" s="1">
        <v>3805</v>
      </c>
      <c r="F225" s="1">
        <v>3320</v>
      </c>
      <c r="G225" s="1">
        <v>10199</v>
      </c>
      <c r="H225" s="1">
        <v>17772</v>
      </c>
      <c r="I225" s="1">
        <v>4500</v>
      </c>
      <c r="J225" s="1">
        <v>5082</v>
      </c>
      <c r="K225" s="1">
        <v>2755</v>
      </c>
      <c r="L225" s="2">
        <v>488</v>
      </c>
      <c r="M225" s="1">
        <v>6217</v>
      </c>
      <c r="N225" s="1">
        <v>3485</v>
      </c>
      <c r="O225" s="1">
        <v>4096</v>
      </c>
      <c r="P225" s="1">
        <v>6713</v>
      </c>
      <c r="Q225" s="1">
        <v>6167</v>
      </c>
      <c r="R225" s="1"/>
      <c r="S225" s="2"/>
      <c r="T225" s="2"/>
      <c r="U225" s="3"/>
      <c r="V225" s="2"/>
      <c r="W225" s="3"/>
      <c r="X225" s="10"/>
    </row>
    <row r="226" spans="1:24" x14ac:dyDescent="0.25">
      <c r="A226" s="9">
        <v>40787</v>
      </c>
      <c r="B226" s="91">
        <v>60</v>
      </c>
      <c r="C226" s="1">
        <v>1944</v>
      </c>
      <c r="D226" s="2">
        <v>553</v>
      </c>
      <c r="E226" s="1">
        <v>3456</v>
      </c>
      <c r="F226" s="1">
        <v>3183</v>
      </c>
      <c r="G226" s="1">
        <v>10418</v>
      </c>
      <c r="H226" s="1">
        <v>16778</v>
      </c>
      <c r="I226" s="1">
        <v>4076</v>
      </c>
      <c r="J226" s="1">
        <v>4332</v>
      </c>
      <c r="K226" s="1">
        <v>1593</v>
      </c>
      <c r="L226" s="2">
        <v>382</v>
      </c>
      <c r="M226" s="1">
        <v>5011</v>
      </c>
      <c r="N226" s="1">
        <v>3653</v>
      </c>
      <c r="O226" s="1">
        <v>4231</v>
      </c>
      <c r="P226" s="1">
        <v>6438</v>
      </c>
      <c r="Q226" s="1">
        <v>5268</v>
      </c>
      <c r="R226" s="1"/>
      <c r="S226" s="2"/>
      <c r="T226" s="2"/>
      <c r="U226" s="3"/>
      <c r="V226" s="2"/>
      <c r="W226" s="3"/>
      <c r="X226" s="10"/>
    </row>
    <row r="227" spans="1:24" x14ac:dyDescent="0.25">
      <c r="A227" s="9">
        <v>40817</v>
      </c>
      <c r="B227" s="91">
        <v>61</v>
      </c>
      <c r="C227" s="1">
        <v>1366</v>
      </c>
      <c r="D227" s="2">
        <v>477</v>
      </c>
      <c r="E227" s="1">
        <v>3345</v>
      </c>
      <c r="F227" s="1">
        <v>3295</v>
      </c>
      <c r="G227" s="1">
        <v>10509</v>
      </c>
      <c r="H227" s="1">
        <v>16563</v>
      </c>
      <c r="I227" s="1">
        <v>4154</v>
      </c>
      <c r="J227" s="1">
        <v>5047</v>
      </c>
      <c r="K227" s="2">
        <v>696</v>
      </c>
      <c r="L227" s="2">
        <v>297</v>
      </c>
      <c r="M227" s="1">
        <v>4694</v>
      </c>
      <c r="N227" s="1">
        <v>3715</v>
      </c>
      <c r="O227" s="1">
        <v>3660</v>
      </c>
      <c r="P227" s="1">
        <v>6444</v>
      </c>
      <c r="Q227" s="1">
        <v>5728</v>
      </c>
      <c r="R227" s="1"/>
      <c r="S227" s="2"/>
      <c r="T227" s="2"/>
      <c r="U227" s="3"/>
      <c r="V227" s="2"/>
      <c r="W227" s="3"/>
      <c r="X227" s="10"/>
    </row>
    <row r="228" spans="1:24" x14ac:dyDescent="0.25">
      <c r="A228" s="9">
        <v>40848</v>
      </c>
      <c r="B228" s="91">
        <v>62</v>
      </c>
      <c r="C228" s="1">
        <v>1619</v>
      </c>
      <c r="D228" s="2">
        <v>479</v>
      </c>
      <c r="E228" s="1">
        <v>1742</v>
      </c>
      <c r="F228" s="1">
        <v>3139</v>
      </c>
      <c r="G228" s="1">
        <v>8584</v>
      </c>
      <c r="H228" s="1">
        <v>16491</v>
      </c>
      <c r="I228" s="1">
        <v>3712</v>
      </c>
      <c r="J228" s="1">
        <v>4204</v>
      </c>
      <c r="K228" s="1">
        <v>2472</v>
      </c>
      <c r="L228" s="2">
        <v>467</v>
      </c>
      <c r="M228" s="1">
        <v>5263</v>
      </c>
      <c r="N228" s="1">
        <v>3241</v>
      </c>
      <c r="O228" s="1">
        <v>3947</v>
      </c>
      <c r="P228" s="1">
        <v>5852</v>
      </c>
      <c r="Q228" s="1">
        <v>5397</v>
      </c>
      <c r="R228" s="1"/>
      <c r="S228" s="2"/>
      <c r="T228" s="2"/>
      <c r="U228" s="3"/>
      <c r="V228" s="2"/>
      <c r="W228" s="3"/>
      <c r="X228" s="10"/>
    </row>
    <row r="229" spans="1:24" x14ac:dyDescent="0.25">
      <c r="A229" s="9">
        <v>40878</v>
      </c>
      <c r="B229" s="91">
        <v>63</v>
      </c>
      <c r="C229" s="1">
        <v>1942</v>
      </c>
      <c r="D229" s="2">
        <v>346</v>
      </c>
      <c r="E229" s="1">
        <v>2859</v>
      </c>
      <c r="F229" s="1">
        <v>3147</v>
      </c>
      <c r="G229" s="1">
        <v>11136</v>
      </c>
      <c r="H229" s="1">
        <v>15826</v>
      </c>
      <c r="I229" s="1">
        <v>3858</v>
      </c>
      <c r="J229" s="1">
        <v>4326</v>
      </c>
      <c r="K229" s="1">
        <v>2221</v>
      </c>
      <c r="L229" s="2">
        <v>603</v>
      </c>
      <c r="M229" s="1">
        <v>4885</v>
      </c>
      <c r="N229" s="1">
        <v>2900</v>
      </c>
      <c r="O229" s="1">
        <v>3723</v>
      </c>
      <c r="P229" s="1">
        <v>5784</v>
      </c>
      <c r="Q229" s="1">
        <v>5627</v>
      </c>
      <c r="R229" s="1"/>
      <c r="S229" s="2"/>
      <c r="T229" s="2"/>
      <c r="U229" s="3"/>
      <c r="V229" s="2"/>
      <c r="W229" s="3"/>
      <c r="X229" s="10"/>
    </row>
    <row r="230" spans="1:24" x14ac:dyDescent="0.25">
      <c r="A230" s="9">
        <v>40909</v>
      </c>
      <c r="B230" s="91">
        <v>64</v>
      </c>
      <c r="C230" s="1">
        <v>1457</v>
      </c>
      <c r="D230" s="2">
        <v>415</v>
      </c>
      <c r="E230" s="1">
        <v>1790</v>
      </c>
      <c r="F230" s="1">
        <v>2890</v>
      </c>
      <c r="G230" s="1">
        <v>8344</v>
      </c>
      <c r="H230" s="1">
        <v>16648</v>
      </c>
      <c r="I230" s="1">
        <v>4214</v>
      </c>
      <c r="J230" s="1">
        <v>4327</v>
      </c>
      <c r="K230" s="1">
        <v>1764</v>
      </c>
      <c r="L230" s="2">
        <v>500</v>
      </c>
      <c r="M230" s="1">
        <v>4519</v>
      </c>
      <c r="N230" s="1">
        <v>2819</v>
      </c>
      <c r="O230" s="1">
        <v>3434</v>
      </c>
      <c r="P230" s="1">
        <v>6156</v>
      </c>
      <c r="Q230" s="1">
        <v>4900</v>
      </c>
      <c r="R230" s="1"/>
      <c r="S230" s="2"/>
      <c r="T230" s="2"/>
      <c r="U230" s="3"/>
      <c r="V230" s="2"/>
      <c r="W230" s="3"/>
      <c r="X230" s="10"/>
    </row>
    <row r="231" spans="1:24" x14ac:dyDescent="0.25">
      <c r="A231" s="9">
        <v>40940</v>
      </c>
      <c r="B231" s="91">
        <v>65</v>
      </c>
      <c r="C231" s="1">
        <v>2261</v>
      </c>
      <c r="D231" s="2">
        <v>174</v>
      </c>
      <c r="E231" s="1">
        <v>2432</v>
      </c>
      <c r="F231" s="1">
        <v>2800</v>
      </c>
      <c r="G231" s="1">
        <v>9235</v>
      </c>
      <c r="H231" s="1">
        <v>15763</v>
      </c>
      <c r="I231" s="1">
        <v>3532</v>
      </c>
      <c r="J231" s="1">
        <v>4292</v>
      </c>
      <c r="K231" s="1">
        <v>1204</v>
      </c>
      <c r="L231" s="2">
        <v>529</v>
      </c>
      <c r="M231" s="1">
        <v>4666</v>
      </c>
      <c r="N231" s="1">
        <v>2441</v>
      </c>
      <c r="O231" s="1">
        <v>3110</v>
      </c>
      <c r="P231" s="1">
        <v>5389</v>
      </c>
      <c r="Q231" s="1">
        <v>5521</v>
      </c>
      <c r="R231" s="1"/>
      <c r="S231" s="2"/>
      <c r="T231" s="2"/>
      <c r="U231" s="3"/>
      <c r="V231" s="2"/>
      <c r="W231" s="3"/>
      <c r="X231" s="10"/>
    </row>
    <row r="232" spans="1:24" x14ac:dyDescent="0.25">
      <c r="A232" s="9">
        <v>40969</v>
      </c>
      <c r="B232" s="91">
        <v>66</v>
      </c>
      <c r="C232" s="1">
        <v>1154</v>
      </c>
      <c r="D232" s="2">
        <v>329</v>
      </c>
      <c r="E232" s="1">
        <v>1421</v>
      </c>
      <c r="F232" s="1">
        <v>2712</v>
      </c>
      <c r="G232" s="1">
        <v>9251</v>
      </c>
      <c r="H232" s="1">
        <v>14617</v>
      </c>
      <c r="I232" s="1">
        <v>3330</v>
      </c>
      <c r="J232" s="1">
        <v>3947</v>
      </c>
      <c r="K232" s="2">
        <v>753</v>
      </c>
      <c r="L232" s="2">
        <v>227</v>
      </c>
      <c r="M232" s="1">
        <v>4023</v>
      </c>
      <c r="N232" s="1">
        <v>2370</v>
      </c>
      <c r="O232" s="1">
        <v>5520</v>
      </c>
      <c r="P232" s="1">
        <v>4739</v>
      </c>
      <c r="Q232" s="1">
        <v>5335</v>
      </c>
      <c r="R232" s="1"/>
      <c r="S232" s="2"/>
      <c r="T232" s="2"/>
      <c r="U232" s="3"/>
      <c r="V232" s="2"/>
      <c r="W232" s="3"/>
      <c r="X232" s="10"/>
    </row>
    <row r="233" spans="1:24" x14ac:dyDescent="0.25">
      <c r="A233" s="9">
        <v>41000</v>
      </c>
      <c r="B233" s="91">
        <v>67</v>
      </c>
      <c r="C233" s="1">
        <v>1575</v>
      </c>
      <c r="D233" s="2">
        <v>406</v>
      </c>
      <c r="E233" s="1">
        <v>1163</v>
      </c>
      <c r="F233" s="1">
        <v>2689</v>
      </c>
      <c r="G233" s="1">
        <v>7918</v>
      </c>
      <c r="H233" s="1">
        <v>13755</v>
      </c>
      <c r="I233" s="1">
        <v>3036</v>
      </c>
      <c r="J233" s="1">
        <v>4095</v>
      </c>
      <c r="K233" s="2">
        <v>650</v>
      </c>
      <c r="L233" s="2">
        <v>221</v>
      </c>
      <c r="M233" s="1">
        <v>3425</v>
      </c>
      <c r="N233" s="1">
        <v>2220</v>
      </c>
      <c r="O233" s="1">
        <v>3431</v>
      </c>
      <c r="P233" s="1">
        <v>4712</v>
      </c>
      <c r="Q233" s="1">
        <v>4830</v>
      </c>
      <c r="R233" s="1"/>
      <c r="S233" s="2"/>
      <c r="T233" s="2"/>
      <c r="U233" s="3"/>
      <c r="V233" s="2"/>
      <c r="W233" s="3"/>
      <c r="X233" s="10"/>
    </row>
    <row r="234" spans="1:24" x14ac:dyDescent="0.25">
      <c r="A234" s="9">
        <v>41030</v>
      </c>
      <c r="B234" s="91">
        <v>68</v>
      </c>
      <c r="C234" s="1">
        <v>1272</v>
      </c>
      <c r="D234" s="2">
        <v>564</v>
      </c>
      <c r="E234" s="2">
        <v>14</v>
      </c>
      <c r="F234" s="1">
        <v>2622</v>
      </c>
      <c r="G234" s="1">
        <v>9272</v>
      </c>
      <c r="H234" s="1">
        <v>15463</v>
      </c>
      <c r="I234" s="1">
        <v>3156</v>
      </c>
      <c r="J234" s="1">
        <v>2000</v>
      </c>
      <c r="K234" s="2">
        <v>474</v>
      </c>
      <c r="L234" s="2">
        <v>650</v>
      </c>
      <c r="M234" s="1">
        <v>4281</v>
      </c>
      <c r="N234" s="1">
        <v>2874</v>
      </c>
      <c r="O234" s="1">
        <v>3271</v>
      </c>
      <c r="P234" s="1">
        <v>5007</v>
      </c>
      <c r="Q234" s="1">
        <v>4278</v>
      </c>
      <c r="R234" s="1"/>
      <c r="S234" s="2"/>
      <c r="T234" s="2"/>
      <c r="U234" s="3"/>
      <c r="V234" s="2"/>
      <c r="W234" s="3"/>
      <c r="X234" s="10"/>
    </row>
    <row r="235" spans="1:24" x14ac:dyDescent="0.25">
      <c r="A235" s="9">
        <v>41061</v>
      </c>
      <c r="B235" s="91">
        <v>69</v>
      </c>
      <c r="C235" s="2">
        <v>694</v>
      </c>
      <c r="D235" s="2">
        <v>213</v>
      </c>
      <c r="E235" s="2">
        <v>3</v>
      </c>
      <c r="F235" s="1">
        <v>2431</v>
      </c>
      <c r="G235" s="1">
        <v>7559</v>
      </c>
      <c r="H235" s="1">
        <v>13548</v>
      </c>
      <c r="I235" s="1">
        <v>3542</v>
      </c>
      <c r="J235" s="1">
        <v>1964</v>
      </c>
      <c r="K235" s="2">
        <v>372</v>
      </c>
      <c r="L235" s="2">
        <v>402</v>
      </c>
      <c r="M235" s="1">
        <v>4322</v>
      </c>
      <c r="N235" s="1">
        <v>2511</v>
      </c>
      <c r="O235" s="1">
        <v>2299</v>
      </c>
      <c r="P235" s="1">
        <v>4204</v>
      </c>
      <c r="Q235" s="1">
        <v>4763</v>
      </c>
      <c r="R235" s="1"/>
      <c r="S235" s="2"/>
      <c r="T235" s="2"/>
      <c r="U235" s="3"/>
      <c r="V235" s="2"/>
      <c r="W235" s="3"/>
      <c r="X235" s="10"/>
    </row>
    <row r="236" spans="1:24" x14ac:dyDescent="0.25">
      <c r="A236" s="9">
        <v>41091</v>
      </c>
      <c r="B236" s="91">
        <v>70</v>
      </c>
      <c r="C236" s="2">
        <v>732</v>
      </c>
      <c r="D236" s="2">
        <v>539</v>
      </c>
      <c r="E236" s="2">
        <v>2</v>
      </c>
      <c r="F236" s="1">
        <v>1963</v>
      </c>
      <c r="G236" s="1">
        <v>9624</v>
      </c>
      <c r="H236" s="1">
        <v>14147</v>
      </c>
      <c r="I236" s="1">
        <v>4241</v>
      </c>
      <c r="J236" s="1">
        <v>1422</v>
      </c>
      <c r="K236" s="2">
        <v>404</v>
      </c>
      <c r="L236" s="2">
        <v>424</v>
      </c>
      <c r="M236" s="1">
        <v>3901</v>
      </c>
      <c r="N236" s="1">
        <v>2300</v>
      </c>
      <c r="O236" s="1">
        <v>2639</v>
      </c>
      <c r="P236" s="1">
        <v>3873</v>
      </c>
      <c r="Q236" s="1">
        <v>4664</v>
      </c>
      <c r="R236" s="1"/>
      <c r="S236" s="2"/>
      <c r="T236" s="2"/>
      <c r="U236" s="3"/>
      <c r="V236" s="2"/>
      <c r="W236" s="3"/>
      <c r="X236" s="10"/>
    </row>
    <row r="237" spans="1:24" x14ac:dyDescent="0.25">
      <c r="A237" s="9">
        <v>41122</v>
      </c>
      <c r="B237" s="91">
        <v>71</v>
      </c>
      <c r="C237" s="2">
        <v>762</v>
      </c>
      <c r="D237" s="2">
        <v>312</v>
      </c>
      <c r="E237" s="2">
        <v>0</v>
      </c>
      <c r="F237" s="1">
        <v>2091</v>
      </c>
      <c r="G237" s="1">
        <v>7708</v>
      </c>
      <c r="H237" s="1">
        <v>13452</v>
      </c>
      <c r="I237" s="1">
        <v>3651</v>
      </c>
      <c r="J237" s="1">
        <v>3607</v>
      </c>
      <c r="K237" s="2">
        <v>417</v>
      </c>
      <c r="L237" s="2">
        <v>285</v>
      </c>
      <c r="M237" s="1">
        <v>3738</v>
      </c>
      <c r="N237" s="1">
        <v>1919</v>
      </c>
      <c r="O237" s="1">
        <v>2638</v>
      </c>
      <c r="P237" s="1">
        <v>4795</v>
      </c>
      <c r="Q237" s="1">
        <v>5668</v>
      </c>
      <c r="R237" s="1"/>
      <c r="S237" s="2"/>
      <c r="T237" s="2"/>
      <c r="U237" s="3"/>
      <c r="V237" s="2"/>
      <c r="W237" s="3"/>
      <c r="X237" s="10"/>
    </row>
    <row r="238" spans="1:24" x14ac:dyDescent="0.25">
      <c r="A238" s="9">
        <v>41153</v>
      </c>
      <c r="B238" s="91">
        <v>72</v>
      </c>
      <c r="C238" s="2">
        <v>764</v>
      </c>
      <c r="D238" s="2">
        <v>144</v>
      </c>
      <c r="E238" s="2">
        <v>0</v>
      </c>
      <c r="F238" s="1">
        <v>1846</v>
      </c>
      <c r="G238" s="1">
        <v>7148</v>
      </c>
      <c r="H238" s="1">
        <v>11994</v>
      </c>
      <c r="I238" s="1">
        <v>3151</v>
      </c>
      <c r="J238" s="1">
        <v>2891</v>
      </c>
      <c r="K238" s="2">
        <v>444</v>
      </c>
      <c r="L238" s="2">
        <v>262</v>
      </c>
      <c r="M238" s="1">
        <v>3368</v>
      </c>
      <c r="N238" s="1">
        <v>1782</v>
      </c>
      <c r="O238" s="1">
        <v>2490</v>
      </c>
      <c r="P238" s="1">
        <v>3440</v>
      </c>
      <c r="Q238" s="1">
        <v>3741</v>
      </c>
      <c r="R238" s="1"/>
      <c r="S238" s="2"/>
      <c r="T238" s="2"/>
      <c r="U238" s="3"/>
      <c r="V238" s="2"/>
      <c r="W238" s="3"/>
      <c r="X238" s="10"/>
    </row>
    <row r="239" spans="1:24" x14ac:dyDescent="0.25">
      <c r="A239" s="9">
        <v>41183</v>
      </c>
      <c r="B239" s="91">
        <v>73</v>
      </c>
      <c r="C239" s="2">
        <v>739</v>
      </c>
      <c r="D239" s="2">
        <v>296</v>
      </c>
      <c r="E239" s="2">
        <v>0</v>
      </c>
      <c r="F239" s="1">
        <v>2171</v>
      </c>
      <c r="G239" s="1">
        <v>7655</v>
      </c>
      <c r="H239" s="1">
        <v>12190</v>
      </c>
      <c r="I239" s="1">
        <v>3919</v>
      </c>
      <c r="J239" s="1">
        <v>2771</v>
      </c>
      <c r="K239" s="2">
        <v>252</v>
      </c>
      <c r="L239" s="2">
        <v>351</v>
      </c>
      <c r="M239" s="1">
        <v>3789</v>
      </c>
      <c r="N239" s="1">
        <v>1804</v>
      </c>
      <c r="O239" s="1">
        <v>2376</v>
      </c>
      <c r="P239" s="1">
        <v>4032</v>
      </c>
      <c r="Q239" s="1">
        <v>3698</v>
      </c>
      <c r="R239" s="1"/>
      <c r="S239" s="2"/>
      <c r="T239" s="2"/>
      <c r="U239" s="3"/>
      <c r="V239" s="2"/>
      <c r="W239" s="3"/>
      <c r="X239" s="10"/>
    </row>
    <row r="240" spans="1:24" x14ac:dyDescent="0.25">
      <c r="A240" s="9">
        <v>41214</v>
      </c>
      <c r="B240" s="91">
        <v>74</v>
      </c>
      <c r="C240" s="2">
        <v>773</v>
      </c>
      <c r="D240" s="2">
        <v>564</v>
      </c>
      <c r="E240" s="2">
        <v>0</v>
      </c>
      <c r="F240" s="1">
        <v>2228</v>
      </c>
      <c r="G240" s="1">
        <v>9545</v>
      </c>
      <c r="H240" s="1">
        <v>13404</v>
      </c>
      <c r="I240" s="1">
        <v>3901</v>
      </c>
      <c r="J240" s="1">
        <v>2992</v>
      </c>
      <c r="K240" s="2">
        <v>285</v>
      </c>
      <c r="L240" s="2">
        <v>449</v>
      </c>
      <c r="M240" s="1">
        <v>3863</v>
      </c>
      <c r="N240" s="1">
        <v>1596</v>
      </c>
      <c r="O240" s="1">
        <v>3102</v>
      </c>
      <c r="P240" s="1">
        <v>4298</v>
      </c>
      <c r="Q240" s="1">
        <v>3779</v>
      </c>
      <c r="R240" s="1"/>
      <c r="S240" s="2"/>
      <c r="T240" s="2"/>
      <c r="U240" s="3"/>
      <c r="V240" s="2"/>
      <c r="W240" s="3"/>
      <c r="X240" s="10"/>
    </row>
    <row r="241" spans="1:24" x14ac:dyDescent="0.25">
      <c r="A241" s="9">
        <v>41244</v>
      </c>
      <c r="B241" s="91">
        <v>75</v>
      </c>
      <c r="C241" s="2">
        <v>873</v>
      </c>
      <c r="D241" s="2">
        <v>425</v>
      </c>
      <c r="E241" s="2">
        <v>0</v>
      </c>
      <c r="F241" s="1">
        <v>2162</v>
      </c>
      <c r="G241" s="1">
        <v>8741</v>
      </c>
      <c r="H241" s="1">
        <v>13079</v>
      </c>
      <c r="I241" s="1">
        <v>2724</v>
      </c>
      <c r="J241" s="1">
        <v>3101</v>
      </c>
      <c r="K241" s="2">
        <v>285</v>
      </c>
      <c r="L241" s="2">
        <v>315</v>
      </c>
      <c r="M241" s="1">
        <v>3480</v>
      </c>
      <c r="N241" s="1">
        <v>1442</v>
      </c>
      <c r="O241" s="1">
        <v>3231</v>
      </c>
      <c r="P241" s="1">
        <v>3835</v>
      </c>
      <c r="Q241" s="1">
        <v>4120</v>
      </c>
      <c r="R241" s="1"/>
      <c r="S241" s="2"/>
      <c r="T241" s="2"/>
      <c r="U241" s="3"/>
      <c r="V241" s="2"/>
      <c r="W241" s="3"/>
      <c r="X241" s="10"/>
    </row>
    <row r="242" spans="1:24" x14ac:dyDescent="0.25">
      <c r="A242" s="9">
        <v>41275</v>
      </c>
      <c r="B242" s="91">
        <v>76</v>
      </c>
      <c r="C242" s="2">
        <v>731</v>
      </c>
      <c r="D242" s="2">
        <v>467</v>
      </c>
      <c r="E242" s="2">
        <v>0</v>
      </c>
      <c r="F242" s="1">
        <v>2699</v>
      </c>
      <c r="G242" s="1">
        <v>9493</v>
      </c>
      <c r="H242" s="1">
        <v>13644</v>
      </c>
      <c r="I242" s="1">
        <v>3815</v>
      </c>
      <c r="J242" s="1">
        <v>3969</v>
      </c>
      <c r="K242" s="2">
        <v>536</v>
      </c>
      <c r="L242" s="2">
        <v>488</v>
      </c>
      <c r="M242" s="1">
        <v>3647</v>
      </c>
      <c r="N242" s="1">
        <v>1368</v>
      </c>
      <c r="O242" s="1">
        <v>3112</v>
      </c>
      <c r="P242" s="1">
        <v>4255</v>
      </c>
      <c r="Q242" s="1">
        <v>3906</v>
      </c>
      <c r="R242" s="1"/>
      <c r="S242" s="2"/>
      <c r="T242" s="2"/>
      <c r="U242" s="3"/>
      <c r="V242" s="2"/>
      <c r="W242" s="3"/>
      <c r="X242" s="10"/>
    </row>
    <row r="243" spans="1:24" x14ac:dyDescent="0.25">
      <c r="A243" s="9">
        <v>41306</v>
      </c>
      <c r="B243" s="91">
        <v>77</v>
      </c>
      <c r="C243" s="2">
        <v>646</v>
      </c>
      <c r="D243" s="2">
        <v>357</v>
      </c>
      <c r="E243" s="2">
        <v>0</v>
      </c>
      <c r="F243" s="1">
        <v>1854</v>
      </c>
      <c r="G243" s="1">
        <v>7550</v>
      </c>
      <c r="H243" s="1">
        <v>11292</v>
      </c>
      <c r="I243" s="1">
        <v>2497</v>
      </c>
      <c r="J243" s="1">
        <v>2431</v>
      </c>
      <c r="K243" s="2">
        <v>348</v>
      </c>
      <c r="L243" s="2">
        <v>266</v>
      </c>
      <c r="M243" s="1">
        <v>2609</v>
      </c>
      <c r="N243" s="1">
        <v>1803</v>
      </c>
      <c r="O243" s="1">
        <v>2203</v>
      </c>
      <c r="P243" s="1">
        <v>3269</v>
      </c>
      <c r="Q243" s="1">
        <v>3602</v>
      </c>
      <c r="R243" s="1"/>
      <c r="S243" s="2"/>
      <c r="T243" s="2"/>
      <c r="U243" s="3"/>
      <c r="V243" s="2"/>
      <c r="W243" s="3"/>
      <c r="X243" s="10"/>
    </row>
    <row r="244" spans="1:24" x14ac:dyDescent="0.25">
      <c r="A244" s="9">
        <v>41334</v>
      </c>
      <c r="B244" s="91">
        <v>78</v>
      </c>
      <c r="C244" s="2">
        <v>804</v>
      </c>
      <c r="D244" s="2">
        <v>318</v>
      </c>
      <c r="E244" s="2">
        <v>0</v>
      </c>
      <c r="F244" s="1">
        <v>2118</v>
      </c>
      <c r="G244" s="1">
        <v>6115</v>
      </c>
      <c r="H244" s="1">
        <v>11991</v>
      </c>
      <c r="I244" s="1">
        <v>2821</v>
      </c>
      <c r="J244" s="1">
        <v>3465</v>
      </c>
      <c r="K244" s="2">
        <v>415</v>
      </c>
      <c r="L244" s="2">
        <v>433</v>
      </c>
      <c r="M244" s="1">
        <v>2894</v>
      </c>
      <c r="N244" s="1">
        <v>3253</v>
      </c>
      <c r="O244" s="1">
        <v>3185</v>
      </c>
      <c r="P244" s="1">
        <v>3226</v>
      </c>
      <c r="Q244" s="1">
        <v>3779</v>
      </c>
      <c r="R244" s="1"/>
      <c r="S244" s="2"/>
      <c r="T244" s="2"/>
      <c r="U244" s="3"/>
      <c r="V244" s="2"/>
      <c r="W244" s="3"/>
      <c r="X244" s="10"/>
    </row>
    <row r="245" spans="1:24" x14ac:dyDescent="0.25">
      <c r="A245" s="9">
        <v>41365</v>
      </c>
      <c r="B245" s="91">
        <v>79</v>
      </c>
      <c r="C245" s="2">
        <v>764</v>
      </c>
      <c r="D245" s="2">
        <v>249</v>
      </c>
      <c r="E245" s="2">
        <v>0</v>
      </c>
      <c r="F245" s="1">
        <v>2504</v>
      </c>
      <c r="G245" s="1">
        <v>7000</v>
      </c>
      <c r="H245" s="1">
        <v>12526</v>
      </c>
      <c r="I245" s="1">
        <v>2402</v>
      </c>
      <c r="J245" s="1">
        <v>2498</v>
      </c>
      <c r="K245" s="2">
        <v>467</v>
      </c>
      <c r="L245" s="2">
        <v>323</v>
      </c>
      <c r="M245" s="1">
        <v>2664</v>
      </c>
      <c r="N245" s="1">
        <v>2300</v>
      </c>
      <c r="O245" s="1">
        <v>2675</v>
      </c>
      <c r="P245" s="1">
        <v>3458</v>
      </c>
      <c r="Q245" s="1">
        <v>3441</v>
      </c>
      <c r="R245" s="1"/>
      <c r="S245" s="2"/>
      <c r="T245" s="2"/>
      <c r="U245" s="3"/>
      <c r="V245" s="2"/>
      <c r="W245" s="3"/>
      <c r="X245" s="10"/>
    </row>
    <row r="246" spans="1:24" x14ac:dyDescent="0.25">
      <c r="A246" s="9">
        <v>41395</v>
      </c>
      <c r="B246" s="91">
        <v>80</v>
      </c>
      <c r="C246" s="2">
        <v>700</v>
      </c>
      <c r="D246" s="2">
        <v>281</v>
      </c>
      <c r="E246" s="2">
        <v>0</v>
      </c>
      <c r="F246" s="1">
        <v>2822</v>
      </c>
      <c r="G246" s="1">
        <v>6698</v>
      </c>
      <c r="H246" s="1">
        <v>12820</v>
      </c>
      <c r="I246" s="1">
        <v>3079</v>
      </c>
      <c r="J246" s="1">
        <v>2331</v>
      </c>
      <c r="K246" s="2">
        <v>463</v>
      </c>
      <c r="L246" s="2">
        <v>337</v>
      </c>
      <c r="M246" s="1">
        <v>2576</v>
      </c>
      <c r="N246" s="1">
        <v>2203</v>
      </c>
      <c r="O246" s="1">
        <v>2176</v>
      </c>
      <c r="P246" s="1">
        <v>3300</v>
      </c>
      <c r="Q246" s="1">
        <v>3954</v>
      </c>
      <c r="R246" s="1"/>
      <c r="S246" s="2"/>
      <c r="T246" s="2"/>
      <c r="U246" s="3"/>
      <c r="V246" s="2"/>
      <c r="W246" s="3"/>
      <c r="X246" s="10"/>
    </row>
    <row r="247" spans="1:24" x14ac:dyDescent="0.25">
      <c r="A247" s="9">
        <v>41426</v>
      </c>
      <c r="B247" s="91">
        <v>81</v>
      </c>
      <c r="C247" s="2">
        <v>641</v>
      </c>
      <c r="D247" s="2">
        <v>515</v>
      </c>
      <c r="E247" s="2">
        <v>0</v>
      </c>
      <c r="F247" s="1">
        <v>2667</v>
      </c>
      <c r="G247" s="1">
        <v>4364</v>
      </c>
      <c r="H247" s="1">
        <v>11720</v>
      </c>
      <c r="I247" s="1">
        <v>2837</v>
      </c>
      <c r="J247" s="1">
        <v>4029</v>
      </c>
      <c r="K247" s="2">
        <v>307</v>
      </c>
      <c r="L247" s="2">
        <v>304</v>
      </c>
      <c r="M247" s="1">
        <v>2547</v>
      </c>
      <c r="N247" s="1">
        <v>2071</v>
      </c>
      <c r="O247" s="1">
        <v>2351</v>
      </c>
      <c r="P247" s="1">
        <v>3230</v>
      </c>
      <c r="Q247" s="1">
        <v>3560</v>
      </c>
      <c r="R247" s="1"/>
      <c r="S247" s="2"/>
      <c r="T247" s="2"/>
      <c r="U247" s="3"/>
      <c r="V247" s="2"/>
      <c r="W247" s="3"/>
      <c r="X247" s="10"/>
    </row>
    <row r="248" spans="1:24" x14ac:dyDescent="0.25">
      <c r="A248" s="9">
        <v>41456</v>
      </c>
      <c r="B248" s="91">
        <v>82</v>
      </c>
      <c r="C248" s="2">
        <v>783</v>
      </c>
      <c r="D248" s="2">
        <v>275</v>
      </c>
      <c r="E248" s="2">
        <v>0</v>
      </c>
      <c r="F248" s="1">
        <v>2661</v>
      </c>
      <c r="G248" s="1">
        <v>7569</v>
      </c>
      <c r="H248" s="1">
        <v>12432</v>
      </c>
      <c r="I248" s="1">
        <v>4061</v>
      </c>
      <c r="J248" s="1">
        <v>2253</v>
      </c>
      <c r="K248" s="2">
        <v>229</v>
      </c>
      <c r="L248" s="2">
        <v>261</v>
      </c>
      <c r="M248" s="1">
        <v>3292</v>
      </c>
      <c r="N248" s="1">
        <v>1904</v>
      </c>
      <c r="O248" s="1">
        <v>2623</v>
      </c>
      <c r="P248" s="1">
        <v>3320</v>
      </c>
      <c r="Q248" s="1">
        <v>3804</v>
      </c>
      <c r="R248" s="1"/>
      <c r="S248" s="2"/>
      <c r="T248" s="2"/>
      <c r="U248" s="3"/>
      <c r="V248" s="2"/>
      <c r="W248" s="3"/>
      <c r="X248" s="10"/>
    </row>
    <row r="249" spans="1:24" x14ac:dyDescent="0.25">
      <c r="A249" s="9">
        <v>41487</v>
      </c>
      <c r="B249" s="91">
        <v>83</v>
      </c>
      <c r="C249" s="2">
        <v>597</v>
      </c>
      <c r="D249" s="2">
        <v>247</v>
      </c>
      <c r="E249" s="2">
        <v>0</v>
      </c>
      <c r="F249" s="1">
        <v>2527</v>
      </c>
      <c r="G249" s="1">
        <v>5849</v>
      </c>
      <c r="H249" s="1">
        <v>11133</v>
      </c>
      <c r="I249" s="1">
        <v>3638</v>
      </c>
      <c r="J249" s="1">
        <v>2684</v>
      </c>
      <c r="K249" s="1">
        <v>6175</v>
      </c>
      <c r="L249" s="2">
        <v>196</v>
      </c>
      <c r="M249" s="1">
        <v>2203</v>
      </c>
      <c r="N249" s="1">
        <v>1669</v>
      </c>
      <c r="O249" s="1">
        <v>2195</v>
      </c>
      <c r="P249" s="1">
        <v>3278</v>
      </c>
      <c r="Q249" s="1">
        <v>3557</v>
      </c>
      <c r="R249" s="1"/>
      <c r="S249" s="2"/>
      <c r="T249" s="2"/>
      <c r="U249" s="3"/>
      <c r="V249" s="2"/>
      <c r="W249" s="3"/>
      <c r="X249" s="10"/>
    </row>
    <row r="250" spans="1:24" x14ac:dyDescent="0.25">
      <c r="A250" s="9">
        <v>41518</v>
      </c>
      <c r="B250" s="91">
        <v>84</v>
      </c>
      <c r="C250" s="2">
        <v>561</v>
      </c>
      <c r="D250" s="2">
        <v>166</v>
      </c>
      <c r="E250" s="2">
        <v>0</v>
      </c>
      <c r="F250" s="1">
        <v>2137</v>
      </c>
      <c r="G250" s="1">
        <v>5770</v>
      </c>
      <c r="H250" s="1">
        <v>11657</v>
      </c>
      <c r="I250" s="1">
        <v>3316</v>
      </c>
      <c r="J250" s="1">
        <v>2651</v>
      </c>
      <c r="K250" s="1">
        <v>3186</v>
      </c>
      <c r="L250" s="2">
        <v>320</v>
      </c>
      <c r="M250" s="1">
        <v>1561</v>
      </c>
      <c r="N250" s="1">
        <v>1505</v>
      </c>
      <c r="O250" s="1">
        <v>2693</v>
      </c>
      <c r="P250" s="1">
        <v>3137</v>
      </c>
      <c r="Q250" s="1">
        <v>3730</v>
      </c>
      <c r="R250" s="1"/>
      <c r="S250" s="2"/>
      <c r="T250" s="2"/>
      <c r="U250" s="3"/>
      <c r="V250" s="2"/>
      <c r="W250" s="3"/>
      <c r="X250" s="10"/>
    </row>
    <row r="251" spans="1:24" x14ac:dyDescent="0.25">
      <c r="A251" s="9">
        <v>41548</v>
      </c>
      <c r="B251" s="91">
        <v>85</v>
      </c>
      <c r="C251" s="2">
        <v>553</v>
      </c>
      <c r="D251" s="2">
        <v>175</v>
      </c>
      <c r="E251" s="2">
        <v>0</v>
      </c>
      <c r="F251" s="1">
        <v>2071</v>
      </c>
      <c r="G251" s="1">
        <v>5919</v>
      </c>
      <c r="H251" s="1">
        <v>11246</v>
      </c>
      <c r="I251" s="1">
        <v>3157</v>
      </c>
      <c r="J251" s="1">
        <v>2479</v>
      </c>
      <c r="K251" s="1">
        <v>1673</v>
      </c>
      <c r="L251" s="2">
        <v>422</v>
      </c>
      <c r="M251" s="1">
        <v>1593</v>
      </c>
      <c r="N251" s="1">
        <v>1377</v>
      </c>
      <c r="O251" s="1">
        <v>1873</v>
      </c>
      <c r="P251" s="1">
        <v>2808</v>
      </c>
      <c r="Q251" s="1">
        <v>3697</v>
      </c>
      <c r="R251" s="1"/>
      <c r="S251" s="2"/>
      <c r="T251" s="2"/>
      <c r="U251" s="3"/>
      <c r="V251" s="2"/>
      <c r="W251" s="3"/>
      <c r="X251" s="10"/>
    </row>
    <row r="252" spans="1:24" x14ac:dyDescent="0.25">
      <c r="A252" s="9">
        <v>41579</v>
      </c>
      <c r="B252" s="91">
        <v>86</v>
      </c>
      <c r="C252" s="2">
        <v>455</v>
      </c>
      <c r="D252" s="2">
        <v>270</v>
      </c>
      <c r="E252" s="2">
        <v>0</v>
      </c>
      <c r="F252" s="1">
        <v>2143</v>
      </c>
      <c r="G252" s="1">
        <v>5172</v>
      </c>
      <c r="H252" s="1">
        <v>10404</v>
      </c>
      <c r="I252" s="1">
        <v>2714</v>
      </c>
      <c r="J252" s="1">
        <v>2362</v>
      </c>
      <c r="K252" s="1">
        <v>1414</v>
      </c>
      <c r="L252" s="2">
        <v>367</v>
      </c>
      <c r="M252" s="1">
        <v>1027</v>
      </c>
      <c r="N252" s="1">
        <v>1170</v>
      </c>
      <c r="O252" s="1">
        <v>1331</v>
      </c>
      <c r="P252" s="1">
        <v>1598</v>
      </c>
      <c r="Q252" s="1">
        <v>3228</v>
      </c>
      <c r="R252" s="1"/>
      <c r="S252" s="2"/>
      <c r="T252" s="2"/>
      <c r="U252" s="3"/>
      <c r="V252" s="2"/>
      <c r="W252" s="3"/>
      <c r="X252" s="10"/>
    </row>
    <row r="253" spans="1:24" x14ac:dyDescent="0.25">
      <c r="A253" s="9">
        <v>41609</v>
      </c>
      <c r="B253" s="91">
        <v>87</v>
      </c>
      <c r="C253" s="2">
        <v>534</v>
      </c>
      <c r="D253" s="2">
        <v>548</v>
      </c>
      <c r="E253" s="2">
        <v>0</v>
      </c>
      <c r="F253" s="1">
        <v>2199</v>
      </c>
      <c r="G253" s="1">
        <v>6266</v>
      </c>
      <c r="H253" s="1">
        <v>11601</v>
      </c>
      <c r="I253" s="1">
        <v>2738</v>
      </c>
      <c r="J253" s="1">
        <v>2328</v>
      </c>
      <c r="K253" s="1">
        <v>1115</v>
      </c>
      <c r="L253" s="2">
        <v>181</v>
      </c>
      <c r="M253" s="2">
        <v>886</v>
      </c>
      <c r="N253" s="1">
        <v>1245</v>
      </c>
      <c r="O253" s="1">
        <v>1956</v>
      </c>
      <c r="P253" s="1">
        <v>2321</v>
      </c>
      <c r="Q253" s="1">
        <v>3790</v>
      </c>
      <c r="R253" s="1"/>
      <c r="S253" s="2"/>
      <c r="T253" s="2"/>
      <c r="U253" s="3"/>
      <c r="V253" s="2"/>
      <c r="W253" s="3"/>
      <c r="X253" s="10"/>
    </row>
    <row r="254" spans="1:24" x14ac:dyDescent="0.25">
      <c r="A254" s="9">
        <v>41640</v>
      </c>
      <c r="B254" s="91">
        <v>88</v>
      </c>
      <c r="C254" s="2">
        <v>574</v>
      </c>
      <c r="D254" s="2">
        <v>273</v>
      </c>
      <c r="E254" s="2">
        <v>0</v>
      </c>
      <c r="F254" s="1">
        <v>2166</v>
      </c>
      <c r="G254" s="1">
        <v>7454</v>
      </c>
      <c r="H254" s="1">
        <v>13647</v>
      </c>
      <c r="I254" s="1">
        <v>2827</v>
      </c>
      <c r="J254" s="1">
        <v>2791</v>
      </c>
      <c r="K254" s="2">
        <v>172</v>
      </c>
      <c r="L254" s="2">
        <v>512</v>
      </c>
      <c r="M254" s="2">
        <v>999</v>
      </c>
      <c r="N254" s="1">
        <v>1272</v>
      </c>
      <c r="O254" s="1">
        <v>1985</v>
      </c>
      <c r="P254" s="1">
        <v>2786</v>
      </c>
      <c r="Q254" s="1">
        <v>3796</v>
      </c>
      <c r="R254" s="1"/>
      <c r="S254" s="2"/>
      <c r="T254" s="2"/>
      <c r="U254" s="3"/>
      <c r="V254" s="2"/>
      <c r="W254" s="3"/>
      <c r="X254" s="10"/>
    </row>
    <row r="255" spans="1:24" x14ac:dyDescent="0.25">
      <c r="A255" s="9">
        <v>41671</v>
      </c>
      <c r="B255" s="91">
        <v>89</v>
      </c>
      <c r="C255" s="2">
        <v>459</v>
      </c>
      <c r="D255" s="2">
        <v>274</v>
      </c>
      <c r="E255" s="2">
        <v>0</v>
      </c>
      <c r="F255" s="1">
        <v>1840</v>
      </c>
      <c r="G255" s="1">
        <v>6266</v>
      </c>
      <c r="H255" s="1">
        <v>9863</v>
      </c>
      <c r="I255" s="1">
        <v>2484</v>
      </c>
      <c r="J255" s="1">
        <v>2194</v>
      </c>
      <c r="K255" s="2">
        <v>314</v>
      </c>
      <c r="L255" s="2">
        <v>419</v>
      </c>
      <c r="M255" s="1">
        <v>1585</v>
      </c>
      <c r="N255" s="1">
        <v>1268</v>
      </c>
      <c r="O255" s="1">
        <v>3367</v>
      </c>
      <c r="P255" s="1">
        <v>2891</v>
      </c>
      <c r="Q255" s="1">
        <v>3353</v>
      </c>
      <c r="R255" s="1"/>
      <c r="S255" s="2"/>
      <c r="T255" s="2"/>
      <c r="U255" s="3"/>
      <c r="V255" s="2"/>
      <c r="W255" s="3"/>
      <c r="X255" s="10"/>
    </row>
    <row r="256" spans="1:24" x14ac:dyDescent="0.25">
      <c r="A256" s="9">
        <v>41699</v>
      </c>
      <c r="B256" s="91">
        <v>90</v>
      </c>
      <c r="C256" s="2">
        <v>472</v>
      </c>
      <c r="D256" s="2">
        <v>0</v>
      </c>
      <c r="E256" s="2">
        <v>0</v>
      </c>
      <c r="F256" s="1">
        <v>2311</v>
      </c>
      <c r="G256" s="1">
        <v>5961</v>
      </c>
      <c r="H256" s="1">
        <v>10696</v>
      </c>
      <c r="I256" s="1">
        <v>2642</v>
      </c>
      <c r="J256" s="1">
        <v>2838</v>
      </c>
      <c r="K256" s="2">
        <v>476</v>
      </c>
      <c r="L256" s="2">
        <v>195</v>
      </c>
      <c r="M256" s="1">
        <v>2072</v>
      </c>
      <c r="N256" s="1">
        <v>1756</v>
      </c>
      <c r="O256" s="1">
        <v>2628</v>
      </c>
      <c r="P256" s="1">
        <v>3073</v>
      </c>
      <c r="Q256" s="1">
        <v>3754</v>
      </c>
      <c r="R256" s="1"/>
      <c r="S256" s="2"/>
      <c r="T256" s="2"/>
      <c r="U256" s="3"/>
      <c r="V256" s="2"/>
      <c r="W256" s="3"/>
      <c r="X256" s="10"/>
    </row>
    <row r="257" spans="1:24" x14ac:dyDescent="0.25">
      <c r="A257" s="9">
        <v>41730</v>
      </c>
      <c r="B257" s="91">
        <v>91</v>
      </c>
      <c r="C257" s="2">
        <v>466</v>
      </c>
      <c r="D257" s="2">
        <v>160</v>
      </c>
      <c r="E257" s="2">
        <v>0</v>
      </c>
      <c r="F257" s="1">
        <v>2048</v>
      </c>
      <c r="G257" s="1">
        <v>4890</v>
      </c>
      <c r="H257" s="1">
        <v>9763</v>
      </c>
      <c r="I257" s="1">
        <v>2414</v>
      </c>
      <c r="J257" s="1">
        <v>2718</v>
      </c>
      <c r="K257" s="2">
        <v>475</v>
      </c>
      <c r="L257" s="2">
        <v>309</v>
      </c>
      <c r="M257" s="1">
        <v>1917</v>
      </c>
      <c r="N257" s="1">
        <v>1435</v>
      </c>
      <c r="O257" s="1">
        <v>2178</v>
      </c>
      <c r="P257" s="1">
        <v>2900</v>
      </c>
      <c r="Q257" s="1">
        <v>2904</v>
      </c>
      <c r="R257" s="1"/>
      <c r="S257" s="2"/>
      <c r="T257" s="2"/>
      <c r="U257" s="3"/>
      <c r="V257" s="2"/>
      <c r="W257" s="3"/>
      <c r="X257" s="10"/>
    </row>
    <row r="258" spans="1:24" x14ac:dyDescent="0.25">
      <c r="A258" s="9">
        <v>41760</v>
      </c>
      <c r="B258" s="91">
        <v>92</v>
      </c>
      <c r="C258" s="2">
        <v>432</v>
      </c>
      <c r="D258" s="2">
        <v>304</v>
      </c>
      <c r="E258" s="2">
        <v>0</v>
      </c>
      <c r="F258" s="1">
        <v>1652</v>
      </c>
      <c r="G258" s="1">
        <v>5888</v>
      </c>
      <c r="H258" s="1">
        <v>10489</v>
      </c>
      <c r="I258" s="1">
        <v>3158</v>
      </c>
      <c r="J258" s="1">
        <v>1753</v>
      </c>
      <c r="K258" s="2">
        <v>444</v>
      </c>
      <c r="L258" s="2">
        <v>300</v>
      </c>
      <c r="M258" s="1">
        <v>2524</v>
      </c>
      <c r="N258" s="1">
        <v>1276</v>
      </c>
      <c r="O258" s="1">
        <v>3115</v>
      </c>
      <c r="P258" s="1">
        <v>2799</v>
      </c>
      <c r="Q258" s="1">
        <v>2926</v>
      </c>
      <c r="R258" s="1"/>
      <c r="S258" s="2"/>
      <c r="T258" s="2"/>
      <c r="U258" s="3"/>
      <c r="V258" s="2"/>
      <c r="W258" s="3"/>
      <c r="X258" s="10"/>
    </row>
    <row r="259" spans="1:24" x14ac:dyDescent="0.25">
      <c r="A259" s="9">
        <v>41791</v>
      </c>
      <c r="B259" s="91">
        <v>93</v>
      </c>
      <c r="C259" s="2">
        <v>294</v>
      </c>
      <c r="D259" s="2">
        <v>187</v>
      </c>
      <c r="E259" s="2">
        <v>0</v>
      </c>
      <c r="F259" s="1">
        <v>1987</v>
      </c>
      <c r="G259" s="1">
        <v>5511</v>
      </c>
      <c r="H259" s="1">
        <v>9142</v>
      </c>
      <c r="I259" s="1">
        <v>2515</v>
      </c>
      <c r="J259" s="1">
        <v>1781</v>
      </c>
      <c r="K259" s="2">
        <v>590</v>
      </c>
      <c r="L259" s="2">
        <v>153</v>
      </c>
      <c r="M259" s="1">
        <v>2612</v>
      </c>
      <c r="N259" s="1">
        <v>1106</v>
      </c>
      <c r="O259" s="1">
        <v>2302</v>
      </c>
      <c r="P259" s="1">
        <v>2463</v>
      </c>
      <c r="Q259" s="1">
        <v>2810</v>
      </c>
      <c r="R259" s="1"/>
      <c r="S259" s="2"/>
      <c r="T259" s="2"/>
      <c r="U259" s="3"/>
      <c r="V259" s="2"/>
      <c r="W259" s="3"/>
      <c r="X259" s="10"/>
    </row>
    <row r="260" spans="1:24" x14ac:dyDescent="0.25">
      <c r="A260" s="9">
        <v>41821</v>
      </c>
      <c r="B260" s="91">
        <v>94</v>
      </c>
      <c r="C260" s="2">
        <v>421</v>
      </c>
      <c r="D260" s="2">
        <v>203</v>
      </c>
      <c r="E260" s="2">
        <v>0</v>
      </c>
      <c r="F260" s="1">
        <v>1845</v>
      </c>
      <c r="G260" s="1">
        <v>7192</v>
      </c>
      <c r="H260" s="1">
        <v>10966</v>
      </c>
      <c r="I260" s="1">
        <v>2793</v>
      </c>
      <c r="J260" s="1">
        <v>2160</v>
      </c>
      <c r="K260" s="2">
        <v>561</v>
      </c>
      <c r="L260" s="2">
        <v>152</v>
      </c>
      <c r="M260" s="1">
        <v>2640</v>
      </c>
      <c r="N260" s="1">
        <v>1276</v>
      </c>
      <c r="O260" s="1">
        <v>2997</v>
      </c>
      <c r="P260" s="1">
        <v>3152</v>
      </c>
      <c r="Q260" s="1">
        <v>3115</v>
      </c>
      <c r="R260" s="1"/>
      <c r="S260" s="2"/>
      <c r="T260" s="2"/>
      <c r="U260" s="3"/>
      <c r="V260" s="2"/>
      <c r="W260" s="3"/>
      <c r="X260" s="10"/>
    </row>
    <row r="261" spans="1:24" x14ac:dyDescent="0.25">
      <c r="A261" s="9">
        <v>41852</v>
      </c>
      <c r="B261" s="91">
        <v>95</v>
      </c>
      <c r="C261" s="2">
        <v>356</v>
      </c>
      <c r="D261" s="2">
        <v>230</v>
      </c>
      <c r="E261" s="2">
        <v>0</v>
      </c>
      <c r="F261" s="1">
        <v>1433</v>
      </c>
      <c r="G261" s="1">
        <v>5881</v>
      </c>
      <c r="H261" s="1">
        <v>10166</v>
      </c>
      <c r="I261" s="1">
        <v>3139</v>
      </c>
      <c r="J261" s="1">
        <v>2364</v>
      </c>
      <c r="K261" s="2">
        <v>728</v>
      </c>
      <c r="L261" s="2">
        <v>362</v>
      </c>
      <c r="M261" s="1">
        <v>2431</v>
      </c>
      <c r="N261" s="1">
        <v>1111</v>
      </c>
      <c r="O261" s="1">
        <v>2665</v>
      </c>
      <c r="P261" s="1">
        <v>2644</v>
      </c>
      <c r="Q261" s="1">
        <v>3139</v>
      </c>
      <c r="R261" s="1"/>
      <c r="S261" s="2"/>
      <c r="T261" s="2"/>
      <c r="U261" s="3"/>
      <c r="V261" s="2"/>
      <c r="W261" s="3"/>
      <c r="X261" s="10"/>
    </row>
    <row r="262" spans="1:24" x14ac:dyDescent="0.25">
      <c r="A262" s="9">
        <v>41883</v>
      </c>
      <c r="B262" s="91">
        <v>96</v>
      </c>
      <c r="C262" s="2">
        <v>614</v>
      </c>
      <c r="D262" s="2">
        <v>281</v>
      </c>
      <c r="E262" s="2">
        <v>0</v>
      </c>
      <c r="F262" s="1">
        <v>2165</v>
      </c>
      <c r="G262" s="1">
        <v>7136</v>
      </c>
      <c r="H262" s="1">
        <v>9858</v>
      </c>
      <c r="I262" s="1">
        <v>2593</v>
      </c>
      <c r="J262" s="1">
        <v>2225</v>
      </c>
      <c r="K262" s="2">
        <v>838</v>
      </c>
      <c r="L262" s="2">
        <v>227</v>
      </c>
      <c r="M262" s="1">
        <v>2407</v>
      </c>
      <c r="N262" s="1">
        <v>1036</v>
      </c>
      <c r="O262" s="1">
        <v>2335</v>
      </c>
      <c r="P262" s="1">
        <v>2232</v>
      </c>
      <c r="Q262" s="1">
        <v>2937</v>
      </c>
      <c r="R262" s="1"/>
      <c r="S262" s="2"/>
      <c r="T262" s="2"/>
      <c r="U262" s="3"/>
      <c r="V262" s="2"/>
      <c r="W262" s="3"/>
      <c r="X262" s="10"/>
    </row>
    <row r="263" spans="1:24" x14ac:dyDescent="0.25">
      <c r="A263" s="9">
        <v>41913</v>
      </c>
      <c r="B263" s="91">
        <v>97</v>
      </c>
      <c r="C263" s="2">
        <v>573</v>
      </c>
      <c r="D263" s="2">
        <v>270</v>
      </c>
      <c r="E263" s="2">
        <v>0</v>
      </c>
      <c r="F263" s="1">
        <v>1990</v>
      </c>
      <c r="G263" s="1">
        <v>6347</v>
      </c>
      <c r="H263" s="1">
        <v>9287</v>
      </c>
      <c r="I263" s="1">
        <v>2669</v>
      </c>
      <c r="J263" s="1">
        <v>2061</v>
      </c>
      <c r="K263" s="2">
        <v>767</v>
      </c>
      <c r="L263" s="2">
        <v>207</v>
      </c>
      <c r="M263" s="1">
        <v>2008</v>
      </c>
      <c r="N263" s="2">
        <v>982</v>
      </c>
      <c r="O263" s="1">
        <v>2306</v>
      </c>
      <c r="P263" s="1">
        <v>3010</v>
      </c>
      <c r="Q263" s="1">
        <v>2986</v>
      </c>
      <c r="R263" s="1"/>
      <c r="S263" s="2"/>
      <c r="T263" s="2"/>
      <c r="U263" s="3"/>
      <c r="V263" s="2"/>
      <c r="W263" s="3"/>
      <c r="X263" s="10"/>
    </row>
    <row r="264" spans="1:24" x14ac:dyDescent="0.25">
      <c r="A264" s="9">
        <v>41944</v>
      </c>
      <c r="B264" s="91">
        <v>98</v>
      </c>
      <c r="C264" s="2">
        <v>496</v>
      </c>
      <c r="D264" s="2">
        <v>171</v>
      </c>
      <c r="E264" s="2">
        <v>0</v>
      </c>
      <c r="F264" s="1">
        <v>1798</v>
      </c>
      <c r="G264" s="1">
        <v>6582</v>
      </c>
      <c r="H264" s="1">
        <v>9440</v>
      </c>
      <c r="I264" s="1">
        <v>2536</v>
      </c>
      <c r="J264" s="1">
        <v>2049</v>
      </c>
      <c r="K264" s="2">
        <v>800</v>
      </c>
      <c r="L264" s="2">
        <v>294</v>
      </c>
      <c r="M264" s="1">
        <v>1922</v>
      </c>
      <c r="N264" s="2">
        <v>932</v>
      </c>
      <c r="O264" s="1">
        <v>2227</v>
      </c>
      <c r="P264" s="1">
        <v>3036</v>
      </c>
      <c r="Q264" s="1">
        <v>2905</v>
      </c>
      <c r="R264" s="1"/>
      <c r="S264" s="2"/>
      <c r="T264" s="2"/>
      <c r="U264" s="3"/>
      <c r="V264" s="2"/>
      <c r="W264" s="3"/>
      <c r="X264" s="10"/>
    </row>
    <row r="265" spans="1:24" x14ac:dyDescent="0.25">
      <c r="A265" s="9">
        <v>41974</v>
      </c>
      <c r="B265" s="91">
        <v>99</v>
      </c>
      <c r="C265" s="2">
        <v>398</v>
      </c>
      <c r="D265" s="2">
        <v>195</v>
      </c>
      <c r="E265" s="2">
        <v>0</v>
      </c>
      <c r="F265" s="1">
        <v>1915</v>
      </c>
      <c r="G265" s="1">
        <v>5940</v>
      </c>
      <c r="H265" s="1">
        <v>9360</v>
      </c>
      <c r="I265" s="1">
        <v>2727</v>
      </c>
      <c r="J265" s="1">
        <v>2115</v>
      </c>
      <c r="K265" s="2">
        <v>695</v>
      </c>
      <c r="L265" s="2">
        <v>162</v>
      </c>
      <c r="M265" s="1">
        <v>2099</v>
      </c>
      <c r="N265" s="1">
        <v>1130</v>
      </c>
      <c r="O265" s="1">
        <v>1737</v>
      </c>
      <c r="P265" s="1">
        <v>2661</v>
      </c>
      <c r="Q265" s="1">
        <v>3249</v>
      </c>
      <c r="R265" s="1"/>
      <c r="S265" s="2"/>
      <c r="T265" s="2"/>
      <c r="U265" s="3"/>
      <c r="V265" s="2"/>
      <c r="W265" s="3"/>
      <c r="X265" s="10"/>
    </row>
    <row r="266" spans="1:24" x14ac:dyDescent="0.25">
      <c r="A266" s="9">
        <v>42005</v>
      </c>
      <c r="B266" s="91">
        <v>100</v>
      </c>
      <c r="C266" s="2">
        <v>228</v>
      </c>
      <c r="D266" s="2">
        <v>303</v>
      </c>
      <c r="E266" s="2">
        <v>0</v>
      </c>
      <c r="F266" s="1">
        <v>1889</v>
      </c>
      <c r="G266" s="1">
        <v>6370</v>
      </c>
      <c r="H266" s="1">
        <v>9644</v>
      </c>
      <c r="I266" s="1">
        <v>2449</v>
      </c>
      <c r="J266" s="1">
        <v>2389</v>
      </c>
      <c r="K266" s="2">
        <v>378</v>
      </c>
      <c r="L266" s="2">
        <v>126</v>
      </c>
      <c r="M266" s="1">
        <v>2085</v>
      </c>
      <c r="N266" s="1">
        <v>1222</v>
      </c>
      <c r="O266" s="1">
        <v>1645</v>
      </c>
      <c r="P266" s="1">
        <v>2553</v>
      </c>
      <c r="Q266" s="1">
        <v>3088</v>
      </c>
      <c r="R266" s="1"/>
      <c r="S266" s="2"/>
      <c r="T266" s="2"/>
      <c r="U266" s="3"/>
      <c r="V266" s="2"/>
      <c r="W266" s="3"/>
      <c r="X266" s="10"/>
    </row>
    <row r="267" spans="1:24" x14ac:dyDescent="0.25">
      <c r="A267" s="9">
        <v>42036</v>
      </c>
      <c r="B267" s="91">
        <v>101</v>
      </c>
      <c r="C267" s="2">
        <v>61</v>
      </c>
      <c r="D267" s="2">
        <v>210</v>
      </c>
      <c r="E267" s="2">
        <v>0</v>
      </c>
      <c r="F267" s="1">
        <v>1668</v>
      </c>
      <c r="G267" s="1">
        <v>5943</v>
      </c>
      <c r="H267" s="1">
        <v>8872</v>
      </c>
      <c r="I267" s="1">
        <v>2255</v>
      </c>
      <c r="J267" s="1">
        <v>2049</v>
      </c>
      <c r="K267" s="1">
        <v>1017</v>
      </c>
      <c r="L267" s="2">
        <v>203</v>
      </c>
      <c r="M267" s="1">
        <v>1781</v>
      </c>
      <c r="N267" s="1">
        <v>1187</v>
      </c>
      <c r="O267" s="1">
        <v>1326</v>
      </c>
      <c r="P267" s="1">
        <v>2154</v>
      </c>
      <c r="Q267" s="1">
        <v>2911</v>
      </c>
      <c r="R267" s="1"/>
      <c r="S267" s="2"/>
      <c r="T267" s="2"/>
      <c r="U267" s="3"/>
      <c r="V267" s="2"/>
      <c r="W267" s="3"/>
      <c r="X267" s="10"/>
    </row>
    <row r="268" spans="1:24" x14ac:dyDescent="0.25">
      <c r="A268" s="9">
        <v>42064</v>
      </c>
      <c r="B268" s="91">
        <v>102</v>
      </c>
      <c r="C268" s="2">
        <v>97</v>
      </c>
      <c r="D268" s="2">
        <v>140</v>
      </c>
      <c r="E268" s="2">
        <v>0</v>
      </c>
      <c r="F268" s="1">
        <v>1706</v>
      </c>
      <c r="G268" s="1">
        <v>5134</v>
      </c>
      <c r="H268" s="1">
        <v>9879</v>
      </c>
      <c r="I268" s="1">
        <v>2569</v>
      </c>
      <c r="J268" s="1">
        <v>2709</v>
      </c>
      <c r="K268" s="2">
        <v>842</v>
      </c>
      <c r="L268" s="2">
        <v>177</v>
      </c>
      <c r="M268" s="1">
        <v>1973</v>
      </c>
      <c r="N268" s="1">
        <v>1230</v>
      </c>
      <c r="O268" s="1">
        <v>1047</v>
      </c>
      <c r="P268" s="1">
        <v>2795</v>
      </c>
      <c r="Q268" s="1">
        <v>3046</v>
      </c>
      <c r="R268" s="1"/>
      <c r="S268" s="2"/>
      <c r="T268" s="2"/>
      <c r="U268" s="3"/>
      <c r="V268" s="2"/>
      <c r="W268" s="3"/>
      <c r="X268" s="10"/>
    </row>
    <row r="269" spans="1:24" x14ac:dyDescent="0.25">
      <c r="A269" s="9">
        <v>42095</v>
      </c>
      <c r="B269" s="91">
        <v>103</v>
      </c>
      <c r="C269" s="2">
        <v>173</v>
      </c>
      <c r="D269" s="2">
        <v>169</v>
      </c>
      <c r="E269" s="2">
        <v>0</v>
      </c>
      <c r="F269" s="1">
        <v>1677</v>
      </c>
      <c r="G269" s="1">
        <v>5112</v>
      </c>
      <c r="H269" s="1">
        <v>10253</v>
      </c>
      <c r="I269" s="1">
        <v>2845</v>
      </c>
      <c r="J269" s="1">
        <v>1836</v>
      </c>
      <c r="K269" s="2">
        <v>768</v>
      </c>
      <c r="L269" s="2">
        <v>165</v>
      </c>
      <c r="M269" s="1">
        <v>1951</v>
      </c>
      <c r="N269" s="1">
        <v>1285</v>
      </c>
      <c r="O269" s="2">
        <v>746</v>
      </c>
      <c r="P269" s="1">
        <v>2434</v>
      </c>
      <c r="Q269" s="1">
        <v>2244</v>
      </c>
      <c r="R269" s="1"/>
      <c r="S269" s="2"/>
      <c r="T269" s="2"/>
      <c r="U269" s="3"/>
      <c r="V269" s="2"/>
      <c r="W269" s="3"/>
      <c r="X269" s="10"/>
    </row>
    <row r="270" spans="1:24" x14ac:dyDescent="0.25">
      <c r="A270" s="9">
        <v>42125</v>
      </c>
      <c r="B270" s="91">
        <v>104</v>
      </c>
      <c r="C270" s="2">
        <v>27</v>
      </c>
      <c r="D270" s="2">
        <v>0</v>
      </c>
      <c r="E270" s="2">
        <v>0</v>
      </c>
      <c r="F270" s="1">
        <v>1465</v>
      </c>
      <c r="G270" s="1">
        <v>5341</v>
      </c>
      <c r="H270" s="1">
        <v>9775</v>
      </c>
      <c r="I270" s="1">
        <v>2432</v>
      </c>
      <c r="J270" s="1">
        <v>1890</v>
      </c>
      <c r="K270" s="2">
        <v>29</v>
      </c>
      <c r="L270" s="2">
        <v>391</v>
      </c>
      <c r="M270" s="1">
        <v>2033</v>
      </c>
      <c r="N270" s="1">
        <v>1307</v>
      </c>
      <c r="O270" s="2">
        <v>978</v>
      </c>
      <c r="P270" s="1">
        <v>2233</v>
      </c>
      <c r="Q270" s="1">
        <v>2925</v>
      </c>
      <c r="R270" s="1"/>
      <c r="S270" s="2"/>
      <c r="T270" s="2"/>
      <c r="U270" s="3"/>
      <c r="V270" s="2"/>
      <c r="W270" s="3"/>
      <c r="X270" s="10"/>
    </row>
    <row r="271" spans="1:24" x14ac:dyDescent="0.25">
      <c r="A271" s="9">
        <v>42156</v>
      </c>
      <c r="B271" s="91">
        <v>105</v>
      </c>
      <c r="C271" s="2">
        <v>9</v>
      </c>
      <c r="D271" s="2">
        <v>0</v>
      </c>
      <c r="E271" s="2">
        <v>0</v>
      </c>
      <c r="F271" s="1">
        <v>1646</v>
      </c>
      <c r="G271" s="1">
        <v>5351</v>
      </c>
      <c r="H271" s="1">
        <v>9152</v>
      </c>
      <c r="I271" s="1">
        <v>2650</v>
      </c>
      <c r="J271" s="1">
        <v>2288</v>
      </c>
      <c r="K271" s="2">
        <v>9</v>
      </c>
      <c r="L271" s="2">
        <v>248</v>
      </c>
      <c r="M271" s="1">
        <v>2047</v>
      </c>
      <c r="N271" s="1">
        <v>1345</v>
      </c>
      <c r="O271" s="1">
        <v>3012</v>
      </c>
      <c r="P271" s="1">
        <v>3087</v>
      </c>
      <c r="Q271" s="1">
        <v>3083</v>
      </c>
      <c r="R271" s="1"/>
      <c r="S271" s="2"/>
      <c r="T271" s="2"/>
      <c r="U271" s="3"/>
      <c r="V271" s="2"/>
      <c r="W271" s="3"/>
      <c r="X271" s="10"/>
    </row>
    <row r="272" spans="1:24" x14ac:dyDescent="0.25">
      <c r="A272" s="9">
        <v>42186</v>
      </c>
      <c r="B272" s="91">
        <v>106</v>
      </c>
      <c r="C272" s="2">
        <v>46</v>
      </c>
      <c r="D272" s="2">
        <v>92</v>
      </c>
      <c r="E272" s="2">
        <v>0</v>
      </c>
      <c r="F272" s="1">
        <v>1751</v>
      </c>
      <c r="G272" s="1">
        <v>5251</v>
      </c>
      <c r="H272" s="1">
        <v>9120</v>
      </c>
      <c r="I272" s="1">
        <v>2610</v>
      </c>
      <c r="J272" s="1">
        <v>2007</v>
      </c>
      <c r="K272" s="2">
        <v>578</v>
      </c>
      <c r="L272" s="2">
        <v>168</v>
      </c>
      <c r="M272" s="1">
        <v>2141</v>
      </c>
      <c r="N272" s="1">
        <v>1460</v>
      </c>
      <c r="O272" s="1">
        <v>2956</v>
      </c>
      <c r="P272" s="1">
        <v>2455</v>
      </c>
      <c r="Q272" s="1">
        <v>3238</v>
      </c>
      <c r="R272" s="1"/>
      <c r="S272" s="2"/>
      <c r="T272" s="2"/>
      <c r="U272" s="3"/>
      <c r="V272" s="2"/>
      <c r="W272" s="3"/>
      <c r="X272" s="10"/>
    </row>
    <row r="273" spans="1:24" x14ac:dyDescent="0.25">
      <c r="A273" s="9">
        <v>42217</v>
      </c>
      <c r="B273" s="91">
        <v>107</v>
      </c>
      <c r="C273" s="2">
        <v>0</v>
      </c>
      <c r="D273" s="2">
        <v>342</v>
      </c>
      <c r="E273" s="2">
        <v>0</v>
      </c>
      <c r="F273" s="1">
        <v>1689</v>
      </c>
      <c r="G273" s="1">
        <v>5037</v>
      </c>
      <c r="H273" s="1">
        <v>9351</v>
      </c>
      <c r="I273" s="1">
        <v>2584</v>
      </c>
      <c r="J273" s="1">
        <v>1079</v>
      </c>
      <c r="K273" s="1">
        <v>1131</v>
      </c>
      <c r="L273" s="2">
        <v>98</v>
      </c>
      <c r="M273" s="1">
        <v>1629</v>
      </c>
      <c r="N273" s="1">
        <v>1458</v>
      </c>
      <c r="O273" s="1">
        <v>2471</v>
      </c>
      <c r="P273" s="1">
        <v>3063</v>
      </c>
      <c r="Q273" s="1">
        <v>2874</v>
      </c>
      <c r="R273" s="1"/>
      <c r="S273" s="2"/>
      <c r="T273" s="2"/>
      <c r="U273" s="3"/>
      <c r="V273" s="2"/>
      <c r="W273" s="3"/>
      <c r="X273" s="10"/>
    </row>
    <row r="274" spans="1:24" x14ac:dyDescent="0.25">
      <c r="A274" s="9">
        <v>42248</v>
      </c>
      <c r="B274" s="91">
        <v>108</v>
      </c>
      <c r="C274" s="2">
        <v>99</v>
      </c>
      <c r="D274" s="2">
        <v>218</v>
      </c>
      <c r="E274" s="2">
        <v>0</v>
      </c>
      <c r="F274" s="1">
        <v>1687</v>
      </c>
      <c r="G274" s="1">
        <v>4778</v>
      </c>
      <c r="H274" s="1">
        <v>8057</v>
      </c>
      <c r="I274" s="1">
        <v>2575</v>
      </c>
      <c r="J274" s="1">
        <v>1992</v>
      </c>
      <c r="K274" s="2">
        <v>759</v>
      </c>
      <c r="L274" s="2">
        <v>72</v>
      </c>
      <c r="M274" s="2">
        <v>835</v>
      </c>
      <c r="N274" s="1">
        <v>1232</v>
      </c>
      <c r="O274" s="1">
        <v>1726</v>
      </c>
      <c r="P274" s="1">
        <v>2396</v>
      </c>
      <c r="Q274" s="1">
        <v>2620</v>
      </c>
      <c r="R274" s="1"/>
      <c r="S274" s="2"/>
      <c r="T274" s="2"/>
      <c r="U274" s="3"/>
      <c r="V274" s="2"/>
      <c r="W274" s="3"/>
      <c r="X274" s="10"/>
    </row>
    <row r="275" spans="1:24" x14ac:dyDescent="0.25">
      <c r="A275" s="9">
        <v>42278</v>
      </c>
      <c r="B275" s="91">
        <v>109</v>
      </c>
      <c r="C275" s="2">
        <v>50</v>
      </c>
      <c r="D275" s="2">
        <v>185</v>
      </c>
      <c r="E275" s="2">
        <v>0</v>
      </c>
      <c r="F275" s="1">
        <v>1432</v>
      </c>
      <c r="G275" s="1">
        <v>5494</v>
      </c>
      <c r="H275" s="1">
        <v>8461</v>
      </c>
      <c r="I275" s="1">
        <v>2809</v>
      </c>
      <c r="J275" s="2">
        <v>84</v>
      </c>
      <c r="K275" s="2">
        <v>752</v>
      </c>
      <c r="L275" s="2">
        <v>180</v>
      </c>
      <c r="M275" s="2">
        <v>543</v>
      </c>
      <c r="N275" s="1">
        <v>1154</v>
      </c>
      <c r="O275" s="1">
        <v>1694</v>
      </c>
      <c r="P275" s="1">
        <v>2379</v>
      </c>
      <c r="Q275" s="1">
        <v>2691</v>
      </c>
      <c r="R275" s="1"/>
      <c r="S275" s="2"/>
      <c r="T275" s="2"/>
      <c r="U275" s="3"/>
      <c r="V275" s="2"/>
      <c r="W275" s="3"/>
      <c r="X275" s="1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J18" sqref="J18"/>
    </sheetView>
  </sheetViews>
  <sheetFormatPr defaultRowHeight="15" x14ac:dyDescent="0.25"/>
  <cols>
    <col min="1" max="1" width="12.28515625" customWidth="1"/>
    <col min="2" max="2" width="9.140625" style="96"/>
    <col min="3" max="3" width="14.140625" customWidth="1"/>
  </cols>
  <sheetData>
    <row r="1" spans="1:3" x14ac:dyDescent="0.25">
      <c r="A1" s="29" t="s">
        <v>484</v>
      </c>
      <c r="B1" s="95">
        <v>0.73333333000000001</v>
      </c>
      <c r="C1" s="93">
        <v>223838</v>
      </c>
    </row>
    <row r="2" spans="1:3" x14ac:dyDescent="0.25">
      <c r="A2" s="29" t="s">
        <v>485</v>
      </c>
      <c r="B2" s="95">
        <v>0.74</v>
      </c>
      <c r="C2" s="93" t="s">
        <v>9</v>
      </c>
    </row>
    <row r="3" spans="1:3" x14ac:dyDescent="0.25">
      <c r="A3" s="29" t="s">
        <v>486</v>
      </c>
      <c r="B3" s="95">
        <v>0.74</v>
      </c>
      <c r="C3" s="93">
        <v>226807</v>
      </c>
    </row>
    <row r="4" spans="1:3" x14ac:dyDescent="0.25">
      <c r="A4" s="29" t="s">
        <v>487</v>
      </c>
      <c r="B4" s="95">
        <v>0.74</v>
      </c>
      <c r="C4" s="93" t="s">
        <v>10</v>
      </c>
    </row>
    <row r="5" spans="1:3" x14ac:dyDescent="0.25">
      <c r="A5" s="29" t="s">
        <v>488</v>
      </c>
      <c r="B5" s="95">
        <v>0.74</v>
      </c>
      <c r="C5" s="93">
        <v>229411</v>
      </c>
    </row>
    <row r="6" spans="1:3" x14ac:dyDescent="0.25">
      <c r="A6" s="29" t="s">
        <v>489</v>
      </c>
      <c r="B6" s="95">
        <v>0.74</v>
      </c>
      <c r="C6" s="93" t="s">
        <v>11</v>
      </c>
    </row>
    <row r="7" spans="1:3" x14ac:dyDescent="0.25">
      <c r="A7" s="29" t="s">
        <v>490</v>
      </c>
      <c r="B7" s="95">
        <v>0.74</v>
      </c>
      <c r="C7" s="93">
        <v>233108</v>
      </c>
    </row>
    <row r="8" spans="1:3" x14ac:dyDescent="0.25">
      <c r="A8" s="29" t="s">
        <v>491</v>
      </c>
      <c r="B8" s="95">
        <v>0.74</v>
      </c>
      <c r="C8" s="93">
        <v>234303</v>
      </c>
    </row>
    <row r="9" spans="1:3" x14ac:dyDescent="0.25">
      <c r="A9" s="29" t="s">
        <v>492</v>
      </c>
      <c r="B9" s="95">
        <v>0.74</v>
      </c>
      <c r="C9" s="93">
        <v>235501</v>
      </c>
    </row>
    <row r="10" spans="1:3" x14ac:dyDescent="0.25">
      <c r="A10" s="29" t="s">
        <v>493</v>
      </c>
      <c r="B10" s="95">
        <v>0.74</v>
      </c>
      <c r="C10" s="93">
        <v>237141</v>
      </c>
    </row>
    <row r="11" spans="1:3" x14ac:dyDescent="0.25">
      <c r="A11" s="29" t="s">
        <v>494</v>
      </c>
      <c r="B11" s="95">
        <v>0.74</v>
      </c>
      <c r="C11" s="93" t="s">
        <v>12</v>
      </c>
    </row>
    <row r="12" spans="1:3" x14ac:dyDescent="0.25">
      <c r="A12" s="29" t="s">
        <v>495</v>
      </c>
      <c r="B12" s="95">
        <v>0.74</v>
      </c>
      <c r="C12" s="93" t="s">
        <v>13</v>
      </c>
    </row>
    <row r="13" spans="1:3" x14ac:dyDescent="0.25">
      <c r="A13" s="29" t="s">
        <v>496</v>
      </c>
      <c r="B13" s="95">
        <v>0.74</v>
      </c>
      <c r="C13" s="93">
        <v>243667</v>
      </c>
    </row>
    <row r="14" spans="1:3" x14ac:dyDescent="0.25">
      <c r="A14" s="29" t="s">
        <v>497</v>
      </c>
      <c r="B14" s="95">
        <v>0.74</v>
      </c>
      <c r="C14" s="93">
        <v>247770</v>
      </c>
    </row>
    <row r="15" spans="1:3" x14ac:dyDescent="0.25">
      <c r="A15" s="29" t="s">
        <v>498</v>
      </c>
      <c r="B15" s="95">
        <v>0.74</v>
      </c>
      <c r="C15" s="9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Exon Mobil Share Evaluation</vt:lpstr>
      <vt:lpstr>Evaluation</vt:lpstr>
      <vt:lpstr>Zachary Decline Analysis</vt:lpstr>
      <vt:lpstr>Zachary</vt:lpstr>
      <vt:lpstr>Zachary NRI</vt:lpstr>
      <vt:lpstr>ROLETA NRI</vt:lpstr>
      <vt:lpstr>ROLETA</vt:lpstr>
      <vt:lpstr>LAS COMITAS</vt:lpstr>
      <vt:lpstr>LAS COMITAS NRI</vt:lpstr>
      <vt:lpstr>BUSTAMENTE</vt:lpstr>
      <vt:lpstr>Bustamente NRI</vt:lpstr>
      <vt:lpstr>Bob West</vt:lpstr>
      <vt:lpstr>NON-OP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Vast Group</dc:creator>
  <cp:lastModifiedBy>The Vast Group</cp:lastModifiedBy>
  <cp:lastPrinted>2015-12-23T17:56:29Z</cp:lastPrinted>
  <dcterms:created xsi:type="dcterms:W3CDTF">2015-12-07T20:52:16Z</dcterms:created>
  <dcterms:modified xsi:type="dcterms:W3CDTF">2016-02-12T23:03:43Z</dcterms:modified>
</cp:coreProperties>
</file>