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chool\TAMU\ECEN_454\lab_4\"/>
    </mc:Choice>
  </mc:AlternateContent>
  <xr:revisionPtr revIDLastSave="0" documentId="13_ncr:1_{F400A8BB-E245-4551-B16D-8D8A785E9B0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I11" i="1"/>
  <c r="J11" i="1" s="1"/>
  <c r="D11" i="1"/>
  <c r="E11" i="1" s="1"/>
  <c r="L11" i="1" l="1"/>
  <c r="D10" i="1"/>
  <c r="E10" i="1" s="1"/>
  <c r="I10" i="1"/>
  <c r="J10" i="1" s="1"/>
  <c r="L6" i="1"/>
  <c r="D6" i="1"/>
  <c r="E6" i="1" s="1"/>
  <c r="I6" i="1"/>
  <c r="J6" i="1" s="1"/>
  <c r="L3" i="1"/>
  <c r="L2" i="1"/>
  <c r="E2" i="1"/>
  <c r="L10" i="1" l="1"/>
  <c r="I3" i="1"/>
  <c r="J3" i="1" s="1"/>
  <c r="J2" i="1"/>
  <c r="I2" i="1"/>
  <c r="D3" i="1"/>
  <c r="E3" i="1" s="1"/>
  <c r="D2" i="1"/>
</calcChain>
</file>

<file path=xl/sharedStrings.xml><?xml version="1.0" encoding="utf-8"?>
<sst xmlns="http://schemas.openxmlformats.org/spreadsheetml/2006/main" count="38" uniqueCount="22">
  <si>
    <t>NAND2</t>
  </si>
  <si>
    <t>Rising Delay</t>
  </si>
  <si>
    <t>Falling Delay</t>
  </si>
  <si>
    <t>Delay (pS)</t>
  </si>
  <si>
    <t>% error</t>
  </si>
  <si>
    <t>Power Disipation</t>
  </si>
  <si>
    <t>INVERTER</t>
  </si>
  <si>
    <t>XOR2</t>
  </si>
  <si>
    <t>Component</t>
  </si>
  <si>
    <t>Error (%)</t>
  </si>
  <si>
    <t>nand</t>
  </si>
  <si>
    <t>xor</t>
  </si>
  <si>
    <t>inverter</t>
  </si>
  <si>
    <t>Rising Delay (pS)</t>
  </si>
  <si>
    <t>Falling Delay (pS)</t>
  </si>
  <si>
    <t>Power Distribution</t>
  </si>
  <si>
    <t>1-bit adder</t>
  </si>
  <si>
    <t>average(v("/in1" ?result "tran"))</t>
  </si>
  <si>
    <t>average(v("/in2" ?result "tran"))</t>
  </si>
  <si>
    <t>average(v("/in3" ?result "tran"))</t>
  </si>
  <si>
    <t>average(v("/out_carry" ?result "tran"))</t>
  </si>
  <si>
    <t>average(v("/out_sum" ?result "tran"))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</si>
</sst>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Q8" sqref="Q8:R12"/>
    </sheetView>
  </sheetViews>
  <sheetFormatPr defaultRowHeight="15" x14ac:dyDescent="0.25"/>
  <cols>
    <col min="1" max="1" width="18.85546875" customWidth="1"/>
    <col min="5" max="5" width="10.7109375" customWidth="1"/>
    <col min="10" max="10" width="11.5703125" customWidth="1"/>
    <col min="17" max="20" width="18.7109375" customWidth="1"/>
  </cols>
  <sheetData>
    <row r="1" spans="1:20" x14ac:dyDescent="0.25">
      <c r="A1" s="9" t="s">
        <v>0</v>
      </c>
      <c r="B1" s="9" t="s">
        <v>1</v>
      </c>
      <c r="C1" s="9"/>
      <c r="D1" s="9"/>
      <c r="E1" s="1" t="s">
        <v>3</v>
      </c>
      <c r="G1" s="9" t="s">
        <v>2</v>
      </c>
      <c r="H1" s="9"/>
      <c r="I1" s="9"/>
      <c r="J1" s="1" t="s">
        <v>3</v>
      </c>
      <c r="L1" t="s">
        <v>4</v>
      </c>
      <c r="N1" t="s">
        <v>5</v>
      </c>
    </row>
    <row r="2" spans="1:20" x14ac:dyDescent="0.25">
      <c r="A2" s="9"/>
      <c r="B2" s="1">
        <v>8.5056999999999992</v>
      </c>
      <c r="C2" s="1">
        <v>8.15</v>
      </c>
      <c r="D2" s="1">
        <f>B2-C2</f>
        <v>0.35569999999999879</v>
      </c>
      <c r="E2" s="1">
        <f>D2*1000</f>
        <v>355.69999999999879</v>
      </c>
      <c r="F2" s="1"/>
      <c r="G2" s="1">
        <v>5.4088799999999999</v>
      </c>
      <c r="H2" s="1">
        <v>5.05</v>
      </c>
      <c r="I2" s="1">
        <f>G2-H2</f>
        <v>0.35888000000000009</v>
      </c>
      <c r="J2" s="1">
        <f>I2*1000</f>
        <v>358.88000000000011</v>
      </c>
      <c r="L2" s="4">
        <f>ABS(E2-J2)/MIN(ABS(E2),ABS(J2))*100</f>
        <v>0.89401180770349309</v>
      </c>
      <c r="Q2" s="5" t="s">
        <v>8</v>
      </c>
      <c r="R2" s="5" t="s">
        <v>13</v>
      </c>
      <c r="S2" s="5" t="s">
        <v>14</v>
      </c>
      <c r="T2" s="5" t="s">
        <v>9</v>
      </c>
    </row>
    <row r="3" spans="1:20" x14ac:dyDescent="0.25">
      <c r="A3" s="9"/>
      <c r="B3" s="1">
        <v>20.506</v>
      </c>
      <c r="C3" s="1">
        <v>20.149999999999999</v>
      </c>
      <c r="D3" s="1">
        <f t="shared" ref="D3" si="0">B3-C3</f>
        <v>0.35600000000000165</v>
      </c>
      <c r="E3" s="1">
        <f t="shared" ref="E3" si="1">D3*1000</f>
        <v>356.00000000000165</v>
      </c>
      <c r="F3" s="1"/>
      <c r="G3" s="1">
        <v>17.405799999999999</v>
      </c>
      <c r="H3" s="1">
        <v>17.05</v>
      </c>
      <c r="I3" s="1">
        <f t="shared" ref="I3" si="2">G3-H3</f>
        <v>0.35579999999999856</v>
      </c>
      <c r="J3" s="1">
        <f t="shared" ref="J3" si="3">I3*1000</f>
        <v>355.79999999999859</v>
      </c>
      <c r="L3" s="4">
        <f>ABS(E3-J3)/MIN(ABS(E3),ABS(J3))*100</f>
        <v>5.6211354694507859E-2</v>
      </c>
      <c r="N3">
        <v>0.52700000000000002</v>
      </c>
      <c r="Q3" s="6" t="s">
        <v>12</v>
      </c>
      <c r="R3" s="6">
        <v>263.52</v>
      </c>
      <c r="S3" s="6">
        <v>256</v>
      </c>
      <c r="T3" s="6">
        <v>2.94</v>
      </c>
    </row>
    <row r="4" spans="1:20" x14ac:dyDescent="0.25">
      <c r="Q4" s="6" t="s">
        <v>10</v>
      </c>
      <c r="R4" s="6">
        <v>356</v>
      </c>
      <c r="S4" s="6">
        <v>355.8</v>
      </c>
      <c r="T4" s="6">
        <v>5.62</v>
      </c>
    </row>
    <row r="5" spans="1:20" x14ac:dyDescent="0.25">
      <c r="A5" s="9" t="s">
        <v>6</v>
      </c>
      <c r="B5" s="9" t="s">
        <v>1</v>
      </c>
      <c r="C5" s="9"/>
      <c r="D5" s="9"/>
      <c r="E5" s="2" t="s">
        <v>3</v>
      </c>
      <c r="F5" s="2"/>
      <c r="G5" s="9" t="s">
        <v>2</v>
      </c>
      <c r="H5" s="9"/>
      <c r="I5" s="9"/>
      <c r="J5" s="2" t="s">
        <v>3</v>
      </c>
      <c r="K5" s="2"/>
      <c r="L5" s="2" t="s">
        <v>4</v>
      </c>
      <c r="Q5" s="6" t="s">
        <v>11</v>
      </c>
      <c r="R5" s="6">
        <v>488.99599999999998</v>
      </c>
      <c r="S5" s="6">
        <v>384.08199999999999</v>
      </c>
      <c r="T5" s="6">
        <v>27.32</v>
      </c>
    </row>
    <row r="6" spans="1:20" x14ac:dyDescent="0.25">
      <c r="A6" s="9"/>
      <c r="B6" s="2">
        <v>8.4135200000000001</v>
      </c>
      <c r="C6" s="2">
        <v>8.15</v>
      </c>
      <c r="D6" s="1">
        <f>B6-C6</f>
        <v>0.26351999999999975</v>
      </c>
      <c r="E6" s="1">
        <f>D6*1000</f>
        <v>263.51999999999975</v>
      </c>
      <c r="F6" s="2"/>
      <c r="G6" s="2">
        <v>3.306</v>
      </c>
      <c r="H6" s="2">
        <v>3.05</v>
      </c>
      <c r="I6" s="1">
        <f>G6-H6</f>
        <v>0.25600000000000023</v>
      </c>
      <c r="J6" s="1">
        <f>I6*1000</f>
        <v>256.00000000000023</v>
      </c>
      <c r="K6" s="2"/>
      <c r="L6" s="3">
        <f>ABS(E6-J6)/MIN(ABS(E6),ABS(J6))</f>
        <v>2.9374999999998125E-2</v>
      </c>
      <c r="Q6" s="7" t="s">
        <v>16</v>
      </c>
      <c r="R6" s="6">
        <v>379.08</v>
      </c>
      <c r="S6" s="6">
        <v>454</v>
      </c>
      <c r="T6" s="6">
        <v>19.760000000000002</v>
      </c>
    </row>
    <row r="7" spans="1:20" x14ac:dyDescent="0.25">
      <c r="A7" s="9"/>
      <c r="B7" s="2"/>
      <c r="C7" s="2"/>
      <c r="D7" s="1"/>
      <c r="E7" s="1"/>
      <c r="F7" s="2"/>
      <c r="G7" s="2"/>
      <c r="H7" s="2"/>
      <c r="I7" s="1"/>
      <c r="J7" s="1"/>
      <c r="K7" s="2"/>
      <c r="L7" s="3"/>
      <c r="N7">
        <v>0.80800000000000005</v>
      </c>
    </row>
    <row r="8" spans="1:20" x14ac:dyDescent="0.25">
      <c r="Q8" s="7" t="s">
        <v>8</v>
      </c>
      <c r="R8" s="6" t="s">
        <v>15</v>
      </c>
    </row>
    <row r="9" spans="1:20" x14ac:dyDescent="0.25">
      <c r="A9" s="8" t="s">
        <v>7</v>
      </c>
      <c r="B9" s="8" t="s">
        <v>1</v>
      </c>
      <c r="C9" s="8"/>
      <c r="D9" s="8"/>
      <c r="E9" s="2" t="s">
        <v>3</v>
      </c>
      <c r="G9" s="8" t="s">
        <v>2</v>
      </c>
      <c r="H9" s="8"/>
      <c r="I9" s="8"/>
      <c r="J9" s="2" t="s">
        <v>3</v>
      </c>
      <c r="L9" s="2" t="s">
        <v>4</v>
      </c>
      <c r="Q9" s="7" t="s">
        <v>12</v>
      </c>
      <c r="R9" s="6">
        <v>0.80800000000000005</v>
      </c>
    </row>
    <row r="10" spans="1:20" x14ac:dyDescent="0.25">
      <c r="A10" s="8"/>
      <c r="B10">
        <v>8.6389960000000006</v>
      </c>
      <c r="C10">
        <v>8.15</v>
      </c>
      <c r="D10" s="1">
        <f>B10-C10</f>
        <v>0.48899600000000021</v>
      </c>
      <c r="E10" s="1">
        <f>D10*1000</f>
        <v>488.99600000000021</v>
      </c>
      <c r="G10">
        <v>5.4340820000000001</v>
      </c>
      <c r="H10">
        <v>5.05</v>
      </c>
      <c r="I10" s="1">
        <f>G10-H10</f>
        <v>0.38408200000000026</v>
      </c>
      <c r="J10" s="1">
        <f>I10*1000</f>
        <v>384.08200000000028</v>
      </c>
      <c r="L10" s="3">
        <f>ABS(E10-J10)/MIN(ABS(E10),ABS(J10))</f>
        <v>0.27315521164751239</v>
      </c>
      <c r="Q10" s="7" t="s">
        <v>10</v>
      </c>
      <c r="R10" s="6">
        <v>0.52700000000000002</v>
      </c>
    </row>
    <row r="11" spans="1:20" x14ac:dyDescent="0.25">
      <c r="A11" s="8"/>
      <c r="B11">
        <v>10.52908</v>
      </c>
      <c r="C11">
        <v>10.15</v>
      </c>
      <c r="D11" s="1">
        <f>B11-C11</f>
        <v>0.37908000000000008</v>
      </c>
      <c r="E11" s="1">
        <f>D11*1000</f>
        <v>379.0800000000001</v>
      </c>
      <c r="G11">
        <v>13.504</v>
      </c>
      <c r="H11">
        <v>13.05</v>
      </c>
      <c r="I11" s="1">
        <f>G11-H11</f>
        <v>0.45399999999999885</v>
      </c>
      <c r="J11" s="1">
        <f>I11*1000</f>
        <v>453.99999999999886</v>
      </c>
      <c r="L11" s="3">
        <f>ABS(E11-J11)/MIN(ABS(E11),ABS(J11))</f>
        <v>0.1976363828215647</v>
      </c>
      <c r="N11">
        <v>0.52780000000000005</v>
      </c>
      <c r="Q11" s="7" t="s">
        <v>11</v>
      </c>
      <c r="R11" s="6">
        <v>0.52780000000000005</v>
      </c>
    </row>
    <row r="12" spans="1:20" x14ac:dyDescent="0.25">
      <c r="Q12" s="7" t="s">
        <v>16</v>
      </c>
      <c r="R12" s="6">
        <v>0.61299999999999999</v>
      </c>
    </row>
    <row r="17" spans="2:11" x14ac:dyDescent="0.25">
      <c r="B17" t="s">
        <v>17</v>
      </c>
      <c r="C17">
        <v>1.206</v>
      </c>
      <c r="D17" t="s">
        <v>18</v>
      </c>
      <c r="E17">
        <v>1.0229999999999999</v>
      </c>
      <c r="F17" t="s">
        <v>19</v>
      </c>
      <c r="G17" s="10">
        <v>0.88200000000000001</v>
      </c>
      <c r="H17" t="s">
        <v>20</v>
      </c>
      <c r="I17">
        <v>1.1100000000000001</v>
      </c>
      <c r="J17" t="s">
        <v>21</v>
      </c>
      <c r="K17" s="10">
        <v>0.85909999999999997</v>
      </c>
    </row>
    <row r="21" spans="2:11" x14ac:dyDescent="0.25">
      <c r="E21" s="10">
        <f>(C17+E17+G17)*(I17+K17)</f>
        <v>6.1258701000000002</v>
      </c>
    </row>
  </sheetData>
  <mergeCells count="9">
    <mergeCell ref="A9:A11"/>
    <mergeCell ref="B9:D9"/>
    <mergeCell ref="G9:I9"/>
    <mergeCell ref="A1:A3"/>
    <mergeCell ref="B1:D1"/>
    <mergeCell ref="G1:I1"/>
    <mergeCell ref="A5:A7"/>
    <mergeCell ref="B5:D5"/>
    <mergeCell ref="G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Gilman</dc:creator>
  <cp:lastModifiedBy>Jason Gilman</cp:lastModifiedBy>
  <dcterms:created xsi:type="dcterms:W3CDTF">2015-06-05T18:17:20Z</dcterms:created>
  <dcterms:modified xsi:type="dcterms:W3CDTF">2020-10-08T01:48:45Z</dcterms:modified>
</cp:coreProperties>
</file>