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chool\TAMU\ECEN_454\lab_6\"/>
    </mc:Choice>
  </mc:AlternateContent>
  <xr:revisionPtr revIDLastSave="0" documentId="13_ncr:1_{137A1096-2E02-4CF9-A108-0446D6532A0A}" xr6:coauthVersionLast="45" xr6:coauthVersionMax="45" xr10:uidLastSave="{00000000-0000-0000-0000-000000000000}"/>
  <bookViews>
    <workbookView xWindow="22275" yWindow="4485" windowWidth="1272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Q3" i="1" s="1"/>
  <c r="Q2" i="1"/>
  <c r="L3" i="1"/>
  <c r="L4" i="1"/>
  <c r="L5" i="1"/>
  <c r="L6" i="1"/>
  <c r="L7" i="1"/>
  <c r="L8" i="1"/>
  <c r="L9" i="1"/>
  <c r="L10" i="1"/>
  <c r="L11" i="1"/>
  <c r="L2" i="1"/>
  <c r="L12" i="1"/>
  <c r="H19" i="1"/>
  <c r="H18" i="1"/>
  <c r="H15" i="1"/>
  <c r="H14" i="1"/>
  <c r="H11" i="1"/>
  <c r="H10" i="1"/>
  <c r="H7" i="1"/>
  <c r="H6" i="1"/>
  <c r="H3" i="1"/>
  <c r="H2" i="1"/>
  <c r="D19" i="1"/>
  <c r="D18" i="1"/>
  <c r="D15" i="1"/>
  <c r="D14" i="1"/>
  <c r="D11" i="1"/>
  <c r="D10" i="1"/>
  <c r="D7" i="1"/>
  <c r="D6" i="1"/>
  <c r="D4" i="1"/>
  <c r="D3" i="1"/>
  <c r="D2" i="1"/>
  <c r="H20" i="1" l="1"/>
  <c r="H16" i="1"/>
  <c r="D20" i="1"/>
  <c r="D16" i="1"/>
  <c r="D12" i="1"/>
  <c r="D8" i="1"/>
  <c r="H8" i="1"/>
  <c r="H4" i="1"/>
  <c r="H12" i="1"/>
</calcChain>
</file>

<file path=xl/sharedStrings.xml><?xml version="1.0" encoding="utf-8"?>
<sst xmlns="http://schemas.openxmlformats.org/spreadsheetml/2006/main" count="58" uniqueCount="22">
  <si>
    <t>Rising</t>
  </si>
  <si>
    <t>Falling</t>
  </si>
  <si>
    <t>Delay (ns)</t>
  </si>
  <si>
    <t>% error</t>
  </si>
  <si>
    <t>C = 100f F</t>
  </si>
  <si>
    <t>C = 90f F</t>
  </si>
  <si>
    <t>C = 80f F</t>
  </si>
  <si>
    <t>C = 70f F</t>
  </si>
  <si>
    <t>C = 60f F</t>
  </si>
  <si>
    <t>C = 50f F</t>
  </si>
  <si>
    <t>C = 40f F</t>
  </si>
  <si>
    <t>C = 30f F</t>
  </si>
  <si>
    <t>C = 20f F</t>
  </si>
  <si>
    <t>C = 10f F</t>
  </si>
  <si>
    <t>Mag (uA)</t>
  </si>
  <si>
    <t>Freq (GHz)</t>
  </si>
  <si>
    <t>Capacitance (fF)</t>
  </si>
  <si>
    <t>Mean</t>
  </si>
  <si>
    <t>Rise</t>
  </si>
  <si>
    <t>Fall</t>
  </si>
  <si>
    <t>Setup</t>
  </si>
  <si>
    <t>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</si>
</sst>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topLeftCell="E1" zoomScaleNormal="100" workbookViewId="0">
      <selection activeCell="M14" sqref="M14"/>
    </sheetView>
  </sheetViews>
  <sheetFormatPr defaultRowHeight="15" x14ac:dyDescent="0.25"/>
  <cols>
    <col min="4" max="4" width="10.5703125" customWidth="1"/>
    <col min="10" max="10" width="11.7109375" customWidth="1"/>
    <col min="11" max="11" width="11.5703125" customWidth="1"/>
    <col min="12" max="12" width="15.42578125" customWidth="1"/>
  </cols>
  <sheetData>
    <row r="1" spans="1:17" x14ac:dyDescent="0.25">
      <c r="A1" s="2" t="s">
        <v>4</v>
      </c>
      <c r="B1" s="2"/>
      <c r="C1" s="2"/>
      <c r="D1" s="3" t="s">
        <v>2</v>
      </c>
      <c r="E1" s="2" t="s">
        <v>9</v>
      </c>
      <c r="F1" s="2"/>
      <c r="G1" s="2"/>
      <c r="H1" s="3" t="s">
        <v>2</v>
      </c>
      <c r="J1" s="3" t="s">
        <v>14</v>
      </c>
      <c r="K1" s="3" t="s">
        <v>15</v>
      </c>
      <c r="L1" s="3" t="s">
        <v>16</v>
      </c>
      <c r="N1" s="6"/>
      <c r="O1" s="6"/>
      <c r="P1" s="6"/>
      <c r="Q1" s="3" t="s">
        <v>21</v>
      </c>
    </row>
    <row r="2" spans="1:17" x14ac:dyDescent="0.25">
      <c r="A2" s="3" t="s">
        <v>0</v>
      </c>
      <c r="B2" s="4">
        <v>11.58229</v>
      </c>
      <c r="C2" s="4">
        <v>10.25</v>
      </c>
      <c r="D2" s="4">
        <f>B2-C2</f>
        <v>1.3322900000000004</v>
      </c>
      <c r="E2" s="3" t="s">
        <v>0</v>
      </c>
      <c r="F2" s="4">
        <v>10.9964</v>
      </c>
      <c r="G2" s="4">
        <v>10.25</v>
      </c>
      <c r="H2" s="4">
        <f>F2-G2</f>
        <v>0.74639999999999951</v>
      </c>
      <c r="J2" s="4">
        <v>1.0393699999999999</v>
      </c>
      <c r="K2" s="5">
        <v>0.1</v>
      </c>
      <c r="L2" s="4">
        <f>(J2)/(PI()*2*K2)</f>
        <v>1.6542087320142325</v>
      </c>
      <c r="N2" s="3" t="s">
        <v>18</v>
      </c>
      <c r="O2" s="4">
        <v>10</v>
      </c>
      <c r="P2" s="4">
        <v>9.85</v>
      </c>
      <c r="Q2" s="4">
        <f>O2-P2</f>
        <v>0.15000000000000036</v>
      </c>
    </row>
    <row r="3" spans="1:17" x14ac:dyDescent="0.25">
      <c r="A3" s="3" t="s">
        <v>1</v>
      </c>
      <c r="B3" s="4">
        <v>21.058610000000002</v>
      </c>
      <c r="C3" s="4">
        <v>20.45</v>
      </c>
      <c r="D3" s="4">
        <f>B3-C3</f>
        <v>0.60861000000000232</v>
      </c>
      <c r="E3" s="3" t="s">
        <v>1</v>
      </c>
      <c r="F3" s="4">
        <v>20.839300000000001</v>
      </c>
      <c r="G3" s="4">
        <v>20.45</v>
      </c>
      <c r="H3" s="4">
        <f>F3-G3</f>
        <v>0.3893000000000022</v>
      </c>
      <c r="J3" s="4">
        <v>2.0786799999999999</v>
      </c>
      <c r="K3" s="5">
        <v>0.2</v>
      </c>
      <c r="L3" s="4">
        <f t="shared" ref="L3:L11" si="0">(J3)/(PI()*2*K3)</f>
        <v>1.6541609855313049</v>
      </c>
      <c r="N3" s="3" t="s">
        <v>19</v>
      </c>
      <c r="O3" s="4">
        <v>20</v>
      </c>
      <c r="P3" s="4">
        <f>10+9.72</f>
        <v>19.72</v>
      </c>
      <c r="Q3" s="4">
        <f>O3-P3</f>
        <v>0.28000000000000114</v>
      </c>
    </row>
    <row r="4" spans="1:17" x14ac:dyDescent="0.25">
      <c r="A4" s="1"/>
      <c r="B4" s="1"/>
      <c r="C4" s="3" t="s">
        <v>3</v>
      </c>
      <c r="D4" s="4">
        <f>(ABS(D3-D2)/D2)</f>
        <v>0.54318504229559472</v>
      </c>
      <c r="E4" s="1"/>
      <c r="F4" s="1"/>
      <c r="G4" s="3" t="s">
        <v>3</v>
      </c>
      <c r="H4" s="4">
        <f>(ABS(H3-H2)/H2)</f>
        <v>0.4784297963558381</v>
      </c>
      <c r="J4" s="4">
        <v>3.1178599999999999</v>
      </c>
      <c r="K4" s="4">
        <v>0.3</v>
      </c>
      <c r="L4" s="4">
        <f t="shared" si="0"/>
        <v>1.6540761028949893</v>
      </c>
      <c r="N4" s="1"/>
      <c r="O4" s="1"/>
      <c r="P4" s="3" t="s">
        <v>20</v>
      </c>
      <c r="Q4" s="4">
        <v>0.28000000000000003</v>
      </c>
    </row>
    <row r="5" spans="1:17" x14ac:dyDescent="0.25">
      <c r="A5" s="2" t="s">
        <v>5</v>
      </c>
      <c r="B5" s="2"/>
      <c r="C5" s="2"/>
      <c r="D5" s="3" t="s">
        <v>2</v>
      </c>
      <c r="E5" s="2" t="s">
        <v>10</v>
      </c>
      <c r="F5" s="2"/>
      <c r="G5" s="2"/>
      <c r="H5" s="3" t="s">
        <v>2</v>
      </c>
      <c r="J5" s="4">
        <v>4.1567499999999997</v>
      </c>
      <c r="K5" s="5">
        <v>0.4</v>
      </c>
      <c r="L5" s="4">
        <f t="shared" si="0"/>
        <v>1.6539182742430898</v>
      </c>
    </row>
    <row r="6" spans="1:17" x14ac:dyDescent="0.25">
      <c r="A6" s="3" t="s">
        <v>0</v>
      </c>
      <c r="B6" s="4">
        <v>11.46</v>
      </c>
      <c r="C6" s="4">
        <v>10.25</v>
      </c>
      <c r="D6" s="4">
        <f>B6-C6</f>
        <v>1.2100000000000009</v>
      </c>
      <c r="E6" s="3" t="s">
        <v>0</v>
      </c>
      <c r="F6" s="4">
        <v>10.8803</v>
      </c>
      <c r="G6" s="4">
        <v>10.25</v>
      </c>
      <c r="H6" s="4">
        <f>F6-G6</f>
        <v>0.63030000000000008</v>
      </c>
      <c r="J6" s="4">
        <v>5.1949500000000004</v>
      </c>
      <c r="K6" s="5">
        <v>0.5</v>
      </c>
      <c r="L6" s="4">
        <f t="shared" si="0"/>
        <v>1.6536039432304834</v>
      </c>
    </row>
    <row r="7" spans="1:17" x14ac:dyDescent="0.25">
      <c r="A7" s="3" t="s">
        <v>1</v>
      </c>
      <c r="B7" s="4">
        <v>21.014800000000001</v>
      </c>
      <c r="C7" s="4">
        <v>20.45</v>
      </c>
      <c r="D7" s="4">
        <f>B7-C7</f>
        <v>0.56480000000000175</v>
      </c>
      <c r="E7" s="3" t="s">
        <v>1</v>
      </c>
      <c r="F7" s="4">
        <v>20.795500000000001</v>
      </c>
      <c r="G7" s="4">
        <v>20.45</v>
      </c>
      <c r="H7" s="4">
        <f>F7-G7</f>
        <v>0.34550000000000125</v>
      </c>
      <c r="J7" s="4">
        <v>6.2327399999999997</v>
      </c>
      <c r="K7" s="4">
        <v>0.6</v>
      </c>
      <c r="L7" s="4">
        <f t="shared" si="0"/>
        <v>1.6532856333442996</v>
      </c>
    </row>
    <row r="8" spans="1:17" x14ac:dyDescent="0.25">
      <c r="A8" s="1"/>
      <c r="B8" s="1"/>
      <c r="C8" s="3" t="s">
        <v>3</v>
      </c>
      <c r="D8" s="4">
        <f>(ABS(D7-D6)/D6)</f>
        <v>0.53322314049586661</v>
      </c>
      <c r="E8" s="1"/>
      <c r="F8" s="1"/>
      <c r="G8" s="3" t="s">
        <v>3</v>
      </c>
      <c r="H8" s="4">
        <f>(ABS(H7-H6)/H6)</f>
        <v>0.45184832619387399</v>
      </c>
      <c r="J8" s="4">
        <v>7.2689899999999996</v>
      </c>
      <c r="K8" s="5">
        <v>0.7</v>
      </c>
      <c r="L8" s="4">
        <f t="shared" si="0"/>
        <v>1.6527081282650804</v>
      </c>
    </row>
    <row r="9" spans="1:17" x14ac:dyDescent="0.25">
      <c r="A9" s="2" t="s">
        <v>6</v>
      </c>
      <c r="B9" s="2"/>
      <c r="C9" s="2"/>
      <c r="D9" s="3" t="s">
        <v>2</v>
      </c>
      <c r="E9" s="2" t="s">
        <v>11</v>
      </c>
      <c r="F9" s="2"/>
      <c r="G9" s="2"/>
      <c r="H9" s="3" t="s">
        <v>2</v>
      </c>
      <c r="J9" s="4">
        <v>8.3027999999999995</v>
      </c>
      <c r="K9" s="5">
        <v>0.8</v>
      </c>
      <c r="L9" s="4">
        <f t="shared" si="0"/>
        <v>1.6517895768792357</v>
      </c>
    </row>
    <row r="10" spans="1:17" x14ac:dyDescent="0.25">
      <c r="A10" s="3" t="s">
        <v>0</v>
      </c>
      <c r="B10" s="4">
        <v>11.34</v>
      </c>
      <c r="C10" s="4">
        <v>10.25</v>
      </c>
      <c r="D10" s="4">
        <f>B10-C10</f>
        <v>1.0899999999999999</v>
      </c>
      <c r="E10" s="3" t="s">
        <v>0</v>
      </c>
      <c r="F10" s="4">
        <v>10.7645</v>
      </c>
      <c r="G10" s="4">
        <v>10.25</v>
      </c>
      <c r="H10" s="4">
        <f>F10-G10</f>
        <v>0.51449999999999996</v>
      </c>
      <c r="J10" s="4">
        <v>9.3366799999999994</v>
      </c>
      <c r="K10" s="4">
        <v>0.9</v>
      </c>
      <c r="L10" s="4">
        <f t="shared" si="0"/>
        <v>1.6510875267413747</v>
      </c>
    </row>
    <row r="11" spans="1:17" x14ac:dyDescent="0.25">
      <c r="A11" s="3" t="s">
        <v>1</v>
      </c>
      <c r="B11" s="4">
        <v>20.97</v>
      </c>
      <c r="C11" s="4">
        <v>20.45</v>
      </c>
      <c r="D11" s="4">
        <f>B11-C11</f>
        <v>0.51999999999999957</v>
      </c>
      <c r="E11" s="3" t="s">
        <v>1</v>
      </c>
      <c r="F11" s="4">
        <v>20.7514</v>
      </c>
      <c r="G11" s="4">
        <v>20.45</v>
      </c>
      <c r="H11" s="4">
        <f>F11-G11</f>
        <v>0.301400000000001</v>
      </c>
      <c r="J11" s="4">
        <v>9.8610600000000002</v>
      </c>
      <c r="K11" s="5">
        <v>1</v>
      </c>
      <c r="L11" s="4">
        <f t="shared" si="0"/>
        <v>1.5694364431257655</v>
      </c>
    </row>
    <row r="12" spans="1:17" x14ac:dyDescent="0.25">
      <c r="A12" s="1"/>
      <c r="B12" s="1"/>
      <c r="C12" s="3" t="s">
        <v>3</v>
      </c>
      <c r="D12" s="4">
        <f>(ABS(D11-D10)/D10)</f>
        <v>0.52293577981651407</v>
      </c>
      <c r="E12" s="1"/>
      <c r="F12" s="1"/>
      <c r="G12" s="3" t="s">
        <v>3</v>
      </c>
      <c r="H12" s="4">
        <f>(ABS(H11-H10)/H10)</f>
        <v>0.41418853255587751</v>
      </c>
      <c r="K12" s="3" t="s">
        <v>17</v>
      </c>
      <c r="L12" s="4">
        <f>AVERAGE(L2:L11)</f>
        <v>1.6448275346269856</v>
      </c>
    </row>
    <row r="13" spans="1:17" x14ac:dyDescent="0.25">
      <c r="A13" s="2" t="s">
        <v>7</v>
      </c>
      <c r="B13" s="2"/>
      <c r="C13" s="2"/>
      <c r="D13" s="3" t="s">
        <v>2</v>
      </c>
      <c r="E13" s="2" t="s">
        <v>12</v>
      </c>
      <c r="F13" s="2"/>
      <c r="G13" s="2"/>
      <c r="H13" s="3" t="s">
        <v>2</v>
      </c>
    </row>
    <row r="14" spans="1:17" x14ac:dyDescent="0.25">
      <c r="A14" s="3" t="s">
        <v>0</v>
      </c>
      <c r="B14" s="4">
        <v>11.231</v>
      </c>
      <c r="C14" s="4">
        <v>10.25</v>
      </c>
      <c r="D14" s="4">
        <f>B14-C14</f>
        <v>0.98099999999999987</v>
      </c>
      <c r="E14" s="3" t="s">
        <v>0</v>
      </c>
      <c r="F14" s="4">
        <v>10.647500000000001</v>
      </c>
      <c r="G14" s="4">
        <v>10.25</v>
      </c>
      <c r="H14" s="4">
        <f>F14-G14</f>
        <v>0.39750000000000085</v>
      </c>
    </row>
    <row r="15" spans="1:17" x14ac:dyDescent="0.25">
      <c r="A15" s="3" t="s">
        <v>1</v>
      </c>
      <c r="B15" s="4">
        <v>20.92699</v>
      </c>
      <c r="C15" s="4">
        <v>20.45</v>
      </c>
      <c r="D15" s="4">
        <f>B15-C15</f>
        <v>0.47699000000000069</v>
      </c>
      <c r="E15" s="3" t="s">
        <v>1</v>
      </c>
      <c r="F15" s="4">
        <v>20.706600000000002</v>
      </c>
      <c r="G15" s="4">
        <v>20.45</v>
      </c>
      <c r="H15" s="4">
        <f>F15-G15</f>
        <v>0.25660000000000238</v>
      </c>
    </row>
    <row r="16" spans="1:17" x14ac:dyDescent="0.25">
      <c r="A16" s="1"/>
      <c r="B16" s="1"/>
      <c r="C16" s="3" t="s">
        <v>3</v>
      </c>
      <c r="D16" s="4">
        <f>(ABS(D15-D14)/D14)</f>
        <v>0.5137716615698259</v>
      </c>
      <c r="E16" s="1"/>
      <c r="F16" s="1"/>
      <c r="G16" s="3" t="s">
        <v>3</v>
      </c>
      <c r="H16" s="4">
        <f>(ABS(H15-H14)/H14)</f>
        <v>0.35446540880502686</v>
      </c>
    </row>
    <row r="17" spans="1:8" x14ac:dyDescent="0.25">
      <c r="A17" s="2" t="s">
        <v>8</v>
      </c>
      <c r="B17" s="2"/>
      <c r="C17" s="2"/>
      <c r="D17" s="3" t="s">
        <v>2</v>
      </c>
      <c r="E17" s="2" t="s">
        <v>13</v>
      </c>
      <c r="F17" s="2"/>
      <c r="G17" s="2"/>
      <c r="H17" s="3" t="s">
        <v>2</v>
      </c>
    </row>
    <row r="18" spans="1:8" x14ac:dyDescent="0.25">
      <c r="A18" s="3" t="s">
        <v>0</v>
      </c>
      <c r="B18" s="4">
        <v>11.113379999999999</v>
      </c>
      <c r="C18" s="4">
        <v>10.25</v>
      </c>
      <c r="D18" s="4">
        <f>B18-C18</f>
        <v>0.86337999999999937</v>
      </c>
      <c r="E18" s="3" t="s">
        <v>0</v>
      </c>
      <c r="F18" s="4">
        <v>10.53027</v>
      </c>
      <c r="G18" s="4">
        <v>10.25</v>
      </c>
      <c r="H18" s="4">
        <f>F18-G18</f>
        <v>0.2802699999999998</v>
      </c>
    </row>
    <row r="19" spans="1:8" x14ac:dyDescent="0.25">
      <c r="A19" s="3" t="s">
        <v>1</v>
      </c>
      <c r="B19" s="4">
        <v>20.883040000000001</v>
      </c>
      <c r="C19" s="4">
        <v>20.45</v>
      </c>
      <c r="D19" s="4">
        <f>B19-C19</f>
        <v>0.43304000000000187</v>
      </c>
      <c r="E19" s="3" t="s">
        <v>1</v>
      </c>
      <c r="F19" s="4">
        <v>20.658919999999998</v>
      </c>
      <c r="G19" s="4">
        <v>20.45</v>
      </c>
      <c r="H19" s="4">
        <f>F19-G19</f>
        <v>0.20891999999999911</v>
      </c>
    </row>
    <row r="20" spans="1:8" x14ac:dyDescent="0.25">
      <c r="A20" s="1"/>
      <c r="B20" s="1"/>
      <c r="C20" s="3" t="s">
        <v>3</v>
      </c>
      <c r="D20" s="4">
        <f>(ABS(D19-D18)/D18)</f>
        <v>0.49843637795640139</v>
      </c>
      <c r="E20" s="1"/>
      <c r="F20" s="1"/>
      <c r="G20" s="3" t="s">
        <v>3</v>
      </c>
      <c r="H20" s="4">
        <f>(ABS(H19-H18)/H18)</f>
        <v>0.25457594462482869</v>
      </c>
    </row>
  </sheetData>
  <mergeCells count="10">
    <mergeCell ref="E5:G5"/>
    <mergeCell ref="E9:G9"/>
    <mergeCell ref="E13:G13"/>
    <mergeCell ref="E17:G17"/>
    <mergeCell ref="A1:C1"/>
    <mergeCell ref="A5:C5"/>
    <mergeCell ref="A9:C9"/>
    <mergeCell ref="A13:C13"/>
    <mergeCell ref="A17:C17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Gilman</dc:creator>
  <cp:lastModifiedBy>Jason Gilman</cp:lastModifiedBy>
  <dcterms:created xsi:type="dcterms:W3CDTF">2015-06-05T18:17:20Z</dcterms:created>
  <dcterms:modified xsi:type="dcterms:W3CDTF">2020-10-19T23:22:53Z</dcterms:modified>
</cp:coreProperties>
</file>