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JasonGlazer--ashrae-140-automation\input\TRNSYS\14.02.RE\"/>
    </mc:Choice>
  </mc:AlternateContent>
  <xr:revisionPtr revIDLastSave="0" documentId="13_ncr:1_{20DF92DA-E8C4-4837-940D-E4B5B45FEB50}" xr6:coauthVersionLast="47" xr6:coauthVersionMax="47" xr10:uidLastSave="{00000000-0000-0000-0000-000000000000}"/>
  <bookViews>
    <workbookView xWindow="4440" yWindow="810" windowWidth="33600" windowHeight="20790" xr2:uid="{5500947F-28FA-4902-B983-E90B599A579F}"/>
  </bookViews>
  <sheets>
    <sheet name="A" sheetId="1" r:id="rId1"/>
  </sheets>
  <definedNames>
    <definedName name="_Fill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0" i="1" l="1"/>
  <c r="B130" i="1"/>
  <c r="F129" i="1"/>
  <c r="B129" i="1"/>
  <c r="F121" i="1"/>
  <c r="B121" i="1"/>
  <c r="F120" i="1"/>
  <c r="B120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I82" i="1"/>
  <c r="F82" i="1"/>
  <c r="B82" i="1"/>
  <c r="F81" i="1"/>
  <c r="I81" i="1" s="1"/>
  <c r="B81" i="1"/>
  <c r="F80" i="1"/>
  <c r="I80" i="1" s="1"/>
  <c r="B80" i="1"/>
  <c r="I79" i="1"/>
  <c r="F79" i="1"/>
  <c r="B79" i="1"/>
  <c r="F78" i="1"/>
  <c r="I78" i="1" s="1"/>
  <c r="B78" i="1"/>
  <c r="I77" i="1"/>
  <c r="F77" i="1"/>
  <c r="B77" i="1"/>
  <c r="I76" i="1"/>
  <c r="F76" i="1"/>
  <c r="B76" i="1"/>
  <c r="I75" i="1"/>
  <c r="F75" i="1"/>
  <c r="B75" i="1"/>
  <c r="I74" i="1"/>
  <c r="F74" i="1"/>
  <c r="B74" i="1"/>
  <c r="I73" i="1"/>
  <c r="F72" i="1"/>
  <c r="I72" i="1" s="1"/>
  <c r="B72" i="1"/>
  <c r="F71" i="1"/>
  <c r="I71" i="1" s="1"/>
  <c r="B71" i="1"/>
  <c r="I70" i="1"/>
  <c r="F70" i="1"/>
  <c r="B70" i="1"/>
  <c r="F69" i="1"/>
  <c r="I69" i="1" s="1"/>
  <c r="B69" i="1"/>
  <c r="I68" i="1"/>
  <c r="F68" i="1"/>
  <c r="B68" i="1"/>
  <c r="F67" i="1"/>
  <c r="I67" i="1" s="1"/>
  <c r="B67" i="1"/>
  <c r="I66" i="1"/>
  <c r="F66" i="1"/>
  <c r="B66" i="1"/>
  <c r="F65" i="1"/>
  <c r="I65" i="1" s="1"/>
  <c r="B65" i="1"/>
  <c r="F64" i="1"/>
  <c r="I64" i="1" s="1"/>
  <c r="B64" i="1"/>
  <c r="F63" i="1"/>
  <c r="I63" i="1" s="1"/>
  <c r="B63" i="1"/>
  <c r="I62" i="1"/>
  <c r="F62" i="1"/>
  <c r="B62" i="1"/>
</calcChain>
</file>

<file path=xl/sharedStrings.xml><?xml version="1.0" encoding="utf-8"?>
<sst xmlns="http://schemas.openxmlformats.org/spreadsheetml/2006/main" count="583" uniqueCount="243">
  <si>
    <t>E300OUT2.XLS, Mar 20, 2002</t>
  </si>
  <si>
    <t>Output spreadsheet for HVAC BESTEST, Cases Series: E300 - E545</t>
  </si>
  <si>
    <t>TRNSYS-TUD, received 19 Feb 2003 with revs by jn 20 Feb 2003, and for 5 Apr 2003 results as noted below</t>
  </si>
  <si>
    <t>INSTRUCTIONS</t>
  </si>
  <si>
    <t>1. Use specified units</t>
  </si>
  <si>
    <t xml:space="preserve">2. Data entry is restricted to the following ranges: </t>
  </si>
  <si>
    <t>B62..L82:</t>
  </si>
  <si>
    <t xml:space="preserve"> Annual Sums, Annual Means, and Other </t>
  </si>
  <si>
    <t>M62..N62:</t>
  </si>
  <si>
    <t xml:space="preserve"> Annual Means, E300 Only</t>
  </si>
  <si>
    <t>B89..L112:</t>
  </si>
  <si>
    <t xml:space="preserve"> June 28 Hourly Output - Case E300</t>
  </si>
  <si>
    <t>B120..L121:</t>
  </si>
  <si>
    <t xml:space="preserve"> Case E500 Average Daily Outputs</t>
  </si>
  <si>
    <t>B129..L130:</t>
  </si>
  <si>
    <t xml:space="preserve"> Case E530 Average Daily Outputs</t>
  </si>
  <si>
    <t>Q62..AB81:</t>
  </si>
  <si>
    <t xml:space="preserve"> Annual Hourly Integrated Maxima Consumptions and Loads</t>
  </si>
  <si>
    <t>AC62..AH62:</t>
  </si>
  <si>
    <t xml:space="preserve"> Annual Hourly Integrated Maxima, Case E300 - Weather Check</t>
  </si>
  <si>
    <t>Q89..AN108: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</si>
  <si>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</si>
  <si>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</si>
  <si>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</si>
  <si>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</si>
  <si>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</si>
  <si>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</si>
  <si>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</si>
  <si>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</si>
  <si>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</si>
  <si>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</si>
  <si>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</si>
  <si>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</si>
  <si>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</si>
  <si>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</si>
  <si>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</si>
  <si>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</si>
  <si>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</si>
  <si>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</si>
  <si>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</si>
  <si>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</si>
  <si>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</si>
  <si>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</si>
  <si>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</si>
  <si>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</si>
  <si>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</si>
  <si>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</si>
  <si>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</si>
  <si>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</si>
  <si>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</si>
  <si>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</si>
  <si>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</si>
  <si>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</si>
  <si>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</si>
  <si>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</si>
  <si>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</si>
  <si>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</si>
  <si>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</si>
  <si>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</si>
  <si>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</si>
  <si>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</si>
  <si>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</si>
  <si>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• deleted column J (other COP2 calcs by Thoi), 20 Feb 2003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</si>
  <si>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</si>
  <si>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</si>
  <si>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        A n n u a l   S u m s</t>
  </si>
  <si>
    <t xml:space="preserve">              A n n u a l   M e a n s</t>
  </si>
  <si>
    <t xml:space="preserve">   Annual Means</t>
  </si>
  <si>
    <t xml:space="preserve">   A n n u a l   H o u r l y   I n t e g r a t e d   M a x i m a   C o n s u m p t i o n s   a n d   L o a d s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</si>
  <si>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</si>
  <si>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</si>
  <si>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</si>
  <si>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</si>
  <si>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</si>
  <si>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Humidity</t>
  </si>
  <si>
    <t>Relative</t>
  </si>
  <si>
    <t>Energy Consumption</t>
  </si>
  <si>
    <t>E v a p o r a t o r   C o i l   L o a d s</t>
  </si>
  <si>
    <t>Cases</t>
  </si>
  <si>
    <t>Total</t>
  </si>
  <si>
    <t>Compressor</t>
  </si>
  <si>
    <t>Cond Fan</t>
  </si>
  <si>
    <t>Indoor Fan</t>
  </si>
  <si>
    <t>Sensible</t>
  </si>
  <si>
    <t>Latent</t>
  </si>
  <si>
    <t>COP2</t>
  </si>
  <si>
    <t>IDB</t>
  </si>
  <si>
    <t>Ratio</t>
  </si>
  <si>
    <t>ODB</t>
  </si>
  <si>
    <t>Compr + Both Fans</t>
  </si>
  <si>
    <t xml:space="preserve">     Sensible + Latent</t>
  </si>
  <si>
    <t xml:space="preserve">     ODB</t>
  </si>
  <si>
    <t xml:space="preserve"> Outdoor Humidity Ratio</t>
  </si>
  <si>
    <t>(kWh)</t>
  </si>
  <si>
    <t>(°C)</t>
  </si>
  <si>
    <t>(kg/kg)</t>
  </si>
  <si>
    <t>(%)</t>
  </si>
  <si>
    <t>Wh</t>
  </si>
  <si>
    <t>°C</t>
  </si>
  <si>
    <t>kg/kg</t>
  </si>
  <si>
    <t>20-Jul</t>
  </si>
  <si>
    <t>03-Sep</t>
  </si>
  <si>
    <t>08-Jul</t>
  </si>
  <si>
    <t>02-Oct</t>
  </si>
  <si>
    <t>10-Sep</t>
  </si>
  <si>
    <t>24-Apr</t>
  </si>
  <si>
    <t>14-Jun</t>
  </si>
  <si>
    <t>18-Sep</t>
  </si>
  <si>
    <t>29-Jul</t>
  </si>
  <si>
    <t>01-Oct</t>
  </si>
  <si>
    <t>16-Sep</t>
  </si>
  <si>
    <t>28-Oct</t>
  </si>
  <si>
    <t>06-Oct</t>
  </si>
  <si>
    <t>29-Apr</t>
  </si>
  <si>
    <t>15-Sep</t>
  </si>
  <si>
    <t>28-Sep</t>
  </si>
  <si>
    <t>26-Jul</t>
  </si>
  <si>
    <t>18-Jun</t>
  </si>
  <si>
    <t>30-Aug</t>
  </si>
  <si>
    <t>11-Mar</t>
  </si>
  <si>
    <t>17-Jun</t>
  </si>
  <si>
    <t>01-Jul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</si>
  <si>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</si>
  <si>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</si>
  <si>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          Evaporator Coil Load</t>
  </si>
  <si>
    <t xml:space="preserve">Outdoor </t>
  </si>
  <si>
    <t>C O P 2</t>
  </si>
  <si>
    <t>Indoor Drybulb Temperature</t>
  </si>
  <si>
    <t xml:space="preserve">            Humidity Ratio</t>
  </si>
  <si>
    <t xml:space="preserve">           Relative Humidity</t>
  </si>
  <si>
    <t>Hum. Rat.</t>
  </si>
  <si>
    <t xml:space="preserve">COP2 </t>
  </si>
  <si>
    <t>EDB</t>
  </si>
  <si>
    <t>EWB</t>
  </si>
  <si>
    <t>Maximum</t>
  </si>
  <si>
    <t>Minimum</t>
  </si>
  <si>
    <t>Minimum*</t>
  </si>
  <si>
    <t>Maximum*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</si>
  <si>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</si>
  <si>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</si>
  <si>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</si>
  <si>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</si>
  <si>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</si>
  <si>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</si>
  <si>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</si>
  <si>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</si>
  <si>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</si>
  <si>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</si>
  <si>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</si>
  <si>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</si>
  <si>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</si>
  <si>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</si>
  <si>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</si>
  <si>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10-Jul</t>
  </si>
  <si>
    <t>4</t>
  </si>
  <si>
    <t>22-Sep</t>
  </si>
  <si>
    <t>5</t>
  </si>
  <si>
    <t>6</t>
  </si>
  <si>
    <t>7</t>
  </si>
  <si>
    <t>05-Oct</t>
  </si>
  <si>
    <t>8</t>
  </si>
  <si>
    <t>05-Apr</t>
  </si>
  <si>
    <t>9</t>
  </si>
  <si>
    <t>23-Oct</t>
  </si>
  <si>
    <t>10</t>
  </si>
  <si>
    <t>27-Sep</t>
  </si>
  <si>
    <t>02-Apr</t>
  </si>
  <si>
    <t>11</t>
  </si>
  <si>
    <t>30-Mar</t>
  </si>
  <si>
    <t>01-Nov</t>
  </si>
  <si>
    <t>12</t>
  </si>
  <si>
    <t>28-Apr</t>
  </si>
  <si>
    <t>13</t>
  </si>
  <si>
    <t>13-Oct</t>
  </si>
  <si>
    <t>30-Jul</t>
  </si>
  <si>
    <t>20-Dec</t>
  </si>
  <si>
    <t>11-Jul</t>
  </si>
  <si>
    <t>21-Nov</t>
  </si>
  <si>
    <t>14</t>
  </si>
  <si>
    <t>09-Jul</t>
  </si>
  <si>
    <t>07-Sep</t>
  </si>
  <si>
    <t>04-Oct</t>
  </si>
  <si>
    <t>15-Aug</t>
  </si>
  <si>
    <t>26-Nov</t>
  </si>
  <si>
    <t>25-Nov</t>
  </si>
  <si>
    <t>16</t>
  </si>
  <si>
    <t>16-Mar</t>
  </si>
  <si>
    <t>16-Jul</t>
  </si>
  <si>
    <t>18-Dec</t>
  </si>
  <si>
    <t>17</t>
  </si>
  <si>
    <t>14-Jul</t>
  </si>
  <si>
    <t>12-Nov</t>
  </si>
  <si>
    <t>18</t>
  </si>
  <si>
    <t>02-Nov</t>
  </si>
  <si>
    <t>04-Jun</t>
  </si>
  <si>
    <t>01-Jan</t>
  </si>
  <si>
    <t>01-Apr</t>
  </si>
  <si>
    <t>19</t>
  </si>
  <si>
    <t>21-Sep</t>
  </si>
  <si>
    <t>20</t>
  </si>
  <si>
    <t>21</t>
  </si>
  <si>
    <r>
      <t xml:space="preserve">* </t>
    </r>
    <r>
      <rPr>
        <sz val="11"/>
        <rFont val="Helv"/>
      </rPr>
      <t>Note: For Cases E500-E545 only, the following results are extracted from the period April 1 - Dec 31 (using a full annual simulation): minimum IDB, minimum zone humidity ratio, maximum and minimum relative humidity.</t>
    </r>
  </si>
  <si>
    <t>22</t>
  </si>
  <si>
    <t>23</t>
  </si>
  <si>
    <t>24</t>
  </si>
  <si>
    <t xml:space="preserve">   Evaporator Coil Load</t>
  </si>
  <si>
    <t>Day</t>
  </si>
  <si>
    <t>Hum Rat</t>
  </si>
  <si>
    <t>April 30</t>
  </si>
  <si>
    <t>June 25</t>
  </si>
  <si>
    <t>12-May</t>
  </si>
  <si>
    <t>02-May</t>
  </si>
  <si>
    <t>29-May</t>
  </si>
  <si>
    <t>12-Dec</t>
  </si>
  <si>
    <t>10-May</t>
  </si>
  <si>
    <t>CE300</t>
  </si>
  <si>
    <t>CE310</t>
  </si>
  <si>
    <t>CE320</t>
  </si>
  <si>
    <t>CE330</t>
  </si>
  <si>
    <t>CE340</t>
  </si>
  <si>
    <t>CE350</t>
  </si>
  <si>
    <t>CE360</t>
  </si>
  <si>
    <t>CE400</t>
  </si>
  <si>
    <t>CE410</t>
  </si>
  <si>
    <t>CE420</t>
  </si>
  <si>
    <t>CE430</t>
  </si>
  <si>
    <t>CE440</t>
  </si>
  <si>
    <t>CE500</t>
  </si>
  <si>
    <t>CE520</t>
  </si>
  <si>
    <t>CE522</t>
  </si>
  <si>
    <t>CE525</t>
  </si>
  <si>
    <t>CE530</t>
  </si>
  <si>
    <t>CE540</t>
  </si>
  <si>
    <t>CE545</t>
  </si>
  <si>
    <t>C E 3 0 0   O n l y</t>
  </si>
  <si>
    <t xml:space="preserve">CE500 </t>
  </si>
  <si>
    <t>CE510</t>
  </si>
  <si>
    <t xml:space="preserve">         CE300 Only, Maxima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</si>
  <si>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</si>
  <si>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</si>
  <si>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</si>
  <si>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CE500 May-Sep</t>
  </si>
  <si>
    <t>CE510 May-Sep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</si>
</sst>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_)"/>
    <numFmt numFmtId="165" formatCode="0.0000"/>
    <numFmt numFmtId="166" formatCode="0.000"/>
  </numFmts>
  <fonts count="4">
    <font>
      <sz val="12"/>
      <name val="SWISS"/>
    </font>
    <font>
      <b/>
      <sz val="12"/>
      <name val="Helv"/>
    </font>
    <font>
      <sz val="12"/>
      <color indexed="12"/>
      <name val="Helv"/>
    </font>
    <font>
      <sz val="11"/>
      <name val="Helv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1" fontId="2" fillId="0" borderId="6" xfId="0" applyNumberFormat="1" applyFont="1" applyBorder="1" applyProtection="1">
      <protection locked="0"/>
    </xf>
    <xf numFmtId="1" fontId="2" fillId="0" borderId="0" xfId="0" applyNumberFormat="1" applyFont="1" applyProtection="1">
      <protection locked="0"/>
    </xf>
    <xf numFmtId="2" fontId="2" fillId="0" borderId="6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2" fontId="2" fillId="0" borderId="11" xfId="0" applyNumberFormat="1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0" xfId="0" applyFont="1" applyBorder="1" applyProtection="1">
      <protection locked="0"/>
    </xf>
    <xf numFmtId="2" fontId="2" fillId="0" borderId="11" xfId="0" applyNumberFormat="1" applyFont="1" applyBorder="1"/>
    <xf numFmtId="0" fontId="2" fillId="0" borderId="13" xfId="0" applyFont="1" applyBorder="1"/>
    <xf numFmtId="0" fontId="2" fillId="0" borderId="12" xfId="0" applyFont="1" applyBorder="1"/>
    <xf numFmtId="165" fontId="2" fillId="0" borderId="13" xfId="0" applyNumberFormat="1" applyFont="1" applyBorder="1"/>
    <xf numFmtId="0" fontId="2" fillId="0" borderId="6" xfId="0" applyFont="1" applyBorder="1" applyProtection="1">
      <protection locked="0"/>
    </xf>
    <xf numFmtId="1" fontId="2" fillId="2" borderId="6" xfId="0" applyNumberFormat="1" applyFont="1" applyFill="1" applyBorder="1" applyProtection="1">
      <protection locked="0"/>
    </xf>
    <xf numFmtId="1" fontId="2" fillId="2" borderId="0" xfId="0" applyNumberFormat="1" applyFont="1" applyFill="1" applyProtection="1">
      <protection locked="0"/>
    </xf>
    <xf numFmtId="2" fontId="2" fillId="2" borderId="0" xfId="0" applyNumberFormat="1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2" borderId="10" xfId="0" applyFont="1" applyFill="1" applyBorder="1" applyProtection="1">
      <protection locked="0"/>
    </xf>
    <xf numFmtId="1" fontId="2" fillId="0" borderId="7" xfId="0" applyNumberFormat="1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9" xfId="0" applyFont="1" applyBorder="1" applyProtection="1">
      <protection locked="0"/>
    </xf>
    <xf numFmtId="1" fontId="2" fillId="0" borderId="8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0" fontId="0" fillId="0" borderId="14" xfId="0" applyBorder="1"/>
    <xf numFmtId="0" fontId="0" fillId="0" borderId="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/>
    <xf numFmtId="165" fontId="2" fillId="0" borderId="6" xfId="0" applyNumberFormat="1" applyFont="1" applyBorder="1" applyProtection="1">
      <protection locked="0"/>
    </xf>
    <xf numFmtId="2" fontId="2" fillId="0" borderId="14" xfId="0" applyNumberFormat="1" applyFont="1" applyBorder="1" applyProtection="1">
      <protection locked="0"/>
    </xf>
    <xf numFmtId="2" fontId="2" fillId="0" borderId="0" xfId="0" applyNumberFormat="1" applyFont="1"/>
    <xf numFmtId="2" fontId="2" fillId="0" borderId="3" xfId="0" applyNumberFormat="1" applyFont="1" applyBorder="1"/>
    <xf numFmtId="165" fontId="2" fillId="0" borderId="10" xfId="0" applyNumberFormat="1" applyFont="1" applyBorder="1"/>
    <xf numFmtId="166" fontId="2" fillId="0" borderId="6" xfId="0" applyNumberFormat="1" applyFont="1" applyBorder="1" applyProtection="1">
      <protection locked="0"/>
    </xf>
    <xf numFmtId="2" fontId="2" fillId="0" borderId="10" xfId="0" applyNumberFormat="1" applyFont="1" applyBorder="1"/>
    <xf numFmtId="49" fontId="2" fillId="0" borderId="0" xfId="0" applyNumberFormat="1" applyFont="1" applyProtection="1">
      <protection locked="0"/>
    </xf>
    <xf numFmtId="2" fontId="2" fillId="0" borderId="16" xfId="0" applyNumberFormat="1" applyFont="1" applyBorder="1" applyProtection="1">
      <protection locked="0"/>
    </xf>
    <xf numFmtId="166" fontId="2" fillId="0" borderId="16" xfId="0" applyNumberFormat="1" applyFont="1" applyBorder="1" applyProtection="1">
      <protection locked="0"/>
    </xf>
    <xf numFmtId="2" fontId="2" fillId="0" borderId="17" xfId="0" applyNumberFormat="1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2" fillId="0" borderId="19" xfId="0" applyFont="1" applyBorder="1" applyProtection="1">
      <protection locked="0"/>
    </xf>
    <xf numFmtId="166" fontId="2" fillId="0" borderId="17" xfId="0" applyNumberFormat="1" applyFont="1" applyBorder="1" applyProtection="1">
      <protection locked="0"/>
    </xf>
    <xf numFmtId="49" fontId="2" fillId="0" borderId="18" xfId="0" applyNumberFormat="1" applyFont="1" applyBorder="1" applyProtection="1">
      <protection locked="0"/>
    </xf>
    <xf numFmtId="165" fontId="2" fillId="0" borderId="7" xfId="0" applyNumberFormat="1" applyFont="1" applyBorder="1" applyProtection="1">
      <protection locked="0"/>
    </xf>
    <xf numFmtId="2" fontId="2" fillId="0" borderId="15" xfId="0" applyNumberFormat="1" applyFont="1" applyBorder="1" applyProtection="1">
      <protection locked="0"/>
    </xf>
    <xf numFmtId="2" fontId="2" fillId="0" borderId="7" xfId="0" applyNumberFormat="1" applyFont="1" applyBorder="1"/>
    <xf numFmtId="2" fontId="2" fillId="0" borderId="8" xfId="0" applyNumberFormat="1" applyFont="1" applyBorder="1"/>
    <xf numFmtId="2" fontId="2" fillId="0" borderId="9" xfId="0" applyNumberFormat="1" applyFont="1" applyBorder="1"/>
    <xf numFmtId="165" fontId="2" fillId="0" borderId="9" xfId="0" applyNumberFormat="1" applyFont="1" applyBorder="1"/>
    <xf numFmtId="16" fontId="0" fillId="0" borderId="6" xfId="0" quotePrefix="1" applyNumberFormat="1" applyBorder="1"/>
    <xf numFmtId="2" fontId="2" fillId="0" borderId="6" xfId="0" applyNumberFormat="1" applyFont="1" applyBorder="1"/>
    <xf numFmtId="16" fontId="0" fillId="0" borderId="7" xfId="0" quotePrefix="1" applyNumberFormat="1" applyBorder="1"/>
    <xf numFmtId="0" fontId="2" fillId="0" borderId="7" xfId="0" applyFont="1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F3F7F-D6F4-4150-AB5F-2907AD478039}">
  <sheetPr transitionEvaluation="1">
    <pageSetUpPr fitToPage="1"/>
  </sheetPr>
  <dimension ref="A1:AN130"/>
  <sheetViews>
    <sheetView tabSelected="1" defaultGridColor="0" topLeftCell="A54" colorId="22" zoomScaleNormal="100" workbookViewId="0">
      <selection activeCell="A75" sqref="A75:A76"/>
    </sheetView>
  </sheetViews>
  <sheetFormatPr defaultColWidth="9.6640625" defaultRowHeight="15"/>
  <sheetData>
    <row r="1" spans="1:4">
      <c r="A1" t="s">
        <v>0</v>
      </c>
    </row>
    <row r="2" spans="1:4">
      <c r="A2" t="s">
        <v>1</v>
      </c>
    </row>
    <row r="3" spans="1:4" ht="15.75">
      <c r="A3" s="1" t="s">
        <v>2</v>
      </c>
    </row>
    <row r="4" spans="1:4">
      <c r="A4" t="s">
        <v>3</v>
      </c>
    </row>
    <row r="6" spans="1:4">
      <c r="A6" t="s">
        <v>4</v>
      </c>
    </row>
    <row r="8" spans="1:4">
      <c r="A8" t="s">
        <v>5</v>
      </c>
    </row>
    <row r="10" spans="1:4">
      <c r="B10" s="2" t="s">
        <v>6</v>
      </c>
      <c r="C10" s="2"/>
      <c r="D10" t="s">
        <v>7</v>
      </c>
    </row>
    <row r="11" spans="1:4">
      <c r="B11" s="2" t="s">
        <v>8</v>
      </c>
      <c r="C11" s="2"/>
      <c r="D11" t="s">
        <v>9</v>
      </c>
    </row>
    <row r="12" spans="1:4">
      <c r="B12" s="2" t="s">
        <v>10</v>
      </c>
      <c r="C12" s="2"/>
      <c r="D12" t="s">
        <v>11</v>
      </c>
    </row>
    <row r="13" spans="1:4">
      <c r="B13" s="2" t="s">
        <v>12</v>
      </c>
      <c r="C13" s="2"/>
      <c r="D13" t="s">
        <v>13</v>
      </c>
    </row>
    <row r="14" spans="1:4">
      <c r="B14" s="2" t="s">
        <v>14</v>
      </c>
      <c r="C14" s="2"/>
      <c r="D14" t="s">
        <v>15</v>
      </c>
    </row>
    <row r="15" spans="1:4">
      <c r="B15" s="2" t="s">
        <v>16</v>
      </c>
      <c r="C15" s="2"/>
      <c r="D15" t="s">
        <v>17</v>
      </c>
    </row>
    <row r="16" spans="1:4">
      <c r="B16" s="2" t="s">
        <v>18</v>
      </c>
      <c r="C16" s="2"/>
      <c r="D16" t="s">
        <v>19</v>
      </c>
    </row>
    <row r="17" spans="1:4">
      <c r="B17" s="2" t="s">
        <v>20</v>
      </c>
      <c r="C17" s="2"/>
      <c r="D17" t="s">
        <v>21</v>
      </c>
    </row>
    <row r="18" spans="1:4">
      <c r="B18" s="2"/>
      <c r="C18" s="2"/>
    </row>
    <row r="19" spans="1:4">
      <c r="A19" t="s">
        <v>22</v>
      </c>
    </row>
    <row r="20" spans="1:4">
      <c r="A20" t="s">
        <v>23</v>
      </c>
    </row>
    <row r="21" spans="1:4">
      <c r="A21" t="s">
        <v>24</v>
      </c>
    </row>
    <row r="22" spans="1:4">
      <c r="A22" t="s">
        <v>25</v>
      </c>
    </row>
    <row r="24" spans="1:4">
      <c r="A24" t="s">
        <v>26</v>
      </c>
    </row>
    <row r="25" spans="1:4">
      <c r="A25" t="s">
        <v>27</v>
      </c>
    </row>
    <row r="27" spans="1:4">
      <c r="A27" t="s">
        <v>28</v>
      </c>
    </row>
    <row r="28" spans="1:4">
      <c r="A28" t="s">
        <v>29</v>
      </c>
    </row>
    <row r="30" spans="1:4">
      <c r="A30" t="s">
        <v>30</v>
      </c>
    </row>
    <row r="32" spans="1:4">
      <c r="B32" t="s">
        <v>31</v>
      </c>
      <c r="D32" s="3" t="s">
        <v>32</v>
      </c>
    </row>
    <row r="34" spans="1:4">
      <c r="B34" t="s">
        <v>33</v>
      </c>
      <c r="D34" s="3" t="s">
        <v>34</v>
      </c>
    </row>
    <row r="35" spans="1:4">
      <c r="B35" t="s">
        <v>35</v>
      </c>
      <c r="D35" s="3" t="s">
        <v>36</v>
      </c>
    </row>
    <row r="36" spans="1:4">
      <c r="B36" t="s">
        <v>37</v>
      </c>
      <c r="D36" s="3" t="s">
        <v>38</v>
      </c>
    </row>
    <row r="37" spans="1:4">
      <c r="B37" t="s">
        <v>39</v>
      </c>
      <c r="D37" s="3" t="s">
        <v>40</v>
      </c>
    </row>
    <row r="38" spans="1:4">
      <c r="B38" t="s">
        <v>41</v>
      </c>
      <c r="D38" s="3" t="s">
        <v>42</v>
      </c>
    </row>
    <row r="39" spans="1:4">
      <c r="B39" t="s">
        <v>43</v>
      </c>
      <c r="D39" s="3" t="s">
        <v>44</v>
      </c>
    </row>
    <row r="40" spans="1:4">
      <c r="B40" t="s">
        <v>45</v>
      </c>
      <c r="D40" s="3" t="s">
        <v>46</v>
      </c>
    </row>
    <row r="41" spans="1:4">
      <c r="B41" t="s">
        <v>47</v>
      </c>
      <c r="D41" s="3" t="s">
        <v>48</v>
      </c>
    </row>
    <row r="42" spans="1:4">
      <c r="B42" t="s">
        <v>49</v>
      </c>
      <c r="D42" s="3" t="s">
        <v>50</v>
      </c>
    </row>
    <row r="43" spans="1:4">
      <c r="B43" t="s">
        <v>51</v>
      </c>
      <c r="D43" s="3" t="s">
        <v>52</v>
      </c>
    </row>
    <row r="44" spans="1:4">
      <c r="B44" t="s">
        <v>53</v>
      </c>
      <c r="D44" s="3" t="s">
        <v>54</v>
      </c>
    </row>
    <row r="45" spans="1:4">
      <c r="B45" t="s">
        <v>55</v>
      </c>
      <c r="D45" s="3" t="s">
        <v>56</v>
      </c>
    </row>
    <row r="47" spans="1:4">
      <c r="A47" t="s">
        <v>57</v>
      </c>
    </row>
    <row r="48" spans="1:4">
      <c r="A48" t="s">
        <v>58</v>
      </c>
    </row>
    <row r="49" spans="1:34">
      <c r="B49" s="2" t="s">
        <v>59</v>
      </c>
      <c r="C49" s="2"/>
      <c r="D49" s="3" t="s">
        <v>60</v>
      </c>
    </row>
    <row r="51" spans="1:34">
      <c r="B51" s="4">
        <v>36388</v>
      </c>
      <c r="C51" s="4"/>
      <c r="D51" s="3" t="s">
        <v>61</v>
      </c>
    </row>
    <row r="52" spans="1:34" ht="15.75">
      <c r="A52" s="1" t="s">
        <v>2</v>
      </c>
    </row>
    <row r="53" spans="1:34">
      <c r="A53" s="5" t="s">
        <v>62</v>
      </c>
    </row>
    <row r="54" spans="1:34">
      <c r="A54" s="5" t="s">
        <v>63</v>
      </c>
    </row>
    <row r="55" spans="1:34">
      <c r="A55" t="s">
        <v>64</v>
      </c>
    </row>
    <row r="56" spans="1:34">
      <c r="A56" s="6"/>
      <c r="B56" s="6"/>
      <c r="C56" s="7"/>
      <c r="D56" s="7" t="s">
        <v>65</v>
      </c>
      <c r="E56" s="7"/>
      <c r="F56" s="7"/>
      <c r="G56" s="7"/>
      <c r="H56" s="7"/>
      <c r="I56" s="6" t="s">
        <v>66</v>
      </c>
      <c r="J56" s="7"/>
      <c r="K56" s="7"/>
      <c r="L56" s="7"/>
      <c r="M56" s="6" t="s">
        <v>67</v>
      </c>
      <c r="N56" s="8"/>
      <c r="O56" s="7"/>
      <c r="P56" s="6"/>
      <c r="Q56" s="9" t="s">
        <v>68</v>
      </c>
      <c r="R56" s="10"/>
      <c r="S56" s="10"/>
      <c r="T56" s="10"/>
      <c r="U56" s="10"/>
      <c r="V56" s="10"/>
      <c r="W56" s="7"/>
      <c r="X56" s="7"/>
      <c r="Y56" s="7"/>
      <c r="Z56" s="7"/>
      <c r="AA56" s="7"/>
      <c r="AB56" s="8"/>
      <c r="AC56" s="6"/>
      <c r="AD56" s="7" t="s">
        <v>237</v>
      </c>
      <c r="AE56" s="7"/>
      <c r="AF56" s="7"/>
      <c r="AG56" s="7"/>
      <c r="AH56" s="8"/>
    </row>
    <row r="57" spans="1:34">
      <c r="A57" s="11"/>
      <c r="B57" s="12"/>
      <c r="C57" s="13"/>
      <c r="D57" s="13"/>
      <c r="E57" s="13"/>
      <c r="F57" s="13"/>
      <c r="G57" s="13"/>
      <c r="H57" s="13"/>
      <c r="I57" s="12"/>
      <c r="J57" s="13"/>
      <c r="K57" s="13"/>
      <c r="L57" s="13"/>
      <c r="M57" s="12" t="s">
        <v>234</v>
      </c>
      <c r="N57" s="14"/>
      <c r="P57" s="11"/>
      <c r="Q57" s="12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4"/>
      <c r="AC57" s="12"/>
      <c r="AD57" s="13"/>
      <c r="AE57" s="13"/>
      <c r="AF57" s="13"/>
      <c r="AG57" s="13"/>
      <c r="AH57" s="14"/>
    </row>
    <row r="58" spans="1:34">
      <c r="A58" s="11"/>
      <c r="B58" s="11"/>
      <c r="I58" s="11"/>
      <c r="K58" s="2" t="s">
        <v>69</v>
      </c>
      <c r="L58" s="2" t="s">
        <v>69</v>
      </c>
      <c r="M58" s="11"/>
      <c r="N58" s="15" t="s">
        <v>70</v>
      </c>
      <c r="O58" s="2"/>
      <c r="P58" s="11"/>
      <c r="Q58" s="6"/>
      <c r="R58" s="7"/>
      <c r="S58" s="8"/>
      <c r="AB58" s="16"/>
      <c r="AD58" t="s">
        <v>71</v>
      </c>
      <c r="AH58" s="8"/>
    </row>
    <row r="59" spans="1:34">
      <c r="A59" s="11"/>
      <c r="B59" s="11" t="s">
        <v>72</v>
      </c>
      <c r="F59" s="11" t="s">
        <v>73</v>
      </c>
      <c r="I59" s="11"/>
      <c r="K59" s="2" t="s">
        <v>74</v>
      </c>
      <c r="L59" s="2" t="s">
        <v>75</v>
      </c>
      <c r="M59" s="11"/>
      <c r="N59" s="15" t="s">
        <v>74</v>
      </c>
      <c r="O59" s="2"/>
      <c r="P59" s="11"/>
      <c r="Q59" s="17" t="s">
        <v>76</v>
      </c>
      <c r="S59" s="16"/>
      <c r="V59" t="s">
        <v>77</v>
      </c>
      <c r="AB59" s="16"/>
      <c r="AE59" s="16"/>
      <c r="AH59" s="16"/>
    </row>
    <row r="60" spans="1:34">
      <c r="A60" s="11" t="s">
        <v>78</v>
      </c>
      <c r="B60" s="18" t="s">
        <v>79</v>
      </c>
      <c r="C60" s="2" t="s">
        <v>80</v>
      </c>
      <c r="D60" s="2" t="s">
        <v>81</v>
      </c>
      <c r="E60" s="2" t="s">
        <v>82</v>
      </c>
      <c r="F60" s="18" t="s">
        <v>79</v>
      </c>
      <c r="G60" s="2" t="s">
        <v>83</v>
      </c>
      <c r="H60" s="2" t="s">
        <v>84</v>
      </c>
      <c r="I60" s="18" t="s">
        <v>85</v>
      </c>
      <c r="J60" s="2" t="s">
        <v>86</v>
      </c>
      <c r="K60" s="2" t="s">
        <v>87</v>
      </c>
      <c r="L60" s="2" t="s">
        <v>74</v>
      </c>
      <c r="M60" s="18" t="s">
        <v>88</v>
      </c>
      <c r="N60" s="15" t="s">
        <v>87</v>
      </c>
      <c r="O60" s="2"/>
      <c r="P60" s="11" t="s">
        <v>78</v>
      </c>
      <c r="Q60" s="11" t="s">
        <v>89</v>
      </c>
      <c r="T60" s="11"/>
      <c r="U60" s="2" t="s">
        <v>83</v>
      </c>
      <c r="W60" s="11"/>
      <c r="X60" s="2" t="s">
        <v>84</v>
      </c>
      <c r="Z60" s="11" t="s">
        <v>90</v>
      </c>
      <c r="AB60" s="16"/>
      <c r="AD60" t="s">
        <v>91</v>
      </c>
      <c r="AE60" s="16"/>
      <c r="AF60" t="s">
        <v>92</v>
      </c>
      <c r="AH60" s="16"/>
    </row>
    <row r="61" spans="1:34">
      <c r="A61" s="12"/>
      <c r="B61" s="19" t="s">
        <v>93</v>
      </c>
      <c r="C61" s="20" t="s">
        <v>93</v>
      </c>
      <c r="D61" s="20" t="s">
        <v>93</v>
      </c>
      <c r="E61" s="20" t="s">
        <v>93</v>
      </c>
      <c r="F61" s="19" t="s">
        <v>93</v>
      </c>
      <c r="G61" s="20" t="s">
        <v>93</v>
      </c>
      <c r="H61" s="20" t="s">
        <v>93</v>
      </c>
      <c r="I61" s="12"/>
      <c r="J61" s="20" t="s">
        <v>94</v>
      </c>
      <c r="K61" s="20" t="s">
        <v>95</v>
      </c>
      <c r="L61" s="20" t="s">
        <v>96</v>
      </c>
      <c r="M61" s="19" t="s">
        <v>94</v>
      </c>
      <c r="N61" s="21" t="s">
        <v>95</v>
      </c>
      <c r="O61" s="20"/>
      <c r="P61" s="12"/>
      <c r="Q61" s="19" t="s">
        <v>97</v>
      </c>
      <c r="R61" s="20" t="s">
        <v>59</v>
      </c>
      <c r="S61" s="20" t="s">
        <v>60</v>
      </c>
      <c r="T61" s="19" t="s">
        <v>97</v>
      </c>
      <c r="U61" s="20" t="s">
        <v>59</v>
      </c>
      <c r="V61" s="20" t="s">
        <v>60</v>
      </c>
      <c r="W61" s="19" t="s">
        <v>97</v>
      </c>
      <c r="X61" s="20" t="s">
        <v>59</v>
      </c>
      <c r="Y61" s="20" t="s">
        <v>60</v>
      </c>
      <c r="Z61" s="19" t="s">
        <v>97</v>
      </c>
      <c r="AA61" s="20" t="s">
        <v>59</v>
      </c>
      <c r="AB61" s="21" t="s">
        <v>60</v>
      </c>
      <c r="AC61" s="19" t="s">
        <v>98</v>
      </c>
      <c r="AD61" s="20" t="s">
        <v>59</v>
      </c>
      <c r="AE61" s="21" t="s">
        <v>60</v>
      </c>
      <c r="AF61" s="20" t="s">
        <v>99</v>
      </c>
      <c r="AG61" s="20" t="s">
        <v>59</v>
      </c>
      <c r="AH61" s="21" t="s">
        <v>60</v>
      </c>
    </row>
    <row r="62" spans="1:34" ht="15.75">
      <c r="A62" s="11" t="s">
        <v>215</v>
      </c>
      <c r="B62" s="22">
        <f t="shared" ref="B62:B81" si="0">C62+D62+E62</f>
        <v>35633.777252734755</v>
      </c>
      <c r="C62" s="23">
        <v>22353.534309268729</v>
      </c>
      <c r="D62" s="23">
        <v>2400.3229434660229</v>
      </c>
      <c r="E62" s="23">
        <v>10879.92</v>
      </c>
      <c r="F62" s="22">
        <f t="shared" ref="F62:F82" si="1">G62+H62</f>
        <v>80426.867481742112</v>
      </c>
      <c r="G62" s="23">
        <v>56661.748439000134</v>
      </c>
      <c r="H62" s="23">
        <v>23765.119042741982</v>
      </c>
      <c r="I62" s="24">
        <f>F62/(C62+D62)</f>
        <v>3.2490640412357039</v>
      </c>
      <c r="J62" s="25">
        <v>23.624274631278602</v>
      </c>
      <c r="K62" s="26">
        <v>9.0690822031963426E-3</v>
      </c>
      <c r="L62" s="25">
        <v>48.614860102739854</v>
      </c>
      <c r="M62" s="27">
        <v>19.914452054794491</v>
      </c>
      <c r="N62" s="28">
        <v>1.1642917900684956E-2</v>
      </c>
      <c r="O62" s="26"/>
      <c r="P62" s="11" t="s">
        <v>215</v>
      </c>
      <c r="Q62" s="22">
        <v>11626.03706926033</v>
      </c>
      <c r="R62" s="26" t="s">
        <v>100</v>
      </c>
      <c r="S62" s="26">
        <v>15</v>
      </c>
      <c r="T62" s="22">
        <v>23277.4</v>
      </c>
      <c r="U62" s="26" t="s">
        <v>100</v>
      </c>
      <c r="V62" s="26">
        <v>16</v>
      </c>
      <c r="W62" s="22">
        <v>9635.7000000000007</v>
      </c>
      <c r="X62" s="26" t="s">
        <v>101</v>
      </c>
      <c r="Y62" s="26">
        <v>16</v>
      </c>
      <c r="Z62" s="22">
        <v>32174.05</v>
      </c>
      <c r="AA62" s="26" t="s">
        <v>102</v>
      </c>
      <c r="AB62" s="29">
        <v>15</v>
      </c>
      <c r="AC62" s="30">
        <v>34.700000000000003</v>
      </c>
      <c r="AD62" s="31" t="s">
        <v>100</v>
      </c>
      <c r="AE62" s="32">
        <v>15</v>
      </c>
      <c r="AF62" s="33">
        <v>2.1877500000000001E-2</v>
      </c>
      <c r="AG62" s="31" t="s">
        <v>103</v>
      </c>
      <c r="AH62" s="32">
        <v>9</v>
      </c>
    </row>
    <row r="63" spans="1:34" ht="15.75">
      <c r="A63" s="11" t="s">
        <v>216</v>
      </c>
      <c r="B63" s="22">
        <f t="shared" si="0"/>
        <v>39973.379846119082</v>
      </c>
      <c r="C63" s="23">
        <v>26339.625369982768</v>
      </c>
      <c r="D63" s="23">
        <v>2753.8344761363155</v>
      </c>
      <c r="E63" s="23">
        <v>10879.92</v>
      </c>
      <c r="F63" s="22">
        <f t="shared" si="1"/>
        <v>99342.131564849216</v>
      </c>
      <c r="G63" s="23">
        <v>56256.3774670001</v>
      </c>
      <c r="H63" s="23">
        <v>43085.754097849116</v>
      </c>
      <c r="I63" s="24">
        <f t="shared" ref="I63:I82" si="2">F63/(C63+D63)</f>
        <v>3.4145863740610052</v>
      </c>
      <c r="J63" s="25">
        <v>23.755573192922416</v>
      </c>
      <c r="K63" s="26">
        <v>1.1070886085616464E-2</v>
      </c>
      <c r="L63" s="25">
        <v>58.330700913241614</v>
      </c>
      <c r="M63" s="34"/>
      <c r="N63" s="26"/>
      <c r="O63" s="26"/>
      <c r="P63" s="11" t="s">
        <v>216</v>
      </c>
      <c r="Q63" s="22">
        <v>12594.401556764305</v>
      </c>
      <c r="R63" s="26" t="s">
        <v>100</v>
      </c>
      <c r="S63" s="26">
        <v>15</v>
      </c>
      <c r="T63" s="22">
        <v>23094.3</v>
      </c>
      <c r="U63" s="26" t="s">
        <v>104</v>
      </c>
      <c r="V63" s="26">
        <v>15</v>
      </c>
      <c r="W63" s="22">
        <v>15907</v>
      </c>
      <c r="X63" s="26" t="s">
        <v>101</v>
      </c>
      <c r="Y63" s="26">
        <v>15</v>
      </c>
      <c r="Z63" s="22">
        <v>37328</v>
      </c>
      <c r="AA63" s="26" t="s">
        <v>101</v>
      </c>
      <c r="AB63" s="29">
        <v>15</v>
      </c>
    </row>
    <row r="64" spans="1:34" ht="15.75">
      <c r="A64" s="11" t="s">
        <v>217</v>
      </c>
      <c r="B64" s="22">
        <f t="shared" si="0"/>
        <v>40059.657032557334</v>
      </c>
      <c r="C64" s="23">
        <v>26433.137388696625</v>
      </c>
      <c r="D64" s="23">
        <v>2746.5996438607058</v>
      </c>
      <c r="E64" s="23">
        <v>10879.92</v>
      </c>
      <c r="F64" s="22">
        <f t="shared" si="1"/>
        <v>99791.677967264899</v>
      </c>
      <c r="G64" s="23">
        <v>62859.205321999878</v>
      </c>
      <c r="H64" s="23">
        <v>36932.472645265028</v>
      </c>
      <c r="I64" s="24">
        <f t="shared" si="2"/>
        <v>3.419896411537986</v>
      </c>
      <c r="J64" s="25">
        <v>23.90049940753422</v>
      </c>
      <c r="K64" s="26">
        <v>9.9880373253424821E-3</v>
      </c>
      <c r="L64" s="25">
        <v>52.00530301369875</v>
      </c>
      <c r="M64" s="34"/>
      <c r="N64" s="26"/>
      <c r="O64" s="26"/>
      <c r="P64" s="11" t="s">
        <v>217</v>
      </c>
      <c r="Q64" s="22">
        <v>13028.198604878649</v>
      </c>
      <c r="R64" s="26" t="s">
        <v>100</v>
      </c>
      <c r="S64" s="26">
        <v>15</v>
      </c>
      <c r="T64" s="22">
        <v>31315.599999999999</v>
      </c>
      <c r="U64" s="26" t="s">
        <v>105</v>
      </c>
      <c r="V64" s="26">
        <v>16</v>
      </c>
      <c r="W64" s="22">
        <v>23147.3</v>
      </c>
      <c r="X64" s="26" t="s">
        <v>103</v>
      </c>
      <c r="Y64" s="26">
        <v>10</v>
      </c>
      <c r="Z64" s="22">
        <v>40317.599999999999</v>
      </c>
      <c r="AA64" s="26" t="s">
        <v>101</v>
      </c>
      <c r="AB64" s="29">
        <v>16</v>
      </c>
    </row>
    <row r="65" spans="1:28" ht="15.75">
      <c r="A65" s="11" t="s">
        <v>218</v>
      </c>
      <c r="B65" s="22">
        <f t="shared" si="0"/>
        <v>40963.300377974272</v>
      </c>
      <c r="C65" s="23">
        <v>27299.732074423395</v>
      </c>
      <c r="D65" s="23">
        <v>2783.6483035508809</v>
      </c>
      <c r="E65" s="23">
        <v>10879.92</v>
      </c>
      <c r="F65" s="22">
        <f t="shared" si="1"/>
        <v>105012.87148956976</v>
      </c>
      <c r="G65" s="23">
        <v>63083.376498999918</v>
      </c>
      <c r="H65" s="23">
        <v>41929.494990569845</v>
      </c>
      <c r="I65" s="24">
        <f t="shared" si="2"/>
        <v>3.4907271114537237</v>
      </c>
      <c r="J65" s="25">
        <v>23.879729368721453</v>
      </c>
      <c r="K65" s="26">
        <v>9.7409446187214678E-3</v>
      </c>
      <c r="L65" s="25">
        <v>50.844470547945278</v>
      </c>
      <c r="M65" s="34"/>
      <c r="N65" s="26"/>
      <c r="O65" s="26"/>
      <c r="P65" s="11" t="s">
        <v>218</v>
      </c>
      <c r="Q65" s="22">
        <v>13346.701022820673</v>
      </c>
      <c r="R65" s="26" t="s">
        <v>100</v>
      </c>
      <c r="S65" s="26">
        <v>15</v>
      </c>
      <c r="T65" s="22">
        <v>33226.1</v>
      </c>
      <c r="U65" s="26" t="s">
        <v>106</v>
      </c>
      <c r="V65" s="26">
        <v>14</v>
      </c>
      <c r="W65" s="22">
        <v>27825.200000000001</v>
      </c>
      <c r="X65" s="26" t="s">
        <v>107</v>
      </c>
      <c r="Y65" s="26">
        <v>16</v>
      </c>
      <c r="Z65" s="22">
        <v>43492</v>
      </c>
      <c r="AA65" s="26" t="s">
        <v>103</v>
      </c>
      <c r="AB65" s="29">
        <v>9</v>
      </c>
    </row>
    <row r="66" spans="1:28" ht="15.75">
      <c r="A66" s="11" t="s">
        <v>219</v>
      </c>
      <c r="B66" s="22">
        <f t="shared" si="0"/>
        <v>40619.295122139025</v>
      </c>
      <c r="C66" s="23">
        <v>26962.93733737541</v>
      </c>
      <c r="D66" s="23">
        <v>2776.4377847636142</v>
      </c>
      <c r="E66" s="23">
        <v>10879.92</v>
      </c>
      <c r="F66" s="22">
        <f t="shared" si="1"/>
        <v>102727.97891432175</v>
      </c>
      <c r="G66" s="23">
        <v>63032.606061999933</v>
      </c>
      <c r="H66" s="23">
        <v>39695.372852321809</v>
      </c>
      <c r="I66" s="24">
        <f t="shared" si="2"/>
        <v>3.4542749634926753</v>
      </c>
      <c r="J66" s="25">
        <v>23.875627816210084</v>
      </c>
      <c r="K66" s="26">
        <v>9.7914059041095854E-3</v>
      </c>
      <c r="L66" s="25">
        <v>51.085032043379037</v>
      </c>
      <c r="M66" s="34"/>
      <c r="N66" s="26"/>
      <c r="O66" s="26"/>
      <c r="P66" s="11" t="s">
        <v>219</v>
      </c>
      <c r="Q66" s="22">
        <v>13180.901834486</v>
      </c>
      <c r="R66" s="26" t="s">
        <v>100</v>
      </c>
      <c r="S66" s="26">
        <v>15</v>
      </c>
      <c r="T66" s="22">
        <v>32828.9</v>
      </c>
      <c r="U66" s="26" t="s">
        <v>105</v>
      </c>
      <c r="V66" s="26">
        <v>15</v>
      </c>
      <c r="W66" s="22">
        <v>24848.3</v>
      </c>
      <c r="X66" s="26" t="s">
        <v>103</v>
      </c>
      <c r="Y66" s="26">
        <v>9</v>
      </c>
      <c r="Z66" s="22">
        <v>41651.699999999997</v>
      </c>
      <c r="AA66" s="26" t="s">
        <v>103</v>
      </c>
      <c r="AB66" s="29">
        <v>10</v>
      </c>
    </row>
    <row r="67" spans="1:28" ht="15.75">
      <c r="A67" s="11" t="s">
        <v>220</v>
      </c>
      <c r="B67" s="22">
        <f t="shared" si="0"/>
        <v>32236.979468446429</v>
      </c>
      <c r="C67" s="23">
        <v>19316.840364594198</v>
      </c>
      <c r="D67" s="23">
        <v>2040.2191038522333</v>
      </c>
      <c r="E67" s="23">
        <v>10879.92</v>
      </c>
      <c r="F67" s="22">
        <f t="shared" si="1"/>
        <v>69387.997605120792</v>
      </c>
      <c r="G67" s="23">
        <v>50370.830375999802</v>
      </c>
      <c r="H67" s="23">
        <v>19017.167229120987</v>
      </c>
      <c r="I67" s="24">
        <f t="shared" si="2"/>
        <v>3.2489490281954185</v>
      </c>
      <c r="J67" s="25">
        <v>25.659465613013619</v>
      </c>
      <c r="K67" s="26">
        <v>9.705930864155235E-3</v>
      </c>
      <c r="L67" s="25">
        <v>45.48395562785403</v>
      </c>
      <c r="M67" s="34"/>
      <c r="N67" s="26"/>
      <c r="O67" s="26"/>
      <c r="P67" s="11" t="s">
        <v>220</v>
      </c>
      <c r="Q67" s="22">
        <v>11626.889010941171</v>
      </c>
      <c r="R67" s="26" t="s">
        <v>100</v>
      </c>
      <c r="S67" s="26">
        <v>15</v>
      </c>
      <c r="T67" s="22">
        <v>23277.5</v>
      </c>
      <c r="U67" s="26" t="s">
        <v>108</v>
      </c>
      <c r="V67" s="26">
        <v>15</v>
      </c>
      <c r="W67" s="22">
        <v>9751.26</v>
      </c>
      <c r="X67" s="26" t="s">
        <v>109</v>
      </c>
      <c r="Y67" s="26">
        <v>13</v>
      </c>
      <c r="Z67" s="22">
        <v>32091.73</v>
      </c>
      <c r="AA67" s="26" t="s">
        <v>102</v>
      </c>
      <c r="AB67" s="29">
        <v>15</v>
      </c>
    </row>
    <row r="68" spans="1:28" ht="15.75">
      <c r="A68" s="11" t="s">
        <v>221</v>
      </c>
      <c r="B68" s="22">
        <f t="shared" si="0"/>
        <v>55298.791720929417</v>
      </c>
      <c r="C68" s="23">
        <v>40105.839879967134</v>
      </c>
      <c r="D68" s="23">
        <v>4313.0318409622851</v>
      </c>
      <c r="E68" s="23">
        <v>10879.92</v>
      </c>
      <c r="F68" s="22">
        <f t="shared" si="1"/>
        <v>162974.06257335175</v>
      </c>
      <c r="G68" s="23">
        <v>134976.83514699971</v>
      </c>
      <c r="H68" s="23">
        <v>27997.227426352034</v>
      </c>
      <c r="I68" s="24">
        <f t="shared" si="2"/>
        <v>3.6690275159907122</v>
      </c>
      <c r="J68" s="25">
        <v>25.364948660958916</v>
      </c>
      <c r="K68" s="26">
        <v>8.4994811107306049E-3</v>
      </c>
      <c r="L68" s="25">
        <v>41.033473984018258</v>
      </c>
      <c r="M68" s="34"/>
      <c r="N68" s="26"/>
      <c r="O68" s="26"/>
      <c r="P68" s="11" t="s">
        <v>221</v>
      </c>
      <c r="Q68" s="22">
        <v>12769.502182177162</v>
      </c>
      <c r="R68" s="26" t="s">
        <v>100</v>
      </c>
      <c r="S68" s="26">
        <v>15</v>
      </c>
      <c r="T68" s="22">
        <v>32060.7</v>
      </c>
      <c r="U68" s="26" t="s">
        <v>105</v>
      </c>
      <c r="V68" s="26">
        <v>16</v>
      </c>
      <c r="W68" s="22">
        <v>9275.16</v>
      </c>
      <c r="X68" s="26" t="s">
        <v>103</v>
      </c>
      <c r="Y68" s="26">
        <v>10</v>
      </c>
      <c r="Z68" s="22">
        <v>38857.160000000003</v>
      </c>
      <c r="AA68" s="26" t="s">
        <v>103</v>
      </c>
      <c r="AB68" s="29">
        <v>10</v>
      </c>
    </row>
    <row r="69" spans="1:28" ht="15.75">
      <c r="A69" s="11" t="s">
        <v>222</v>
      </c>
      <c r="B69" s="22">
        <f t="shared" si="0"/>
        <v>32045.153568170928</v>
      </c>
      <c r="C69" s="23">
        <v>19178.948737703857</v>
      </c>
      <c r="D69" s="23">
        <v>1986.2848304670733</v>
      </c>
      <c r="E69" s="23">
        <v>10879.92</v>
      </c>
      <c r="F69" s="22">
        <f t="shared" si="1"/>
        <v>68792.822126469924</v>
      </c>
      <c r="G69" s="23">
        <v>41952.359514999953</v>
      </c>
      <c r="H69" s="23">
        <v>26840.462611469979</v>
      </c>
      <c r="I69" s="24">
        <f t="shared" si="2"/>
        <v>3.2502746499298332</v>
      </c>
      <c r="J69" s="25">
        <v>24.126294471461257</v>
      </c>
      <c r="K69" s="26">
        <v>9.8011450958904334E-3</v>
      </c>
      <c r="L69" s="25">
        <v>50.770897728310473</v>
      </c>
      <c r="M69" s="34"/>
      <c r="N69" s="26"/>
      <c r="O69" s="26"/>
      <c r="P69" s="11" t="s">
        <v>222</v>
      </c>
      <c r="Q69" s="22">
        <v>11627.867729678333</v>
      </c>
      <c r="R69" s="26" t="s">
        <v>100</v>
      </c>
      <c r="S69" s="26">
        <v>15</v>
      </c>
      <c r="T69" s="22">
        <v>23277.5</v>
      </c>
      <c r="U69" s="26" t="s">
        <v>108</v>
      </c>
      <c r="V69" s="26">
        <v>15</v>
      </c>
      <c r="W69" s="22">
        <v>27075.3</v>
      </c>
      <c r="X69" s="26" t="s">
        <v>110</v>
      </c>
      <c r="Y69" s="26">
        <v>15</v>
      </c>
      <c r="Z69" s="22">
        <v>41178.6</v>
      </c>
      <c r="AA69" s="26" t="s">
        <v>110</v>
      </c>
      <c r="AB69" s="29">
        <v>15</v>
      </c>
    </row>
    <row r="70" spans="1:28" ht="15.75">
      <c r="A70" s="11" t="s">
        <v>223</v>
      </c>
      <c r="B70" s="22">
        <f t="shared" si="0"/>
        <v>32078.431863626436</v>
      </c>
      <c r="C70" s="23">
        <v>19204.494365578117</v>
      </c>
      <c r="D70" s="23">
        <v>1994.01749804832</v>
      </c>
      <c r="E70" s="23">
        <v>10879.92</v>
      </c>
      <c r="F70" s="22">
        <f t="shared" si="1"/>
        <v>68672.853832539928</v>
      </c>
      <c r="G70" s="23">
        <v>45676.645576999981</v>
      </c>
      <c r="H70" s="23">
        <v>22996.208255539954</v>
      </c>
      <c r="I70" s="24">
        <f t="shared" si="2"/>
        <v>3.2395129561133276</v>
      </c>
      <c r="J70" s="25">
        <v>24.122146412100513</v>
      </c>
      <c r="K70" s="26">
        <v>9.7404771940639307E-3</v>
      </c>
      <c r="L70" s="25">
        <v>50.497098949771569</v>
      </c>
      <c r="M70" s="34"/>
      <c r="N70" s="26"/>
      <c r="O70" s="26"/>
      <c r="P70" s="11" t="s">
        <v>223</v>
      </c>
      <c r="Q70" s="22">
        <v>11627.867729678333</v>
      </c>
      <c r="R70" s="26" t="s">
        <v>100</v>
      </c>
      <c r="S70" s="26">
        <v>15</v>
      </c>
      <c r="T70" s="22">
        <v>23265.7</v>
      </c>
      <c r="U70" s="26" t="s">
        <v>104</v>
      </c>
      <c r="V70" s="26">
        <v>16</v>
      </c>
      <c r="W70" s="22">
        <v>11138.9</v>
      </c>
      <c r="X70" s="26" t="s">
        <v>110</v>
      </c>
      <c r="Y70" s="26">
        <v>15</v>
      </c>
      <c r="Z70" s="22">
        <v>32091.73</v>
      </c>
      <c r="AA70" s="26" t="s">
        <v>102</v>
      </c>
      <c r="AB70" s="29">
        <v>15</v>
      </c>
    </row>
    <row r="71" spans="1:28" ht="15.75">
      <c r="A71" s="11" t="s">
        <v>224</v>
      </c>
      <c r="B71" s="22">
        <f t="shared" si="0"/>
        <v>33387.007607424253</v>
      </c>
      <c r="C71" s="23">
        <v>20358.585393713744</v>
      </c>
      <c r="D71" s="23">
        <v>2148.5022137105116</v>
      </c>
      <c r="E71" s="23">
        <v>10879.92</v>
      </c>
      <c r="F71" s="22">
        <f t="shared" si="1"/>
        <v>72609.307406750057</v>
      </c>
      <c r="G71" s="23">
        <v>50389.824659000034</v>
      </c>
      <c r="H71" s="23">
        <v>22219.482747750022</v>
      </c>
      <c r="I71" s="24">
        <f t="shared" si="2"/>
        <v>3.2260641035937025</v>
      </c>
      <c r="J71" s="25">
        <v>23.926173912100584</v>
      </c>
      <c r="K71" s="26">
        <v>9.2638875388127741E-3</v>
      </c>
      <c r="L71" s="25">
        <v>48.779368002283327</v>
      </c>
      <c r="M71" s="34"/>
      <c r="N71" s="26"/>
      <c r="O71" s="26"/>
      <c r="P71" s="11" t="s">
        <v>224</v>
      </c>
      <c r="Q71" s="22">
        <v>11626.03706926033</v>
      </c>
      <c r="R71" s="26" t="s">
        <v>100</v>
      </c>
      <c r="S71" s="26">
        <v>15</v>
      </c>
      <c r="T71" s="22">
        <v>23277.4</v>
      </c>
      <c r="U71" s="26" t="s">
        <v>100</v>
      </c>
      <c r="V71" s="26">
        <v>16</v>
      </c>
      <c r="W71" s="22">
        <v>9751.0400000000009</v>
      </c>
      <c r="X71" s="26" t="s">
        <v>109</v>
      </c>
      <c r="Y71" s="26">
        <v>13</v>
      </c>
      <c r="Z71" s="22">
        <v>32174.05</v>
      </c>
      <c r="AA71" s="26" t="s">
        <v>102</v>
      </c>
      <c r="AB71" s="29">
        <v>15</v>
      </c>
    </row>
    <row r="72" spans="1:28" ht="15.75">
      <c r="A72" s="11" t="s">
        <v>225</v>
      </c>
      <c r="B72" s="22">
        <f t="shared" si="0"/>
        <v>32538.031318731744</v>
      </c>
      <c r="C72" s="23">
        <v>19598.621063024904</v>
      </c>
      <c r="D72" s="23">
        <v>2059.490255706839</v>
      </c>
      <c r="E72" s="23">
        <v>10879.92</v>
      </c>
      <c r="F72" s="22">
        <f t="shared" si="1"/>
        <v>69756.311989893147</v>
      </c>
      <c r="G72" s="23">
        <v>47863.346245000044</v>
      </c>
      <c r="H72" s="23">
        <v>21892.965744893096</v>
      </c>
      <c r="I72" s="24">
        <f t="shared" si="2"/>
        <v>3.2207938616310492</v>
      </c>
      <c r="J72" s="25">
        <v>23.991582428082271</v>
      </c>
      <c r="K72" s="26">
        <v>9.310276779680382E-3</v>
      </c>
      <c r="L72" s="25">
        <v>48.821944840182738</v>
      </c>
      <c r="M72" s="34"/>
      <c r="N72" s="26"/>
      <c r="O72" s="26"/>
      <c r="P72" s="11" t="s">
        <v>225</v>
      </c>
      <c r="Q72" s="22">
        <v>11626.03706926033</v>
      </c>
      <c r="R72" s="26" t="s">
        <v>100</v>
      </c>
      <c r="S72" s="26">
        <v>15</v>
      </c>
      <c r="T72" s="22">
        <v>23277.4</v>
      </c>
      <c r="U72" s="26" t="s">
        <v>100</v>
      </c>
      <c r="V72" s="26">
        <v>16</v>
      </c>
      <c r="W72" s="22">
        <v>9635.7000000000007</v>
      </c>
      <c r="X72" s="26" t="s">
        <v>101</v>
      </c>
      <c r="Y72" s="26">
        <v>16</v>
      </c>
      <c r="Z72" s="22">
        <v>32174.05</v>
      </c>
      <c r="AA72" s="26" t="s">
        <v>102</v>
      </c>
      <c r="AB72" s="29">
        <v>15</v>
      </c>
    </row>
    <row r="73" spans="1:28" ht="15.75">
      <c r="A73" s="11" t="s">
        <v>226</v>
      </c>
      <c r="B73" s="35">
        <v>33691.321017245209</v>
      </c>
      <c r="C73" s="36">
        <v>20629.133255656114</v>
      </c>
      <c r="D73" s="36">
        <v>2182.2677615890984</v>
      </c>
      <c r="E73" s="36">
        <v>10879.92</v>
      </c>
      <c r="F73" s="35">
        <v>73711.363480827218</v>
      </c>
      <c r="G73" s="36">
        <v>50876.072483000105</v>
      </c>
      <c r="H73" s="36">
        <v>22835.290997827113</v>
      </c>
      <c r="I73" s="24">
        <f t="shared" si="2"/>
        <v>3.2313387251007555</v>
      </c>
      <c r="J73" s="37">
        <v>23.91177118379002</v>
      </c>
      <c r="K73" s="38">
        <v>9.1578199486301911E-3</v>
      </c>
      <c r="L73" s="37">
        <v>48.329768664383728</v>
      </c>
      <c r="M73" s="34"/>
      <c r="N73" s="26"/>
      <c r="O73" s="26"/>
      <c r="P73" s="11" t="s">
        <v>226</v>
      </c>
      <c r="Q73" s="35">
        <v>11626.03706926033</v>
      </c>
      <c r="R73" s="38" t="s">
        <v>100</v>
      </c>
      <c r="S73" s="38">
        <v>15</v>
      </c>
      <c r="T73" s="35">
        <v>23277.4</v>
      </c>
      <c r="U73" s="38" t="s">
        <v>100</v>
      </c>
      <c r="V73" s="38">
        <v>16</v>
      </c>
      <c r="W73" s="35">
        <v>9635.7000000000007</v>
      </c>
      <c r="X73" s="38" t="s">
        <v>101</v>
      </c>
      <c r="Y73" s="38">
        <v>16</v>
      </c>
      <c r="Z73" s="35">
        <v>32174.05</v>
      </c>
      <c r="AA73" s="38" t="s">
        <v>102</v>
      </c>
      <c r="AB73" s="39">
        <v>15</v>
      </c>
    </row>
    <row r="74" spans="1:28" ht="15.75">
      <c r="A74" s="11" t="s">
        <v>227</v>
      </c>
      <c r="B74" s="22">
        <f t="shared" si="0"/>
        <v>22337.887016316719</v>
      </c>
      <c r="C74" s="23">
        <v>17854.295557848422</v>
      </c>
      <c r="D74" s="23">
        <v>1919.7698233773071</v>
      </c>
      <c r="E74" s="23">
        <v>2563.8216350909911</v>
      </c>
      <c r="F74" s="22">
        <f t="shared" si="1"/>
        <v>63357.106250000092</v>
      </c>
      <c r="G74" s="23">
        <v>45043.800000000097</v>
      </c>
      <c r="H74" s="23">
        <v>18313.306249999994</v>
      </c>
      <c r="I74" s="24">
        <f t="shared" si="2"/>
        <v>3.2040506101569686</v>
      </c>
      <c r="J74" s="25">
        <v>20.234182794520542</v>
      </c>
      <c r="K74" s="26">
        <v>9.7752996655252524E-3</v>
      </c>
      <c r="L74" s="25">
        <v>66.526122203196252</v>
      </c>
      <c r="M74" s="34"/>
      <c r="N74" s="26"/>
      <c r="O74" s="26"/>
      <c r="P74" s="11" t="s">
        <v>235</v>
      </c>
      <c r="Q74" s="22">
        <v>10166.483125274943</v>
      </c>
      <c r="R74" s="26" t="s">
        <v>100</v>
      </c>
      <c r="S74" s="26">
        <v>15</v>
      </c>
      <c r="T74" s="22">
        <v>19549.2</v>
      </c>
      <c r="U74" s="26" t="s">
        <v>111</v>
      </c>
      <c r="V74" s="26">
        <v>15</v>
      </c>
      <c r="W74" s="22">
        <v>7965.46</v>
      </c>
      <c r="X74" s="26" t="s">
        <v>112</v>
      </c>
      <c r="Y74" s="26">
        <v>15</v>
      </c>
      <c r="Z74" s="22">
        <v>27485.51</v>
      </c>
      <c r="AA74" s="26" t="s">
        <v>111</v>
      </c>
      <c r="AB74" s="29">
        <v>15</v>
      </c>
    </row>
    <row r="75" spans="1:28" ht="15.75">
      <c r="A75" s="11" t="s">
        <v>241</v>
      </c>
      <c r="B75" s="22">
        <f t="shared" si="0"/>
        <v>17390.851076390049</v>
      </c>
      <c r="C75" s="23">
        <v>13942.147864083752</v>
      </c>
      <c r="D75" s="23">
        <v>1476.6546903521444</v>
      </c>
      <c r="E75" s="23">
        <v>1972.0485219541506</v>
      </c>
      <c r="F75" s="22">
        <f t="shared" si="1"/>
        <v>48443.43080000006</v>
      </c>
      <c r="G75" s="23">
        <v>34443.234380000074</v>
      </c>
      <c r="H75" s="23">
        <v>14000.196419999986</v>
      </c>
      <c r="I75" s="24">
        <f t="shared" si="2"/>
        <v>3.1418413089454327</v>
      </c>
      <c r="J75" s="25">
        <v>24.572292429193926</v>
      </c>
      <c r="K75" s="26">
        <v>1.1020851416122001E-2</v>
      </c>
      <c r="L75" s="25">
        <v>57.047631889978156</v>
      </c>
      <c r="M75" s="34"/>
      <c r="N75" s="26"/>
      <c r="O75" s="26"/>
      <c r="P75" s="11" t="s">
        <v>236</v>
      </c>
      <c r="Q75" s="22">
        <v>11204.896753388282</v>
      </c>
      <c r="R75" s="26" t="s">
        <v>100</v>
      </c>
      <c r="S75" s="26">
        <v>15</v>
      </c>
      <c r="T75" s="22">
        <v>21729.200000000001</v>
      </c>
      <c r="U75" s="26" t="s">
        <v>113</v>
      </c>
      <c r="V75" s="26">
        <v>19</v>
      </c>
      <c r="W75" s="22">
        <v>8892.56</v>
      </c>
      <c r="X75" s="26" t="s">
        <v>114</v>
      </c>
      <c r="Y75" s="26">
        <v>11</v>
      </c>
      <c r="Z75" s="22">
        <v>30593.05</v>
      </c>
      <c r="AA75" s="26" t="s">
        <v>113</v>
      </c>
      <c r="AB75" s="29">
        <v>19</v>
      </c>
    </row>
    <row r="76" spans="1:28" ht="15.75">
      <c r="A76" s="11" t="s">
        <v>242</v>
      </c>
      <c r="B76" s="22">
        <f t="shared" si="0"/>
        <v>34608.775362869957</v>
      </c>
      <c r="C76" s="23">
        <v>27747.878980448822</v>
      </c>
      <c r="D76" s="23">
        <v>2937.676627832258</v>
      </c>
      <c r="E76" s="23">
        <v>3923.219754588878</v>
      </c>
      <c r="F76" s="22">
        <f t="shared" si="1"/>
        <v>108974.30994000004</v>
      </c>
      <c r="G76" s="23">
        <v>77489.432099999991</v>
      </c>
      <c r="H76" s="23">
        <v>31484.877840000041</v>
      </c>
      <c r="I76" s="24">
        <f t="shared" si="2"/>
        <v>3.5513226917289793</v>
      </c>
      <c r="J76" s="25">
        <v>25.816808224400845</v>
      </c>
      <c r="K76" s="26">
        <v>1.1395419907407389E-2</v>
      </c>
      <c r="L76" s="25">
        <v>54.700072821350801</v>
      </c>
      <c r="M76" s="34"/>
      <c r="N76" s="26"/>
      <c r="O76" s="26"/>
      <c r="P76" s="11" t="s">
        <v>228</v>
      </c>
      <c r="Q76" s="22">
        <v>11035.389839962188</v>
      </c>
      <c r="R76" s="26" t="s">
        <v>100</v>
      </c>
      <c r="S76" s="26">
        <v>15</v>
      </c>
      <c r="T76" s="22">
        <v>19415.900000000001</v>
      </c>
      <c r="U76" s="26" t="s">
        <v>115</v>
      </c>
      <c r="V76" s="26">
        <v>15</v>
      </c>
      <c r="W76" s="22">
        <v>7913.7</v>
      </c>
      <c r="X76" s="26" t="s">
        <v>115</v>
      </c>
      <c r="Y76" s="26">
        <v>15</v>
      </c>
      <c r="Z76" s="22">
        <v>27329.599999999999</v>
      </c>
      <c r="AA76" s="26" t="s">
        <v>115</v>
      </c>
      <c r="AB76" s="29">
        <v>15</v>
      </c>
    </row>
    <row r="77" spans="1:28" ht="15.75">
      <c r="A77" s="11" t="s">
        <v>228</v>
      </c>
      <c r="B77" s="22">
        <f t="shared" si="0"/>
        <v>24986.581989315273</v>
      </c>
      <c r="C77" s="23">
        <v>19521.276662968372</v>
      </c>
      <c r="D77" s="23">
        <v>2340.1169215021255</v>
      </c>
      <c r="E77" s="23">
        <v>3125.1884048447769</v>
      </c>
      <c r="F77" s="22">
        <f t="shared" si="1"/>
        <v>63421.544428999987</v>
      </c>
      <c r="G77" s="23">
        <v>45109.614089999988</v>
      </c>
      <c r="H77" s="23">
        <v>18311.930338999995</v>
      </c>
      <c r="I77" s="24">
        <f t="shared" si="2"/>
        <v>2.9010750931291152</v>
      </c>
      <c r="J77" s="25">
        <v>13.51710186187217</v>
      </c>
      <c r="K77" s="26">
        <v>6.6924052328766054E-3</v>
      </c>
      <c r="L77" s="25">
        <v>69.874455981734982</v>
      </c>
      <c r="M77" s="34"/>
      <c r="N77" s="26"/>
      <c r="O77" s="26"/>
      <c r="P77" s="11" t="s">
        <v>229</v>
      </c>
      <c r="Q77" s="22">
        <v>10430.779128711938</v>
      </c>
      <c r="R77" s="26" t="s">
        <v>100</v>
      </c>
      <c r="S77" s="26">
        <v>15</v>
      </c>
      <c r="T77" s="22">
        <v>19488.8</v>
      </c>
      <c r="U77" s="56" t="s">
        <v>210</v>
      </c>
      <c r="V77" s="26">
        <v>15</v>
      </c>
      <c r="W77" s="22">
        <v>7906.7</v>
      </c>
      <c r="X77" s="56" t="s">
        <v>211</v>
      </c>
      <c r="Y77" s="26">
        <v>15</v>
      </c>
      <c r="Z77" s="22">
        <v>27383.59</v>
      </c>
      <c r="AA77" s="56" t="s">
        <v>210</v>
      </c>
      <c r="AB77" s="29">
        <v>15</v>
      </c>
    </row>
    <row r="78" spans="1:28" ht="15.75">
      <c r="A78" s="11" t="s">
        <v>229</v>
      </c>
      <c r="B78" s="22">
        <f t="shared" si="0"/>
        <v>23544.160692124755</v>
      </c>
      <c r="C78" s="23">
        <v>18620.310806459944</v>
      </c>
      <c r="D78" s="23">
        <v>2108.2782659614504</v>
      </c>
      <c r="E78" s="23">
        <v>2815.5716197033621</v>
      </c>
      <c r="F78" s="22">
        <f t="shared" si="1"/>
        <v>63389.22280399999</v>
      </c>
      <c r="G78" s="23">
        <v>45076.031247999977</v>
      </c>
      <c r="H78" s="23">
        <v>18313.191556000009</v>
      </c>
      <c r="I78" s="24">
        <f t="shared" si="2"/>
        <v>3.0580577666203514</v>
      </c>
      <c r="J78" s="25">
        <v>16.945636687214613</v>
      </c>
      <c r="K78" s="26">
        <v>8.1904468938349267E-3</v>
      </c>
      <c r="L78" s="25">
        <v>68.677375262557277</v>
      </c>
      <c r="M78" s="34"/>
      <c r="N78" s="26"/>
      <c r="O78" s="26"/>
      <c r="P78" s="11" t="s">
        <v>230</v>
      </c>
      <c r="Q78" s="22">
        <v>9366.7480928703299</v>
      </c>
      <c r="R78" s="26" t="s">
        <v>100</v>
      </c>
      <c r="S78" s="26">
        <v>15</v>
      </c>
      <c r="T78" s="22">
        <v>19702.7</v>
      </c>
      <c r="U78" s="26" t="s">
        <v>116</v>
      </c>
      <c r="V78" s="26">
        <v>16</v>
      </c>
      <c r="W78" s="22">
        <v>8037.07</v>
      </c>
      <c r="X78" s="26" t="s">
        <v>116</v>
      </c>
      <c r="Y78" s="26">
        <v>16</v>
      </c>
      <c r="Z78" s="22">
        <v>27739.77</v>
      </c>
      <c r="AA78" s="26" t="s">
        <v>116</v>
      </c>
      <c r="AB78" s="29">
        <v>16</v>
      </c>
    </row>
    <row r="79" spans="1:28" ht="15.75">
      <c r="A79" s="11" t="s">
        <v>230</v>
      </c>
      <c r="B79" s="22">
        <f t="shared" si="0"/>
        <v>20320.873963030244</v>
      </c>
      <c r="C79" s="23">
        <v>16557.874829804307</v>
      </c>
      <c r="D79" s="23">
        <v>1611.2289106354137</v>
      </c>
      <c r="E79" s="23">
        <v>2151.7702225905218</v>
      </c>
      <c r="F79" s="22">
        <f t="shared" si="1"/>
        <v>63292.945401999998</v>
      </c>
      <c r="G79" s="23">
        <v>44979.010342000052</v>
      </c>
      <c r="H79" s="23">
        <v>18313.935059999949</v>
      </c>
      <c r="I79" s="24">
        <f t="shared" si="2"/>
        <v>3.4835480223015232</v>
      </c>
      <c r="J79" s="25">
        <v>26.844263271689471</v>
      </c>
      <c r="K79" s="26">
        <v>1.3712712512557254E-2</v>
      </c>
      <c r="L79" s="25">
        <v>61.467399063927004</v>
      </c>
      <c r="M79" s="34"/>
      <c r="N79" s="26"/>
      <c r="O79" s="26"/>
      <c r="P79" s="11" t="s">
        <v>231</v>
      </c>
      <c r="Q79" s="22">
        <v>8028.3285466124171</v>
      </c>
      <c r="R79" s="26" t="s">
        <v>100</v>
      </c>
      <c r="S79" s="26">
        <v>15</v>
      </c>
      <c r="T79" s="22">
        <v>19834.099999999999</v>
      </c>
      <c r="U79" s="56" t="s">
        <v>212</v>
      </c>
      <c r="V79" s="26">
        <v>15</v>
      </c>
      <c r="W79" s="22">
        <v>1.6431299999999999E-11</v>
      </c>
      <c r="X79" s="26" t="s">
        <v>117</v>
      </c>
      <c r="Y79" s="26">
        <v>16</v>
      </c>
      <c r="Z79" s="22">
        <v>19834.099999999999</v>
      </c>
      <c r="AA79" s="56" t="s">
        <v>212</v>
      </c>
      <c r="AB79" s="29">
        <v>15</v>
      </c>
    </row>
    <row r="80" spans="1:28" ht="15.75">
      <c r="A80" s="11" t="s">
        <v>231</v>
      </c>
      <c r="B80" s="22">
        <f t="shared" si="0"/>
        <v>17281.271045603677</v>
      </c>
      <c r="C80" s="23">
        <v>13656.995123440021</v>
      </c>
      <c r="D80" s="23">
        <v>1551.8308506501819</v>
      </c>
      <c r="E80" s="23">
        <v>2072.4450715134722</v>
      </c>
      <c r="F80" s="22">
        <f t="shared" si="1"/>
        <v>45045.847950000098</v>
      </c>
      <c r="G80" s="23">
        <v>45045.847950000098</v>
      </c>
      <c r="H80" s="23">
        <v>0</v>
      </c>
      <c r="I80" s="24">
        <f t="shared" si="2"/>
        <v>2.961822827530562</v>
      </c>
      <c r="J80" s="25">
        <v>20.025301170091296</v>
      </c>
      <c r="K80" s="26">
        <v>6.2265487134692283E-3</v>
      </c>
      <c r="L80" s="25">
        <v>46.729939874429292</v>
      </c>
      <c r="M80" s="34"/>
      <c r="N80" s="26"/>
      <c r="O80" s="26"/>
      <c r="P80" s="11" t="s">
        <v>232</v>
      </c>
      <c r="Q80" s="22">
        <v>8698.956160670863</v>
      </c>
      <c r="R80" s="26" t="s">
        <v>100</v>
      </c>
      <c r="S80" s="26">
        <v>15</v>
      </c>
      <c r="T80" s="22">
        <v>19575</v>
      </c>
      <c r="U80" s="26" t="s">
        <v>118</v>
      </c>
      <c r="V80" s="26">
        <v>16</v>
      </c>
      <c r="W80" s="22">
        <v>627.18600000000004</v>
      </c>
      <c r="X80" s="26" t="s">
        <v>119</v>
      </c>
      <c r="Y80" s="26">
        <v>10</v>
      </c>
      <c r="Z80" s="22">
        <v>19575</v>
      </c>
      <c r="AA80" s="26" t="s">
        <v>118</v>
      </c>
      <c r="AB80" s="29">
        <v>16</v>
      </c>
    </row>
    <row r="81" spans="1:40" ht="15.75">
      <c r="A81" s="11" t="s">
        <v>232</v>
      </c>
      <c r="B81" s="22">
        <f t="shared" si="0"/>
        <v>19430.378480857089</v>
      </c>
      <c r="C81" s="23">
        <v>15020.743269785731</v>
      </c>
      <c r="D81" s="23">
        <v>1888.1034743537653</v>
      </c>
      <c r="E81" s="23">
        <v>2521.531736717593</v>
      </c>
      <c r="F81" s="22">
        <f t="shared" si="1"/>
        <v>45112.827029195018</v>
      </c>
      <c r="G81" s="23">
        <v>45111.847271000021</v>
      </c>
      <c r="H81" s="23">
        <v>0.97975819500045036</v>
      </c>
      <c r="I81" s="24">
        <f t="shared" si="2"/>
        <v>2.6680014143975166</v>
      </c>
      <c r="J81" s="25">
        <v>13.289258955479395</v>
      </c>
      <c r="K81" s="26">
        <v>4.4601085502286733E-3</v>
      </c>
      <c r="L81" s="25">
        <v>48.520982031963811</v>
      </c>
      <c r="M81" s="34"/>
      <c r="N81" s="26"/>
      <c r="O81" s="26"/>
      <c r="P81" s="12" t="s">
        <v>233</v>
      </c>
      <c r="Q81" s="40">
        <v>7204.8270241150658</v>
      </c>
      <c r="R81" s="41" t="s">
        <v>100</v>
      </c>
      <c r="S81" s="41">
        <v>15</v>
      </c>
      <c r="T81" s="40">
        <v>20075.2</v>
      </c>
      <c r="U81" s="41" t="s">
        <v>120</v>
      </c>
      <c r="V81" s="41">
        <v>16</v>
      </c>
      <c r="W81" s="40">
        <v>1.81188E-11</v>
      </c>
      <c r="X81" s="41" t="s">
        <v>121</v>
      </c>
      <c r="Y81" s="41">
        <v>16</v>
      </c>
      <c r="Z81" s="40">
        <v>20075.2</v>
      </c>
      <c r="AA81" s="41" t="s">
        <v>120</v>
      </c>
      <c r="AB81" s="42">
        <v>16</v>
      </c>
    </row>
    <row r="82" spans="1:40" ht="15.75">
      <c r="A82" s="12" t="s">
        <v>233</v>
      </c>
      <c r="B82" s="40">
        <f>C82+D82+E82</f>
        <v>15687.079578945253</v>
      </c>
      <c r="C82" s="43">
        <v>12621.868518963793</v>
      </c>
      <c r="D82" s="43">
        <v>1312.4522494395735</v>
      </c>
      <c r="E82" s="43">
        <v>1752.7588105418879</v>
      </c>
      <c r="F82" s="40">
        <f t="shared" si="1"/>
        <v>44981.351736000026</v>
      </c>
      <c r="G82" s="43">
        <v>44981.351736000026</v>
      </c>
      <c r="H82" s="43">
        <v>0</v>
      </c>
      <c r="I82" s="24">
        <f t="shared" si="2"/>
        <v>3.2280979090130502</v>
      </c>
      <c r="J82" s="44">
        <v>26.605193127853905</v>
      </c>
      <c r="K82" s="41">
        <v>6.2265487134692283E-3</v>
      </c>
      <c r="L82" s="44">
        <v>36.624875993150724</v>
      </c>
      <c r="M82" s="34"/>
      <c r="N82" s="26"/>
      <c r="O82" s="26"/>
    </row>
    <row r="84" spans="1:40">
      <c r="A84" s="6"/>
      <c r="B84" s="6"/>
      <c r="C84" s="7"/>
      <c r="D84" s="7"/>
      <c r="E84" s="7" t="s">
        <v>238</v>
      </c>
      <c r="F84" s="7"/>
      <c r="G84" s="7"/>
      <c r="H84" s="7"/>
      <c r="I84" s="7"/>
      <c r="J84" s="7"/>
      <c r="K84" s="7"/>
      <c r="L84" s="8"/>
      <c r="P84" s="6"/>
      <c r="Q84" s="6"/>
      <c r="R84" s="7"/>
      <c r="S84" s="7"/>
      <c r="T84" s="7" t="s">
        <v>122</v>
      </c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8"/>
    </row>
    <row r="85" spans="1:40">
      <c r="A85" s="11"/>
      <c r="B85" s="12"/>
      <c r="C85" s="13"/>
      <c r="D85" s="13"/>
      <c r="E85" s="13"/>
      <c r="F85" s="13"/>
      <c r="G85" s="13"/>
      <c r="H85" s="13"/>
      <c r="I85" s="13"/>
      <c r="J85" s="13"/>
      <c r="K85" s="13"/>
      <c r="L85" s="14"/>
      <c r="P85" s="11"/>
      <c r="Q85" s="12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4"/>
    </row>
    <row r="86" spans="1:40">
      <c r="A86" s="11"/>
      <c r="B86" s="11" t="s">
        <v>123</v>
      </c>
      <c r="D86" s="6" t="s">
        <v>124</v>
      </c>
      <c r="G86" s="18" t="s">
        <v>69</v>
      </c>
      <c r="H86" s="45"/>
      <c r="K86" s="8"/>
      <c r="L86" s="46" t="s">
        <v>125</v>
      </c>
      <c r="P86" s="11"/>
      <c r="Q86" s="11"/>
      <c r="S86" t="s">
        <v>126</v>
      </c>
      <c r="W86" s="11"/>
      <c r="X86" t="s">
        <v>127</v>
      </c>
      <c r="AC86" s="11"/>
      <c r="AD86" t="s">
        <v>128</v>
      </c>
      <c r="AI86" s="11"/>
      <c r="AJ86" t="s">
        <v>129</v>
      </c>
      <c r="AN86" s="16"/>
    </row>
    <row r="87" spans="1:40">
      <c r="A87" s="11" t="s">
        <v>60</v>
      </c>
      <c r="B87" s="18" t="s">
        <v>80</v>
      </c>
      <c r="C87" s="2" t="s">
        <v>81</v>
      </c>
      <c r="D87" s="18" t="s">
        <v>79</v>
      </c>
      <c r="E87" s="2" t="s">
        <v>83</v>
      </c>
      <c r="F87" s="2" t="s">
        <v>84</v>
      </c>
      <c r="G87" s="18" t="s">
        <v>130</v>
      </c>
      <c r="H87" s="47" t="s">
        <v>131</v>
      </c>
      <c r="I87" s="2" t="s">
        <v>88</v>
      </c>
      <c r="J87" s="2" t="s">
        <v>132</v>
      </c>
      <c r="K87" s="15" t="s">
        <v>133</v>
      </c>
      <c r="L87" s="15" t="s">
        <v>130</v>
      </c>
      <c r="P87" s="11" t="s">
        <v>78</v>
      </c>
      <c r="Q87" s="11"/>
      <c r="R87" t="s">
        <v>134</v>
      </c>
      <c r="T87" s="11"/>
      <c r="U87" t="s">
        <v>135</v>
      </c>
      <c r="W87" s="11"/>
      <c r="X87" t="s">
        <v>134</v>
      </c>
      <c r="Z87" s="11"/>
      <c r="AA87" t="s">
        <v>136</v>
      </c>
      <c r="AC87" s="11"/>
      <c r="AD87" t="s">
        <v>134</v>
      </c>
      <c r="AF87" s="11"/>
      <c r="AG87" t="s">
        <v>136</v>
      </c>
      <c r="AI87" s="11"/>
      <c r="AJ87" t="s">
        <v>137</v>
      </c>
      <c r="AL87" s="11"/>
      <c r="AM87" t="s">
        <v>136</v>
      </c>
      <c r="AN87" s="16"/>
    </row>
    <row r="88" spans="1:40">
      <c r="A88" s="12"/>
      <c r="B88" s="19" t="s">
        <v>138</v>
      </c>
      <c r="C88" s="20" t="s">
        <v>138</v>
      </c>
      <c r="D88" s="19" t="s">
        <v>138</v>
      </c>
      <c r="E88" s="20" t="s">
        <v>138</v>
      </c>
      <c r="F88" s="20" t="s">
        <v>138</v>
      </c>
      <c r="G88" s="19" t="s">
        <v>139</v>
      </c>
      <c r="H88" s="48"/>
      <c r="I88" s="20" t="s">
        <v>94</v>
      </c>
      <c r="J88" s="20" t="s">
        <v>94</v>
      </c>
      <c r="K88" s="21" t="s">
        <v>94</v>
      </c>
      <c r="L88" s="21" t="s">
        <v>95</v>
      </c>
      <c r="P88" s="12"/>
      <c r="Q88" s="19" t="s">
        <v>85</v>
      </c>
      <c r="R88" s="20" t="s">
        <v>59</v>
      </c>
      <c r="S88" s="20" t="s">
        <v>60</v>
      </c>
      <c r="T88" s="19" t="s">
        <v>85</v>
      </c>
      <c r="U88" s="20" t="s">
        <v>59</v>
      </c>
      <c r="V88" s="20" t="s">
        <v>60</v>
      </c>
      <c r="W88" s="19" t="s">
        <v>98</v>
      </c>
      <c r="X88" s="20" t="s">
        <v>59</v>
      </c>
      <c r="Y88" s="20" t="s">
        <v>60</v>
      </c>
      <c r="Z88" s="19" t="s">
        <v>98</v>
      </c>
      <c r="AA88" s="20" t="s">
        <v>59</v>
      </c>
      <c r="AB88" s="20" t="s">
        <v>60</v>
      </c>
      <c r="AC88" s="19" t="s">
        <v>99</v>
      </c>
      <c r="AD88" s="20" t="s">
        <v>59</v>
      </c>
      <c r="AE88" s="20" t="s">
        <v>60</v>
      </c>
      <c r="AF88" s="19" t="s">
        <v>99</v>
      </c>
      <c r="AG88" s="20" t="s">
        <v>59</v>
      </c>
      <c r="AH88" s="20" t="s">
        <v>60</v>
      </c>
      <c r="AI88" s="19" t="s">
        <v>140</v>
      </c>
      <c r="AJ88" s="20" t="s">
        <v>59</v>
      </c>
      <c r="AK88" s="20" t="s">
        <v>60</v>
      </c>
      <c r="AL88" s="19" t="s">
        <v>140</v>
      </c>
      <c r="AM88" s="20" t="s">
        <v>59</v>
      </c>
      <c r="AN88" s="21" t="s">
        <v>60</v>
      </c>
    </row>
    <row r="89" spans="1:40" ht="15.75">
      <c r="A89" s="11" t="s">
        <v>141</v>
      </c>
      <c r="B89" s="22">
        <v>2055.769720310841</v>
      </c>
      <c r="C89" s="23">
        <v>256.53260248870583</v>
      </c>
      <c r="D89" s="22">
        <f>E89+F89</f>
        <v>8131.7300000000005</v>
      </c>
      <c r="E89" s="23">
        <v>6189.34</v>
      </c>
      <c r="F89" s="23">
        <v>1942.39</v>
      </c>
      <c r="G89" s="49">
        <v>9.0777900000000005E-3</v>
      </c>
      <c r="H89" s="50">
        <v>3.5167244005337355</v>
      </c>
      <c r="I89" s="51">
        <v>18.05</v>
      </c>
      <c r="J89" s="51">
        <v>23.4068</v>
      </c>
      <c r="K89" s="52">
        <v>16.964099999999998</v>
      </c>
      <c r="L89" s="53">
        <v>1.1255100000000001E-2</v>
      </c>
      <c r="P89" s="11" t="s">
        <v>215</v>
      </c>
      <c r="Q89" s="24">
        <v>4.1683375374401095</v>
      </c>
      <c r="R89" s="26" t="s">
        <v>142</v>
      </c>
      <c r="S89" s="26">
        <v>3</v>
      </c>
      <c r="T89" s="24">
        <v>2.7930660792870952</v>
      </c>
      <c r="U89" s="26" t="s">
        <v>105</v>
      </c>
      <c r="V89" s="26">
        <v>17</v>
      </c>
      <c r="W89" s="24">
        <v>26.1999</v>
      </c>
      <c r="X89" s="26" t="s">
        <v>143</v>
      </c>
      <c r="Y89" s="26">
        <v>15</v>
      </c>
      <c r="Z89" s="24">
        <v>7.9299799999999996</v>
      </c>
      <c r="AA89" s="26" t="s">
        <v>144</v>
      </c>
      <c r="AB89" s="26">
        <v>6</v>
      </c>
      <c r="AC89" s="54">
        <v>1.3284300000000001E-2</v>
      </c>
      <c r="AD89" s="26" t="s">
        <v>145</v>
      </c>
      <c r="AE89" s="26">
        <v>17</v>
      </c>
      <c r="AF89" s="54">
        <v>1.87685E-3</v>
      </c>
      <c r="AG89" s="26" t="s">
        <v>146</v>
      </c>
      <c r="AH89" s="26">
        <v>3</v>
      </c>
      <c r="AI89" s="24">
        <v>68.789199999999994</v>
      </c>
      <c r="AJ89" s="26" t="s">
        <v>145</v>
      </c>
      <c r="AK89" s="26">
        <v>17</v>
      </c>
      <c r="AL89" s="24">
        <v>13.331200000000001</v>
      </c>
      <c r="AM89" s="26" t="s">
        <v>147</v>
      </c>
      <c r="AN89" s="29">
        <v>5</v>
      </c>
    </row>
    <row r="90" spans="1:40" ht="15.75">
      <c r="A90" s="11" t="s">
        <v>148</v>
      </c>
      <c r="B90" s="22">
        <v>2053.6705655900555</v>
      </c>
      <c r="C90" s="23">
        <v>256.52714424619057</v>
      </c>
      <c r="D90" s="22">
        <f t="shared" ref="D90:D111" si="3">E90+F90</f>
        <v>8115.8</v>
      </c>
      <c r="E90" s="23">
        <v>6201.56</v>
      </c>
      <c r="F90" s="23">
        <v>1914.24</v>
      </c>
      <c r="G90" s="49">
        <v>9.0138200000000005E-3</v>
      </c>
      <c r="H90" s="50">
        <v>3.5130326575275128</v>
      </c>
      <c r="I90" s="51">
        <v>18.05</v>
      </c>
      <c r="J90" s="51">
        <v>23.3748</v>
      </c>
      <c r="K90" s="55">
        <v>16.904599999999999</v>
      </c>
      <c r="L90" s="53">
        <v>1.1255100000000001E-2</v>
      </c>
      <c r="P90" s="11" t="s">
        <v>216</v>
      </c>
      <c r="Q90" s="24">
        <v>4.1433004323979068</v>
      </c>
      <c r="R90" s="26" t="s">
        <v>149</v>
      </c>
      <c r="S90" s="26">
        <v>15</v>
      </c>
      <c r="T90" s="24">
        <v>2.8652350328328815</v>
      </c>
      <c r="U90" s="26" t="s">
        <v>150</v>
      </c>
      <c r="V90" s="26">
        <v>15</v>
      </c>
      <c r="W90" s="24">
        <v>27.0778</v>
      </c>
      <c r="X90" s="26" t="s">
        <v>100</v>
      </c>
      <c r="Y90" s="26">
        <v>15</v>
      </c>
      <c r="Z90" s="24">
        <v>7.9299799999999996</v>
      </c>
      <c r="AA90" s="26" t="s">
        <v>144</v>
      </c>
      <c r="AB90" s="26">
        <v>6</v>
      </c>
      <c r="AC90" s="54">
        <v>1.57501E-2</v>
      </c>
      <c r="AD90" s="26" t="s">
        <v>109</v>
      </c>
      <c r="AE90" s="26">
        <v>23</v>
      </c>
      <c r="AF90" s="54">
        <v>1.8768599999999999E-3</v>
      </c>
      <c r="AG90" s="26" t="s">
        <v>146</v>
      </c>
      <c r="AH90" s="26">
        <v>3</v>
      </c>
      <c r="AI90" s="24">
        <v>77.7029</v>
      </c>
      <c r="AJ90" s="26" t="s">
        <v>103</v>
      </c>
      <c r="AK90" s="26">
        <v>4</v>
      </c>
      <c r="AL90" s="24">
        <v>13.389799999999999</v>
      </c>
      <c r="AM90" s="26" t="s">
        <v>147</v>
      </c>
      <c r="AN90" s="29">
        <v>6</v>
      </c>
    </row>
    <row r="91" spans="1:40" ht="15.75">
      <c r="A91" s="11" t="s">
        <v>151</v>
      </c>
      <c r="B91" s="22">
        <v>2054.4922521461531</v>
      </c>
      <c r="C91" s="23">
        <v>256.53561454728344</v>
      </c>
      <c r="D91" s="22">
        <f t="shared" si="3"/>
        <v>8127.89</v>
      </c>
      <c r="E91" s="23">
        <v>6194.38</v>
      </c>
      <c r="F91" s="23">
        <v>1933.51</v>
      </c>
      <c r="G91" s="49">
        <v>9.0643900000000003E-3</v>
      </c>
      <c r="H91" s="50">
        <v>3.5170021604409261</v>
      </c>
      <c r="I91" s="51">
        <v>18.05</v>
      </c>
      <c r="J91" s="51">
        <v>23.383299999999998</v>
      </c>
      <c r="K91" s="55">
        <v>16.941800000000001</v>
      </c>
      <c r="L91" s="53">
        <v>1.1255100000000001E-2</v>
      </c>
      <c r="P91" s="11" t="s">
        <v>217</v>
      </c>
      <c r="Q91" s="24">
        <v>4.1683375374401095</v>
      </c>
      <c r="R91" s="26" t="s">
        <v>142</v>
      </c>
      <c r="S91" s="26">
        <v>3</v>
      </c>
      <c r="T91" s="24">
        <v>2.8252032267490548</v>
      </c>
      <c r="U91" s="26" t="s">
        <v>152</v>
      </c>
      <c r="V91" s="26">
        <v>14</v>
      </c>
      <c r="W91" s="24">
        <v>32.360399999999998</v>
      </c>
      <c r="X91" s="26" t="s">
        <v>100</v>
      </c>
      <c r="Y91" s="26">
        <v>15</v>
      </c>
      <c r="Z91" s="24">
        <v>7.9299799999999996</v>
      </c>
      <c r="AA91" s="26" t="s">
        <v>144</v>
      </c>
      <c r="AB91" s="26">
        <v>6</v>
      </c>
      <c r="AC91" s="54">
        <v>1.8016899999999999E-2</v>
      </c>
      <c r="AD91" s="26" t="s">
        <v>153</v>
      </c>
      <c r="AE91" s="26">
        <v>13</v>
      </c>
      <c r="AF91" s="54">
        <v>1.87685E-3</v>
      </c>
      <c r="AG91" s="26" t="s">
        <v>146</v>
      </c>
      <c r="AH91" s="26">
        <v>3</v>
      </c>
      <c r="AI91" s="24">
        <v>81.835800000000006</v>
      </c>
      <c r="AJ91" s="56" t="s">
        <v>107</v>
      </c>
      <c r="AK91" s="26">
        <v>10</v>
      </c>
      <c r="AL91" s="24">
        <v>13.331200000000001</v>
      </c>
      <c r="AM91" s="26" t="s">
        <v>147</v>
      </c>
      <c r="AN91" s="29">
        <v>5</v>
      </c>
    </row>
    <row r="92" spans="1:40" ht="15.75">
      <c r="A92" s="11" t="s">
        <v>154</v>
      </c>
      <c r="B92" s="22">
        <v>1830.0823980528924</v>
      </c>
      <c r="C92" s="23">
        <v>229.58574447860309</v>
      </c>
      <c r="D92" s="22">
        <f t="shared" si="3"/>
        <v>7224.15</v>
      </c>
      <c r="E92" s="23">
        <v>5548.55</v>
      </c>
      <c r="F92" s="23">
        <v>1675.6</v>
      </c>
      <c r="G92" s="49">
        <v>8.9863900000000003E-3</v>
      </c>
      <c r="H92" s="50">
        <v>3.5074339651245694</v>
      </c>
      <c r="I92" s="51">
        <v>17.8</v>
      </c>
      <c r="J92" s="51">
        <v>23.373899999999999</v>
      </c>
      <c r="K92" s="55">
        <v>16.861899999999999</v>
      </c>
      <c r="L92" s="53">
        <v>1.10746E-2</v>
      </c>
      <c r="P92" s="11" t="s">
        <v>218</v>
      </c>
      <c r="Q92" s="24">
        <v>4.1683375374401095</v>
      </c>
      <c r="R92" s="26" t="s">
        <v>142</v>
      </c>
      <c r="S92" s="26">
        <v>3</v>
      </c>
      <c r="T92" s="24">
        <v>2.8252032267490548</v>
      </c>
      <c r="U92" s="26" t="s">
        <v>152</v>
      </c>
      <c r="V92" s="26">
        <v>14</v>
      </c>
      <c r="W92" s="24">
        <v>32.232100000000003</v>
      </c>
      <c r="X92" s="26" t="s">
        <v>100</v>
      </c>
      <c r="Y92" s="26">
        <v>15</v>
      </c>
      <c r="Z92" s="24">
        <v>7.9299799999999996</v>
      </c>
      <c r="AA92" s="26" t="s">
        <v>144</v>
      </c>
      <c r="AB92" s="26">
        <v>6</v>
      </c>
      <c r="AC92" s="54">
        <v>1.7651400000000001E-2</v>
      </c>
      <c r="AD92" s="26" t="s">
        <v>153</v>
      </c>
      <c r="AE92" s="26">
        <v>12</v>
      </c>
      <c r="AF92" s="54">
        <v>1.87685E-3</v>
      </c>
      <c r="AG92" s="26" t="s">
        <v>146</v>
      </c>
      <c r="AH92" s="26">
        <v>3</v>
      </c>
      <c r="AI92" s="24">
        <v>76.659099999999995</v>
      </c>
      <c r="AJ92" s="26" t="s">
        <v>155</v>
      </c>
      <c r="AK92" s="26">
        <v>20</v>
      </c>
      <c r="AL92" s="24">
        <v>13.331200000000001</v>
      </c>
      <c r="AM92" s="26" t="s">
        <v>147</v>
      </c>
      <c r="AN92" s="29">
        <v>5</v>
      </c>
    </row>
    <row r="93" spans="1:40" ht="15.75">
      <c r="A93" s="11" t="s">
        <v>156</v>
      </c>
      <c r="B93" s="22">
        <v>2029.3425670209424</v>
      </c>
      <c r="C93" s="23">
        <v>256.39404940704128</v>
      </c>
      <c r="D93" s="22">
        <f t="shared" si="3"/>
        <v>8104.8499999999995</v>
      </c>
      <c r="E93" s="23">
        <v>6318.9</v>
      </c>
      <c r="F93" s="23">
        <v>1785.95</v>
      </c>
      <c r="G93" s="49">
        <v>8.8405299999999992E-3</v>
      </c>
      <c r="H93" s="50">
        <v>3.5458372332792165</v>
      </c>
      <c r="I93" s="51">
        <v>17.5</v>
      </c>
      <c r="J93" s="51">
        <v>23.350300000000001</v>
      </c>
      <c r="K93" s="55">
        <v>16.6966</v>
      </c>
      <c r="L93" s="53">
        <v>1.06103E-2</v>
      </c>
      <c r="P93" s="11" t="s">
        <v>219</v>
      </c>
      <c r="Q93" s="24">
        <v>4.1683375374401095</v>
      </c>
      <c r="R93" s="26" t="s">
        <v>142</v>
      </c>
      <c r="S93" s="26">
        <v>3</v>
      </c>
      <c r="T93" s="24">
        <v>2.8252032267490548</v>
      </c>
      <c r="U93" s="26" t="s">
        <v>152</v>
      </c>
      <c r="V93" s="26">
        <v>14</v>
      </c>
      <c r="W93" s="24">
        <v>32.306600000000003</v>
      </c>
      <c r="X93" s="26" t="s">
        <v>100</v>
      </c>
      <c r="Y93" s="26">
        <v>15</v>
      </c>
      <c r="Z93" s="24">
        <v>7.9299799999999996</v>
      </c>
      <c r="AA93" s="26" t="s">
        <v>144</v>
      </c>
      <c r="AB93" s="26">
        <v>6</v>
      </c>
      <c r="AC93" s="54">
        <v>1.7871399999999999E-2</v>
      </c>
      <c r="AD93" s="26" t="s">
        <v>153</v>
      </c>
      <c r="AE93" s="26">
        <v>13</v>
      </c>
      <c r="AF93" s="54">
        <v>1.87685E-3</v>
      </c>
      <c r="AG93" s="26" t="s">
        <v>146</v>
      </c>
      <c r="AH93" s="26">
        <v>3</v>
      </c>
      <c r="AI93" s="24">
        <v>79.929299999999998</v>
      </c>
      <c r="AJ93" s="56" t="s">
        <v>107</v>
      </c>
      <c r="AK93" s="26">
        <v>10</v>
      </c>
      <c r="AL93" s="24">
        <v>13.331200000000001</v>
      </c>
      <c r="AM93" s="26" t="s">
        <v>147</v>
      </c>
      <c r="AN93" s="29">
        <v>5</v>
      </c>
    </row>
    <row r="94" spans="1:40" ht="15.75">
      <c r="A94" s="11" t="s">
        <v>157</v>
      </c>
      <c r="B94" s="22">
        <v>1839.4316687849705</v>
      </c>
      <c r="C94" s="23">
        <v>229.55972704064635</v>
      </c>
      <c r="D94" s="22">
        <f t="shared" si="3"/>
        <v>7130.87</v>
      </c>
      <c r="E94" s="23">
        <v>5686.24</v>
      </c>
      <c r="F94" s="23">
        <v>1444.63</v>
      </c>
      <c r="G94" s="49">
        <v>8.6577600000000005E-3</v>
      </c>
      <c r="H94" s="50">
        <v>3.4465440573543198</v>
      </c>
      <c r="I94" s="51">
        <v>18.3</v>
      </c>
      <c r="J94" s="51">
        <v>23.417100000000001</v>
      </c>
      <c r="K94" s="55">
        <v>16.573399999999999</v>
      </c>
      <c r="L94" s="53">
        <v>1.05682E-2</v>
      </c>
      <c r="P94" s="11" t="s">
        <v>220</v>
      </c>
      <c r="Q94" s="24">
        <v>4.1683375374401095</v>
      </c>
      <c r="R94" s="26" t="s">
        <v>142</v>
      </c>
      <c r="S94" s="26">
        <v>3</v>
      </c>
      <c r="T94" s="24">
        <v>2.7904288847524867</v>
      </c>
      <c r="U94" s="26" t="s">
        <v>105</v>
      </c>
      <c r="V94" s="26">
        <v>17</v>
      </c>
      <c r="W94" s="24">
        <v>34.584099999999999</v>
      </c>
      <c r="X94" s="26" t="s">
        <v>109</v>
      </c>
      <c r="Y94" s="26">
        <v>24</v>
      </c>
      <c r="Z94" s="24">
        <v>7.9299799999999996</v>
      </c>
      <c r="AA94" s="26" t="s">
        <v>144</v>
      </c>
      <c r="AB94" s="26">
        <v>6</v>
      </c>
      <c r="AC94" s="54">
        <v>1.6758200000000001E-2</v>
      </c>
      <c r="AD94" s="26" t="s">
        <v>109</v>
      </c>
      <c r="AE94" s="26">
        <v>24</v>
      </c>
      <c r="AF94" s="54">
        <v>1.87685E-3</v>
      </c>
      <c r="AG94" s="26" t="s">
        <v>146</v>
      </c>
      <c r="AH94" s="26">
        <v>3</v>
      </c>
      <c r="AI94" s="24">
        <v>68.789199999999994</v>
      </c>
      <c r="AJ94" s="26" t="s">
        <v>145</v>
      </c>
      <c r="AK94" s="26">
        <v>17</v>
      </c>
      <c r="AL94" s="24">
        <v>13.331200000000001</v>
      </c>
      <c r="AM94" s="26" t="s">
        <v>147</v>
      </c>
      <c r="AN94" s="29">
        <v>5</v>
      </c>
    </row>
    <row r="95" spans="1:40" ht="15.75">
      <c r="A95" s="11" t="s">
        <v>158</v>
      </c>
      <c r="B95" s="22">
        <v>2667.2443936627674</v>
      </c>
      <c r="C95" s="23">
        <v>308.54463343275864</v>
      </c>
      <c r="D95" s="22">
        <f t="shared" si="3"/>
        <v>9711.380000000001</v>
      </c>
      <c r="E95" s="23">
        <v>7596.88</v>
      </c>
      <c r="F95" s="23">
        <v>2114.5</v>
      </c>
      <c r="G95" s="49">
        <v>9.1530599999999993E-3</v>
      </c>
      <c r="H95" s="50">
        <v>3.2634638785124657</v>
      </c>
      <c r="I95" s="51">
        <v>22.2</v>
      </c>
      <c r="J95" s="51">
        <v>24.0395</v>
      </c>
      <c r="K95" s="55">
        <v>17.319199999999999</v>
      </c>
      <c r="L95" s="53">
        <v>1.20713E-2</v>
      </c>
      <c r="P95" s="11" t="s">
        <v>221</v>
      </c>
      <c r="Q95" s="24">
        <v>4.4009649556697976</v>
      </c>
      <c r="R95" s="26" t="s">
        <v>159</v>
      </c>
      <c r="S95" s="26">
        <v>1</v>
      </c>
      <c r="T95" s="24">
        <v>2.8252032267490548</v>
      </c>
      <c r="U95" s="26" t="s">
        <v>152</v>
      </c>
      <c r="V95" s="26">
        <v>14</v>
      </c>
      <c r="W95" s="24">
        <v>33.758499999999998</v>
      </c>
      <c r="X95" s="26" t="s">
        <v>153</v>
      </c>
      <c r="Y95" s="26">
        <v>13</v>
      </c>
      <c r="Z95" s="24">
        <v>7.9299799999999996</v>
      </c>
      <c r="AA95" s="26" t="s">
        <v>144</v>
      </c>
      <c r="AB95" s="26">
        <v>6</v>
      </c>
      <c r="AC95" s="54">
        <v>1.34334E-2</v>
      </c>
      <c r="AD95" s="26" t="s">
        <v>153</v>
      </c>
      <c r="AE95" s="26">
        <v>13</v>
      </c>
      <c r="AF95" s="54">
        <v>1.87685E-3</v>
      </c>
      <c r="AG95" s="26" t="s">
        <v>146</v>
      </c>
      <c r="AH95" s="26">
        <v>3</v>
      </c>
      <c r="AI95" s="24">
        <v>68.789199999999994</v>
      </c>
      <c r="AJ95" s="26" t="s">
        <v>145</v>
      </c>
      <c r="AK95" s="26">
        <v>17</v>
      </c>
      <c r="AL95" s="24">
        <v>13.331200000000001</v>
      </c>
      <c r="AM95" s="26" t="s">
        <v>147</v>
      </c>
      <c r="AN95" s="29">
        <v>5</v>
      </c>
    </row>
    <row r="96" spans="1:40" ht="15.75">
      <c r="A96" s="11" t="s">
        <v>160</v>
      </c>
      <c r="B96" s="22">
        <v>3552.7184949106027</v>
      </c>
      <c r="C96" s="23">
        <v>384.04551577745127</v>
      </c>
      <c r="D96" s="22">
        <f t="shared" si="3"/>
        <v>12121.31</v>
      </c>
      <c r="E96" s="23">
        <v>9558.23</v>
      </c>
      <c r="F96" s="23">
        <v>2563.08</v>
      </c>
      <c r="G96" s="49">
        <v>9.5302800000000003E-3</v>
      </c>
      <c r="H96" s="50">
        <v>3.0790034574313938</v>
      </c>
      <c r="I96" s="51">
        <v>26.1</v>
      </c>
      <c r="J96" s="51">
        <v>24.572399999999998</v>
      </c>
      <c r="K96" s="55">
        <v>17.794499999999999</v>
      </c>
      <c r="L96" s="53">
        <v>1.2173099999999999E-2</v>
      </c>
      <c r="P96" s="11" t="s">
        <v>222</v>
      </c>
      <c r="Q96" s="24">
        <v>4.0769395929961423</v>
      </c>
      <c r="R96" s="26" t="s">
        <v>110</v>
      </c>
      <c r="S96" s="26">
        <v>15</v>
      </c>
      <c r="T96" s="24">
        <v>2.7819111679738864</v>
      </c>
      <c r="U96" s="26" t="s">
        <v>152</v>
      </c>
      <c r="V96" s="26">
        <v>19</v>
      </c>
      <c r="W96" s="24">
        <v>27.114799999999999</v>
      </c>
      <c r="X96" s="26" t="s">
        <v>110</v>
      </c>
      <c r="Y96" s="26">
        <v>15</v>
      </c>
      <c r="Z96" s="24">
        <v>7.9299799999999996</v>
      </c>
      <c r="AA96" s="26" t="s">
        <v>144</v>
      </c>
      <c r="AB96" s="26">
        <v>6</v>
      </c>
      <c r="AC96" s="54">
        <v>1.69436E-2</v>
      </c>
      <c r="AD96" s="26" t="s">
        <v>161</v>
      </c>
      <c r="AE96" s="26">
        <v>22</v>
      </c>
      <c r="AF96" s="54">
        <v>1.87685E-3</v>
      </c>
      <c r="AG96" s="26" t="s">
        <v>146</v>
      </c>
      <c r="AH96" s="26">
        <v>3</v>
      </c>
      <c r="AI96" s="24">
        <v>83.753399999999999</v>
      </c>
      <c r="AJ96" s="26" t="s">
        <v>161</v>
      </c>
      <c r="AK96" s="26">
        <v>22</v>
      </c>
      <c r="AL96" s="24">
        <v>13.209</v>
      </c>
      <c r="AM96" s="26" t="s">
        <v>147</v>
      </c>
      <c r="AN96" s="29">
        <v>5</v>
      </c>
    </row>
    <row r="97" spans="1:40" ht="15.75">
      <c r="A97" s="11" t="s">
        <v>162</v>
      </c>
      <c r="B97" s="22">
        <v>4364.7758495164062</v>
      </c>
      <c r="C97" s="23">
        <v>458.10143604695531</v>
      </c>
      <c r="D97" s="22">
        <f t="shared" si="3"/>
        <v>14555.619999999999</v>
      </c>
      <c r="E97" s="23">
        <v>11757.9</v>
      </c>
      <c r="F97" s="23">
        <v>2797.72</v>
      </c>
      <c r="G97" s="49">
        <v>9.6727400000000009E-3</v>
      </c>
      <c r="H97" s="50">
        <v>3.018036565759262</v>
      </c>
      <c r="I97" s="51">
        <v>28.05</v>
      </c>
      <c r="J97" s="51">
        <v>25.093699999999998</v>
      </c>
      <c r="K97" s="55">
        <v>17.972999999999999</v>
      </c>
      <c r="L97" s="53">
        <v>1.1538E-2</v>
      </c>
      <c r="P97" s="11" t="s">
        <v>223</v>
      </c>
      <c r="Q97" s="24">
        <v>3.8879096164892295</v>
      </c>
      <c r="R97" s="26" t="s">
        <v>149</v>
      </c>
      <c r="S97" s="26">
        <v>15</v>
      </c>
      <c r="T97" s="24">
        <v>2.7858321565014403</v>
      </c>
      <c r="U97" s="26" t="s">
        <v>105</v>
      </c>
      <c r="V97" s="26">
        <v>17</v>
      </c>
      <c r="W97" s="24">
        <v>26.825600000000001</v>
      </c>
      <c r="X97" s="26" t="s">
        <v>163</v>
      </c>
      <c r="Y97" s="26">
        <v>15</v>
      </c>
      <c r="Z97" s="24">
        <v>7.9299799999999996</v>
      </c>
      <c r="AA97" s="26" t="s">
        <v>144</v>
      </c>
      <c r="AB97" s="26">
        <v>6</v>
      </c>
      <c r="AC97" s="54">
        <v>1.68355E-2</v>
      </c>
      <c r="AD97" s="26" t="s">
        <v>161</v>
      </c>
      <c r="AE97" s="26">
        <v>22</v>
      </c>
      <c r="AF97" s="54">
        <v>1.87685E-3</v>
      </c>
      <c r="AG97" s="26" t="s">
        <v>146</v>
      </c>
      <c r="AH97" s="26">
        <v>3</v>
      </c>
      <c r="AI97" s="24">
        <v>83.224699999999999</v>
      </c>
      <c r="AJ97" s="26" t="s">
        <v>161</v>
      </c>
      <c r="AK97" s="26">
        <v>22</v>
      </c>
      <c r="AL97" s="24">
        <v>13.209099999999999</v>
      </c>
      <c r="AM97" s="26" t="s">
        <v>147</v>
      </c>
      <c r="AN97" s="29">
        <v>5</v>
      </c>
    </row>
    <row r="98" spans="1:40" ht="15.75">
      <c r="A98" s="11" t="s">
        <v>164</v>
      </c>
      <c r="B98" s="22">
        <v>4441.0632976815668</v>
      </c>
      <c r="C98" s="23">
        <v>457.99324477346147</v>
      </c>
      <c r="D98" s="22">
        <f t="shared" si="3"/>
        <v>14639.38</v>
      </c>
      <c r="E98" s="23">
        <v>11506.4</v>
      </c>
      <c r="F98" s="23">
        <v>3132.98</v>
      </c>
      <c r="G98" s="49">
        <v>1.00578E-2</v>
      </c>
      <c r="H98" s="50">
        <v>2.9882039272532817</v>
      </c>
      <c r="I98" s="51">
        <v>28.9</v>
      </c>
      <c r="J98" s="51">
        <v>25.281500000000001</v>
      </c>
      <c r="K98" s="55">
        <v>18.397200000000002</v>
      </c>
      <c r="L98" s="53">
        <v>1.2388E-2</v>
      </c>
      <c r="P98" s="11" t="s">
        <v>224</v>
      </c>
      <c r="Q98" s="24">
        <v>3.7812884390914867</v>
      </c>
      <c r="R98" s="26" t="s">
        <v>165</v>
      </c>
      <c r="S98" s="26">
        <v>16</v>
      </c>
      <c r="T98" s="24">
        <v>2.7930660792870952</v>
      </c>
      <c r="U98" s="26" t="s">
        <v>105</v>
      </c>
      <c r="V98" s="26">
        <v>17</v>
      </c>
      <c r="W98" s="24">
        <v>26.1999</v>
      </c>
      <c r="X98" s="26" t="s">
        <v>143</v>
      </c>
      <c r="Y98" s="26">
        <v>15</v>
      </c>
      <c r="Z98" s="24">
        <v>7.9299799999999996</v>
      </c>
      <c r="AA98" s="26" t="s">
        <v>144</v>
      </c>
      <c r="AB98" s="26">
        <v>6</v>
      </c>
      <c r="AC98" s="54">
        <v>1.42968E-2</v>
      </c>
      <c r="AD98" s="26" t="s">
        <v>166</v>
      </c>
      <c r="AE98" s="26">
        <v>10</v>
      </c>
      <c r="AF98" s="54">
        <v>1.87685E-3</v>
      </c>
      <c r="AG98" s="26" t="s">
        <v>146</v>
      </c>
      <c r="AH98" s="26">
        <v>3</v>
      </c>
      <c r="AI98" s="24">
        <v>70.841099999999997</v>
      </c>
      <c r="AJ98" s="26" t="s">
        <v>166</v>
      </c>
      <c r="AK98" s="26">
        <v>10</v>
      </c>
      <c r="AL98" s="24">
        <v>13.209899999999999</v>
      </c>
      <c r="AM98" s="26" t="s">
        <v>147</v>
      </c>
      <c r="AN98" s="29">
        <v>5</v>
      </c>
    </row>
    <row r="99" spans="1:40" ht="15.75">
      <c r="A99" s="11" t="s">
        <v>167</v>
      </c>
      <c r="B99" s="22">
        <v>4999.5949681009843</v>
      </c>
      <c r="C99" s="23">
        <v>506.30451390226443</v>
      </c>
      <c r="D99" s="22">
        <f t="shared" si="3"/>
        <v>16374.09</v>
      </c>
      <c r="E99" s="23">
        <v>12342.2</v>
      </c>
      <c r="F99" s="23">
        <v>4031.89</v>
      </c>
      <c r="G99" s="49">
        <v>1.0407899999999999E-2</v>
      </c>
      <c r="H99" s="50">
        <v>2.9739173505656709</v>
      </c>
      <c r="I99" s="51">
        <v>30</v>
      </c>
      <c r="J99" s="51">
        <v>25.359200000000001</v>
      </c>
      <c r="K99" s="55">
        <v>18.8246</v>
      </c>
      <c r="L99" s="53">
        <v>1.3776E-2</v>
      </c>
      <c r="P99" s="11" t="s">
        <v>225</v>
      </c>
      <c r="Q99" s="24">
        <v>3.7812884390914867</v>
      </c>
      <c r="R99" s="26" t="s">
        <v>165</v>
      </c>
      <c r="S99" s="26">
        <v>16</v>
      </c>
      <c r="T99" s="24">
        <v>2.7711375787107482</v>
      </c>
      <c r="U99" s="26" t="s">
        <v>168</v>
      </c>
      <c r="V99" s="26">
        <v>19</v>
      </c>
      <c r="W99" s="24">
        <v>27.199200000000001</v>
      </c>
      <c r="X99" s="26" t="s">
        <v>169</v>
      </c>
      <c r="Y99" s="26">
        <v>16</v>
      </c>
      <c r="Z99" s="24">
        <v>7.9299799999999996</v>
      </c>
      <c r="AA99" s="26" t="s">
        <v>144</v>
      </c>
      <c r="AB99" s="26">
        <v>6</v>
      </c>
      <c r="AC99" s="54">
        <v>1.6230600000000001E-2</v>
      </c>
      <c r="AD99" s="26" t="s">
        <v>166</v>
      </c>
      <c r="AE99" s="26">
        <v>5</v>
      </c>
      <c r="AF99" s="54">
        <v>1.87685E-3</v>
      </c>
      <c r="AG99" s="26" t="s">
        <v>146</v>
      </c>
      <c r="AH99" s="26">
        <v>3</v>
      </c>
      <c r="AI99" s="24">
        <v>80.708699999999993</v>
      </c>
      <c r="AJ99" s="26" t="s">
        <v>166</v>
      </c>
      <c r="AK99" s="26">
        <v>5</v>
      </c>
      <c r="AL99" s="24">
        <v>13.207800000000001</v>
      </c>
      <c r="AM99" s="26" t="s">
        <v>147</v>
      </c>
      <c r="AN99" s="29">
        <v>5</v>
      </c>
    </row>
    <row r="100" spans="1:40" ht="15.75">
      <c r="A100" s="11" t="s">
        <v>170</v>
      </c>
      <c r="B100" s="22">
        <v>5316.7711371459918</v>
      </c>
      <c r="C100" s="23">
        <v>529.36483921726438</v>
      </c>
      <c r="D100" s="22">
        <f t="shared" si="3"/>
        <v>17248.400000000001</v>
      </c>
      <c r="E100" s="23">
        <v>12810</v>
      </c>
      <c r="F100" s="23">
        <v>4438.3999999999996</v>
      </c>
      <c r="G100" s="49">
        <v>1.06838E-2</v>
      </c>
      <c r="H100" s="50">
        <v>2.9503932289186721</v>
      </c>
      <c r="I100" s="51">
        <v>30.85</v>
      </c>
      <c r="J100" s="51">
        <v>25.587700000000002</v>
      </c>
      <c r="K100" s="55">
        <v>19.120200000000001</v>
      </c>
      <c r="L100" s="53">
        <v>1.4040800000000001E-2</v>
      </c>
      <c r="P100" s="11" t="s">
        <v>226</v>
      </c>
      <c r="Q100" s="24">
        <v>3.8834748713994482</v>
      </c>
      <c r="R100" s="56" t="s">
        <v>213</v>
      </c>
      <c r="S100" s="26">
        <v>7</v>
      </c>
      <c r="T100" s="24">
        <v>2.7824815154757125</v>
      </c>
      <c r="U100" s="26" t="s">
        <v>152</v>
      </c>
      <c r="V100" s="26">
        <v>19</v>
      </c>
      <c r="W100" s="24">
        <v>27.045200000000001</v>
      </c>
      <c r="X100" s="26" t="s">
        <v>171</v>
      </c>
      <c r="Y100" s="26">
        <v>15</v>
      </c>
      <c r="Z100" s="24">
        <v>7.9299799999999996</v>
      </c>
      <c r="AA100" s="26" t="s">
        <v>144</v>
      </c>
      <c r="AB100" s="26">
        <v>6</v>
      </c>
      <c r="AC100" s="54">
        <v>1.33128E-2</v>
      </c>
      <c r="AD100" s="26" t="s">
        <v>145</v>
      </c>
      <c r="AE100" s="26">
        <v>17</v>
      </c>
      <c r="AF100" s="54">
        <v>1.87685E-3</v>
      </c>
      <c r="AG100" s="26" t="s">
        <v>146</v>
      </c>
      <c r="AH100" s="26">
        <v>3</v>
      </c>
      <c r="AI100" s="24">
        <v>68.724199999999996</v>
      </c>
      <c r="AJ100" s="26" t="s">
        <v>145</v>
      </c>
      <c r="AK100" s="26">
        <v>17</v>
      </c>
      <c r="AL100" s="24">
        <v>13.206899999999999</v>
      </c>
      <c r="AM100" s="56" t="s">
        <v>147</v>
      </c>
      <c r="AN100" s="29">
        <v>5</v>
      </c>
    </row>
    <row r="101" spans="1:40" ht="15.75">
      <c r="A101" s="11" t="s">
        <v>172</v>
      </c>
      <c r="B101" s="22">
        <v>6188.547691714125</v>
      </c>
      <c r="C101" s="23">
        <v>616.60944926018874</v>
      </c>
      <c r="D101" s="22">
        <f t="shared" si="3"/>
        <v>20498.21</v>
      </c>
      <c r="E101" s="23">
        <v>16816.099999999999</v>
      </c>
      <c r="F101" s="23">
        <v>3682.11</v>
      </c>
      <c r="G101" s="49">
        <v>1.00874E-2</v>
      </c>
      <c r="H101" s="50">
        <v>3.0121582169761933</v>
      </c>
      <c r="I101" s="51">
        <v>30.85</v>
      </c>
      <c r="J101" s="51">
        <v>26.53</v>
      </c>
      <c r="K101" s="55">
        <v>18.837700000000002</v>
      </c>
      <c r="L101" s="53">
        <v>1.23149E-2</v>
      </c>
      <c r="P101" s="11" t="s">
        <v>235</v>
      </c>
      <c r="Q101" s="24">
        <v>4.2751401713091282</v>
      </c>
      <c r="R101" s="26" t="s">
        <v>173</v>
      </c>
      <c r="S101" s="26">
        <v>1</v>
      </c>
      <c r="T101" s="24">
        <v>2.6851972253498229</v>
      </c>
      <c r="U101" s="26" t="s">
        <v>174</v>
      </c>
      <c r="V101" s="26">
        <v>12</v>
      </c>
      <c r="W101" s="24">
        <v>25.805399999999999</v>
      </c>
      <c r="X101" s="26" t="s">
        <v>149</v>
      </c>
      <c r="Y101" s="26">
        <v>15</v>
      </c>
      <c r="Z101" s="24">
        <v>8.4270099999999992</v>
      </c>
      <c r="AA101" s="26" t="s">
        <v>175</v>
      </c>
      <c r="AB101" s="26">
        <v>22</v>
      </c>
      <c r="AC101" s="54">
        <v>1.17197E-2</v>
      </c>
      <c r="AD101" s="26" t="s">
        <v>176</v>
      </c>
      <c r="AE101" s="26">
        <v>15</v>
      </c>
      <c r="AF101" s="54">
        <v>6.8275599999999999E-3</v>
      </c>
      <c r="AG101" s="26" t="s">
        <v>175</v>
      </c>
      <c r="AH101" s="26">
        <v>22</v>
      </c>
      <c r="AI101" s="24">
        <v>100</v>
      </c>
      <c r="AJ101" s="56" t="s">
        <v>177</v>
      </c>
      <c r="AK101" s="26">
        <v>24</v>
      </c>
      <c r="AL101" s="24">
        <v>53.4054</v>
      </c>
      <c r="AM101" s="56" t="s">
        <v>149</v>
      </c>
      <c r="AN101" s="29">
        <v>15</v>
      </c>
    </row>
    <row r="102" spans="1:40" ht="15.75">
      <c r="A102" s="11" t="s">
        <v>178</v>
      </c>
      <c r="B102" s="22">
        <v>6210.9292642389719</v>
      </c>
      <c r="C102" s="23">
        <v>616.12420083517168</v>
      </c>
      <c r="D102" s="22">
        <f t="shared" si="3"/>
        <v>20234.060000000001</v>
      </c>
      <c r="E102" s="23">
        <v>17283.5</v>
      </c>
      <c r="F102" s="23">
        <v>2950.56</v>
      </c>
      <c r="G102" s="49">
        <v>9.7986700000000006E-3</v>
      </c>
      <c r="H102" s="50">
        <v>2.9638057038096233</v>
      </c>
      <c r="I102" s="51">
        <v>31.4</v>
      </c>
      <c r="J102" s="51">
        <v>26.561699999999998</v>
      </c>
      <c r="K102" s="55">
        <v>18.5548</v>
      </c>
      <c r="L102" s="53">
        <v>1.15429E-2</v>
      </c>
      <c r="P102" s="11" t="s">
        <v>236</v>
      </c>
      <c r="Q102" s="24">
        <v>4.6925417995477332</v>
      </c>
      <c r="R102" s="26" t="s">
        <v>159</v>
      </c>
      <c r="S102" s="26">
        <v>1</v>
      </c>
      <c r="T102" s="24">
        <v>2.8879586954371632</v>
      </c>
      <c r="U102" s="26" t="s">
        <v>152</v>
      </c>
      <c r="V102" s="26">
        <v>15</v>
      </c>
      <c r="W102" s="24">
        <v>26.100300000000001</v>
      </c>
      <c r="X102" s="26" t="s">
        <v>179</v>
      </c>
      <c r="Y102" s="26">
        <v>15</v>
      </c>
      <c r="Z102" s="24">
        <v>8.4270099999999992</v>
      </c>
      <c r="AA102" s="26" t="s">
        <v>175</v>
      </c>
      <c r="AB102" s="26">
        <v>22</v>
      </c>
      <c r="AC102" s="54">
        <v>1.1871400000000001E-2</v>
      </c>
      <c r="AD102" s="26" t="s">
        <v>180</v>
      </c>
      <c r="AE102" s="26">
        <v>15</v>
      </c>
      <c r="AF102" s="54">
        <v>6.8275599999999999E-3</v>
      </c>
      <c r="AG102" s="26" t="s">
        <v>175</v>
      </c>
      <c r="AH102" s="26">
        <v>22</v>
      </c>
      <c r="AI102" s="24">
        <v>100</v>
      </c>
      <c r="AJ102" s="56" t="s">
        <v>177</v>
      </c>
      <c r="AK102" s="26">
        <v>24</v>
      </c>
      <c r="AL102" s="24">
        <v>52.087899999999998</v>
      </c>
      <c r="AM102" s="56" t="s">
        <v>181</v>
      </c>
      <c r="AN102" s="29">
        <v>23</v>
      </c>
    </row>
    <row r="103" spans="1:40" ht="15.75">
      <c r="A103" s="11" t="s">
        <v>61</v>
      </c>
      <c r="B103" s="22">
        <v>7922.4534138611234</v>
      </c>
      <c r="C103" s="23">
        <v>781.00159267240622</v>
      </c>
      <c r="D103" s="22">
        <f t="shared" si="3"/>
        <v>26687.280000000002</v>
      </c>
      <c r="E103" s="23">
        <v>22882.400000000001</v>
      </c>
      <c r="F103" s="23">
        <v>3804.88</v>
      </c>
      <c r="G103" s="49">
        <v>9.5791799999999996E-3</v>
      </c>
      <c r="H103" s="50">
        <v>3.0662857428419326</v>
      </c>
      <c r="I103" s="51">
        <v>31.95</v>
      </c>
      <c r="J103" s="51">
        <v>26.781199999999998</v>
      </c>
      <c r="K103" s="55">
        <v>18.5486</v>
      </c>
      <c r="L103" s="53">
        <v>1.2068600000000001E-2</v>
      </c>
      <c r="P103" s="11" t="s">
        <v>228</v>
      </c>
      <c r="Q103" s="24">
        <v>3.8137362627521112</v>
      </c>
      <c r="R103" s="26" t="s">
        <v>149</v>
      </c>
      <c r="S103" s="26">
        <v>15</v>
      </c>
      <c r="T103" s="24">
        <v>2.4416935229096444</v>
      </c>
      <c r="U103" s="26" t="s">
        <v>174</v>
      </c>
      <c r="V103" s="26">
        <v>12</v>
      </c>
      <c r="W103" s="24">
        <v>16.123200000000001</v>
      </c>
      <c r="X103" s="26" t="s">
        <v>182</v>
      </c>
      <c r="Y103" s="26">
        <v>15</v>
      </c>
      <c r="Z103" s="24">
        <v>8.3052600000000005</v>
      </c>
      <c r="AA103" s="26" t="s">
        <v>175</v>
      </c>
      <c r="AB103" s="26">
        <v>22</v>
      </c>
      <c r="AC103" s="54">
        <v>7.5403099999999997E-3</v>
      </c>
      <c r="AD103" s="26" t="s">
        <v>180</v>
      </c>
      <c r="AE103" s="26">
        <v>15</v>
      </c>
      <c r="AF103" s="54">
        <v>6.1029600000000002E-3</v>
      </c>
      <c r="AG103" s="56" t="s">
        <v>183</v>
      </c>
      <c r="AH103" s="26">
        <v>2</v>
      </c>
      <c r="AI103" s="24">
        <v>90.229900000000001</v>
      </c>
      <c r="AJ103" s="56" t="s">
        <v>175</v>
      </c>
      <c r="AK103" s="26">
        <v>22</v>
      </c>
      <c r="AL103" s="24">
        <v>61.267899999999997</v>
      </c>
      <c r="AM103" s="56" t="s">
        <v>184</v>
      </c>
      <c r="AN103" s="29">
        <v>24</v>
      </c>
    </row>
    <row r="104" spans="1:40" ht="15.75">
      <c r="A104" s="11" t="s">
        <v>185</v>
      </c>
      <c r="B104" s="22">
        <v>7964.8229620022494</v>
      </c>
      <c r="C104" s="23">
        <v>781.01240717061535</v>
      </c>
      <c r="D104" s="22">
        <f t="shared" si="3"/>
        <v>26722.68</v>
      </c>
      <c r="E104" s="23">
        <v>22284.7</v>
      </c>
      <c r="F104" s="23">
        <v>4437.9799999999996</v>
      </c>
      <c r="G104" s="49">
        <v>9.6662999999999992E-3</v>
      </c>
      <c r="H104" s="50">
        <v>3.0554748485423744</v>
      </c>
      <c r="I104" s="51">
        <v>32.200000000000003</v>
      </c>
      <c r="J104" s="51">
        <v>26.563199999999998</v>
      </c>
      <c r="K104" s="55">
        <v>18.672999999999998</v>
      </c>
      <c r="L104" s="53">
        <v>1.3324000000000001E-2</v>
      </c>
      <c r="P104" s="11" t="s">
        <v>229</v>
      </c>
      <c r="Q104" s="57">
        <v>3.9855085757608739</v>
      </c>
      <c r="R104" s="26" t="s">
        <v>186</v>
      </c>
      <c r="S104" s="26">
        <v>10</v>
      </c>
      <c r="T104" s="24">
        <v>2.5689338070033001</v>
      </c>
      <c r="U104" s="26" t="s">
        <v>102</v>
      </c>
      <c r="V104" s="26">
        <v>17</v>
      </c>
      <c r="W104" s="24">
        <v>21.0091</v>
      </c>
      <c r="X104" s="26" t="s">
        <v>187</v>
      </c>
      <c r="Y104" s="26">
        <v>15</v>
      </c>
      <c r="Z104" s="24">
        <v>8.4140999999999995</v>
      </c>
      <c r="AA104" s="26" t="s">
        <v>175</v>
      </c>
      <c r="AB104" s="26">
        <v>22</v>
      </c>
      <c r="AC104" s="54">
        <v>9.42635E-3</v>
      </c>
      <c r="AD104" s="26" t="s">
        <v>100</v>
      </c>
      <c r="AE104" s="26">
        <v>16</v>
      </c>
      <c r="AF104" s="54">
        <v>6.8214900000000004E-3</v>
      </c>
      <c r="AG104" s="26" t="s">
        <v>175</v>
      </c>
      <c r="AH104" s="26">
        <v>22</v>
      </c>
      <c r="AI104" s="24">
        <v>100</v>
      </c>
      <c r="AJ104" s="56" t="s">
        <v>188</v>
      </c>
      <c r="AK104" s="26">
        <v>8</v>
      </c>
      <c r="AL104" s="24">
        <v>58.505400000000002</v>
      </c>
      <c r="AM104" s="56" t="s">
        <v>149</v>
      </c>
      <c r="AN104" s="29">
        <v>15</v>
      </c>
    </row>
    <row r="105" spans="1:40" ht="15.75">
      <c r="A105" s="11" t="s">
        <v>189</v>
      </c>
      <c r="B105" s="22">
        <v>5420.7774972433799</v>
      </c>
      <c r="C105" s="23">
        <v>529.49848074322631</v>
      </c>
      <c r="D105" s="22">
        <f t="shared" si="3"/>
        <v>17231.329999999998</v>
      </c>
      <c r="E105" s="23">
        <v>13048.3</v>
      </c>
      <c r="F105" s="23">
        <v>4183.03</v>
      </c>
      <c r="G105" s="49">
        <v>1.0770399999999999E-2</v>
      </c>
      <c r="H105" s="50">
        <v>2.8958875292084452</v>
      </c>
      <c r="I105" s="51">
        <v>31.95</v>
      </c>
      <c r="J105" s="51">
        <v>26.198</v>
      </c>
      <c r="K105" s="55">
        <v>19.403199999999998</v>
      </c>
      <c r="L105" s="53">
        <v>1.45051E-2</v>
      </c>
      <c r="P105" s="11" t="s">
        <v>230</v>
      </c>
      <c r="Q105" s="57">
        <v>4.7177562254396657</v>
      </c>
      <c r="R105" s="26" t="s">
        <v>173</v>
      </c>
      <c r="S105" s="26">
        <v>1</v>
      </c>
      <c r="T105" s="24">
        <v>2.9110802754338714</v>
      </c>
      <c r="U105" s="26" t="s">
        <v>190</v>
      </c>
      <c r="V105" s="26">
        <v>17</v>
      </c>
      <c r="W105" s="24">
        <v>36.08</v>
      </c>
      <c r="X105" s="56" t="s">
        <v>214</v>
      </c>
      <c r="Y105" s="26">
        <v>16</v>
      </c>
      <c r="Z105" s="24">
        <v>8.4441500000000005</v>
      </c>
      <c r="AA105" s="26" t="s">
        <v>175</v>
      </c>
      <c r="AB105" s="26">
        <v>22</v>
      </c>
      <c r="AC105" s="54">
        <v>1.7932400000000001E-2</v>
      </c>
      <c r="AD105" s="56" t="s">
        <v>214</v>
      </c>
      <c r="AE105" s="26">
        <v>16</v>
      </c>
      <c r="AF105" s="54">
        <v>6.8356199999999997E-3</v>
      </c>
      <c r="AG105" s="26" t="s">
        <v>175</v>
      </c>
      <c r="AH105" s="26">
        <v>22</v>
      </c>
      <c r="AI105" s="24">
        <v>100</v>
      </c>
      <c r="AJ105" s="56" t="s">
        <v>191</v>
      </c>
      <c r="AK105" s="26">
        <v>20</v>
      </c>
      <c r="AL105" s="24">
        <v>45.528399999999998</v>
      </c>
      <c r="AM105" s="56" t="s">
        <v>149</v>
      </c>
      <c r="AN105" s="29">
        <v>15</v>
      </c>
    </row>
    <row r="106" spans="1:40" ht="15.75">
      <c r="A106" s="11" t="s">
        <v>192</v>
      </c>
      <c r="B106" s="22">
        <v>5409.9868298857464</v>
      </c>
      <c r="C106" s="23">
        <v>529.37843289356158</v>
      </c>
      <c r="D106" s="22">
        <f t="shared" si="3"/>
        <v>17505.88</v>
      </c>
      <c r="E106" s="23">
        <v>12720.6</v>
      </c>
      <c r="F106" s="23">
        <v>4785.28</v>
      </c>
      <c r="G106" s="49">
        <v>1.11836E-2</v>
      </c>
      <c r="H106" s="50">
        <v>2.947432802239911</v>
      </c>
      <c r="I106" s="51">
        <v>31.4</v>
      </c>
      <c r="J106" s="51">
        <v>26.226299999999998</v>
      </c>
      <c r="K106" s="55">
        <v>19.772400000000001</v>
      </c>
      <c r="L106" s="53">
        <v>1.5234299999999999E-2</v>
      </c>
      <c r="P106" s="11" t="s">
        <v>231</v>
      </c>
      <c r="Q106" s="57">
        <v>4.0060722426657005</v>
      </c>
      <c r="R106" s="26" t="s">
        <v>193</v>
      </c>
      <c r="S106" s="26">
        <v>1</v>
      </c>
      <c r="T106" s="57">
        <v>2.5012657327109995</v>
      </c>
      <c r="U106" s="26" t="s">
        <v>174</v>
      </c>
      <c r="V106" s="26">
        <v>12</v>
      </c>
      <c r="W106" s="57">
        <v>26.116</v>
      </c>
      <c r="X106" s="26" t="s">
        <v>194</v>
      </c>
      <c r="Y106" s="26">
        <v>15</v>
      </c>
      <c r="Z106" s="57">
        <v>8.4215</v>
      </c>
      <c r="AA106" s="26" t="s">
        <v>175</v>
      </c>
      <c r="AB106" s="26">
        <v>22</v>
      </c>
      <c r="AC106" s="58">
        <v>6.9891500000000004E-3</v>
      </c>
      <c r="AD106" s="26" t="s">
        <v>195</v>
      </c>
      <c r="AE106" s="26">
        <v>1</v>
      </c>
      <c r="AF106" s="58">
        <v>6.2079700000000002E-3</v>
      </c>
      <c r="AG106" s="56" t="s">
        <v>196</v>
      </c>
      <c r="AH106" s="26">
        <v>1</v>
      </c>
      <c r="AI106" s="57">
        <v>91.044499999999999</v>
      </c>
      <c r="AJ106" s="56" t="s">
        <v>175</v>
      </c>
      <c r="AK106" s="26">
        <v>22</v>
      </c>
      <c r="AL106" s="57">
        <v>29.593399999999999</v>
      </c>
      <c r="AM106" s="56" t="s">
        <v>194</v>
      </c>
      <c r="AN106" s="29">
        <v>15</v>
      </c>
    </row>
    <row r="107" spans="1:40" ht="15.75">
      <c r="A107" s="11" t="s">
        <v>197</v>
      </c>
      <c r="B107" s="22">
        <v>5260.0345031678471</v>
      </c>
      <c r="C107" s="23">
        <v>529.2289456163835</v>
      </c>
      <c r="D107" s="22">
        <f t="shared" si="3"/>
        <v>17661.689999999999</v>
      </c>
      <c r="E107" s="23">
        <v>12490.8</v>
      </c>
      <c r="F107" s="23">
        <v>5170.8900000000003</v>
      </c>
      <c r="G107" s="49">
        <v>1.11308E-2</v>
      </c>
      <c r="H107" s="50">
        <v>3.0507663291275899</v>
      </c>
      <c r="I107" s="51">
        <v>29.7</v>
      </c>
      <c r="J107" s="51">
        <v>25.700099999999999</v>
      </c>
      <c r="K107" s="55">
        <v>19.575299999999999</v>
      </c>
      <c r="L107" s="53">
        <v>1.51339E-2</v>
      </c>
      <c r="P107" s="11" t="s">
        <v>232</v>
      </c>
      <c r="Q107" s="57">
        <v>3.4559785684339444</v>
      </c>
      <c r="R107" s="26" t="s">
        <v>149</v>
      </c>
      <c r="S107" s="26">
        <v>15</v>
      </c>
      <c r="T107" s="57">
        <v>2.2530468183317844</v>
      </c>
      <c r="U107" s="26" t="s">
        <v>174</v>
      </c>
      <c r="V107" s="26">
        <v>12</v>
      </c>
      <c r="W107" s="57">
        <v>16.1465</v>
      </c>
      <c r="X107" s="26" t="s">
        <v>198</v>
      </c>
      <c r="Y107" s="26">
        <v>16</v>
      </c>
      <c r="Z107" s="57">
        <v>8.2277799999999992</v>
      </c>
      <c r="AA107" s="26" t="s">
        <v>175</v>
      </c>
      <c r="AB107" s="26">
        <v>22</v>
      </c>
      <c r="AC107" s="58">
        <v>6.0840499999999997E-3</v>
      </c>
      <c r="AD107" s="26" t="s">
        <v>195</v>
      </c>
      <c r="AE107" s="26">
        <v>1</v>
      </c>
      <c r="AF107" s="58">
        <v>4.1096300000000004E-3</v>
      </c>
      <c r="AG107" s="56" t="s">
        <v>159</v>
      </c>
      <c r="AH107" s="26">
        <v>3</v>
      </c>
      <c r="AI107" s="57">
        <v>61.274999999999999</v>
      </c>
      <c r="AJ107" s="56" t="s">
        <v>175</v>
      </c>
      <c r="AK107" s="26">
        <v>22</v>
      </c>
      <c r="AL107" s="57">
        <v>36.474899999999998</v>
      </c>
      <c r="AM107" s="56" t="s">
        <v>198</v>
      </c>
      <c r="AN107" s="29">
        <v>16</v>
      </c>
    </row>
    <row r="108" spans="1:40" ht="15.75">
      <c r="A108" s="11" t="s">
        <v>199</v>
      </c>
      <c r="B108" s="22">
        <v>4880.3428688729146</v>
      </c>
      <c r="C108" s="23">
        <v>506.22066015735538</v>
      </c>
      <c r="D108" s="22">
        <f t="shared" si="3"/>
        <v>16989.809999999998</v>
      </c>
      <c r="E108" s="23">
        <v>11655.3</v>
      </c>
      <c r="F108" s="23">
        <v>5334.51</v>
      </c>
      <c r="G108" s="49">
        <v>1.09912E-2</v>
      </c>
      <c r="H108" s="50">
        <v>3.1541092773593693</v>
      </c>
      <c r="I108" s="51">
        <v>27.75</v>
      </c>
      <c r="J108" s="51">
        <v>25.167300000000001</v>
      </c>
      <c r="K108" s="55">
        <v>19.3718</v>
      </c>
      <c r="L108" s="53">
        <v>1.5748100000000001E-2</v>
      </c>
      <c r="P108" s="12" t="s">
        <v>233</v>
      </c>
      <c r="Q108" s="59">
        <v>4.2504539844715268</v>
      </c>
      <c r="R108" s="60" t="s">
        <v>186</v>
      </c>
      <c r="S108" s="61">
        <v>10</v>
      </c>
      <c r="T108" s="59">
        <v>2.7325462089602159</v>
      </c>
      <c r="U108" s="60" t="s">
        <v>190</v>
      </c>
      <c r="V108" s="61">
        <v>17</v>
      </c>
      <c r="W108" s="59">
        <v>35.671500000000002</v>
      </c>
      <c r="X108" s="60" t="s">
        <v>100</v>
      </c>
      <c r="Y108" s="61">
        <v>15</v>
      </c>
      <c r="Z108" s="59">
        <v>8.4485600000000005</v>
      </c>
      <c r="AA108" s="60" t="s">
        <v>175</v>
      </c>
      <c r="AB108" s="61">
        <v>22</v>
      </c>
      <c r="AC108" s="62">
        <v>6.9891500000000004E-3</v>
      </c>
      <c r="AD108" s="60" t="s">
        <v>195</v>
      </c>
      <c r="AE108" s="61">
        <v>1</v>
      </c>
      <c r="AF108" s="62">
        <v>6.2079700000000002E-3</v>
      </c>
      <c r="AG108" s="63" t="s">
        <v>196</v>
      </c>
      <c r="AH108" s="61">
        <v>1</v>
      </c>
      <c r="AI108" s="59">
        <v>90.877200000000002</v>
      </c>
      <c r="AJ108" s="63" t="s">
        <v>175</v>
      </c>
      <c r="AK108" s="61">
        <v>22</v>
      </c>
      <c r="AL108" s="59">
        <v>17.124400000000001</v>
      </c>
      <c r="AM108" s="63" t="s">
        <v>100</v>
      </c>
      <c r="AN108" s="61">
        <v>15</v>
      </c>
    </row>
    <row r="109" spans="1:40" ht="15.75">
      <c r="A109" s="11" t="s">
        <v>200</v>
      </c>
      <c r="B109" s="22">
        <v>3938.7143150582915</v>
      </c>
      <c r="C109" s="23">
        <v>409.08432189189836</v>
      </c>
      <c r="D109" s="22">
        <f t="shared" si="3"/>
        <v>13539.94</v>
      </c>
      <c r="E109" s="23">
        <v>8882.19</v>
      </c>
      <c r="F109" s="23">
        <v>4657.75</v>
      </c>
      <c r="G109" s="49">
        <v>1.1140300000000001E-2</v>
      </c>
      <c r="H109" s="50">
        <v>3.1142058615432426</v>
      </c>
      <c r="I109" s="51">
        <v>27.2</v>
      </c>
      <c r="J109" s="51">
        <v>24.654399999999999</v>
      </c>
      <c r="K109" s="55">
        <v>19.437999999999999</v>
      </c>
      <c r="L109" s="53">
        <v>1.68863E-2</v>
      </c>
      <c r="P109" s="7" t="s">
        <v>201</v>
      </c>
    </row>
    <row r="110" spans="1:40" ht="15.75">
      <c r="A110" s="11" t="s">
        <v>202</v>
      </c>
      <c r="B110" s="22">
        <v>3923.956305130047</v>
      </c>
      <c r="C110" s="23">
        <v>409.53257448465308</v>
      </c>
      <c r="D110" s="22">
        <f t="shared" si="3"/>
        <v>13564.54</v>
      </c>
      <c r="E110" s="23">
        <v>8880.2800000000007</v>
      </c>
      <c r="F110" s="23">
        <v>4684.26</v>
      </c>
      <c r="G110" s="49">
        <v>1.11766E-2</v>
      </c>
      <c r="H110" s="50">
        <v>3.1301661033005939</v>
      </c>
      <c r="I110" s="51">
        <v>26.95</v>
      </c>
      <c r="J110" s="51">
        <v>24.744499999999999</v>
      </c>
      <c r="K110" s="55">
        <v>19.4846</v>
      </c>
      <c r="L110" s="53">
        <v>1.6863E-2</v>
      </c>
    </row>
    <row r="111" spans="1:40" ht="15.75">
      <c r="A111" s="11" t="s">
        <v>203</v>
      </c>
      <c r="B111" s="22">
        <v>4122.5715830260397</v>
      </c>
      <c r="C111" s="23">
        <v>433.8551145022941</v>
      </c>
      <c r="D111" s="22">
        <f t="shared" si="3"/>
        <v>14531.34</v>
      </c>
      <c r="E111" s="23">
        <v>9449.35</v>
      </c>
      <c r="F111" s="23">
        <v>5081.99</v>
      </c>
      <c r="G111" s="49">
        <v>1.11764E-2</v>
      </c>
      <c r="H111" s="50">
        <v>3.1891964832623403</v>
      </c>
      <c r="I111" s="51">
        <v>26.4</v>
      </c>
      <c r="J111" s="51">
        <v>24.6707</v>
      </c>
      <c r="K111" s="55">
        <v>19.4693</v>
      </c>
      <c r="L111" s="53">
        <v>1.6867299999999998E-2</v>
      </c>
    </row>
    <row r="112" spans="1:40" ht="15.75">
      <c r="A112" s="12" t="s">
        <v>204</v>
      </c>
      <c r="B112" s="40">
        <v>3877.3844587743106</v>
      </c>
      <c r="C112" s="43">
        <v>409.58079417600788</v>
      </c>
      <c r="D112" s="40">
        <f>E112+F112</f>
        <v>13691.760000000002</v>
      </c>
      <c r="E112" s="43">
        <v>8806.5400000000009</v>
      </c>
      <c r="F112" s="43">
        <v>4885.22</v>
      </c>
      <c r="G112" s="64">
        <v>1.1274899999999999E-2</v>
      </c>
      <c r="H112" s="65">
        <v>3.1938117507664052</v>
      </c>
      <c r="I112" s="66">
        <v>26.1</v>
      </c>
      <c r="J112" s="67">
        <v>24.7257</v>
      </c>
      <c r="K112" s="68">
        <v>19.572500000000002</v>
      </c>
      <c r="L112" s="69">
        <v>1.7112100000000002E-2</v>
      </c>
    </row>
    <row r="115" spans="1:12">
      <c r="A115" s="6"/>
      <c r="B115" s="6" t="s">
        <v>239</v>
      </c>
      <c r="C115" s="7"/>
      <c r="D115" s="7"/>
      <c r="E115" s="7"/>
      <c r="F115" s="7"/>
      <c r="G115" s="7"/>
      <c r="H115" s="7"/>
      <c r="I115" s="7"/>
      <c r="J115" s="7"/>
      <c r="K115" s="7"/>
      <c r="L115" s="8"/>
    </row>
    <row r="116" spans="1:12">
      <c r="A116" s="11"/>
      <c r="B116" s="12"/>
      <c r="C116" s="13"/>
      <c r="D116" s="13"/>
      <c r="E116" s="13"/>
      <c r="F116" s="13"/>
      <c r="G116" s="13"/>
      <c r="H116" s="13"/>
      <c r="I116" s="13"/>
      <c r="J116" s="13"/>
      <c r="K116" s="13"/>
      <c r="L116" s="14"/>
    </row>
    <row r="117" spans="1:12">
      <c r="A117" s="11"/>
      <c r="B117" s="74" t="s">
        <v>123</v>
      </c>
      <c r="C117" s="75"/>
      <c r="D117" s="75"/>
      <c r="E117" s="76"/>
      <c r="F117" s="11" t="s">
        <v>205</v>
      </c>
      <c r="I117" s="18" t="s">
        <v>69</v>
      </c>
      <c r="J117" s="45"/>
      <c r="K117" s="6"/>
      <c r="L117" s="8"/>
    </row>
    <row r="118" spans="1:12">
      <c r="A118" s="11" t="s">
        <v>206</v>
      </c>
      <c r="B118" s="18" t="s">
        <v>79</v>
      </c>
      <c r="C118" s="2" t="s">
        <v>80</v>
      </c>
      <c r="D118" s="2" t="s">
        <v>81</v>
      </c>
      <c r="E118" s="2" t="s">
        <v>82</v>
      </c>
      <c r="F118" s="18" t="s">
        <v>79</v>
      </c>
      <c r="G118" s="2" t="s">
        <v>83</v>
      </c>
      <c r="H118" s="2" t="s">
        <v>84</v>
      </c>
      <c r="I118" s="18" t="s">
        <v>207</v>
      </c>
      <c r="J118" s="47" t="s">
        <v>131</v>
      </c>
      <c r="K118" s="18" t="s">
        <v>88</v>
      </c>
      <c r="L118" s="15" t="s">
        <v>132</v>
      </c>
    </row>
    <row r="119" spans="1:12">
      <c r="A119" s="12"/>
      <c r="B119" s="19" t="s">
        <v>138</v>
      </c>
      <c r="C119" s="20" t="s">
        <v>138</v>
      </c>
      <c r="D119" s="20" t="s">
        <v>138</v>
      </c>
      <c r="E119" s="20" t="s">
        <v>138</v>
      </c>
      <c r="F119" s="19" t="s">
        <v>138</v>
      </c>
      <c r="G119" s="20" t="s">
        <v>138</v>
      </c>
      <c r="H119" s="20" t="s">
        <v>138</v>
      </c>
      <c r="I119" s="19" t="s">
        <v>139</v>
      </c>
      <c r="J119" s="48"/>
      <c r="K119" s="19" t="s">
        <v>94</v>
      </c>
      <c r="L119" s="21" t="s">
        <v>94</v>
      </c>
    </row>
    <row r="120" spans="1:12" ht="15.75">
      <c r="A120" s="70" t="s">
        <v>208</v>
      </c>
      <c r="B120" s="22">
        <f>C120+D120+E120</f>
        <v>3892.9388508669631</v>
      </c>
      <c r="C120" s="23">
        <v>3014.618966660435</v>
      </c>
      <c r="D120" s="23">
        <v>376.076193513845</v>
      </c>
      <c r="E120" s="23">
        <v>502.2436906926834</v>
      </c>
      <c r="F120" s="22">
        <f>G120+H120</f>
        <v>13185.687083333332</v>
      </c>
      <c r="G120" s="23">
        <v>9374.7970833333329</v>
      </c>
      <c r="H120" s="23">
        <v>3810.89</v>
      </c>
      <c r="I120" s="34">
        <v>1.0675479166666666E-2</v>
      </c>
      <c r="J120" s="50">
        <v>3.8447963185478624</v>
      </c>
      <c r="K120" s="71">
        <v>16.791666666666664</v>
      </c>
      <c r="L120" s="55">
        <v>24.64107916666666</v>
      </c>
    </row>
    <row r="121" spans="1:12" ht="15.75">
      <c r="A121" s="72" t="s">
        <v>209</v>
      </c>
      <c r="B121" s="40">
        <f>C121+D121+E121</f>
        <v>5044.9219465765182</v>
      </c>
      <c r="C121" s="43">
        <v>4083.8828856110517</v>
      </c>
      <c r="D121" s="43">
        <v>411.49462555151172</v>
      </c>
      <c r="E121" s="43">
        <v>549.54443541395437</v>
      </c>
      <c r="F121" s="40">
        <f>G121+H121</f>
        <v>13188.050416666667</v>
      </c>
      <c r="G121" s="43">
        <v>9377.6866666666665</v>
      </c>
      <c r="H121" s="43">
        <v>3810.36375</v>
      </c>
      <c r="I121" s="73">
        <v>1.1168362500000001E-2</v>
      </c>
      <c r="J121" s="65">
        <v>2.9312957592168609</v>
      </c>
      <c r="K121" s="66">
        <v>29.516666666666669</v>
      </c>
      <c r="L121" s="68">
        <v>24.547783333333332</v>
      </c>
    </row>
    <row r="124" spans="1:12">
      <c r="A124" s="6"/>
      <c r="B124" s="6" t="s">
        <v>240</v>
      </c>
      <c r="C124" s="7"/>
      <c r="D124" s="7"/>
      <c r="E124" s="7"/>
      <c r="F124" s="7"/>
      <c r="G124" s="7"/>
      <c r="H124" s="7"/>
      <c r="I124" s="7"/>
      <c r="J124" s="7"/>
      <c r="K124" s="7"/>
      <c r="L124" s="8"/>
    </row>
    <row r="125" spans="1:12">
      <c r="A125" s="11"/>
      <c r="B125" s="12"/>
      <c r="C125" s="13"/>
      <c r="D125" s="13"/>
      <c r="E125" s="13"/>
      <c r="F125" s="13"/>
      <c r="G125" s="13"/>
      <c r="H125" s="13"/>
      <c r="I125" s="13"/>
      <c r="J125" s="13"/>
      <c r="K125" s="13"/>
      <c r="L125" s="14"/>
    </row>
    <row r="126" spans="1:12">
      <c r="A126" s="11"/>
      <c r="B126" s="74" t="s">
        <v>123</v>
      </c>
      <c r="C126" s="75"/>
      <c r="D126" s="75"/>
      <c r="E126" s="76"/>
      <c r="F126" s="11" t="s">
        <v>205</v>
      </c>
      <c r="I126" s="18" t="s">
        <v>69</v>
      </c>
      <c r="J126" s="45"/>
      <c r="K126" s="6"/>
      <c r="L126" s="8"/>
    </row>
    <row r="127" spans="1:12">
      <c r="A127" s="11" t="s">
        <v>206</v>
      </c>
      <c r="B127" s="18" t="s">
        <v>79</v>
      </c>
      <c r="C127" s="2" t="s">
        <v>80</v>
      </c>
      <c r="D127" s="2" t="s">
        <v>81</v>
      </c>
      <c r="E127" s="2" t="s">
        <v>82</v>
      </c>
      <c r="F127" s="18" t="s">
        <v>79</v>
      </c>
      <c r="G127" s="2" t="s">
        <v>83</v>
      </c>
      <c r="H127" s="2" t="s">
        <v>84</v>
      </c>
      <c r="I127" s="18" t="s">
        <v>207</v>
      </c>
      <c r="J127" s="47" t="s">
        <v>131</v>
      </c>
      <c r="K127" s="18" t="s">
        <v>88</v>
      </c>
      <c r="L127" s="15" t="s">
        <v>132</v>
      </c>
    </row>
    <row r="128" spans="1:12">
      <c r="A128" s="12"/>
      <c r="B128" s="19" t="s">
        <v>138</v>
      </c>
      <c r="C128" s="20" t="s">
        <v>138</v>
      </c>
      <c r="D128" s="20" t="s">
        <v>138</v>
      </c>
      <c r="E128" s="20" t="s">
        <v>138</v>
      </c>
      <c r="F128" s="19" t="s">
        <v>138</v>
      </c>
      <c r="G128" s="20" t="s">
        <v>138</v>
      </c>
      <c r="H128" s="20" t="s">
        <v>138</v>
      </c>
      <c r="I128" s="19" t="s">
        <v>139</v>
      </c>
      <c r="J128" s="48"/>
      <c r="K128" s="19" t="s">
        <v>94</v>
      </c>
      <c r="L128" s="21" t="s">
        <v>94</v>
      </c>
    </row>
    <row r="129" spans="1:12" ht="15.75">
      <c r="A129" s="70" t="s">
        <v>208</v>
      </c>
      <c r="B129" s="22">
        <f>C129+D129+E129</f>
        <v>3022.7731715845357</v>
      </c>
      <c r="C129" s="23">
        <v>2311.4724457669786</v>
      </c>
      <c r="D129" s="23">
        <v>304.56246547436837</v>
      </c>
      <c r="E129" s="23">
        <v>406.73826034318864</v>
      </c>
      <c r="F129" s="22">
        <f>G129+H129</f>
        <v>9353.163333333332</v>
      </c>
      <c r="G129" s="23">
        <v>9353.163333333332</v>
      </c>
      <c r="H129" s="23">
        <v>-5.4771024999999994E-13</v>
      </c>
      <c r="I129" s="34">
        <v>6.2079700000000036E-3</v>
      </c>
      <c r="J129" s="50">
        <v>3.543099854148672</v>
      </c>
      <c r="K129" s="71">
        <v>16.791666666666664</v>
      </c>
      <c r="L129" s="55">
        <v>24.365045833333337</v>
      </c>
    </row>
    <row r="130" spans="1:12" ht="15.75">
      <c r="A130" s="72" t="s">
        <v>209</v>
      </c>
      <c r="B130" s="40">
        <f>C130+D130+E130</f>
        <v>3894.1232823866676</v>
      </c>
      <c r="C130" s="43">
        <v>3118.0954458757819</v>
      </c>
      <c r="D130" s="43">
        <v>332.27711231819677</v>
      </c>
      <c r="E130" s="43">
        <v>443.75072419268855</v>
      </c>
      <c r="F130" s="40">
        <f>G130+H130</f>
        <v>9376.2962500000012</v>
      </c>
      <c r="G130" s="43">
        <v>9376.2962500000012</v>
      </c>
      <c r="H130" s="43">
        <v>7.2904616666666638E-13</v>
      </c>
      <c r="I130" s="73">
        <v>6.2079700000000036E-3</v>
      </c>
      <c r="J130" s="65">
        <v>2.7196901396309143</v>
      </c>
      <c r="K130" s="66">
        <v>29.516666666666669</v>
      </c>
      <c r="L130" s="68">
        <v>24.353687500000003</v>
      </c>
    </row>
  </sheetData>
  <mergeCells count="2">
    <mergeCell ref="B117:E117"/>
    <mergeCell ref="B126:E126"/>
  </mergeCells>
  <pageMargins left="0.75" right="0.5" top="0.8" bottom="0.55000000000000004" header="0.5" footer="0.5"/>
  <pageSetup scale="14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Glazer</dc:creator>
  <cp:lastModifiedBy>Jason Glazer</cp:lastModifiedBy>
  <dcterms:created xsi:type="dcterms:W3CDTF">2024-09-10T16:50:52Z</dcterms:created>
  <dcterms:modified xsi:type="dcterms:W3CDTF">2025-05-21T20:10:01Z</dcterms:modified>
</cp:coreProperties>
</file>