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harts/chart38.xml" ContentType="application/vnd.openxmlformats-officedocument.drawingml.chart+xml"/>
  <Override PartName="/xl/drawings/drawing76.xml" ContentType="application/vnd.openxmlformats-officedocument.drawingml.chartshapes+xml"/>
  <Override PartName="/xl/drawings/drawing77.xml" ContentType="application/vnd.openxmlformats-officedocument.drawing+xml"/>
  <Override PartName="/xl/charts/chart39.xml" ContentType="application/vnd.openxmlformats-officedocument.drawingml.chart+xml"/>
  <Override PartName="/xl/drawings/drawing78.xml" ContentType="application/vnd.openxmlformats-officedocument.drawingml.chartshapes+xml"/>
  <Override PartName="/xl/drawings/drawing79.xml" ContentType="application/vnd.openxmlformats-officedocument.drawing+xml"/>
  <Override PartName="/xl/charts/chart40.xml" ContentType="application/vnd.openxmlformats-officedocument.drawingml.chart+xml"/>
  <Override PartName="/xl/drawings/drawing80.xml" ContentType="application/vnd.openxmlformats-officedocument.drawingml.chartshapes+xml"/>
  <Override PartName="/xl/drawings/drawing81.xml" ContentType="application/vnd.openxmlformats-officedocument.drawing+xml"/>
  <Override PartName="/xl/charts/chart41.xml" ContentType="application/vnd.openxmlformats-officedocument.drawingml.chart+xml"/>
  <Override PartName="/xl/drawings/drawing82.xml" ContentType="application/vnd.openxmlformats-officedocument.drawingml.chartshapes+xml"/>
  <Override PartName="/xl/drawings/drawing83.xml" ContentType="application/vnd.openxmlformats-officedocument.drawing+xml"/>
  <Override PartName="/xl/charts/chart42.xml" ContentType="application/vnd.openxmlformats-officedocument.drawingml.chart+xml"/>
  <Override PartName="/xl/drawings/drawing84.xml" ContentType="application/vnd.openxmlformats-officedocument.drawingml.chartshapes+xml"/>
  <Override PartName="/xl/drawings/drawing85.xml" ContentType="application/vnd.openxmlformats-officedocument.drawing+xml"/>
  <Override PartName="/xl/charts/chart43.xml" ContentType="application/vnd.openxmlformats-officedocument.drawingml.chart+xml"/>
  <Override PartName="/xl/drawings/drawing86.xml" ContentType="application/vnd.openxmlformats-officedocument.drawingml.chartshapes+xml"/>
  <Override PartName="/xl/drawings/drawing87.xml" ContentType="application/vnd.openxmlformats-officedocument.drawing+xml"/>
  <Override PartName="/xl/charts/chart44.xml" ContentType="application/vnd.openxmlformats-officedocument.drawingml.chart+xml"/>
  <Override PartName="/xl/drawings/drawing88.xml" ContentType="application/vnd.openxmlformats-officedocument.drawingml.chartshapes+xml"/>
  <Override PartName="/xl/drawings/drawing89.xml" ContentType="application/vnd.openxmlformats-officedocument.drawing+xml"/>
  <Override PartName="/xl/charts/chart45.xml" ContentType="application/vnd.openxmlformats-officedocument.drawingml.chart+xml"/>
  <Override PartName="/xl/drawings/drawing90.xml" ContentType="application/vnd.openxmlformats-officedocument.drawingml.chartshapes+xml"/>
  <Override PartName="/xl/drawings/drawing91.xml" ContentType="application/vnd.openxmlformats-officedocument.drawing+xml"/>
  <Override PartName="/xl/charts/chart46.xml" ContentType="application/vnd.openxmlformats-officedocument.drawingml.chart+xml"/>
  <Override PartName="/xl/drawings/drawing92.xml" ContentType="application/vnd.openxmlformats-officedocument.drawingml.chartshapes+xml"/>
  <Override PartName="/xl/drawings/drawing93.xml" ContentType="application/vnd.openxmlformats-officedocument.drawing+xml"/>
  <Override PartName="/xl/charts/chart47.xml" ContentType="application/vnd.openxmlformats-officedocument.drawingml.chart+xml"/>
  <Override PartName="/xl/drawings/drawing94.xml" ContentType="application/vnd.openxmlformats-officedocument.drawingml.chartshapes+xml"/>
  <Override PartName="/xl/drawings/drawing95.xml" ContentType="application/vnd.openxmlformats-officedocument.drawing+xml"/>
  <Override PartName="/xl/charts/chart48.xml" ContentType="application/vnd.openxmlformats-officedocument.drawingml.chart+xml"/>
  <Override PartName="/xl/drawings/drawing96.xml" ContentType="application/vnd.openxmlformats-officedocument.drawingml.chartshapes+xml"/>
  <Override PartName="/xl/drawings/drawing97.xml" ContentType="application/vnd.openxmlformats-officedocument.drawing+xml"/>
  <Override PartName="/xl/charts/chart49.xml" ContentType="application/vnd.openxmlformats-officedocument.drawingml.chart+xml"/>
  <Override PartName="/xl/drawings/drawing98.xml" ContentType="application/vnd.openxmlformats-officedocument.drawingml.chartshapes+xml"/>
  <Override PartName="/xl/drawings/drawing99.xml" ContentType="application/vnd.openxmlformats-officedocument.drawing+xml"/>
  <Override PartName="/xl/charts/chart50.xml" ContentType="application/vnd.openxmlformats-officedocument.drawingml.chart+xml"/>
  <Override PartName="/xl/drawings/drawing100.xml" ContentType="application/vnd.openxmlformats-officedocument.drawingml.chartshapes+xml"/>
  <Override PartName="/xl/drawings/drawing101.xml" ContentType="application/vnd.openxmlformats-officedocument.drawing+xml"/>
  <Override PartName="/xl/charts/chart51.xml" ContentType="application/vnd.openxmlformats-officedocument.drawingml.chart+xml"/>
  <Override PartName="/xl/drawings/drawing102.xml" ContentType="application/vnd.openxmlformats-officedocument.drawingml.chartshapes+xml"/>
  <Override PartName="/xl/drawings/drawing103.xml" ContentType="application/vnd.openxmlformats-officedocument.drawing+xml"/>
  <Override PartName="/xl/charts/chart52.xml" ContentType="application/vnd.openxmlformats-officedocument.drawingml.chart+xml"/>
  <Override PartName="/xl/drawings/drawing104.xml" ContentType="application/vnd.openxmlformats-officedocument.drawingml.chartshapes+xml"/>
  <Override PartName="/xl/drawings/drawing105.xml" ContentType="application/vnd.openxmlformats-officedocument.drawing+xml"/>
  <Override PartName="/xl/charts/chart53.xml" ContentType="application/vnd.openxmlformats-officedocument.drawingml.chart+xml"/>
  <Override PartName="/xl/drawings/drawing106.xml" ContentType="application/vnd.openxmlformats-officedocument.drawingml.chartshapes+xml"/>
  <Override PartName="/xl/drawings/drawing107.xml" ContentType="application/vnd.openxmlformats-officedocument.drawing+xml"/>
  <Override PartName="/xl/charts/chart54.xml" ContentType="application/vnd.openxmlformats-officedocument.drawingml.chart+xml"/>
  <Override PartName="/xl/drawings/drawing108.xml" ContentType="application/vnd.openxmlformats-officedocument.drawingml.chartshapes+xml"/>
  <Override PartName="/xl/drawings/drawing109.xml" ContentType="application/vnd.openxmlformats-officedocument.drawing+xml"/>
  <Override PartName="/xl/charts/chart55.xml" ContentType="application/vnd.openxmlformats-officedocument.drawingml.chart+xml"/>
  <Override PartName="/xl/drawings/drawing110.xml" ContentType="application/vnd.openxmlformats-officedocument.drawingml.chartshapes+xml"/>
  <Override PartName="/xl/drawings/drawing111.xml" ContentType="application/vnd.openxmlformats-officedocument.drawing+xml"/>
  <Override PartName="/xl/charts/chart56.xml" ContentType="application/vnd.openxmlformats-officedocument.drawingml.chart+xml"/>
  <Override PartName="/xl/drawings/drawing112.xml" ContentType="application/vnd.openxmlformats-officedocument.drawingml.chartshapes+xml"/>
  <Override PartName="/xl/drawings/drawing113.xml" ContentType="application/vnd.openxmlformats-officedocument.drawing+xml"/>
  <Override PartName="/xl/charts/chart57.xml" ContentType="application/vnd.openxmlformats-officedocument.drawingml.chart+xml"/>
  <Override PartName="/xl/drawings/drawing114.xml" ContentType="application/vnd.openxmlformats-officedocument.drawingml.chartshapes+xml"/>
  <Override PartName="/xl/drawings/drawing115.xml" ContentType="application/vnd.openxmlformats-officedocument.drawing+xml"/>
  <Override PartName="/xl/charts/chart58.xml" ContentType="application/vnd.openxmlformats-officedocument.drawingml.chart+xml"/>
  <Override PartName="/xl/drawings/drawing116.xml" ContentType="application/vnd.openxmlformats-officedocument.drawingml.chartshapes+xml"/>
  <Override PartName="/xl/drawings/drawing117.xml" ContentType="application/vnd.openxmlformats-officedocument.drawing+xml"/>
  <Override PartName="/xl/charts/chart59.xml" ContentType="application/vnd.openxmlformats-officedocument.drawingml.chart+xml"/>
  <Override PartName="/xl/drawings/drawing118.xml" ContentType="application/vnd.openxmlformats-officedocument.drawingml.chartshapes+xml"/>
  <Override PartName="/xl/drawings/drawing119.xml" ContentType="application/vnd.openxmlformats-officedocument.drawing+xml"/>
  <Override PartName="/xl/charts/chart60.xml" ContentType="application/vnd.openxmlformats-officedocument.drawingml.chart+xml"/>
  <Override PartName="/xl/drawings/drawing120.xml" ContentType="application/vnd.openxmlformats-officedocument.drawingml.chartshapes+xml"/>
  <Override PartName="/xl/drawings/drawing121.xml" ContentType="application/vnd.openxmlformats-officedocument.drawing+xml"/>
  <Override PartName="/xl/charts/chart61.xml" ContentType="application/vnd.openxmlformats-officedocument.drawingml.chart+xml"/>
  <Override PartName="/xl/drawings/drawing122.xml" ContentType="application/vnd.openxmlformats-officedocument.drawingml.chartshapes+xml"/>
  <Override PartName="/xl/drawings/drawing123.xml" ContentType="application/vnd.openxmlformats-officedocument.drawing+xml"/>
  <Override PartName="/xl/charts/chart62.xml" ContentType="application/vnd.openxmlformats-officedocument.drawingml.chart+xml"/>
  <Override PartName="/xl/drawings/drawing124.xml" ContentType="application/vnd.openxmlformats-officedocument.drawingml.chartshapes+xml"/>
  <Override PartName="/xl/drawings/drawing125.xml" ContentType="application/vnd.openxmlformats-officedocument.drawing+xml"/>
  <Override PartName="/xl/charts/chart63.xml" ContentType="application/vnd.openxmlformats-officedocument.drawingml.chart+xml"/>
  <Override PartName="/xl/drawings/drawing126.xml" ContentType="application/vnd.openxmlformats-officedocument.drawingml.chartshapes+xml"/>
  <Override PartName="/xl/drawings/drawing127.xml" ContentType="application/vnd.openxmlformats-officedocument.drawing+xml"/>
  <Override PartName="/xl/charts/chart64.xml" ContentType="application/vnd.openxmlformats-officedocument.drawingml.chart+xml"/>
  <Override PartName="/xl/drawings/drawing128.xml" ContentType="application/vnd.openxmlformats-officedocument.drawingml.chartshapes+xml"/>
  <Override PartName="/xl/drawings/drawing129.xml" ContentType="application/vnd.openxmlformats-officedocument.drawing+xml"/>
  <Override PartName="/xl/charts/chart65.xml" ContentType="application/vnd.openxmlformats-officedocument.drawingml.chart+xml"/>
  <Override PartName="/xl/drawings/drawing130.xml" ContentType="application/vnd.openxmlformats-officedocument.drawingml.chartshapes+xml"/>
  <Override PartName="/xl/drawings/drawing131.xml" ContentType="application/vnd.openxmlformats-officedocument.drawing+xml"/>
  <Override PartName="/xl/charts/chart66.xml" ContentType="application/vnd.openxmlformats-officedocument.drawingml.chart+xml"/>
  <Override PartName="/xl/drawings/drawing132.xml" ContentType="application/vnd.openxmlformats-officedocument.drawingml.chartshapes+xml"/>
  <Override PartName="/xl/drawings/drawing133.xml" ContentType="application/vnd.openxmlformats-officedocument.drawing+xml"/>
  <Override PartName="/xl/charts/chart67.xml" ContentType="application/vnd.openxmlformats-officedocument.drawingml.chart+xml"/>
  <Override PartName="/xl/drawings/drawing134.xml" ContentType="application/vnd.openxmlformats-officedocument.drawingml.chartshapes+xml"/>
  <Override PartName="/xl/drawings/drawing135.xml" ContentType="application/vnd.openxmlformats-officedocument.drawing+xml"/>
  <Override PartName="/xl/charts/chart68.xml" ContentType="application/vnd.openxmlformats-officedocument.drawingml.chart+xml"/>
  <Override PartName="/xl/drawings/drawing136.xml" ContentType="application/vnd.openxmlformats-officedocument.drawingml.chartshapes+xml"/>
  <Override PartName="/xl/drawings/drawing137.xml" ContentType="application/vnd.openxmlformats-officedocument.drawing+xml"/>
  <Override PartName="/xl/charts/chart69.xml" ContentType="application/vnd.openxmlformats-officedocument.drawingml.chart+xml"/>
  <Override PartName="/xl/drawings/drawing138.xml" ContentType="application/vnd.openxmlformats-officedocument.drawingml.chartshapes+xml"/>
  <Override PartName="/xl/drawings/drawing139.xml" ContentType="application/vnd.openxmlformats-officedocument.drawing+xml"/>
  <Override PartName="/xl/charts/chart70.xml" ContentType="application/vnd.openxmlformats-officedocument.drawingml.chart+xml"/>
  <Override PartName="/xl/drawings/drawing140.xml" ContentType="application/vnd.openxmlformats-officedocument.drawingml.chartshapes+xml"/>
  <Override PartName="/xl/drawings/drawing141.xml" ContentType="application/vnd.openxmlformats-officedocument.drawing+xml"/>
  <Override PartName="/xl/charts/chart71.xml" ContentType="application/vnd.openxmlformats-officedocument.drawingml.chart+xml"/>
  <Override PartName="/xl/drawings/drawing142.xml" ContentType="application/vnd.openxmlformats-officedocument.drawingml.chartshapes+xml"/>
  <Override PartName="/xl/drawings/drawing143.xml" ContentType="application/vnd.openxmlformats-officedocument.drawing+xml"/>
  <Override PartName="/xl/charts/chart72.xml" ContentType="application/vnd.openxmlformats-officedocument.drawingml.chart+xml"/>
  <Override PartName="/xl/drawings/drawing144.xml" ContentType="application/vnd.openxmlformats-officedocument.drawingml.chartshapes+xml"/>
  <Override PartName="/xl/drawings/drawing145.xml" ContentType="application/vnd.openxmlformats-officedocument.drawing+xml"/>
  <Override PartName="/xl/charts/chart73.xml" ContentType="application/vnd.openxmlformats-officedocument.drawingml.chart+xml"/>
  <Override PartName="/xl/drawings/drawing146.xml" ContentType="application/vnd.openxmlformats-officedocument.drawingml.chartshapes+xml"/>
  <Override PartName="/xl/drawings/drawing147.xml" ContentType="application/vnd.openxmlformats-officedocument.drawing+xml"/>
  <Override PartName="/xl/charts/chart74.xml" ContentType="application/vnd.openxmlformats-officedocument.drawingml.chart+xml"/>
  <Override PartName="/xl/drawings/drawing148.xml" ContentType="application/vnd.openxmlformats-officedocument.drawingml.chartshapes+xml"/>
  <Override PartName="/xl/drawings/drawing149.xml" ContentType="application/vnd.openxmlformats-officedocument.drawing+xml"/>
  <Override PartName="/xl/charts/chart75.xml" ContentType="application/vnd.openxmlformats-officedocument.drawingml.chart+xml"/>
  <Override PartName="/xl/drawings/drawing150.xml" ContentType="application/vnd.openxmlformats-officedocument.drawingml.chartshapes+xml"/>
  <Override PartName="/xl/drawings/drawing151.xml" ContentType="application/vnd.openxmlformats-officedocument.drawing+xml"/>
  <Override PartName="/xl/charts/chart76.xml" ContentType="application/vnd.openxmlformats-officedocument.drawingml.chart+xml"/>
  <Override PartName="/xl/drawings/drawing152.xml" ContentType="application/vnd.openxmlformats-officedocument.drawingml.chartshapes+xml"/>
  <Override PartName="/xl/drawings/drawing153.xml" ContentType="application/vnd.openxmlformats-officedocument.drawing+xml"/>
  <Override PartName="/xl/charts/chart77.xml" ContentType="application/vnd.openxmlformats-officedocument.drawingml.chart+xml"/>
  <Override PartName="/xl/drawings/drawing154.xml" ContentType="application/vnd.openxmlformats-officedocument.drawingml.chartshapes+xml"/>
  <Override PartName="/xl/drawings/drawing155.xml" ContentType="application/vnd.openxmlformats-officedocument.drawing+xml"/>
  <Override PartName="/xl/charts/chart78.xml" ContentType="application/vnd.openxmlformats-officedocument.drawingml.chart+xml"/>
  <Override PartName="/xl/drawings/drawing156.xml" ContentType="application/vnd.openxmlformats-officedocument.drawingml.chartshapes+xml"/>
  <Override PartName="/xl/drawings/drawing157.xml" ContentType="application/vnd.openxmlformats-officedocument.drawing+xml"/>
  <Override PartName="/xl/charts/chart79.xml" ContentType="application/vnd.openxmlformats-officedocument.drawingml.chart+xml"/>
  <Override PartName="/xl/drawings/drawing158.xml" ContentType="application/vnd.openxmlformats-officedocument.drawingml.chartshapes+xml"/>
  <Override PartName="/xl/drawings/drawing159.xml" ContentType="application/vnd.openxmlformats-officedocument.drawing+xml"/>
  <Override PartName="/xl/charts/chart80.xml" ContentType="application/vnd.openxmlformats-officedocument.drawingml.chart+xml"/>
  <Override PartName="/xl/drawings/drawing160.xml" ContentType="application/vnd.openxmlformats-officedocument.drawingml.chartshapes+xml"/>
  <Override PartName="/xl/drawings/drawing161.xml" ContentType="application/vnd.openxmlformats-officedocument.drawing+xml"/>
  <Override PartName="/xl/charts/chart81.xml" ContentType="application/vnd.openxmlformats-officedocument.drawingml.chart+xml"/>
  <Override PartName="/xl/drawings/drawing162.xml" ContentType="application/vnd.openxmlformats-officedocument.drawingml.chartshapes+xml"/>
  <Override PartName="/xl/drawings/drawing163.xml" ContentType="application/vnd.openxmlformats-officedocument.drawing+xml"/>
  <Override PartName="/xl/charts/chart82.xml" ContentType="application/vnd.openxmlformats-officedocument.drawingml.chart+xml"/>
  <Override PartName="/xl/drawings/drawing164.xml" ContentType="application/vnd.openxmlformats-officedocument.drawingml.chartshapes+xml"/>
  <Override PartName="/xl/drawings/drawing165.xml" ContentType="application/vnd.openxmlformats-officedocument.drawing+xml"/>
  <Override PartName="/xl/charts/chart83.xml" ContentType="application/vnd.openxmlformats-officedocument.drawingml.chart+xml"/>
  <Override PartName="/xl/drawings/drawing166.xml" ContentType="application/vnd.openxmlformats-officedocument.drawingml.chartshapes+xml"/>
  <Override PartName="/xl/drawings/drawing167.xml" ContentType="application/vnd.openxmlformats-officedocument.drawing+xml"/>
  <Override PartName="/xl/charts/chart84.xml" ContentType="application/vnd.openxmlformats-officedocument.drawingml.chart+xml"/>
  <Override PartName="/xl/drawings/drawing168.xml" ContentType="application/vnd.openxmlformats-officedocument.drawingml.chartshapes+xml"/>
  <Override PartName="/xl/drawings/drawing169.xml" ContentType="application/vnd.openxmlformats-officedocument.drawing+xml"/>
  <Override PartName="/xl/charts/chart85.xml" ContentType="application/vnd.openxmlformats-officedocument.drawingml.chart+xml"/>
  <Override PartName="/xl/drawings/drawing170.xml" ContentType="application/vnd.openxmlformats-officedocument.drawingml.chartshapes+xml"/>
  <Override PartName="/xl/drawings/drawing171.xml" ContentType="application/vnd.openxmlformats-officedocument.drawing+xml"/>
  <Override PartName="/xl/charts/chart86.xml" ContentType="application/vnd.openxmlformats-officedocument.drawingml.chart+xml"/>
  <Override PartName="/xl/drawings/drawing172.xml" ContentType="application/vnd.openxmlformats-officedocument.drawingml.chartshapes+xml"/>
  <Override PartName="/xl/drawings/drawing173.xml" ContentType="application/vnd.openxmlformats-officedocument.drawing+xml"/>
  <Override PartName="/xl/charts/chart87.xml" ContentType="application/vnd.openxmlformats-officedocument.drawingml.chart+xml"/>
  <Override PartName="/xl/drawings/drawing174.xml" ContentType="application/vnd.openxmlformats-officedocument.drawingml.chartshapes+xml"/>
  <Override PartName="/xl/drawings/drawing175.xml" ContentType="application/vnd.openxmlformats-officedocument.drawing+xml"/>
  <Override PartName="/xl/charts/chart88.xml" ContentType="application/vnd.openxmlformats-officedocument.drawingml.chart+xml"/>
  <Override PartName="/xl/drawings/drawing176.xml" ContentType="application/vnd.openxmlformats-officedocument.drawingml.chartshapes+xml"/>
  <Override PartName="/xl/drawings/drawing177.xml" ContentType="application/vnd.openxmlformats-officedocument.drawing+xml"/>
  <Override PartName="/xl/charts/chart89.xml" ContentType="application/vnd.openxmlformats-officedocument.drawingml.chart+xml"/>
  <Override PartName="/xl/drawings/drawing178.xml" ContentType="application/vnd.openxmlformats-officedocument.drawingml.chartshapes+xml"/>
  <Override PartName="/xl/drawings/drawing179.xml" ContentType="application/vnd.openxmlformats-officedocument.drawing+xml"/>
  <Override PartName="/xl/charts/chart90.xml" ContentType="application/vnd.openxmlformats-officedocument.drawingml.chart+xml"/>
  <Override PartName="/xl/drawings/drawing180.xml" ContentType="application/vnd.openxmlformats-officedocument.drawingml.chartshapes+xml"/>
  <Override PartName="/xl/drawings/drawing181.xml" ContentType="application/vnd.openxmlformats-officedocument.drawing+xml"/>
  <Override PartName="/xl/charts/chart91.xml" ContentType="application/vnd.openxmlformats-officedocument.drawingml.chart+xml"/>
  <Override PartName="/xl/drawings/drawing182.xml" ContentType="application/vnd.openxmlformats-officedocument.drawingml.chartshapes+xml"/>
  <Override PartName="/xl/drawings/drawing183.xml" ContentType="application/vnd.openxmlformats-officedocument.drawing+xml"/>
  <Override PartName="/xl/charts/chart92.xml" ContentType="application/vnd.openxmlformats-officedocument.drawingml.chart+xml"/>
  <Override PartName="/xl/drawings/drawing184.xml" ContentType="application/vnd.openxmlformats-officedocument.drawingml.chartshapes+xml"/>
  <Override PartName="/xl/drawings/drawing185.xml" ContentType="application/vnd.openxmlformats-officedocument.drawing+xml"/>
  <Override PartName="/xl/charts/chart93.xml" ContentType="application/vnd.openxmlformats-officedocument.drawingml.chart+xml"/>
  <Override PartName="/xl/drawings/drawing186.xml" ContentType="application/vnd.openxmlformats-officedocument.drawingml.chartshapes+xml"/>
  <Override PartName="/xl/drawings/drawing187.xml" ContentType="application/vnd.openxmlformats-officedocument.drawing+xml"/>
  <Override PartName="/xl/charts/chart94.xml" ContentType="application/vnd.openxmlformats-officedocument.drawingml.chart+xml"/>
  <Override PartName="/xl/drawings/drawing188.xml" ContentType="application/vnd.openxmlformats-officedocument.drawingml.chartshapes+xml"/>
  <Override PartName="/xl/drawings/drawing189.xml" ContentType="application/vnd.openxmlformats-officedocument.drawing+xml"/>
  <Override PartName="/xl/charts/chart95.xml" ContentType="application/vnd.openxmlformats-officedocument.drawingml.chart+xml"/>
  <Override PartName="/xl/drawings/drawing190.xml" ContentType="application/vnd.openxmlformats-officedocument.drawingml.chartshapes+xml"/>
  <Override PartName="/xl/drawings/drawing191.xml" ContentType="application/vnd.openxmlformats-officedocument.drawing+xml"/>
  <Override PartName="/xl/charts/chart96.xml" ContentType="application/vnd.openxmlformats-officedocument.drawingml.chart+xml"/>
  <Override PartName="/xl/drawings/drawing192.xml" ContentType="application/vnd.openxmlformats-officedocument.drawingml.chartshapes+xml"/>
  <Override PartName="/xl/drawings/drawing193.xml" ContentType="application/vnd.openxmlformats-officedocument.drawing+xml"/>
  <Override PartName="/xl/charts/chart97.xml" ContentType="application/vnd.openxmlformats-officedocument.drawingml.chart+xml"/>
  <Override PartName="/xl/drawings/drawing194.xml" ContentType="application/vnd.openxmlformats-officedocument.drawingml.chartshapes+xml"/>
  <Override PartName="/xl/drawings/drawing195.xml" ContentType="application/vnd.openxmlformats-officedocument.drawing+xml"/>
  <Override PartName="/xl/charts/chart98.xml" ContentType="application/vnd.openxmlformats-officedocument.drawingml.chart+xml"/>
  <Override PartName="/xl/drawings/drawing196.xml" ContentType="application/vnd.openxmlformats-officedocument.drawingml.chartshapes+xml"/>
  <Override PartName="/xl/drawings/drawing197.xml" ContentType="application/vnd.openxmlformats-officedocument.drawing+xml"/>
  <Override PartName="/xl/charts/chart99.xml" ContentType="application/vnd.openxmlformats-officedocument.drawingml.chart+xml"/>
  <Override PartName="/xl/drawings/drawing198.xml" ContentType="application/vnd.openxmlformats-officedocument.drawingml.chartshapes+xml"/>
  <Override PartName="/xl/drawings/drawing199.xml" ContentType="application/vnd.openxmlformats-officedocument.drawing+xml"/>
  <Override PartName="/xl/charts/chart100.xml" ContentType="application/vnd.openxmlformats-officedocument.drawingml.chart+xml"/>
  <Override PartName="/xl/drawings/drawing200.xml" ContentType="application/vnd.openxmlformats-officedocument.drawingml.chartshapes+xml"/>
  <Override PartName="/xl/drawings/drawing201.xml" ContentType="application/vnd.openxmlformats-officedocument.drawing+xml"/>
  <Override PartName="/xl/charts/chart101.xml" ContentType="application/vnd.openxmlformats-officedocument.drawingml.chart+xml"/>
  <Override PartName="/xl/drawings/drawing202.xml" ContentType="application/vnd.openxmlformats-officedocument.drawingml.chartshapes+xml"/>
  <Override PartName="/xl/drawings/drawing203.xml" ContentType="application/vnd.openxmlformats-officedocument.drawing+xml"/>
  <Override PartName="/xl/charts/chart102.xml" ContentType="application/vnd.openxmlformats-officedocument.drawingml.chart+xml"/>
  <Override PartName="/xl/drawings/drawing204.xml" ContentType="application/vnd.openxmlformats-officedocument.drawingml.chartshapes+xml"/>
  <Override PartName="/xl/drawings/drawing205.xml" ContentType="application/vnd.openxmlformats-officedocument.drawing+xml"/>
  <Override PartName="/xl/charts/chart103.xml" ContentType="application/vnd.openxmlformats-officedocument.drawingml.chart+xml"/>
  <Override PartName="/xl/drawings/drawing206.xml" ContentType="application/vnd.openxmlformats-officedocument.drawingml.chartshapes+xml"/>
  <Override PartName="/xl/drawings/drawing207.xml" ContentType="application/vnd.openxmlformats-officedocument.drawing+xml"/>
  <Override PartName="/xl/charts/chart104.xml" ContentType="application/vnd.openxmlformats-officedocument.drawingml.chart+xml"/>
  <Override PartName="/xl/drawings/drawing208.xml" ContentType="application/vnd.openxmlformats-officedocument.drawingml.chartshapes+xml"/>
  <Override PartName="/xl/drawings/drawing209.xml" ContentType="application/vnd.openxmlformats-officedocument.drawing+xml"/>
  <Override PartName="/xl/charts/chart105.xml" ContentType="application/vnd.openxmlformats-officedocument.drawingml.chart+xml"/>
  <Override PartName="/xl/drawings/drawing210.xml" ContentType="application/vnd.openxmlformats-officedocument.drawingml.chartshapes+xml"/>
  <Override PartName="/xl/drawings/drawing211.xml" ContentType="application/vnd.openxmlformats-officedocument.drawing+xml"/>
  <Override PartName="/xl/charts/chart106.xml" ContentType="application/vnd.openxmlformats-officedocument.drawingml.chart+xml"/>
  <Override PartName="/xl/drawings/drawing212.xml" ContentType="application/vnd.openxmlformats-officedocument.drawingml.chartshapes+xml"/>
  <Override PartName="/xl/drawings/drawing213.xml" ContentType="application/vnd.openxmlformats-officedocument.drawing+xml"/>
  <Override PartName="/xl/charts/chart107.xml" ContentType="application/vnd.openxmlformats-officedocument.drawingml.chart+xml"/>
  <Override PartName="/xl/drawings/drawing214.xml" ContentType="application/vnd.openxmlformats-officedocument.drawingml.chartshapes+xml"/>
  <Override PartName="/xl/drawings/drawing215.xml" ContentType="application/vnd.openxmlformats-officedocument.drawing+xml"/>
  <Override PartName="/xl/charts/chart108.xml" ContentType="application/vnd.openxmlformats-officedocument.drawingml.chart+xml"/>
  <Override PartName="/xl/drawings/drawing216.xml" ContentType="application/vnd.openxmlformats-officedocument.drawingml.chartshapes+xml"/>
  <Override PartName="/xl/drawings/drawing217.xml" ContentType="application/vnd.openxmlformats-officedocument.drawing+xml"/>
  <Override PartName="/xl/charts/chart109.xml" ContentType="application/vnd.openxmlformats-officedocument.drawingml.chart+xml"/>
  <Override PartName="/xl/drawings/drawing21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mc:AlternateContent xmlns:mc="http://schemas.openxmlformats.org/markup-compatibility/2006">
    <mc:Choice Requires="x15">
      <x15ac:absPath xmlns:x15ac="http://schemas.microsoft.com/office/spreadsheetml/2010/11/ac" url="/Users/xing/Desktop/gard/140/"/>
    </mc:Choice>
  </mc:AlternateContent>
  <xr:revisionPtr revIDLastSave="0" documentId="13_ncr:1_{F0FB0066-5D5F-B146-959F-9609F19998A8}" xr6:coauthVersionLast="36" xr6:coauthVersionMax="46" xr10:uidLastSave="{00000000-0000-0000-0000-000000000000}"/>
  <bookViews>
    <workbookView xWindow="860" yWindow="500" windowWidth="27940" windowHeight="17500" tabRatio="766" activeTab="1" xr2:uid="{00000000-000D-0000-FFFF-FFFF00000000}"/>
  </bookViews>
  <sheets>
    <sheet name="Read Me" sheetId="226" r:id="rId1"/>
    <sheet name="Adding Results" sheetId="82" r:id="rId2"/>
    <sheet name="YourData" sheetId="1" r:id="rId3"/>
    <sheet name="Title Page" sheetId="12" r:id="rId4"/>
    <sheet name="Program List" sheetId="13" r:id="rId5"/>
    <sheet name="Table List" sheetId="222" r:id="rId6"/>
    <sheet name="Figure List" sheetId="223" r:id="rId7"/>
    <sheet name="Tables 1" sheetId="14" r:id="rId8"/>
    <sheet name="Tables 2" sheetId="15" r:id="rId9"/>
    <sheet name="Tables 3" sheetId="16" r:id="rId10"/>
    <sheet name="Tables 4" sheetId="79" r:id="rId11"/>
    <sheet name="Tables 5" sheetId="80" r:id="rId12"/>
    <sheet name="Tables 6" sheetId="81" r:id="rId13"/>
    <sheet name="Tables 7" sheetId="133" r:id="rId14"/>
    <sheet name="Tables M1" sheetId="135" r:id="rId15"/>
    <sheet name="Tables M2" sheetId="136" r:id="rId16"/>
    <sheet name="Tables M3" sheetId="137" r:id="rId17"/>
    <sheet name="Fig B8-1 Ann Incident Solar" sheetId="17" r:id="rId18"/>
    <sheet name="Fig B8-2 Ann SolRad Unshaded" sheetId="18" r:id="rId19"/>
    <sheet name="Fig B8-3 Ann SolRad Shaded" sheetId="19" r:id="rId20"/>
    <sheet name="Fig B8-4 Trans Coeff" sheetId="20" r:id="rId21"/>
    <sheet name="Fig B8-5 OH&amp;Fin Shade Coeff" sheetId="21" r:id="rId22"/>
    <sheet name="Fig B8-6 Sky Temp" sheetId="134" r:id="rId23"/>
    <sheet name="Fig B8-7 Lomass Ann Heat" sheetId="22" r:id="rId24"/>
    <sheet name="Fig B8-8 Lomass Ann Cool" sheetId="23" r:id="rId25"/>
    <sheet name="Fig B8-9 Lomass Peak Heat" sheetId="24" r:id="rId26"/>
    <sheet name="Fig B8-10 Lomass Peak Cool" sheetId="25" r:id="rId27"/>
    <sheet name="Fig B8-11 Himass Ann Heat" sheetId="26" r:id="rId28"/>
    <sheet name="Fig B8-12 Himass Ann Cool" sheetId="27" r:id="rId29"/>
    <sheet name="Fig B8-13 Himass Peak Heat" sheetId="28" r:id="rId30"/>
    <sheet name="Fig B8-14 Himass Peak Cool" sheetId="29" r:id="rId31"/>
    <sheet name="Fig B8-15 Delta-S Win-Ann" sheetId="47" r:id="rId32"/>
    <sheet name="Fig B8-16 Delta-S Win-Peak" sheetId="48" r:id="rId33"/>
    <sheet name="Fig B8-17 Del-ShadeOrient-Load" sheetId="128" r:id="rId34"/>
    <sheet name="Fig B8-18 Del-ShadeOrient-Peak" sheetId="129" r:id="rId35"/>
    <sheet name="Fig B8-19 Del-640650960-Load" sheetId="131" r:id="rId36"/>
    <sheet name="Fig B8-20 Del-640650960-Peak" sheetId="132" r:id="rId37"/>
    <sheet name="Fig B8-21 Delta-Mass Effect-Ann" sheetId="45" r:id="rId38"/>
    <sheet name="Fig B8-22 Delta-Mass Effect-Pk" sheetId="46" r:id="rId39"/>
    <sheet name="Fig B8-23 660+ Ann Heat" sheetId="104" r:id="rId40"/>
    <sheet name="Fig B8-24 660+ Ann Cool" sheetId="108" r:id="rId41"/>
    <sheet name="Fig B8-25 660+ Peak Heat" sheetId="109" r:id="rId42"/>
    <sheet name="Fig B8-26 660+ Peak Cool" sheetId="110" r:id="rId43"/>
    <sheet name="Fig B8-27 Delta-Windows-Load" sheetId="111" r:id="rId44"/>
    <sheet name="Fig B8-28 Delta-Windows-Peak" sheetId="112" r:id="rId45"/>
    <sheet name="Fig B8-29 Delta-Insul-Load" sheetId="114" r:id="rId46"/>
    <sheet name="Fig B8-30 Delta-Insul-Peak" sheetId="116" r:id="rId47"/>
    <sheet name="Fig B8-31 Del-Mass-Ins-Load" sheetId="117" r:id="rId48"/>
    <sheet name="Fig B8-32 Del-Mass-Ins-Peak" sheetId="118" r:id="rId49"/>
    <sheet name="Fig B8-33 FF Average Temp" sheetId="32" r:id="rId50"/>
    <sheet name="Fig B8-34 FF Maximum Temp" sheetId="30" r:id="rId51"/>
    <sheet name="Fig B8-35 FF MinTemp y_ax_-25" sheetId="207" r:id="rId52"/>
    <sheet name="Fig B8-36 195to250 Ann Heat" sheetId="49" r:id="rId53"/>
    <sheet name="Fig B8-37 195to250 Ann Cool" sheetId="50" r:id="rId54"/>
    <sheet name="Fig B8-38 195to250 Peak Heat" sheetId="51" r:id="rId55"/>
    <sheet name="Fig B8-39 195to250 Peak Cool" sheetId="52" r:id="rId56"/>
    <sheet name="Fig B8-40 270to320 Ann Heat" sheetId="53" r:id="rId57"/>
    <sheet name="Fig B8-41 270to320 Ann Cool" sheetId="54" r:id="rId58"/>
    <sheet name="Fig B8-42 270to320 Peak Heat" sheetId="55" r:id="rId59"/>
    <sheet name="Fig B8-43 270to320 Peak Cool" sheetId="56" r:id="rId60"/>
    <sheet name="Fig B8-44 Delta 195to220 Load" sheetId="57" r:id="rId61"/>
    <sheet name="Fig B8-45 Delta 195to220 Peak" sheetId="58" r:id="rId62"/>
    <sheet name="Fig B8-46 Delta 220to270 Load" sheetId="59" r:id="rId63"/>
    <sheet name="Fig B8-47 Delta 220to270 Peak" sheetId="60" r:id="rId64"/>
    <sheet name="Fig B8-48 Delta 270to320 Load" sheetId="61" r:id="rId65"/>
    <sheet name="Fig B8-49 Delta 270to320 Peak" sheetId="62" r:id="rId66"/>
    <sheet name="Fig B8-50 395to440,8n0 Ann Heat" sheetId="119" r:id="rId67"/>
    <sheet name="Fig B8-51 395to440,8n0 Ann Cool" sheetId="64" r:id="rId68"/>
    <sheet name="Fig B8-52 395to440,8n0 Pk Heat" sheetId="65" r:id="rId69"/>
    <sheet name="Fig B8-53 395to440,8n0 Pk Cool" sheetId="66" r:id="rId70"/>
    <sheet name="FigB8-54 Del 395-600,810,900 Ld" sheetId="208" r:id="rId71"/>
    <sheet name="FigB8-55 Del 395-600,810,900 Pk" sheetId="68" r:id="rId72"/>
    <sheet name="Fig B8-56 SurfCoefs-Load" sheetId="120" r:id="rId73"/>
    <sheet name="Fig B8-57 SurfCoefs-Peak" sheetId="124" r:id="rId74"/>
    <sheet name="Fig B8-58 SurfHT Delta-Load" sheetId="125" r:id="rId75"/>
    <sheet name="Fig B8-59 SurfHT Delta-Peak" sheetId="127" r:id="rId76"/>
    <sheet name="Fig B8-M1 MthlyHtg-600" sheetId="138" r:id="rId77"/>
    <sheet name="Fig B8-M2 MthlyCtg-600" sheetId="139" r:id="rId78"/>
    <sheet name="Fig B8-M3 MthlyPkHtg-600" sheetId="140" r:id="rId79"/>
    <sheet name="Fig B8-M4 MthlyPkClg-600" sheetId="150" r:id="rId80"/>
    <sheet name="Fig B8-M5 MthlyHtg-900" sheetId="151" r:id="rId81"/>
    <sheet name="Fig B8-M6 MthlyCtg-900" sheetId="152" r:id="rId82"/>
    <sheet name="Fig B8-M7 MthlyPkHtg-900" sheetId="153" r:id="rId83"/>
    <sheet name="Fig B8-M8 MthlyPkClg-900" sheetId="154" r:id="rId84"/>
    <sheet name="Fig B8-M9 Del-MthlyHtg 600-900" sheetId="155" r:id="rId85"/>
    <sheet name="Fig B8-M10 Del-MthlyCtg 600-900" sheetId="156" r:id="rId86"/>
    <sheet name="Fig B8-M11 Del-MthlyPkH 600-900" sheetId="157" r:id="rId87"/>
    <sheet name="Fig B8-M12 Del-MthlyPkC 600-900" sheetId="158" r:id="rId88"/>
    <sheet name="Fig B8-H1 Hrly-Temp Freq" sheetId="100" r:id="rId89"/>
    <sheet name="Fig B8-H2 Hrly-IncSol-Horz" sheetId="173" r:id="rId90"/>
    <sheet name="Fig B8-H3 Hrly-IncidentSol-S" sheetId="70" r:id="rId91"/>
    <sheet name="Fig B8-H4 Hrly-IncidentSol-W" sheetId="71" r:id="rId92"/>
    <sheet name="Fig B8-H5 Hrly-TransSol-Feb1" sheetId="184" r:id="rId93"/>
    <sheet name="Fig B8-H6 Hrly-Trans-May4-600" sheetId="219" r:id="rId94"/>
    <sheet name="Fig B8-H7 Hrly-Trans-May4-6670" sheetId="209" r:id="rId95"/>
    <sheet name="Fig B8-H8 Hrly-Trans-Jul14-600" sheetId="177" r:id="rId96"/>
    <sheet name="Fig B8-H9 Hrl-Trans-Jul14-6670" sheetId="220" r:id="rId97"/>
    <sheet name="Fig B8-H10 Hrly-Tsky-ClearCloud" sheetId="174" r:id="rId98"/>
    <sheet name="Fig B8-H11 Hrly-Tsky-ColdHot" sheetId="175" r:id="rId99"/>
    <sheet name="Fig B8-H12 Hrly-FF Temp-ColdDay" sheetId="72" r:id="rId100"/>
    <sheet name="Fig B8-H13 Hrly-FF Temp-HotDay" sheetId="73" r:id="rId101"/>
    <sheet name="Fig B8-H14 Hr-6980FF T-ColdDay" sheetId="172" r:id="rId102"/>
    <sheet name="Fig B8-H15 Hrly-600Loads-Cold" sheetId="185" r:id="rId103"/>
    <sheet name="Fig B8-H16 Hrly-600Loads-Hot" sheetId="187" r:id="rId104"/>
    <sheet name="Fig B8-H17 Hrly-640Loads-Cold" sheetId="211" r:id="rId105"/>
    <sheet name="Fig B8-H18-Hrly-640Tzone-Cold" sheetId="216" r:id="rId106"/>
    <sheet name="Fig B8-H19 Hrly-940Loads-Cold" sheetId="214" r:id="rId107"/>
    <sheet name="Fig B8-H20-Hrly-940Tzone-Cold" sheetId="217" r:id="rId108"/>
    <sheet name="Fig B8-H21 Hrly-660Loads-Cold" sheetId="190" r:id="rId109"/>
    <sheet name="Fig B8-H22 Hrly-660Loads-Hot" sheetId="191" r:id="rId110"/>
    <sheet name="Fig B8-H23 Hrly-670Loads-Cold" sheetId="192" r:id="rId111"/>
    <sheet name="Fig B8-H24 Hrly-670Loads-Hot" sheetId="193" r:id="rId112"/>
    <sheet name="Fig B8-H25 Hrly-680Loads-Cold" sheetId="206" r:id="rId113"/>
    <sheet name="Fig B8-H26 Hrly-680Loads-Hot" sheetId="195" r:id="rId114"/>
    <sheet name="Fig B8-H27 Hrly-685Loads-Cold" sheetId="196" r:id="rId115"/>
    <sheet name="Fig B8-H28 Hrly-685Loads-Hot" sheetId="197" r:id="rId116"/>
    <sheet name="Fig B8-H29 Hrly-695Loads-Cold" sheetId="198" r:id="rId117"/>
    <sheet name="Fig B8-H30 Hrly-695Loads-Hot" sheetId="199" r:id="rId118"/>
    <sheet name="Fig B8-H31 Hrly-900Loads-Cold" sheetId="188" r:id="rId119"/>
    <sheet name="Fig B8-H32 Hrly-900Loads-Hot" sheetId="189" r:id="rId120"/>
    <sheet name="Fig B8-H33 Hrly-980Loads-Cold" sheetId="200" r:id="rId121"/>
    <sheet name="Fig B8-H34 Hrly-980Loads-Hot" sheetId="201" r:id="rId122"/>
    <sheet name="Fig B8-H35 Hrly-985Loads-Cold" sheetId="202" r:id="rId123"/>
    <sheet name="Fig B8-H36 Hrly-985Loads-Hot" sheetId="203" r:id="rId124"/>
    <sheet name="Fig B8-H37 Hrly-995Loads-Cold" sheetId="204" r:id="rId125"/>
    <sheet name="Fig B8-H38 Hrly-995Loads-Hot" sheetId="205" r:id="rId126"/>
    <sheet name="DATA for charts" sheetId="10" r:id="rId127"/>
    <sheet name="BSIMAC" sheetId="95" r:id="rId128"/>
    <sheet name="CSE" sheetId="99" r:id="rId129"/>
    <sheet name="DeST" sheetId="98" r:id="rId130"/>
    <sheet name="EnergyPlus" sheetId="93" r:id="rId131"/>
    <sheet name="ESP-r" sheetId="94" r:id="rId132"/>
    <sheet name="TRNSYS" sheetId="96" r:id="rId133"/>
    <sheet name="TestSpecAlt" sheetId="97" r:id="rId134"/>
    <sheet name="K" sheetId="87" r:id="rId135"/>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AI77" i="15" l="1"/>
  <c r="AH77" i="15"/>
  <c r="AG77" i="15"/>
  <c r="AF77" i="15"/>
  <c r="N77" i="14"/>
  <c r="E77" i="14"/>
  <c r="E77" i="15"/>
  <c r="U77" i="15"/>
  <c r="O77" i="15"/>
  <c r="I77" i="15"/>
  <c r="H77" i="15"/>
  <c r="Y77" i="15"/>
  <c r="G77" i="14"/>
  <c r="H77" i="14"/>
  <c r="C77" i="14"/>
  <c r="D77" i="14"/>
  <c r="T77" i="15"/>
  <c r="X77" i="15"/>
  <c r="S77" i="15"/>
  <c r="N77" i="15"/>
  <c r="L77" i="15"/>
  <c r="R77" i="15"/>
  <c r="M77" i="15"/>
  <c r="V77" i="15"/>
  <c r="Q77" i="15"/>
  <c r="J77" i="15"/>
  <c r="Z77" i="15"/>
  <c r="D77" i="15"/>
  <c r="F77" i="15"/>
  <c r="C77" i="15"/>
  <c r="W77" i="15"/>
  <c r="F77" i="14"/>
  <c r="G77" i="15"/>
  <c r="P77" i="15"/>
  <c r="K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J2863" i="10"/>
  <c r="E2791" i="10"/>
  <c r="D2791" i="10"/>
  <c r="F2863" i="10"/>
  <c r="C55" i="135"/>
  <c r="L2791" i="10"/>
  <c r="N2791" i="10"/>
  <c r="C2863" i="10"/>
  <c r="G2791" i="10"/>
  <c r="I2791" i="10"/>
  <c r="Q2791" i="10"/>
  <c r="O2791" i="10"/>
  <c r="C2791" i="10"/>
  <c r="H2791" i="10"/>
  <c r="F2791" i="10"/>
  <c r="S2791" i="10"/>
  <c r="G55" i="135"/>
  <c r="P2863" i="10"/>
  <c r="N2863" i="10"/>
  <c r="R2863" i="10"/>
  <c r="R2791" i="10"/>
  <c r="H2863" i="10"/>
  <c r="F55" i="135"/>
  <c r="Q2863" i="10"/>
  <c r="L2863" i="10"/>
  <c r="H55" i="135"/>
  <c r="D55" i="135"/>
  <c r="S2863" i="10"/>
  <c r="D2863" i="10"/>
  <c r="K2863" i="10"/>
  <c r="J2791" i="10"/>
  <c r="K2791" i="10"/>
  <c r="G2863" i="10"/>
  <c r="P2791" i="10"/>
  <c r="M2863" i="10"/>
  <c r="E55" i="135"/>
  <c r="I2863" i="10"/>
  <c r="E2863" i="10"/>
  <c r="O2863" i="10"/>
  <c r="M2791" i="10"/>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O2027" i="10"/>
  <c r="E2067" i="10"/>
  <c r="J1627" i="10"/>
  <c r="C2147" i="10"/>
  <c r="O1387" i="10"/>
  <c r="O2147" i="10"/>
  <c r="M1747" i="10"/>
  <c r="C2189" i="10"/>
  <c r="N2027" i="10"/>
  <c r="N2107" i="10"/>
  <c r="S2188" i="10"/>
  <c r="J2107" i="10"/>
  <c r="J787" i="10"/>
  <c r="S2147" i="10"/>
  <c r="O622" i="10"/>
  <c r="C622" i="10"/>
  <c r="S1947" i="10"/>
  <c r="J828" i="10"/>
  <c r="I828" i="10"/>
  <c r="Q2027" i="10"/>
  <c r="E1707" i="10"/>
  <c r="G1747" i="10"/>
  <c r="C1907" i="10"/>
  <c r="K828" i="10"/>
  <c r="M1627" i="10"/>
  <c r="D1987" i="10"/>
  <c r="O787" i="10"/>
  <c r="R2107" i="10"/>
  <c r="S1747" i="10"/>
  <c r="K2188" i="10"/>
  <c r="E2189" i="10"/>
  <c r="G2187" i="10"/>
  <c r="R1387" i="10"/>
  <c r="R2067" i="10"/>
  <c r="M1907" i="10"/>
  <c r="O828" i="10"/>
  <c r="C1387" i="10"/>
  <c r="P1587" i="10"/>
  <c r="J1787" i="10"/>
  <c r="K2067" i="10"/>
  <c r="I2027" i="10"/>
  <c r="M2147" i="10"/>
  <c r="P2148" i="10"/>
  <c r="G1627" i="10"/>
  <c r="I2107" i="10"/>
  <c r="R2187" i="10"/>
  <c r="F1627" i="10"/>
  <c r="C1747" i="10"/>
  <c r="F1787" i="10"/>
  <c r="P2067" i="10"/>
  <c r="R1627" i="10"/>
  <c r="Q2149" i="10"/>
  <c r="J1387" i="10"/>
  <c r="E1907" i="10"/>
  <c r="I622" i="10"/>
  <c r="N1587" i="10"/>
  <c r="M730" i="10"/>
  <c r="J1587" i="10"/>
  <c r="I1387" i="10"/>
  <c r="D2188" i="10"/>
  <c r="G2027" i="10"/>
  <c r="H2188" i="10"/>
  <c r="D1947" i="10"/>
  <c r="S1827" i="10"/>
  <c r="E2147" i="10"/>
  <c r="K2189" i="10"/>
  <c r="C1827" i="10"/>
  <c r="P1627" i="10"/>
  <c r="K1787" i="10"/>
  <c r="F787" i="10"/>
  <c r="L2147" i="10"/>
  <c r="N828" i="10"/>
  <c r="D1707" i="10"/>
  <c r="J1987" i="10"/>
  <c r="I1827" i="10"/>
  <c r="M787" i="10"/>
  <c r="P1827" i="10"/>
  <c r="D730" i="10"/>
  <c r="J2149" i="10"/>
  <c r="I1947" i="10"/>
  <c r="R1747" i="10"/>
  <c r="O1707" i="10"/>
  <c r="M1987" i="10"/>
  <c r="J1907" i="10"/>
  <c r="H730" i="10"/>
  <c r="I1707" i="10"/>
  <c r="Q1987" i="10"/>
  <c r="G828" i="10"/>
  <c r="Q1947" i="10"/>
  <c r="M2148" i="10"/>
  <c r="Q2067" i="10"/>
  <c r="N1827" i="10"/>
  <c r="H2189" i="10"/>
  <c r="M1587" i="10"/>
  <c r="S2187" i="10"/>
  <c r="N1907" i="10"/>
  <c r="K2027" i="10"/>
  <c r="O1627" i="10"/>
  <c r="G1587" i="10"/>
  <c r="F2148" i="10"/>
  <c r="R1667" i="10"/>
  <c r="D1787" i="10"/>
  <c r="I1627" i="10"/>
  <c r="F1947" i="10"/>
  <c r="O1787" i="10"/>
  <c r="S622" i="10"/>
  <c r="M1387" i="10"/>
  <c r="Q1627" i="10"/>
  <c r="C1947" i="10"/>
  <c r="G2148" i="10"/>
  <c r="Q1907" i="10"/>
  <c r="L2187" i="10"/>
  <c r="S2189" i="10"/>
  <c r="E828" i="10"/>
  <c r="P1667" i="10"/>
  <c r="S1387" i="10"/>
  <c r="E2107" i="10"/>
  <c r="J1747" i="10"/>
  <c r="G1947" i="10"/>
  <c r="Q828" i="10"/>
  <c r="J2147" i="10"/>
  <c r="L622" i="10"/>
  <c r="Q2187" i="10"/>
  <c r="G2147" i="10"/>
  <c r="S1987" i="10"/>
  <c r="N1987" i="10"/>
  <c r="K2148" i="10"/>
  <c r="N2149" i="10"/>
  <c r="K2187" i="10"/>
  <c r="D1747" i="10"/>
  <c r="H828" i="10"/>
  <c r="C2188" i="10"/>
  <c r="Q787" i="10"/>
  <c r="P2188" i="10"/>
  <c r="S1587" i="10"/>
  <c r="J2188" i="10"/>
  <c r="N2187" i="10"/>
  <c r="Q1827" i="10"/>
  <c r="Q622" i="10"/>
  <c r="N1947" i="10"/>
  <c r="F1667" i="10"/>
  <c r="M2107" i="10"/>
  <c r="O1907" i="10"/>
  <c r="Q2148" i="10"/>
  <c r="O1947" i="10"/>
  <c r="K730" i="10"/>
  <c r="C1987" i="10"/>
  <c r="D1587" i="10"/>
  <c r="F2149" i="10"/>
  <c r="L1947" i="10"/>
  <c r="S1787" i="10"/>
  <c r="Q1667" i="10"/>
  <c r="I1667" i="10"/>
  <c r="G2188" i="10"/>
  <c r="S2027" i="10"/>
  <c r="R622" i="10"/>
  <c r="R2147" i="10"/>
  <c r="H622" i="10"/>
  <c r="O2107" i="10"/>
  <c r="C730" i="10"/>
  <c r="D828" i="10"/>
  <c r="M2188" i="10"/>
  <c r="J2067" i="10"/>
  <c r="N2148" i="10"/>
  <c r="D1907" i="10"/>
  <c r="L787" i="10"/>
  <c r="O1747" i="10"/>
  <c r="L1787" i="10"/>
  <c r="P1707" i="10"/>
  <c r="C1707" i="10"/>
  <c r="N1627" i="10"/>
  <c r="N2067" i="10"/>
  <c r="R1987" i="10"/>
  <c r="C1627" i="10"/>
  <c r="F1747" i="10"/>
  <c r="D1627" i="10"/>
  <c r="J2027" i="10"/>
  <c r="J2189" i="10"/>
  <c r="F622" i="10"/>
  <c r="L2189" i="10"/>
  <c r="L828" i="10"/>
  <c r="P2189" i="10"/>
  <c r="Q1387" i="10"/>
  <c r="P1387" i="10"/>
  <c r="R828" i="10"/>
  <c r="J1667" i="10"/>
  <c r="C2148" i="10"/>
  <c r="S1627" i="10"/>
  <c r="K1827" i="10"/>
  <c r="N787" i="10"/>
  <c r="C1587" i="10"/>
  <c r="E2148" i="10"/>
  <c r="O2067" i="10"/>
  <c r="R2027" i="10"/>
  <c r="N2189" i="10"/>
  <c r="R730" i="10"/>
  <c r="Q1707" i="10"/>
  <c r="O2187" i="10"/>
  <c r="F2147" i="10"/>
  <c r="L1827" i="10"/>
  <c r="I730" i="10"/>
  <c r="M1827" i="10"/>
  <c r="E2149" i="10"/>
  <c r="E2187" i="10"/>
  <c r="D1827" i="10"/>
  <c r="F1827" i="10"/>
  <c r="R2189" i="10"/>
  <c r="D2027" i="10"/>
  <c r="M1787" i="10"/>
  <c r="L2107" i="10"/>
  <c r="F1907" i="10"/>
  <c r="K1667" i="10"/>
  <c r="I2188" i="10"/>
  <c r="R1707" i="10"/>
  <c r="N730" i="10"/>
  <c r="H787" i="10"/>
  <c r="R2149" i="10"/>
  <c r="I787" i="10"/>
  <c r="N2188" i="10"/>
  <c r="Q2188" i="10"/>
  <c r="C2107" i="10"/>
  <c r="M2149" i="10"/>
  <c r="P2187" i="10"/>
  <c r="E730" i="10"/>
  <c r="G2067" i="10"/>
  <c r="I1987" i="10"/>
  <c r="M2067" i="10"/>
  <c r="J2187" i="10"/>
  <c r="G730" i="10"/>
  <c r="P1787" i="10"/>
  <c r="K622" i="10"/>
  <c r="S2067" i="10"/>
  <c r="N1747" i="10"/>
  <c r="F1587" i="10"/>
  <c r="O1667" i="10"/>
  <c r="K1587" i="10"/>
  <c r="G1827" i="10"/>
  <c r="J1947" i="10"/>
  <c r="D2148" i="10"/>
  <c r="L1387" i="10"/>
  <c r="D2187" i="10"/>
  <c r="O2188" i="10"/>
  <c r="F2187" i="10"/>
  <c r="F1387" i="10"/>
  <c r="E1627" i="10"/>
  <c r="G1667" i="10"/>
  <c r="C2187" i="10"/>
  <c r="D2067" i="10"/>
  <c r="S1707" i="10"/>
  <c r="G1387" i="10"/>
  <c r="D1667" i="10"/>
  <c r="M1667" i="10"/>
  <c r="L2027" i="10"/>
  <c r="K1627" i="10"/>
  <c r="R1787" i="10"/>
  <c r="L1987" i="10"/>
  <c r="E622" i="10"/>
  <c r="I1907" i="10"/>
  <c r="H2149" i="10"/>
  <c r="C1787" i="10"/>
  <c r="Q730" i="10"/>
  <c r="I2067" i="10"/>
  <c r="M2027" i="10"/>
  <c r="D1387" i="10"/>
  <c r="O730" i="10"/>
  <c r="Q1787" i="10"/>
  <c r="M2187" i="10"/>
  <c r="K787" i="10"/>
  <c r="M828" i="10"/>
  <c r="I2189" i="10"/>
  <c r="K1987" i="10"/>
  <c r="E1667" i="10"/>
  <c r="Q2107" i="10"/>
  <c r="K2107" i="10"/>
  <c r="R2188" i="10"/>
  <c r="O2148" i="10"/>
  <c r="R1947" i="10"/>
  <c r="L1587" i="10"/>
  <c r="P730" i="10"/>
  <c r="P1747" i="10"/>
  <c r="P1907" i="10"/>
  <c r="S828" i="10"/>
  <c r="M1707" i="10"/>
  <c r="K2147" i="10"/>
  <c r="G1787" i="10"/>
  <c r="I1587" i="10"/>
  <c r="G1987" i="10"/>
  <c r="R2148" i="10"/>
  <c r="L2067" i="10"/>
  <c r="H2147" i="10"/>
  <c r="R787" i="10"/>
  <c r="F2189" i="10"/>
  <c r="L1667" i="10"/>
  <c r="L2149" i="10"/>
  <c r="J1707" i="10"/>
  <c r="D2149" i="10"/>
  <c r="K1947" i="10"/>
  <c r="F2027" i="10"/>
  <c r="E787" i="10"/>
  <c r="P787" i="10"/>
  <c r="C2067" i="10"/>
  <c r="O1827" i="10"/>
  <c r="N2147" i="10"/>
  <c r="E2027" i="10"/>
  <c r="G2189" i="10"/>
  <c r="M2189" i="10"/>
  <c r="S1907" i="10"/>
  <c r="K2149" i="10"/>
  <c r="J622" i="10"/>
  <c r="E2188" i="10"/>
  <c r="Q2189" i="10"/>
  <c r="P622" i="10"/>
  <c r="L1707" i="10"/>
  <c r="L1747" i="10"/>
  <c r="R1587" i="10"/>
  <c r="N1787" i="10"/>
  <c r="L2148" i="10"/>
  <c r="F828" i="10"/>
  <c r="P1987" i="10"/>
  <c r="M622" i="10"/>
  <c r="P828" i="10"/>
  <c r="D2189" i="10"/>
  <c r="O1987" i="10"/>
  <c r="C1667" i="10"/>
  <c r="S2148" i="10"/>
  <c r="K1707" i="10"/>
  <c r="S2149" i="10"/>
  <c r="M1947" i="10"/>
  <c r="F2107" i="10"/>
  <c r="R1827" i="10"/>
  <c r="G622" i="10"/>
  <c r="S1667" i="10"/>
  <c r="I1747" i="10"/>
  <c r="E1747" i="10"/>
  <c r="N1707" i="10"/>
  <c r="E1827" i="10"/>
  <c r="R1907" i="10"/>
  <c r="P2149" i="10"/>
  <c r="O1587" i="10"/>
  <c r="G787" i="10"/>
  <c r="P2107" i="10"/>
  <c r="D622" i="10"/>
  <c r="F730" i="10"/>
  <c r="K1907" i="10"/>
  <c r="C2149" i="10"/>
  <c r="I2149" i="10"/>
  <c r="N1387" i="10"/>
  <c r="S730" i="10"/>
  <c r="P2027" i="10"/>
  <c r="F2067" i="10"/>
  <c r="S2107" i="10"/>
  <c r="Q1587" i="10"/>
  <c r="J730" i="10"/>
  <c r="C828" i="10"/>
  <c r="G1707" i="10"/>
  <c r="G2107" i="10"/>
  <c r="N1667" i="10"/>
  <c r="L2188" i="10"/>
  <c r="E1947" i="10"/>
  <c r="S787" i="10"/>
  <c r="I2147" i="10"/>
  <c r="K1387" i="10"/>
  <c r="L1627" i="10"/>
  <c r="I2187" i="10"/>
  <c r="C787" i="10"/>
  <c r="F1707" i="10"/>
  <c r="L730" i="10"/>
  <c r="J2148" i="10"/>
  <c r="Q2147" i="10"/>
  <c r="C2027" i="10"/>
  <c r="Q1747" i="10"/>
  <c r="K1747" i="10"/>
  <c r="I1787" i="10"/>
  <c r="E1587" i="10"/>
  <c r="P1947" i="10"/>
  <c r="G1907" i="10"/>
  <c r="O2189" i="10"/>
  <c r="D787" i="10"/>
  <c r="L1907" i="10"/>
  <c r="D2107" i="10"/>
  <c r="I2148" i="10"/>
  <c r="D2147" i="10"/>
  <c r="N622" i="10"/>
  <c r="E1787" i="10"/>
  <c r="J1827" i="10"/>
  <c r="E1387" i="10"/>
  <c r="H2187" i="10"/>
  <c r="F1987" i="10"/>
  <c r="G2149" i="10"/>
  <c r="E1987" i="10"/>
  <c r="F2188" i="10"/>
  <c r="P2147" i="10"/>
  <c r="O2149" i="10"/>
  <c r="H2148"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A2292" i="10" l="1"/>
  <c r="A851" i="10"/>
  <c r="A786" i="10"/>
  <c r="A783" i="10"/>
  <c r="A782" i="10"/>
  <c r="H2193" i="10"/>
  <c r="J2731" i="10"/>
  <c r="C2754" i="10"/>
  <c r="P1874" i="10"/>
  <c r="P1875" i="10"/>
  <c r="Q1873" i="10"/>
  <c r="Q2198" i="10"/>
  <c r="N2771" i="10"/>
  <c r="E1547" i="10"/>
  <c r="I2727" i="10"/>
  <c r="M2749" i="10"/>
  <c r="D1876" i="10"/>
  <c r="L2727" i="10"/>
  <c r="O2748" i="10"/>
  <c r="R1874" i="10"/>
  <c r="N1449" i="10"/>
  <c r="O2205" i="10"/>
  <c r="N2719" i="10"/>
  <c r="K2761" i="10"/>
  <c r="Q2730" i="10"/>
  <c r="P2168" i="10"/>
  <c r="G2197" i="10"/>
  <c r="S2678" i="10"/>
  <c r="S2712" i="10"/>
  <c r="S2154" i="10"/>
  <c r="I2669" i="10"/>
  <c r="C2726" i="10"/>
  <c r="K2160" i="10"/>
  <c r="E1430" i="10"/>
  <c r="L1878" i="10"/>
  <c r="I2682" i="10"/>
  <c r="C2750" i="10"/>
  <c r="C2748" i="10"/>
  <c r="G1885" i="10"/>
  <c r="D1887" i="10"/>
  <c r="Q1871" i="10"/>
  <c r="L1434" i="10"/>
  <c r="E2725" i="10"/>
  <c r="R2715" i="10"/>
  <c r="M1881" i="10"/>
  <c r="L1435" i="10"/>
  <c r="H2728" i="10"/>
  <c r="H1627" i="10"/>
  <c r="H2761" i="10"/>
  <c r="H2169" i="10"/>
  <c r="N2170" i="10"/>
  <c r="H1868" i="10"/>
  <c r="Q1887" i="10"/>
  <c r="J1434" i="10"/>
  <c r="N2168" i="10"/>
  <c r="Q2758" i="10"/>
  <c r="J2718" i="10"/>
  <c r="G2711" i="10"/>
  <c r="R2207" i="10"/>
  <c r="L2680" i="10"/>
  <c r="F2717" i="10"/>
  <c r="E2157" i="10"/>
  <c r="K1881" i="10"/>
  <c r="P2686" i="10"/>
  <c r="F2753" i="10"/>
  <c r="I1869" i="10"/>
  <c r="Q1307" i="10"/>
  <c r="K1869" i="10"/>
  <c r="K2710" i="10"/>
  <c r="L2722" i="10"/>
  <c r="M2730" i="10"/>
  <c r="C1886" i="10"/>
  <c r="S2163" i="10"/>
  <c r="F1444" i="10"/>
  <c r="O2161" i="10"/>
  <c r="H2729" i="10"/>
  <c r="G2672" i="10"/>
  <c r="K2202" i="10"/>
  <c r="J1884" i="10"/>
  <c r="J1872" i="10"/>
  <c r="H2750" i="10"/>
  <c r="H2191" i="10"/>
  <c r="F2757" i="10"/>
  <c r="R2761" i="10"/>
  <c r="M1436" i="10"/>
  <c r="Q1870" i="10"/>
  <c r="H2722" i="10"/>
  <c r="K2763" i="10"/>
  <c r="N2152" i="10"/>
  <c r="L2719" i="10"/>
  <c r="K2718" i="10"/>
  <c r="G1886" i="10"/>
  <c r="O2167" i="10"/>
  <c r="S2155" i="10"/>
  <c r="G2770" i="10"/>
  <c r="I2762" i="10"/>
  <c r="P1433" i="10"/>
  <c r="H1438" i="10"/>
  <c r="D1890" i="10"/>
  <c r="K2752" i="10"/>
  <c r="N2150" i="10"/>
  <c r="D1869" i="10"/>
  <c r="D1871" i="10"/>
  <c r="C1445" i="10"/>
  <c r="D2683" i="10"/>
  <c r="R1446" i="10"/>
  <c r="P1877" i="10"/>
  <c r="M2770" i="10"/>
  <c r="E2673" i="10"/>
  <c r="R1438" i="10"/>
  <c r="N2685" i="10"/>
  <c r="C1440" i="10"/>
  <c r="N1446" i="10"/>
  <c r="E1882" i="10"/>
  <c r="G2717" i="10"/>
  <c r="F2669" i="10"/>
  <c r="J1886" i="10"/>
  <c r="F1447" i="10"/>
  <c r="P2153" i="10"/>
  <c r="P2680" i="10"/>
  <c r="G1435" i="10"/>
  <c r="Q1507" i="10"/>
  <c r="G2668" i="10"/>
  <c r="J2726" i="10"/>
  <c r="K1875" i="10"/>
  <c r="H1787" i="10"/>
  <c r="Q2675" i="10"/>
  <c r="E2724" i="10"/>
  <c r="K2677" i="10"/>
  <c r="K1880" i="10"/>
  <c r="D1449" i="10"/>
  <c r="D2158" i="10"/>
  <c r="H2675" i="10"/>
  <c r="E2720" i="10"/>
  <c r="H2153" i="10"/>
  <c r="I2752" i="10"/>
  <c r="H1437" i="10"/>
  <c r="J1429" i="10"/>
  <c r="R2193" i="10"/>
  <c r="G2157" i="10"/>
  <c r="N2756" i="10"/>
  <c r="F2167" i="10"/>
  <c r="R1873" i="10"/>
  <c r="J2685" i="10"/>
  <c r="G2158" i="10"/>
  <c r="I2728" i="10"/>
  <c r="C2204" i="10"/>
  <c r="I1444" i="10"/>
  <c r="H2671" i="10"/>
  <c r="C2166" i="10"/>
  <c r="M1435" i="10"/>
  <c r="J2709" i="10"/>
  <c r="O2683" i="10"/>
  <c r="J1436" i="10"/>
  <c r="E2686" i="10"/>
  <c r="H2159" i="10"/>
  <c r="N1869" i="10"/>
  <c r="I2205" i="10"/>
  <c r="D2153" i="10"/>
  <c r="H2156" i="10"/>
  <c r="N2686" i="10"/>
  <c r="N2730" i="10"/>
  <c r="G2170" i="10"/>
  <c r="L2750" i="10"/>
  <c r="R2729" i="10"/>
  <c r="P2721" i="10"/>
  <c r="F1430" i="10"/>
  <c r="G2163" i="10"/>
  <c r="O1434" i="10"/>
  <c r="K2208" i="10"/>
  <c r="G2690" i="10"/>
  <c r="J1444" i="10"/>
  <c r="E2676" i="10"/>
  <c r="H1444" i="10"/>
  <c r="O2168" i="10"/>
  <c r="E2170" i="10"/>
  <c r="M2708" i="10"/>
  <c r="O1889" i="10"/>
  <c r="N2770" i="10"/>
  <c r="C1890" i="10"/>
  <c r="G1870" i="10"/>
  <c r="E2754" i="10"/>
  <c r="Q2680" i="10"/>
  <c r="C2191" i="10"/>
  <c r="J1435" i="10"/>
  <c r="D2670" i="10"/>
  <c r="H2731" i="10"/>
  <c r="G2728" i="10"/>
  <c r="R1434" i="10"/>
  <c r="I2755" i="10"/>
  <c r="F2158" i="10"/>
  <c r="D2678" i="10"/>
  <c r="C2724" i="10"/>
  <c r="Q2688" i="10"/>
  <c r="L1507" i="10"/>
  <c r="K2689" i="10"/>
  <c r="I2687" i="10"/>
  <c r="Q2686" i="10"/>
  <c r="J2671" i="10"/>
  <c r="G2154" i="10"/>
  <c r="H1442" i="10"/>
  <c r="J2767" i="10"/>
  <c r="K2196" i="10"/>
  <c r="O1440" i="10"/>
  <c r="Q2751" i="10"/>
  <c r="L1888" i="10"/>
  <c r="I1450" i="10"/>
  <c r="N2722" i="10"/>
  <c r="F2690" i="10"/>
  <c r="Q2716" i="10"/>
  <c r="R2679" i="10"/>
  <c r="M1875" i="10"/>
  <c r="O2208" i="10"/>
  <c r="P2726" i="10"/>
  <c r="F2190" i="10"/>
  <c r="E2155" i="10"/>
  <c r="S1876" i="10"/>
  <c r="R2209" i="10"/>
  <c r="G2150" i="10"/>
  <c r="O2679" i="10"/>
  <c r="O1873" i="10"/>
  <c r="D2676" i="10"/>
  <c r="M2691" i="10"/>
  <c r="O2690" i="10"/>
  <c r="E2768" i="10"/>
  <c r="N2725" i="10"/>
  <c r="Q1884" i="10"/>
  <c r="S2685" i="10"/>
  <c r="F1883" i="10"/>
  <c r="S1878" i="10"/>
  <c r="O2676" i="10"/>
  <c r="S2677" i="10"/>
  <c r="E2200" i="10"/>
  <c r="F2755" i="10"/>
  <c r="P1430" i="10"/>
  <c r="F2196" i="10"/>
  <c r="D2721" i="10"/>
  <c r="E2756" i="10"/>
  <c r="N2715" i="10"/>
  <c r="Q2760" i="10"/>
  <c r="G1427" i="10"/>
  <c r="K2770" i="10"/>
  <c r="E2151" i="10"/>
  <c r="F1437" i="10"/>
  <c r="L2673" i="10"/>
  <c r="J1876" i="10"/>
  <c r="J2203" i="10"/>
  <c r="G1430" i="10"/>
  <c r="K2722" i="10"/>
  <c r="D1885" i="10"/>
  <c r="Q2194" i="10"/>
  <c r="O2752" i="10"/>
  <c r="H2719" i="10"/>
  <c r="P1432" i="10"/>
  <c r="K2159" i="10"/>
  <c r="P1467" i="10"/>
  <c r="J2725" i="10"/>
  <c r="K2167" i="10"/>
  <c r="Q2689" i="10"/>
  <c r="L2689" i="10"/>
  <c r="L1447" i="10"/>
  <c r="G2763" i="10"/>
  <c r="I2151" i="10"/>
  <c r="N1434" i="10"/>
  <c r="O2765" i="10"/>
  <c r="D2165" i="10"/>
  <c r="G2206" i="10"/>
  <c r="S1881" i="10"/>
  <c r="J2672" i="10"/>
  <c r="L1871" i="10"/>
  <c r="H2673" i="10"/>
  <c r="N1448" i="10"/>
  <c r="R2170" i="10"/>
  <c r="E2152" i="10"/>
  <c r="Q1440" i="10"/>
  <c r="K2749" i="10"/>
  <c r="P1428" i="10"/>
  <c r="C2676" i="10"/>
  <c r="G2200" i="10"/>
  <c r="E2206" i="10"/>
  <c r="R1871" i="10"/>
  <c r="N2710" i="10"/>
  <c r="M1884" i="10"/>
  <c r="K2670" i="10"/>
  <c r="L2209" i="10"/>
  <c r="R1872" i="10"/>
  <c r="D2669" i="10"/>
  <c r="E2710" i="10"/>
  <c r="E1890" i="10"/>
  <c r="D2156" i="10"/>
  <c r="J1873" i="10"/>
  <c r="I2678" i="10"/>
  <c r="S2191" i="10"/>
  <c r="J2204" i="10"/>
  <c r="I1507" i="10"/>
  <c r="N2754" i="10"/>
  <c r="F1429" i="10"/>
  <c r="N1441" i="10"/>
  <c r="J2711" i="10"/>
  <c r="N2687" i="10"/>
  <c r="O2210" i="10"/>
  <c r="H2724" i="10"/>
  <c r="K2162" i="10"/>
  <c r="P2685" i="10"/>
  <c r="G2191" i="10"/>
  <c r="G2718" i="10"/>
  <c r="D1428" i="10"/>
  <c r="O2155" i="10"/>
  <c r="P1885" i="10"/>
  <c r="C1867" i="10"/>
  <c r="Q2750" i="10"/>
  <c r="O1428" i="10"/>
  <c r="E1441" i="10"/>
  <c r="N2668" i="10"/>
  <c r="E2158" i="10"/>
  <c r="S1870" i="10"/>
  <c r="Q1886" i="10"/>
  <c r="R2731" i="10"/>
  <c r="N2713" i="10"/>
  <c r="S2669" i="10"/>
  <c r="R2756" i="10"/>
  <c r="J2205" i="10"/>
  <c r="J2710" i="10"/>
  <c r="I1883" i="10"/>
  <c r="D2170" i="10"/>
  <c r="J2195" i="10"/>
  <c r="Q1881" i="10"/>
  <c r="K2200" i="10"/>
  <c r="I2155" i="10"/>
  <c r="O2771" i="10"/>
  <c r="O2768" i="10"/>
  <c r="S1886" i="10"/>
  <c r="L2168" i="10"/>
  <c r="C1434" i="10"/>
  <c r="J2675" i="10"/>
  <c r="G1449" i="10"/>
  <c r="H1428" i="10"/>
  <c r="O2686" i="10"/>
  <c r="O1449" i="10"/>
  <c r="G2712" i="10"/>
  <c r="M2762" i="10"/>
  <c r="L2749" i="10"/>
  <c r="P2196" i="10"/>
  <c r="R2768" i="10"/>
  <c r="M2767" i="10"/>
  <c r="C2155" i="10"/>
  <c r="I2714" i="10"/>
  <c r="L1873" i="10"/>
  <c r="L2670" i="10"/>
  <c r="L2199" i="10"/>
  <c r="P2761" i="10"/>
  <c r="Q2669" i="10"/>
  <c r="K1436" i="10"/>
  <c r="N1437" i="10"/>
  <c r="O1878" i="10"/>
  <c r="I1445" i="10"/>
  <c r="F2752" i="10"/>
  <c r="L2752" i="10"/>
  <c r="N2673" i="10"/>
  <c r="J2682" i="10"/>
  <c r="F2723" i="10"/>
  <c r="Q2670" i="10"/>
  <c r="M2725" i="10"/>
  <c r="M2766" i="10"/>
  <c r="S1427" i="10"/>
  <c r="N2721" i="10"/>
  <c r="C2674" i="10"/>
  <c r="J1880" i="10"/>
  <c r="L2717" i="10"/>
  <c r="C1435" i="10"/>
  <c r="M2675" i="10"/>
  <c r="N2712" i="10"/>
  <c r="I2672" i="10"/>
  <c r="C2756" i="10"/>
  <c r="S2683" i="10"/>
  <c r="M2672" i="10"/>
  <c r="P1507" i="10"/>
  <c r="F2680" i="10"/>
  <c r="Q1877" i="10"/>
  <c r="L2724" i="10"/>
  <c r="I1428" i="10"/>
  <c r="H1747" i="10"/>
  <c r="E2713" i="10"/>
  <c r="P2730" i="10"/>
  <c r="N1432" i="10"/>
  <c r="G2688" i="10"/>
  <c r="S2684" i="10"/>
  <c r="E1507" i="10"/>
  <c r="H2669" i="10"/>
  <c r="Q2170" i="10"/>
  <c r="E2168" i="10"/>
  <c r="R1439" i="10"/>
  <c r="D2755" i="10"/>
  <c r="E2677" i="10"/>
  <c r="H1547" i="10"/>
  <c r="P2720" i="10"/>
  <c r="D1868" i="10"/>
  <c r="M2203" i="10"/>
  <c r="F2767" i="10"/>
  <c r="R1867" i="10"/>
  <c r="M2201" i="10"/>
  <c r="C2710" i="10"/>
  <c r="I2709" i="10"/>
  <c r="N2708" i="10"/>
  <c r="C2765" i="10"/>
  <c r="N2163" i="10"/>
  <c r="K1442" i="10"/>
  <c r="O2197" i="10"/>
  <c r="M1869" i="10"/>
  <c r="J2727" i="10"/>
  <c r="H2753" i="10"/>
  <c r="R1437" i="10"/>
  <c r="H2714" i="10"/>
  <c r="Q1449" i="10"/>
  <c r="F2748" i="10"/>
  <c r="E1888" i="10"/>
  <c r="O1432" i="10"/>
  <c r="R2684" i="10"/>
  <c r="F2670" i="10"/>
  <c r="O1888" i="10"/>
  <c r="O1870" i="10"/>
  <c r="M1872" i="10"/>
  <c r="J2165" i="10"/>
  <c r="M2724" i="10"/>
  <c r="D2673" i="10"/>
  <c r="S2751" i="10"/>
  <c r="J2764" i="10"/>
  <c r="K2771" i="10"/>
  <c r="O2163" i="10"/>
  <c r="L2716" i="10"/>
  <c r="M2205" i="10"/>
  <c r="E2727" i="10"/>
  <c r="J2678" i="10"/>
  <c r="S2674" i="10"/>
  <c r="M2170" i="10"/>
  <c r="C2766" i="10"/>
  <c r="I2162" i="10"/>
  <c r="O2762" i="10"/>
  <c r="H2682" i="10"/>
  <c r="M1878" i="10"/>
  <c r="K1448" i="10"/>
  <c r="O1450" i="10"/>
  <c r="H2721" i="10"/>
  <c r="I2684" i="10"/>
  <c r="L2668" i="10"/>
  <c r="L2764" i="10"/>
  <c r="D1440" i="10"/>
  <c r="G2729" i="10"/>
  <c r="D2157" i="10"/>
  <c r="C1879" i="10"/>
  <c r="J2755" i="10"/>
  <c r="P1435" i="10"/>
  <c r="Q2681" i="10"/>
  <c r="D2198" i="10"/>
  <c r="N2760" i="10"/>
  <c r="J2669" i="10"/>
  <c r="I2158" i="10"/>
  <c r="J2190" i="10"/>
  <c r="L2154" i="10"/>
  <c r="F2210" i="10"/>
  <c r="H2680" i="10"/>
  <c r="R2199" i="10"/>
  <c r="I2210" i="10"/>
  <c r="Q1431" i="10"/>
  <c r="G1880" i="10"/>
  <c r="L1430" i="10"/>
  <c r="I1431" i="10"/>
  <c r="Q2192" i="10"/>
  <c r="R2686" i="10"/>
  <c r="P2204" i="10"/>
  <c r="Q2725" i="10"/>
  <c r="E2723" i="10"/>
  <c r="M1441" i="10"/>
  <c r="S2710" i="10"/>
  <c r="S2671" i="10"/>
  <c r="O2725" i="10"/>
  <c r="E1872" i="10"/>
  <c r="I2668" i="10"/>
  <c r="O2720" i="10"/>
  <c r="L2165" i="10"/>
  <c r="D2680" i="10"/>
  <c r="M2690" i="10"/>
  <c r="H2684" i="10"/>
  <c r="L2677" i="10"/>
  <c r="D2748" i="10"/>
  <c r="I2203" i="10"/>
  <c r="N2669" i="10"/>
  <c r="E2766" i="10"/>
  <c r="J1432" i="10"/>
  <c r="H2200" i="10"/>
  <c r="Q1883" i="10"/>
  <c r="C1449" i="10"/>
  <c r="P2202" i="10"/>
  <c r="C2169" i="10"/>
  <c r="C2196" i="10"/>
  <c r="G1507" i="10"/>
  <c r="R2769" i="10"/>
  <c r="K2676" i="10"/>
  <c r="L2669" i="10"/>
  <c r="Q2719" i="10"/>
  <c r="G1446" i="10"/>
  <c r="P2154" i="10"/>
  <c r="I2157" i="10"/>
  <c r="F2689" i="10"/>
  <c r="H2154" i="10"/>
  <c r="K2678" i="10"/>
  <c r="F1442" i="10"/>
  <c r="M2168" i="10"/>
  <c r="D2766" i="10"/>
  <c r="Q2720" i="10"/>
  <c r="O1438" i="10"/>
  <c r="M1886" i="10"/>
  <c r="K1507" i="10"/>
  <c r="S2161" i="10"/>
  <c r="D1445" i="10"/>
  <c r="F1433" i="10"/>
  <c r="L2753" i="10"/>
  <c r="I2154" i="10"/>
  <c r="E2162" i="10"/>
  <c r="J1875" i="10"/>
  <c r="C2763" i="10"/>
  <c r="L2767" i="10"/>
  <c r="P2709" i="10"/>
  <c r="J2723" i="10"/>
  <c r="F2205" i="10"/>
  <c r="G1445" i="10"/>
  <c r="O1437" i="10"/>
  <c r="Q1437" i="10"/>
  <c r="G2725" i="10"/>
  <c r="N1890" i="10"/>
  <c r="C2170" i="10"/>
  <c r="M2195" i="10"/>
  <c r="K2675" i="10"/>
  <c r="N1427" i="10"/>
  <c r="P2190" i="10"/>
  <c r="H2195" i="10"/>
  <c r="F2161" i="10"/>
  <c r="F2711" i="10"/>
  <c r="M2674" i="10"/>
  <c r="N1872" i="10"/>
  <c r="G1444" i="10"/>
  <c r="F2204" i="10"/>
  <c r="H2688" i="10"/>
  <c r="J2152" i="10"/>
  <c r="G2719" i="10"/>
  <c r="N2727" i="10"/>
  <c r="M2169" i="10"/>
  <c r="I1882" i="10"/>
  <c r="L1440" i="10"/>
  <c r="R2711" i="10"/>
  <c r="L2711" i="10"/>
  <c r="D1431" i="10"/>
  <c r="Q2165" i="10"/>
  <c r="E2715" i="10"/>
  <c r="O2193" i="10"/>
  <c r="G2762" i="10"/>
  <c r="C1448" i="10"/>
  <c r="E2205" i="10"/>
  <c r="C2163" i="10"/>
  <c r="K2758" i="10"/>
  <c r="S2755" i="10"/>
  <c r="Q2771" i="10"/>
  <c r="Q2167" i="10"/>
  <c r="O2715" i="10"/>
  <c r="J1889" i="10"/>
  <c r="L1887" i="10"/>
  <c r="E1448" i="10"/>
  <c r="P2723" i="10"/>
  <c r="O1890" i="10"/>
  <c r="L2691" i="10"/>
  <c r="G1873" i="10"/>
  <c r="S2750" i="10"/>
  <c r="N1875" i="10"/>
  <c r="G1450" i="10"/>
  <c r="E2762" i="10"/>
  <c r="C2151" i="10"/>
  <c r="M2687" i="10"/>
  <c r="I2724" i="10"/>
  <c r="P2170" i="10"/>
  <c r="K2708" i="10"/>
  <c r="F2168" i="10"/>
  <c r="E2688" i="10"/>
  <c r="M2764" i="10"/>
  <c r="E1878" i="10"/>
  <c r="L1875" i="10"/>
  <c r="C2715" i="10"/>
  <c r="D2671" i="10"/>
  <c r="S2716" i="10"/>
  <c r="G1884" i="10"/>
  <c r="E2199" i="10"/>
  <c r="S2679" i="10"/>
  <c r="P2770" i="10"/>
  <c r="R2757" i="10"/>
  <c r="C1444" i="10"/>
  <c r="J2193" i="10"/>
  <c r="M1431" i="10"/>
  <c r="F2720" i="10"/>
  <c r="C1430" i="10"/>
  <c r="H1827" i="10"/>
  <c r="R1886" i="10"/>
  <c r="R1884" i="10"/>
  <c r="M2765" i="10"/>
  <c r="D2754" i="10"/>
  <c r="C1885" i="10"/>
  <c r="K2682" i="10"/>
  <c r="H2161" i="10"/>
  <c r="K2158" i="10"/>
  <c r="G2748" i="10"/>
  <c r="J2757" i="10"/>
  <c r="N2679" i="10"/>
  <c r="L2202" i="10"/>
  <c r="C2755" i="10"/>
  <c r="J2198" i="10"/>
  <c r="S2162" i="10"/>
  <c r="I1885" i="10"/>
  <c r="I1886" i="10"/>
  <c r="N2684" i="10"/>
  <c r="R2708" i="10"/>
  <c r="F1439" i="10"/>
  <c r="C1547" i="10"/>
  <c r="H2067" i="10"/>
  <c r="I1434" i="10"/>
  <c r="R1436" i="10"/>
  <c r="F1507" i="10"/>
  <c r="H1885" i="10"/>
  <c r="P2169" i="10"/>
  <c r="N1876" i="10"/>
  <c r="G2689" i="10"/>
  <c r="F2764" i="10"/>
  <c r="Q2684" i="10"/>
  <c r="P2690" i="10"/>
  <c r="P2155" i="10"/>
  <c r="G2679" i="10"/>
  <c r="S2725" i="10"/>
  <c r="E2767" i="10"/>
  <c r="I1437" i="10"/>
  <c r="N2190" i="10"/>
  <c r="G2767" i="10"/>
  <c r="H2155" i="10"/>
  <c r="S1307" i="10"/>
  <c r="M2714" i="10"/>
  <c r="J2719" i="10"/>
  <c r="S2760" i="10"/>
  <c r="I2680" i="10"/>
  <c r="L2682" i="10"/>
  <c r="D2193" i="10"/>
  <c r="L2686" i="10"/>
  <c r="Q2199" i="10"/>
  <c r="E2164" i="10"/>
  <c r="O2674" i="10"/>
  <c r="R2164" i="10"/>
  <c r="H1883" i="10"/>
  <c r="F2725" i="10"/>
  <c r="J1878" i="10"/>
  <c r="G2757" i="10"/>
  <c r="G2196" i="10"/>
  <c r="P2688" i="10"/>
  <c r="E1439" i="10"/>
  <c r="F2731" i="10"/>
  <c r="S1450" i="10"/>
  <c r="F2708" i="10"/>
  <c r="O2203" i="10"/>
  <c r="I2683" i="10"/>
  <c r="M1445" i="10"/>
  <c r="C2162" i="10"/>
  <c r="N1870" i="10"/>
  <c r="H2716" i="10"/>
  <c r="D2190" i="10"/>
  <c r="L2151" i="10"/>
  <c r="F1878" i="10"/>
  <c r="O1435" i="10"/>
  <c r="F1867" i="10"/>
  <c r="R1440" i="10"/>
  <c r="K1450" i="10"/>
  <c r="F2728" i="10"/>
  <c r="I2196" i="10"/>
  <c r="E2150" i="10"/>
  <c r="L2713" i="10"/>
  <c r="R2204" i="10"/>
  <c r="O1871" i="10"/>
  <c r="F1871" i="10"/>
  <c r="H1449" i="10"/>
  <c r="F1869" i="10"/>
  <c r="J2679" i="10"/>
  <c r="F1440" i="10"/>
  <c r="F1873" i="10"/>
  <c r="M1507" i="10"/>
  <c r="I2715" i="10"/>
  <c r="J2677" i="10"/>
  <c r="S1439" i="10"/>
  <c r="K2750" i="10"/>
  <c r="L2751" i="10"/>
  <c r="L2200" i="10"/>
  <c r="O2749" i="10"/>
  <c r="Q2209" i="10"/>
  <c r="R2676" i="10"/>
  <c r="R2725" i="10"/>
  <c r="F2208" i="10"/>
  <c r="S1446" i="10"/>
  <c r="E2750" i="10"/>
  <c r="L2201" i="10"/>
  <c r="R2194" i="10"/>
  <c r="D2169" i="10"/>
  <c r="D2151" i="10"/>
  <c r="S1436" i="10"/>
  <c r="O2750" i="10"/>
  <c r="M2722" i="10"/>
  <c r="E2678" i="10"/>
  <c r="F1443" i="10"/>
  <c r="H2751" i="10"/>
  <c r="C2758" i="10"/>
  <c r="L2758" i="10"/>
  <c r="G2682" i="10"/>
  <c r="S2711" i="10"/>
  <c r="C2669" i="10"/>
  <c r="C1467" i="10"/>
  <c r="R2672" i="10"/>
  <c r="C2672" i="10"/>
  <c r="M2158" i="10"/>
  <c r="P1867" i="10"/>
  <c r="G2192" i="10"/>
  <c r="H1879" i="10"/>
  <c r="R2748" i="10"/>
  <c r="S2718" i="10"/>
  <c r="P2195" i="10"/>
  <c r="G2210" i="10"/>
  <c r="C2718" i="10"/>
  <c r="K2680" i="10"/>
  <c r="J2759" i="10"/>
  <c r="R2190" i="10"/>
  <c r="R2709" i="10"/>
  <c r="J1450" i="10"/>
  <c r="Q2169" i="10"/>
  <c r="N2159" i="10"/>
  <c r="H2207" i="10"/>
  <c r="E1880" i="10"/>
  <c r="D2152" i="10"/>
  <c r="L1429" i="10"/>
  <c r="I1442" i="10"/>
  <c r="F2209" i="10"/>
  <c r="H2168" i="10"/>
  <c r="H2681" i="10"/>
  <c r="O2753" i="10"/>
  <c r="D2207" i="10"/>
  <c r="S1871" i="10"/>
  <c r="D1443" i="10"/>
  <c r="O2195" i="10"/>
  <c r="E1870" i="10"/>
  <c r="H2687" i="10"/>
  <c r="N2675" i="10"/>
  <c r="C2671" i="10"/>
  <c r="E2670" i="10"/>
  <c r="L2155" i="10"/>
  <c r="H1429" i="10"/>
  <c r="K2690" i="10"/>
  <c r="I2726" i="10"/>
  <c r="L1438" i="10"/>
  <c r="R2157" i="10"/>
  <c r="E2764" i="10"/>
  <c r="O2166" i="10"/>
  <c r="I2770" i="10"/>
  <c r="D2196" i="10"/>
  <c r="F2163" i="10"/>
  <c r="M2759" i="10"/>
  <c r="P2208" i="10"/>
  <c r="F2673" i="10"/>
  <c r="Q2210" i="10"/>
  <c r="K2714" i="10"/>
  <c r="R2192" i="10"/>
  <c r="H2769" i="10"/>
  <c r="D1450" i="10"/>
  <c r="R2195" i="10"/>
  <c r="G2207" i="10"/>
  <c r="D2192" i="10"/>
  <c r="N2676" i="10"/>
  <c r="G2720" i="10"/>
  <c r="P1444" i="10"/>
  <c r="S2688" i="10"/>
  <c r="R2156" i="10"/>
  <c r="Q2153" i="10"/>
  <c r="M2159" i="10"/>
  <c r="K2688" i="10"/>
  <c r="L2158" i="10"/>
  <c r="K1867" i="10"/>
  <c r="I2748" i="10"/>
  <c r="S2203" i="10"/>
  <c r="N1877" i="10"/>
  <c r="Q1547" i="10"/>
  <c r="R1467" i="10"/>
  <c r="N1878" i="10"/>
  <c r="D1447" i="10"/>
  <c r="I1430" i="10"/>
  <c r="S2730" i="10"/>
  <c r="L2671" i="10"/>
  <c r="J2748" i="10"/>
  <c r="L1877" i="10"/>
  <c r="N2680" i="10"/>
  <c r="I2200" i="10"/>
  <c r="R2721" i="10"/>
  <c r="J1433" i="10"/>
  <c r="N1880" i="10"/>
  <c r="I1307" i="10"/>
  <c r="I2749" i="10"/>
  <c r="H2672" i="10"/>
  <c r="S2150" i="10"/>
  <c r="F1307" i="10"/>
  <c r="G2750" i="10"/>
  <c r="Q2754" i="10"/>
  <c r="K2163" i="10"/>
  <c r="G1872" i="10"/>
  <c r="Q2674" i="10"/>
  <c r="K2674" i="10"/>
  <c r="I2713" i="10"/>
  <c r="S1434" i="10"/>
  <c r="R2753" i="10"/>
  <c r="H2717" i="10"/>
  <c r="L1467" i="10"/>
  <c r="I2166" i="10"/>
  <c r="C1438" i="10"/>
  <c r="F2198" i="10"/>
  <c r="I1876" i="10"/>
  <c r="Q1436" i="10"/>
  <c r="S2691" i="10"/>
  <c r="O2675" i="10"/>
  <c r="Q2682" i="10"/>
  <c r="I1888" i="10"/>
  <c r="Q2726" i="10"/>
  <c r="H2203" i="10"/>
  <c r="C1869" i="10"/>
  <c r="E1444" i="10"/>
  <c r="P2193" i="10"/>
  <c r="Q1450" i="10"/>
  <c r="D2727" i="10"/>
  <c r="Q2203" i="10"/>
  <c r="I2763" i="10"/>
  <c r="N1887" i="10"/>
  <c r="G1547" i="10"/>
  <c r="C2679" i="10"/>
  <c r="E1885" i="10"/>
  <c r="R2198" i="10"/>
  <c r="M1888" i="10"/>
  <c r="H2674" i="10"/>
  <c r="K2715" i="10"/>
  <c r="I2722" i="10"/>
  <c r="F2688" i="10"/>
  <c r="D1879" i="10"/>
  <c r="Q2157" i="10"/>
  <c r="D2682" i="10"/>
  <c r="C2208" i="10"/>
  <c r="P2755" i="10"/>
  <c r="H2670" i="10"/>
  <c r="E2197" i="10"/>
  <c r="S2153" i="10"/>
  <c r="J2749" i="10"/>
  <c r="S1547" i="10"/>
  <c r="S1433" i="10"/>
  <c r="C2767" i="10"/>
  <c r="G2201" i="10"/>
  <c r="S2709" i="10"/>
  <c r="K2751" i="10"/>
  <c r="P2751" i="10"/>
  <c r="K2712" i="10"/>
  <c r="S2720" i="10"/>
  <c r="E2208" i="10"/>
  <c r="O2710" i="10"/>
  <c r="F2768" i="10"/>
  <c r="M2671" i="10"/>
  <c r="K1439" i="10"/>
  <c r="P2717" i="10"/>
  <c r="Q2159" i="10"/>
  <c r="S1447" i="10"/>
  <c r="O1442" i="10"/>
  <c r="J1445" i="10"/>
  <c r="J2751" i="10"/>
  <c r="L1883" i="10"/>
  <c r="D2191" i="10"/>
  <c r="H2770" i="10"/>
  <c r="M1433" i="10"/>
  <c r="E1884" i="10"/>
  <c r="G1875" i="10"/>
  <c r="D1880" i="10"/>
  <c r="M1880" i="10"/>
  <c r="C1883" i="10"/>
  <c r="F2713" i="10"/>
  <c r="F2770" i="10"/>
  <c r="L2159" i="10"/>
  <c r="M2727" i="10"/>
  <c r="M1428" i="10"/>
  <c r="S2673" i="10"/>
  <c r="J1507" i="10"/>
  <c r="J2196" i="10"/>
  <c r="J1448" i="10"/>
  <c r="N1881" i="10"/>
  <c r="P2729" i="10"/>
  <c r="I2686" i="10"/>
  <c r="N2716" i="10"/>
  <c r="H2725" i="10"/>
  <c r="D1427" i="10"/>
  <c r="R1887" i="10"/>
  <c r="O1875" i="10"/>
  <c r="Q2196" i="10"/>
  <c r="M2682" i="10"/>
  <c r="R1427" i="10"/>
  <c r="D2769" i="10"/>
  <c r="P2759" i="10"/>
  <c r="G1429" i="10"/>
  <c r="K2719" i="10"/>
  <c r="E2752" i="10"/>
  <c r="D2167" i="10"/>
  <c r="L2731" i="10"/>
  <c r="H2683" i="10"/>
  <c r="S2719" i="10"/>
  <c r="E1450" i="10"/>
  <c r="J1888" i="10"/>
  <c r="S2727" i="10"/>
  <c r="D1441" i="10"/>
  <c r="L2748" i="10"/>
  <c r="J2750" i="10"/>
  <c r="E1446" i="10"/>
  <c r="J2207" i="10"/>
  <c r="H2668" i="10"/>
  <c r="L2195" i="10"/>
  <c r="H1881" i="10"/>
  <c r="Q1880" i="10"/>
  <c r="L2675" i="10"/>
  <c r="G2751" i="10"/>
  <c r="R1875" i="10"/>
  <c r="C2685" i="10"/>
  <c r="N2204" i="10"/>
  <c r="D1874" i="10"/>
  <c r="C1873" i="10"/>
  <c r="C1437" i="10"/>
  <c r="S2190" i="10"/>
  <c r="G1874" i="10"/>
  <c r="N2674" i="10"/>
  <c r="Q1432" i="10"/>
  <c r="P2754" i="10"/>
  <c r="C1439" i="10"/>
  <c r="J2752" i="10"/>
  <c r="H2713" i="10"/>
  <c r="L2164" i="10"/>
  <c r="M1434" i="10"/>
  <c r="D2195" i="10"/>
  <c r="E2684" i="10"/>
  <c r="E2198" i="10"/>
  <c r="O2190" i="10"/>
  <c r="I2197" i="10"/>
  <c r="D2720" i="10"/>
  <c r="O2680" i="10"/>
  <c r="O1445" i="10"/>
  <c r="K1870" i="10"/>
  <c r="J2729" i="10"/>
  <c r="Q2150" i="10"/>
  <c r="P1427" i="10"/>
  <c r="S2681" i="10"/>
  <c r="J2760" i="10"/>
  <c r="P2161" i="10"/>
  <c r="G2194" i="10"/>
  <c r="K1429" i="10"/>
  <c r="H1874" i="10"/>
  <c r="M1887" i="10"/>
  <c r="N2767" i="10"/>
  <c r="N2210" i="10"/>
  <c r="N2766" i="10"/>
  <c r="P1883" i="10"/>
  <c r="E1868" i="10"/>
  <c r="G1888" i="10"/>
  <c r="P2679" i="10"/>
  <c r="L2674" i="10"/>
  <c r="S1867" i="10"/>
  <c r="G2681" i="10"/>
  <c r="Q2768" i="10"/>
  <c r="R2764" i="10"/>
  <c r="H2768" i="10"/>
  <c r="M1447" i="10"/>
  <c r="G2203" i="10"/>
  <c r="S2754" i="10"/>
  <c r="F2154" i="10"/>
  <c r="J1431" i="10"/>
  <c r="E2731" i="10"/>
  <c r="S1873" i="10"/>
  <c r="Q2757" i="10"/>
  <c r="C2759" i="10"/>
  <c r="H2204" i="10"/>
  <c r="Q2727" i="10"/>
  <c r="K2154" i="10"/>
  <c r="Q2728" i="10"/>
  <c r="P2712" i="10"/>
  <c r="O2719" i="10"/>
  <c r="G2709" i="10"/>
  <c r="N2749" i="10"/>
  <c r="R1882" i="10"/>
  <c r="P2670" i="10"/>
  <c r="N1429" i="10"/>
  <c r="G2673" i="10"/>
  <c r="F2151" i="10"/>
  <c r="G1883" i="10"/>
  <c r="K2760" i="10"/>
  <c r="K2716" i="10"/>
  <c r="F2687" i="10"/>
  <c r="M2684" i="10"/>
  <c r="J2206" i="10"/>
  <c r="K1433" i="10"/>
  <c r="I2165" i="10"/>
  <c r="Q2765" i="10"/>
  <c r="S2724" i="10"/>
  <c r="F2671" i="10"/>
  <c r="E2771" i="10"/>
  <c r="N2194" i="10"/>
  <c r="Q2168" i="10"/>
  <c r="G2716" i="10"/>
  <c r="M2750" i="10"/>
  <c r="O2669" i="10"/>
  <c r="F1449" i="10"/>
  <c r="N2752" i="10"/>
  <c r="P1882" i="10"/>
  <c r="S2687" i="10"/>
  <c r="E2159" i="10"/>
  <c r="E1307" i="10"/>
  <c r="F2674" i="10"/>
  <c r="N2207" i="10"/>
  <c r="R2674" i="10"/>
  <c r="C2209" i="10"/>
  <c r="D2679" i="10"/>
  <c r="M2154" i="10"/>
  <c r="N1440" i="10"/>
  <c r="H2757" i="10"/>
  <c r="S2165" i="10"/>
  <c r="K2153" i="10"/>
  <c r="M2751" i="10"/>
  <c r="J2169" i="10"/>
  <c r="O2726" i="10"/>
  <c r="S2764" i="10"/>
  <c r="L2167" i="10"/>
  <c r="R2681" i="10"/>
  <c r="M2160" i="10"/>
  <c r="O1884" i="10"/>
  <c r="M2162" i="10"/>
  <c r="P2162" i="10"/>
  <c r="I2767" i="10"/>
  <c r="E1434" i="10"/>
  <c r="D2764" i="10"/>
  <c r="F2685" i="10"/>
  <c r="R2165" i="10"/>
  <c r="I2759" i="10"/>
  <c r="C2150" i="10"/>
  <c r="H2107" i="10"/>
  <c r="E1438" i="10"/>
  <c r="H2755" i="10"/>
  <c r="K1877" i="10"/>
  <c r="P2150" i="10"/>
  <c r="R2752" i="10"/>
  <c r="P2689" i="10"/>
  <c r="I2201" i="10"/>
  <c r="R2671" i="10"/>
  <c r="J2761" i="10"/>
  <c r="I2152" i="10"/>
  <c r="L1445" i="10"/>
  <c r="I2156" i="10"/>
  <c r="D2763" i="10"/>
  <c r="M2157" i="10"/>
  <c r="I1432" i="10"/>
  <c r="E2682" i="10"/>
  <c r="I2679" i="10"/>
  <c r="O1880" i="10"/>
  <c r="K1885" i="10"/>
  <c r="I2191" i="10"/>
  <c r="N2723" i="10"/>
  <c r="E2730" i="10"/>
  <c r="S1435" i="10"/>
  <c r="I1872" i="10"/>
  <c r="P1431" i="10"/>
  <c r="R2206" i="10"/>
  <c r="R2754" i="10"/>
  <c r="L2684" i="10"/>
  <c r="M1873" i="10"/>
  <c r="C1887" i="10"/>
  <c r="N2160" i="10"/>
  <c r="I2721" i="10"/>
  <c r="O1430" i="10"/>
  <c r="K1878" i="10"/>
  <c r="L1889" i="10"/>
  <c r="D1507" i="10"/>
  <c r="L1432" i="10"/>
  <c r="M2758" i="10"/>
  <c r="J2766" i="10"/>
  <c r="G1882" i="10"/>
  <c r="M2150" i="10"/>
  <c r="J2167" i="10"/>
  <c r="Q2197" i="10"/>
  <c r="Q2767" i="10"/>
  <c r="F2751" i="10"/>
  <c r="Q2769" i="10"/>
  <c r="N1450" i="10"/>
  <c r="M1868" i="10"/>
  <c r="C1874" i="10"/>
  <c r="S1440" i="10"/>
  <c r="D2674" i="10"/>
  <c r="Q2718" i="10"/>
  <c r="P2718" i="10"/>
  <c r="K2729" i="10"/>
  <c r="N2192" i="10"/>
  <c r="K1467" i="10"/>
  <c r="N1443" i="10"/>
  <c r="S1880" i="10"/>
  <c r="Q2759" i="10"/>
  <c r="S1437" i="10"/>
  <c r="F1889" i="10"/>
  <c r="D2210" i="10"/>
  <c r="K2209" i="10"/>
  <c r="S2726" i="10"/>
  <c r="H1446" i="10"/>
  <c r="C2683" i="10"/>
  <c r="M2210" i="10"/>
  <c r="F2758" i="10"/>
  <c r="E2758" i="10"/>
  <c r="P2197" i="10"/>
  <c r="S1444" i="10"/>
  <c r="J1446" i="10"/>
  <c r="L2720" i="10"/>
  <c r="O2681" i="10"/>
  <c r="R1433" i="10"/>
  <c r="O2767" i="10"/>
  <c r="E2761" i="10"/>
  <c r="G1437" i="10"/>
  <c r="S2690" i="10"/>
  <c r="E1889" i="10"/>
  <c r="O1431" i="10"/>
  <c r="K2195" i="10"/>
  <c r="O2755" i="10"/>
  <c r="R2689" i="10"/>
  <c r="D2687" i="10"/>
  <c r="H2712" i="10"/>
  <c r="H2690" i="10"/>
  <c r="L2721" i="10"/>
  <c r="E2672" i="10"/>
  <c r="O2689" i="10"/>
  <c r="G1439" i="10"/>
  <c r="C2154" i="10"/>
  <c r="E1883" i="10"/>
  <c r="E2196" i="10"/>
  <c r="L1869" i="10"/>
  <c r="F2197" i="10"/>
  <c r="N2709" i="10"/>
  <c r="Q2678" i="10"/>
  <c r="C2153" i="10"/>
  <c r="L2761" i="10"/>
  <c r="O1547" i="10"/>
  <c r="H2197" i="10"/>
  <c r="K1443" i="10"/>
  <c r="Q2709" i="10"/>
  <c r="P2715" i="10"/>
  <c r="E2716" i="10"/>
  <c r="M2204" i="10"/>
  <c r="G2677" i="10"/>
  <c r="D2150" i="10"/>
  <c r="I2209" i="10"/>
  <c r="E1869" i="10"/>
  <c r="L2208" i="10"/>
  <c r="O1876" i="10"/>
  <c r="G1443" i="10"/>
  <c r="C2195" i="10"/>
  <c r="J2162" i="10"/>
  <c r="K2201" i="10"/>
  <c r="F2170" i="10"/>
  <c r="C1871" i="10"/>
  <c r="M1450" i="10"/>
  <c r="E2192" i="10"/>
  <c r="Q2193" i="10"/>
  <c r="E2209" i="10"/>
  <c r="N2758" i="10"/>
  <c r="K2753" i="10"/>
  <c r="E2169" i="10"/>
  <c r="P2731" i="10"/>
  <c r="J2720" i="10"/>
  <c r="J2768" i="10"/>
  <c r="H2754" i="10"/>
  <c r="F2759" i="10"/>
  <c r="O1427" i="10"/>
  <c r="R2682" i="10"/>
  <c r="M2754" i="10"/>
  <c r="K2764" i="10"/>
  <c r="E2685" i="10"/>
  <c r="I1449" i="10"/>
  <c r="H1427" i="10"/>
  <c r="O2150" i="10"/>
  <c r="M1547" i="10"/>
  <c r="F2195" i="10"/>
  <c r="O2170" i="10"/>
  <c r="E1876" i="10"/>
  <c r="C2768" i="10"/>
  <c r="J1438" i="10"/>
  <c r="R2714" i="10"/>
  <c r="Q2191" i="10"/>
  <c r="R1547" i="10"/>
  <c r="O2199" i="10"/>
  <c r="O2751" i="10"/>
  <c r="H2685" i="10"/>
  <c r="K2683" i="10"/>
  <c r="S2202" i="10"/>
  <c r="N2757" i="10"/>
  <c r="M2194" i="10"/>
  <c r="C2202" i="10"/>
  <c r="R2719" i="10"/>
  <c r="R2770" i="10"/>
  <c r="L1436" i="10"/>
  <c r="G2204" i="10"/>
  <c r="F2749" i="10"/>
  <c r="S2151" i="10"/>
  <c r="D2201" i="10"/>
  <c r="M2207" i="10"/>
  <c r="F2684" i="10"/>
  <c r="P1871" i="10"/>
  <c r="P2672" i="10"/>
  <c r="M2208" i="10"/>
  <c r="C2762" i="10"/>
  <c r="M1438" i="10"/>
  <c r="S2670" i="10"/>
  <c r="C1436" i="10"/>
  <c r="Q2671" i="10"/>
  <c r="E2759" i="10"/>
  <c r="E2765" i="10"/>
  <c r="E2709" i="10"/>
  <c r="J1870" i="10"/>
  <c r="C1443" i="10"/>
  <c r="S1887" i="10"/>
  <c r="P2716" i="10"/>
  <c r="O2723" i="10"/>
  <c r="G2756" i="10"/>
  <c r="G2208" i="10"/>
  <c r="G1876" i="10"/>
  <c r="M1427" i="10"/>
  <c r="L2152" i="10"/>
  <c r="D2163" i="10"/>
  <c r="Q1869" i="10"/>
  <c r="H2723" i="10"/>
  <c r="O1443" i="10"/>
  <c r="H2711" i="10"/>
  <c r="I2731" i="10"/>
  <c r="E1871" i="10"/>
  <c r="E2674" i="10"/>
  <c r="I2685" i="10"/>
  <c r="J2194" i="10"/>
  <c r="J2771" i="10"/>
  <c r="G1879" i="10"/>
  <c r="P2757" i="10"/>
  <c r="R2668" i="10"/>
  <c r="S2196" i="10"/>
  <c r="N2717" i="10"/>
  <c r="P1446" i="10"/>
  <c r="D2724" i="10"/>
  <c r="L2715" i="10"/>
  <c r="Q2205" i="10"/>
  <c r="H2166" i="10"/>
  <c r="M2763" i="10"/>
  <c r="R2154" i="10"/>
  <c r="N2201" i="10"/>
  <c r="I2690" i="10"/>
  <c r="R1870" i="10"/>
  <c r="H2730" i="10"/>
  <c r="R2749" i="10"/>
  <c r="L2771" i="10"/>
  <c r="L2150" i="10"/>
  <c r="E2757" i="10"/>
  <c r="Q1874" i="10"/>
  <c r="P2728" i="10"/>
  <c r="J2724" i="10"/>
  <c r="C2164" i="10"/>
  <c r="R2151" i="10"/>
  <c r="L1870" i="10"/>
  <c r="C2714" i="10"/>
  <c r="H2157" i="10"/>
  <c r="P2194" i="10"/>
  <c r="K2684" i="10"/>
  <c r="E2203" i="10"/>
  <c r="F2200" i="10"/>
  <c r="H1450" i="10"/>
  <c r="N1307" i="10"/>
  <c r="F1446" i="10"/>
  <c r="N1886" i="10"/>
  <c r="I2719" i="10"/>
  <c r="J1547" i="10"/>
  <c r="G1890" i="10"/>
  <c r="J2158" i="10"/>
  <c r="F1888" i="10"/>
  <c r="K2194" i="10"/>
  <c r="K2170" i="10"/>
  <c r="P1887" i="10"/>
  <c r="K1434" i="10"/>
  <c r="Q2687" i="10"/>
  <c r="H870" i="10"/>
  <c r="J1867" i="10"/>
  <c r="J1307" i="10"/>
  <c r="O2712" i="10"/>
  <c r="M2760" i="10"/>
  <c r="C2205" i="10"/>
  <c r="M1882" i="10"/>
  <c r="C2678" i="10"/>
  <c r="C1876" i="10"/>
  <c r="P1438" i="10"/>
  <c r="P2675" i="10"/>
  <c r="G2691" i="10"/>
  <c r="E2153" i="10"/>
  <c r="O2727" i="10"/>
  <c r="E2769" i="10"/>
  <c r="Q1867" i="10"/>
  <c r="E1442" i="10"/>
  <c r="R1430" i="10"/>
  <c r="F2201" i="10"/>
  <c r="H1467" i="10"/>
  <c r="D1882" i="10"/>
  <c r="O2760" i="10"/>
  <c r="O2766" i="10"/>
  <c r="J2164" i="10"/>
  <c r="F2762" i="10"/>
  <c r="R2687" i="10"/>
  <c r="C2761" i="10"/>
  <c r="L2191" i="10"/>
  <c r="N2164" i="10"/>
  <c r="N2765" i="10"/>
  <c r="H2727" i="10"/>
  <c r="L2709" i="10"/>
  <c r="Q2729" i="10"/>
  <c r="J2209" i="10"/>
  <c r="G2209" i="10"/>
  <c r="P2768" i="10"/>
  <c r="K2709" i="10"/>
  <c r="S2723" i="10"/>
  <c r="J2197" i="10"/>
  <c r="R2205" i="10"/>
  <c r="C2752" i="10"/>
  <c r="P2209" i="10"/>
  <c r="M2748" i="10"/>
  <c r="M2193" i="10"/>
  <c r="Q2762" i="10"/>
  <c r="S2198" i="10"/>
  <c r="S2676" i="10"/>
  <c r="M1889" i="10"/>
  <c r="M1870" i="10"/>
  <c r="F2159" i="10"/>
  <c r="F1886" i="10"/>
  <c r="L1428" i="10"/>
  <c r="M1429" i="10"/>
  <c r="N2768" i="10"/>
  <c r="M2768" i="10"/>
  <c r="R2683" i="10"/>
  <c r="K2759" i="10"/>
  <c r="S2749" i="10"/>
  <c r="D2203" i="10"/>
  <c r="O2708" i="10"/>
  <c r="R2677" i="10"/>
  <c r="H1867" i="10"/>
  <c r="N2155" i="10"/>
  <c r="L1872" i="10"/>
  <c r="O2192" i="10"/>
  <c r="C2194" i="10"/>
  <c r="G1877" i="10"/>
  <c r="O2159" i="10"/>
  <c r="H1707" i="10"/>
  <c r="N1547" i="10"/>
  <c r="H1870" i="10"/>
  <c r="P2758" i="10"/>
  <c r="I2193" i="10"/>
  <c r="P1439" i="10"/>
  <c r="G1307" i="10"/>
  <c r="C2158" i="10"/>
  <c r="G2199" i="10"/>
  <c r="M2206" i="10"/>
  <c r="G2761" i="10"/>
  <c r="C2198" i="10"/>
  <c r="H2192" i="10"/>
  <c r="O2758" i="10"/>
  <c r="R1435" i="10"/>
  <c r="J2722" i="10"/>
  <c r="K1427" i="10"/>
  <c r="I1870" i="10"/>
  <c r="S2199" i="10"/>
  <c r="I2207" i="10"/>
  <c r="C2684" i="10"/>
  <c r="L2756" i="10"/>
  <c r="L2679" i="10"/>
  <c r="I1446" i="10"/>
  <c r="I1441" i="10"/>
  <c r="M2683" i="10"/>
  <c r="Q2691" i="10"/>
  <c r="Q2715" i="10"/>
  <c r="P2157" i="10"/>
  <c r="L2203" i="10"/>
  <c r="C2691" i="10"/>
  <c r="L1450" i="10"/>
  <c r="C2753" i="10"/>
  <c r="C1307" i="10"/>
  <c r="D2729" i="10"/>
  <c r="Q2764" i="10"/>
  <c r="C1507" i="10"/>
  <c r="Q1446" i="10"/>
  <c r="P2678" i="10"/>
  <c r="P2682" i="10"/>
  <c r="C2192" i="10"/>
  <c r="C2682" i="10"/>
  <c r="E2717" i="10"/>
  <c r="Q2672" i="10"/>
  <c r="I2716" i="10"/>
  <c r="Q2723" i="10"/>
  <c r="H2771" i="10"/>
  <c r="H1871" i="10"/>
  <c r="N2731" i="10"/>
  <c r="L2726" i="10"/>
  <c r="Q1439" i="10"/>
  <c r="H2163" i="10"/>
  <c r="F2727" i="10"/>
  <c r="D1877" i="10"/>
  <c r="G2193" i="10"/>
  <c r="F1882" i="10"/>
  <c r="O2709" i="10"/>
  <c r="N1874" i="10"/>
  <c r="Q1441" i="10"/>
  <c r="S2766" i="10"/>
  <c r="S2167" i="10"/>
  <c r="D2725" i="10"/>
  <c r="S1884" i="10"/>
  <c r="F1884" i="10"/>
  <c r="O2160" i="10"/>
  <c r="S2689" i="10"/>
  <c r="O2759" i="10"/>
  <c r="I2689" i="10"/>
  <c r="H2152" i="10"/>
  <c r="S1441" i="10"/>
  <c r="C2713" i="10"/>
  <c r="N2763" i="10"/>
  <c r="Q2761" i="10"/>
  <c r="R2153" i="10"/>
  <c r="F2712" i="10"/>
  <c r="H2765" i="10"/>
  <c r="S2761" i="10"/>
  <c r="J2156" i="10"/>
  <c r="N2670" i="10"/>
  <c r="J2690" i="10"/>
  <c r="I2675" i="10"/>
  <c r="R1307" i="10"/>
  <c r="P1441" i="10"/>
  <c r="P2767" i="10"/>
  <c r="C2161" i="10"/>
  <c r="L2681" i="10"/>
  <c r="F1428" i="10"/>
  <c r="H2167" i="10"/>
  <c r="I2164" i="10"/>
  <c r="I2753" i="10"/>
  <c r="D2685" i="10"/>
  <c r="Q1888" i="10"/>
  <c r="D1870" i="10"/>
  <c r="D1888" i="10"/>
  <c r="K2192" i="10"/>
  <c r="N2682" i="10"/>
  <c r="S2731" i="10"/>
  <c r="P2725" i="10"/>
  <c r="R1507" i="10"/>
  <c r="K2687" i="10"/>
  <c r="N1879" i="10"/>
  <c r="O1441" i="10"/>
  <c r="H1433" i="10"/>
  <c r="S1888" i="10"/>
  <c r="Q2152" i="10"/>
  <c r="P2691" i="10"/>
  <c r="S1890" i="10"/>
  <c r="G2161" i="10"/>
  <c r="N1889" i="10"/>
  <c r="R1449" i="10"/>
  <c r="K2150" i="10"/>
  <c r="Q2151" i="10"/>
  <c r="L2193" i="10"/>
  <c r="D1307" i="10"/>
  <c r="J2691" i="10"/>
  <c r="M2721" i="10"/>
  <c r="P1449" i="10"/>
  <c r="J2721" i="10"/>
  <c r="G1438" i="10"/>
  <c r="S1872" i="10"/>
  <c r="J1443" i="10"/>
  <c r="K1874" i="10"/>
  <c r="D2713" i="10"/>
  <c r="P2160" i="10"/>
  <c r="P2192" i="10"/>
  <c r="K1873" i="10"/>
  <c r="R2159" i="10"/>
  <c r="G2159" i="10"/>
  <c r="K2727" i="10"/>
  <c r="G2169" i="10"/>
  <c r="M2712" i="10"/>
  <c r="F2714" i="10"/>
  <c r="H1507" i="10"/>
  <c r="O2157" i="10"/>
  <c r="J2730" i="10"/>
  <c r="J2163" i="10"/>
  <c r="D1884" i="10"/>
  <c r="I2750" i="10"/>
  <c r="J1871" i="10"/>
  <c r="F2677" i="10"/>
  <c r="J2686" i="10"/>
  <c r="K2766" i="10"/>
  <c r="Q2766" i="10"/>
  <c r="O2671" i="10"/>
  <c r="S2193" i="10"/>
  <c r="P2164" i="10"/>
  <c r="O2722" i="10"/>
  <c r="G2685" i="10"/>
  <c r="N2205" i="10"/>
  <c r="G1467" i="10"/>
  <c r="H2679" i="10"/>
  <c r="Q2721" i="10"/>
  <c r="L2683" i="10"/>
  <c r="K2756" i="10"/>
  <c r="J1441" i="10"/>
  <c r="K2730" i="10"/>
  <c r="P2207" i="10"/>
  <c r="E2163" i="10"/>
  <c r="L2754" i="10"/>
  <c r="J1428" i="10"/>
  <c r="D2686" i="10"/>
  <c r="O2158" i="10"/>
  <c r="Q1872" i="10"/>
  <c r="H1872" i="10"/>
  <c r="S2682" i="10"/>
  <c r="M1867" i="10"/>
  <c r="P2683" i="10"/>
  <c r="H1880" i="10"/>
  <c r="N1438" i="10"/>
  <c r="O2153" i="10"/>
  <c r="I2168" i="10"/>
  <c r="O2757" i="10"/>
  <c r="N2156" i="10"/>
  <c r="M2152" i="10"/>
  <c r="N2167" i="10"/>
  <c r="J1887" i="10"/>
  <c r="G1431" i="10"/>
  <c r="G1889" i="10"/>
  <c r="H2162" i="10"/>
  <c r="G2724" i="10"/>
  <c r="S2204" i="10"/>
  <c r="D1872" i="10"/>
  <c r="G2755" i="10"/>
  <c r="D2749" i="10"/>
  <c r="N2689" i="10"/>
  <c r="M2161" i="10"/>
  <c r="C2687" i="10"/>
  <c r="E1443" i="10"/>
  <c r="H2209" i="10"/>
  <c r="L1884" i="10"/>
  <c r="C2680" i="10"/>
  <c r="K2757" i="10"/>
  <c r="P2167" i="10"/>
  <c r="L2708" i="10"/>
  <c r="G2205" i="10"/>
  <c r="R2210" i="10"/>
  <c r="F1876" i="10"/>
  <c r="F1434" i="10"/>
  <c r="E2690" i="10"/>
  <c r="O2756" i="10"/>
  <c r="S2209" i="10"/>
  <c r="O2164" i="10"/>
  <c r="C2199" i="10"/>
  <c r="J2160" i="10"/>
  <c r="M2718" i="10"/>
  <c r="S2717" i="10"/>
  <c r="G1868" i="10"/>
  <c r="C1446" i="10"/>
  <c r="F1438" i="10"/>
  <c r="M2726" i="10"/>
  <c r="S1431" i="10"/>
  <c r="D1878" i="10"/>
  <c r="L2156" i="10"/>
  <c r="Q1443" i="10"/>
  <c r="C1868" i="10"/>
  <c r="I2760" i="10"/>
  <c r="P1881" i="10"/>
  <c r="O2717" i="10"/>
  <c r="K2203" i="10"/>
  <c r="N2208" i="10"/>
  <c r="D2202" i="10"/>
  <c r="O1433" i="10"/>
  <c r="E2726" i="10"/>
  <c r="I1447" i="10"/>
  <c r="L2690" i="10"/>
  <c r="D2197" i="10"/>
  <c r="D1446" i="10"/>
  <c r="N2759" i="10"/>
  <c r="K1879" i="10"/>
  <c r="D2168" i="10"/>
  <c r="L2728" i="10"/>
  <c r="F2194" i="10"/>
  <c r="Q1885" i="10"/>
  <c r="N1882" i="10"/>
  <c r="K2198" i="10"/>
  <c r="Q1433" i="10"/>
  <c r="K1547" i="10"/>
  <c r="R2710" i="10"/>
  <c r="F1887" i="10"/>
  <c r="L1867" i="10"/>
  <c r="F2715" i="10"/>
  <c r="M2202" i="10"/>
  <c r="R2160" i="10"/>
  <c r="K2769" i="10"/>
  <c r="G2202" i="10"/>
  <c r="R2771" i="10"/>
  <c r="P1547" i="10"/>
  <c r="S2168" i="10"/>
  <c r="I1868" i="10"/>
  <c r="E1437" i="10"/>
  <c r="K1438" i="10"/>
  <c r="P1445" i="10"/>
  <c r="O2730" i="10"/>
  <c r="M1448" i="10"/>
  <c r="H2767" i="10"/>
  <c r="N2161" i="10"/>
  <c r="P1440" i="10"/>
  <c r="D1886" i="10"/>
  <c r="J2191" i="10"/>
  <c r="K2723" i="10"/>
  <c r="I2153" i="10"/>
  <c r="K1435" i="10"/>
  <c r="G2758" i="10"/>
  <c r="Q1435" i="10"/>
  <c r="M1877" i="10"/>
  <c r="R2766" i="10"/>
  <c r="H1878" i="10"/>
  <c r="M2167" i="10"/>
  <c r="N2683" i="10"/>
  <c r="D2209" i="10"/>
  <c r="P2687" i="10"/>
  <c r="D2689" i="10"/>
  <c r="P2676" i="10"/>
  <c r="C1429" i="10"/>
  <c r="R2750" i="10"/>
  <c r="P2766" i="10"/>
  <c r="N1439" i="10"/>
  <c r="D2154" i="10"/>
  <c r="S2668" i="10"/>
  <c r="G2686" i="10"/>
  <c r="D2668" i="10"/>
  <c r="J1430" i="10"/>
  <c r="F2726" i="10"/>
  <c r="R1442" i="10"/>
  <c r="E2195" i="10"/>
  <c r="M1440" i="10"/>
  <c r="E2712" i="10"/>
  <c r="E2748" i="10"/>
  <c r="K2685" i="10"/>
  <c r="G2749" i="10"/>
  <c r="P1442" i="10"/>
  <c r="K1449" i="10"/>
  <c r="P2201" i="10"/>
  <c r="O1883" i="10"/>
  <c r="I2161" i="10"/>
  <c r="F2721" i="10"/>
  <c r="Q2154" i="10"/>
  <c r="N2672" i="10"/>
  <c r="K1871" i="10"/>
  <c r="D2204" i="10"/>
  <c r="O1446" i="10"/>
  <c r="I1881" i="10"/>
  <c r="M2713" i="10"/>
  <c r="F2162" i="10"/>
  <c r="L2765" i="10"/>
  <c r="K1446" i="10"/>
  <c r="M2209" i="10"/>
  <c r="L1431" i="10"/>
  <c r="D2768" i="10"/>
  <c r="D2161" i="10"/>
  <c r="E2687" i="10"/>
  <c r="S2752" i="10"/>
  <c r="F1877" i="10"/>
  <c r="S2169" i="10"/>
  <c r="M1437" i="10"/>
  <c r="L2760" i="10"/>
  <c r="O2196" i="10"/>
  <c r="Q1442" i="10"/>
  <c r="E2691" i="10"/>
  <c r="N2199" i="10"/>
  <c r="J1879" i="10"/>
  <c r="S1874" i="10"/>
  <c r="J2170" i="10"/>
  <c r="K1884" i="10"/>
  <c r="D2675" i="10"/>
  <c r="P2714" i="10"/>
  <c r="S1430" i="10"/>
  <c r="O2724" i="10"/>
  <c r="D2205" i="10"/>
  <c r="O2206" i="10"/>
  <c r="P2191" i="10"/>
  <c r="J2210" i="10"/>
  <c r="M2753" i="10"/>
  <c r="F2192" i="10"/>
  <c r="L1449" i="10"/>
  <c r="N2200" i="10"/>
  <c r="P2166" i="10"/>
  <c r="N1888" i="10"/>
  <c r="R2203" i="10"/>
  <c r="L2723" i="10"/>
  <c r="S2152" i="10"/>
  <c r="C1447" i="10"/>
  <c r="K2155" i="10"/>
  <c r="H1987" i="10"/>
  <c r="C2689" i="10"/>
  <c r="F2203" i="10"/>
  <c r="H1882" i="10"/>
  <c r="R1429" i="10"/>
  <c r="E2160" i="10"/>
  <c r="G2676" i="10"/>
  <c r="H2748" i="10"/>
  <c r="S1449" i="10"/>
  <c r="M2681" i="10"/>
  <c r="G2674" i="10"/>
  <c r="E2191" i="10"/>
  <c r="G2754" i="10"/>
  <c r="C2159" i="10"/>
  <c r="K2713" i="10"/>
  <c r="K2686" i="10"/>
  <c r="S2767" i="10"/>
  <c r="R1881" i="10"/>
  <c r="F1467" i="10"/>
  <c r="Q2724" i="10"/>
  <c r="D2206" i="10"/>
  <c r="H2758" i="10"/>
  <c r="M2668" i="10"/>
  <c r="M1446" i="10"/>
  <c r="J1877" i="10"/>
  <c r="H2198" i="10"/>
  <c r="M2163" i="10"/>
  <c r="E2751" i="10"/>
  <c r="H2678" i="10"/>
  <c r="F2206" i="10"/>
  <c r="F2769" i="10"/>
  <c r="N1433" i="10"/>
  <c r="J2161" i="10"/>
  <c r="L2161" i="10"/>
  <c r="P2668" i="10"/>
  <c r="P1307" i="10"/>
  <c r="K2204" i="10"/>
  <c r="K2673" i="10"/>
  <c r="F2155" i="10"/>
  <c r="O2677" i="10"/>
  <c r="R2751" i="10"/>
  <c r="E2728" i="10"/>
  <c r="S1889" i="10"/>
  <c r="K1890" i="10"/>
  <c r="D1433" i="10"/>
  <c r="N2206" i="10"/>
  <c r="K2165" i="10"/>
  <c r="K2206" i="10"/>
  <c r="C1880" i="10"/>
  <c r="M2198" i="10"/>
  <c r="K1445" i="10"/>
  <c r="N1445" i="10"/>
  <c r="S1507" i="10"/>
  <c r="F2165" i="10"/>
  <c r="K2767" i="10"/>
  <c r="D2711" i="10"/>
  <c r="M2153" i="10"/>
  <c r="N2681" i="10"/>
  <c r="M1871" i="10"/>
  <c r="O1872" i="10"/>
  <c r="O1877" i="10"/>
  <c r="O2691" i="10"/>
  <c r="L1439" i="10"/>
  <c r="I2194" i="10"/>
  <c r="H2194" i="10"/>
  <c r="D2762" i="10"/>
  <c r="J1467" i="10"/>
  <c r="J2199" i="10"/>
  <c r="Q2160" i="10"/>
  <c r="O2714" i="10"/>
  <c r="J2758" i="10"/>
  <c r="O2685" i="10"/>
  <c r="L1443" i="10"/>
  <c r="P1870" i="10"/>
  <c r="D2770" i="10"/>
  <c r="C2157" i="10"/>
  <c r="M1876" i="10"/>
  <c r="H1434" i="10"/>
  <c r="O1868" i="10"/>
  <c r="O2201" i="10"/>
  <c r="D2155" i="10"/>
  <c r="D2759" i="10"/>
  <c r="K2725" i="10"/>
  <c r="Q2158" i="10"/>
  <c r="F2724" i="10"/>
  <c r="R2191" i="10"/>
  <c r="M2711" i="10"/>
  <c r="L1882" i="10"/>
  <c r="E1427" i="10"/>
  <c r="O2761" i="10"/>
  <c r="M2761" i="10"/>
  <c r="G1448" i="10"/>
  <c r="H2760" i="10"/>
  <c r="N2157" i="10"/>
  <c r="D2771" i="10"/>
  <c r="P2756" i="10"/>
  <c r="R2724" i="10"/>
  <c r="G2727" i="10"/>
  <c r="Q2714" i="10"/>
  <c r="R2722" i="10"/>
  <c r="D1437" i="10"/>
  <c r="Q2679" i="10"/>
  <c r="Q1434" i="10"/>
  <c r="P2722" i="10"/>
  <c r="E2679" i="10"/>
  <c r="P2677" i="10"/>
  <c r="E1445" i="10"/>
  <c r="N1871" i="10"/>
  <c r="R2716" i="10"/>
  <c r="N1447" i="10"/>
  <c r="L2725" i="10"/>
  <c r="F2761" i="10"/>
  <c r="K2765" i="10"/>
  <c r="L2170" i="10"/>
  <c r="O1881" i="10"/>
  <c r="F2709" i="10"/>
  <c r="I2198" i="10"/>
  <c r="M2689" i="10"/>
  <c r="P1447" i="10"/>
  <c r="Q1882" i="10"/>
  <c r="C2207" i="10"/>
  <c r="O1439" i="10"/>
  <c r="F2152" i="10"/>
  <c r="F1450" i="10"/>
  <c r="M2709" i="10"/>
  <c r="G2765" i="10"/>
  <c r="C2677" i="10"/>
  <c r="G1867" i="10"/>
  <c r="J2770" i="10"/>
  <c r="Q1430" i="10"/>
  <c r="I2757" i="10"/>
  <c r="O1869" i="10"/>
  <c r="P1450" i="10"/>
  <c r="Q1868" i="10"/>
  <c r="K2151" i="10"/>
  <c r="P1868" i="10"/>
  <c r="I2725" i="10"/>
  <c r="R2712" i="10"/>
  <c r="F1872" i="10"/>
  <c r="M2678" i="10"/>
  <c r="K1868" i="10"/>
  <c r="L1547" i="10"/>
  <c r="P1434" i="10"/>
  <c r="F2716" i="10"/>
  <c r="C2210" i="10"/>
  <c r="D2690" i="10"/>
  <c r="J1447" i="10"/>
  <c r="F1547" i="10"/>
  <c r="P2156" i="10"/>
  <c r="K1872" i="10"/>
  <c r="H1430" i="10"/>
  <c r="G1441" i="10"/>
  <c r="G2151" i="10"/>
  <c r="K2157" i="10"/>
  <c r="M2670" i="10"/>
  <c r="S2166" i="10"/>
  <c r="L2160" i="10"/>
  <c r="G2769" i="10"/>
  <c r="I2756" i="10"/>
  <c r="Q1448" i="10"/>
  <c r="N1883" i="10"/>
  <c r="S2686" i="10"/>
  <c r="I1887" i="10"/>
  <c r="H1877" i="10"/>
  <c r="N2158" i="10"/>
  <c r="N1507" i="10"/>
  <c r="N2202" i="10"/>
  <c r="G1436" i="10"/>
  <c r="M2196" i="10"/>
  <c r="F2202" i="10"/>
  <c r="S2756" i="10"/>
  <c r="D2160" i="10"/>
  <c r="L2714" i="10"/>
  <c r="N2718" i="10"/>
  <c r="N2198" i="10"/>
  <c r="J2668" i="10"/>
  <c r="K2748" i="10"/>
  <c r="E2167" i="10"/>
  <c r="D1436" i="10"/>
  <c r="S1882" i="10"/>
  <c r="F1436" i="10"/>
  <c r="I2718" i="10"/>
  <c r="D2716" i="10"/>
  <c r="C2690" i="10"/>
  <c r="D2750" i="10"/>
  <c r="M2165" i="10"/>
  <c r="Q2752" i="10"/>
  <c r="I2688" i="10"/>
  <c r="D1881" i="10"/>
  <c r="R1431" i="10"/>
  <c r="R2208" i="10"/>
  <c r="D2688" i="10"/>
  <c r="P2710" i="10"/>
  <c r="C2193" i="10"/>
  <c r="K2762" i="10"/>
  <c r="L2207" i="10"/>
  <c r="O1436" i="10"/>
  <c r="G1869" i="10"/>
  <c r="I2771" i="10"/>
  <c r="N2755" i="10"/>
  <c r="C2681" i="10"/>
  <c r="Q2162" i="10"/>
  <c r="K2193" i="10"/>
  <c r="O2156" i="10"/>
  <c r="S2714" i="10"/>
  <c r="M2731" i="10"/>
  <c r="R1889" i="10"/>
  <c r="H1888" i="10"/>
  <c r="F1870" i="10"/>
  <c r="E2718" i="10"/>
  <c r="M2685" i="10"/>
  <c r="P1880" i="10"/>
  <c r="H1387" i="10"/>
  <c r="C2201" i="10"/>
  <c r="I1448" i="10"/>
  <c r="Q2163" i="10"/>
  <c r="R2690" i="10"/>
  <c r="I2671" i="10"/>
  <c r="G2753" i="10"/>
  <c r="K1441" i="10"/>
  <c r="E2668" i="10"/>
  <c r="I2681" i="10"/>
  <c r="F2156" i="10"/>
  <c r="D2717" i="10"/>
  <c r="F2766" i="10"/>
  <c r="C2206" i="10"/>
  <c r="N2690" i="10"/>
  <c r="N2151" i="10"/>
  <c r="S2680" i="10"/>
  <c r="E1875" i="10"/>
  <c r="C2709" i="10"/>
  <c r="J2673" i="10"/>
  <c r="P2199" i="10"/>
  <c r="I1427" i="10"/>
  <c r="H2710" i="10"/>
  <c r="M2190" i="10"/>
  <c r="P1890" i="10"/>
  <c r="H2756" i="10"/>
  <c r="Q2717" i="10"/>
  <c r="G2162" i="10"/>
  <c r="E2193" i="10"/>
  <c r="L1876" i="10"/>
  <c r="R2161" i="10"/>
  <c r="M1444" i="10"/>
  <c r="O2763" i="10"/>
  <c r="M2717" i="10"/>
  <c r="E2154" i="10"/>
  <c r="G2759" i="10"/>
  <c r="N1885" i="10"/>
  <c r="Q2204" i="10"/>
  <c r="L1885" i="10"/>
  <c r="S2713" i="10"/>
  <c r="H2676" i="10"/>
  <c r="P2152" i="10"/>
  <c r="I1878" i="10"/>
  <c r="D2709" i="10"/>
  <c r="C2731" i="10"/>
  <c r="N2678" i="10"/>
  <c r="C2670" i="10"/>
  <c r="G2710" i="10"/>
  <c r="K2720" i="10"/>
  <c r="O2154" i="10"/>
  <c r="M1879" i="10"/>
  <c r="R2675" i="10"/>
  <c r="C2708" i="10"/>
  <c r="E1428" i="10"/>
  <c r="S2201" i="10"/>
  <c r="H1869" i="10"/>
  <c r="J2728" i="10"/>
  <c r="M2166" i="10"/>
  <c r="M1885" i="10"/>
  <c r="I1873" i="10"/>
  <c r="K1886" i="10"/>
  <c r="H2718" i="10"/>
  <c r="R2685" i="10"/>
  <c r="R2763" i="10"/>
  <c r="C2764" i="10"/>
  <c r="S2192" i="10"/>
  <c r="S2708" i="10"/>
  <c r="K2668" i="10"/>
  <c r="C2721" i="10"/>
  <c r="J2159" i="10"/>
  <c r="H2689" i="10"/>
  <c r="L1448" i="10"/>
  <c r="C1442" i="10"/>
  <c r="J1427" i="10"/>
  <c r="F2760" i="10"/>
  <c r="N1430" i="10"/>
  <c r="G2168" i="10"/>
  <c r="P2158" i="10"/>
  <c r="C1889" i="10"/>
  <c r="F2678" i="10"/>
  <c r="L2196" i="10"/>
  <c r="C1888" i="10"/>
  <c r="E2721" i="10"/>
  <c r="M1883" i="10"/>
  <c r="Q2683" i="10"/>
  <c r="I2766" i="10"/>
  <c r="C2757" i="10"/>
  <c r="F2676" i="10"/>
  <c r="C2729" i="10"/>
  <c r="I2673" i="10"/>
  <c r="H2726" i="10"/>
  <c r="J1883" i="10"/>
  <c r="L2710" i="10"/>
  <c r="I1438" i="10"/>
  <c r="F2191" i="10"/>
  <c r="I1874" i="10"/>
  <c r="C2725" i="10"/>
  <c r="R2691" i="10"/>
  <c r="O2688" i="10"/>
  <c r="D2719" i="10"/>
  <c r="L2770" i="10"/>
  <c r="M2164" i="10"/>
  <c r="G2153" i="10"/>
  <c r="R2150" i="10"/>
  <c r="F2166" i="10"/>
  <c r="C2712" i="10"/>
  <c r="Q1889" i="10"/>
  <c r="F1880" i="10"/>
  <c r="E2714" i="10"/>
  <c r="I2160" i="10"/>
  <c r="M1442" i="10"/>
  <c r="K2161" i="10"/>
  <c r="E2204" i="10"/>
  <c r="S2675" i="10"/>
  <c r="C1431" i="10"/>
  <c r="P1889" i="10"/>
  <c r="J2680" i="10"/>
  <c r="J2200" i="10"/>
  <c r="C1882" i="10"/>
  <c r="S2770" i="10"/>
  <c r="F2207" i="10"/>
  <c r="Q1878" i="10"/>
  <c r="R2158" i="10"/>
  <c r="M2755" i="10"/>
  <c r="E2202" i="10"/>
  <c r="P2681" i="10"/>
  <c r="P1869" i="10"/>
  <c r="C2727" i="10"/>
  <c r="S2197" i="10"/>
  <c r="I2754" i="10"/>
  <c r="D2681" i="10"/>
  <c r="K1437" i="10"/>
  <c r="I2190" i="10"/>
  <c r="R2202" i="10"/>
  <c r="M1307" i="10"/>
  <c r="L1433" i="10"/>
  <c r="O2728" i="10"/>
  <c r="S2159" i="10"/>
  <c r="C2722" i="10"/>
  <c r="M2716" i="10"/>
  <c r="O2678" i="10"/>
  <c r="G1433" i="10"/>
  <c r="L2190" i="10"/>
  <c r="J2670" i="10"/>
  <c r="C2688" i="10"/>
  <c r="L1886" i="10"/>
  <c r="P2669" i="10"/>
  <c r="D2718" i="10"/>
  <c r="J1437" i="10"/>
  <c r="G2723" i="10"/>
  <c r="P2771" i="10"/>
  <c r="Q1444" i="10"/>
  <c r="S2206" i="10"/>
  <c r="Q1429" i="10"/>
  <c r="H1448" i="10"/>
  <c r="F1435" i="10"/>
  <c r="I2206" i="10"/>
  <c r="I2711" i="10"/>
  <c r="G1871" i="10"/>
  <c r="P2671" i="10"/>
  <c r="Q1427" i="10"/>
  <c r="F2672" i="10"/>
  <c r="J2153" i="10"/>
  <c r="J1869" i="10"/>
  <c r="C1427" i="10"/>
  <c r="N2671" i="10"/>
  <c r="P1437" i="10"/>
  <c r="E2675" i="10"/>
  <c r="J2202" i="10"/>
  <c r="Q2206" i="10"/>
  <c r="S1445" i="10"/>
  <c r="E2210" i="10"/>
  <c r="P2762" i="10"/>
  <c r="K2207" i="10"/>
  <c r="K1428" i="10"/>
  <c r="F1448" i="10"/>
  <c r="M2686" i="10"/>
  <c r="R2162" i="10"/>
  <c r="D2684" i="10"/>
  <c r="O1447" i="10"/>
  <c r="H1890" i="10"/>
  <c r="H1873" i="10"/>
  <c r="E1436" i="10"/>
  <c r="I2751" i="10"/>
  <c r="C2719" i="10"/>
  <c r="D2752" i="10"/>
  <c r="N2726" i="10"/>
  <c r="K2724" i="10"/>
  <c r="C2760" i="10"/>
  <c r="I2720" i="10"/>
  <c r="D1889" i="10"/>
  <c r="F1445" i="10"/>
  <c r="C1872" i="10"/>
  <c r="F2675" i="10"/>
  <c r="H2764" i="10"/>
  <c r="K1444" i="10"/>
  <c r="G2766" i="10"/>
  <c r="J2689" i="10"/>
  <c r="R2678" i="10"/>
  <c r="E2753" i="10"/>
  <c r="R1445" i="10"/>
  <c r="F2683" i="10"/>
  <c r="P2151" i="10"/>
  <c r="M2669" i="10"/>
  <c r="S2210" i="10"/>
  <c r="P2713" i="10"/>
  <c r="R1890" i="10"/>
  <c r="S2170" i="10"/>
  <c r="G2166" i="10"/>
  <c r="D1873" i="10"/>
  <c r="M1430" i="10"/>
  <c r="O2152" i="10"/>
  <c r="L1879" i="10"/>
  <c r="Q2755" i="10"/>
  <c r="K2672" i="10"/>
  <c r="J1868" i="10"/>
  <c r="E2161" i="10"/>
  <c r="E2711" i="10"/>
  <c r="C1441" i="10"/>
  <c r="C2190" i="10"/>
  <c r="K2711" i="10"/>
  <c r="E2156" i="10"/>
  <c r="M2151" i="10"/>
  <c r="P2203" i="10"/>
  <c r="N2714" i="10"/>
  <c r="I1879" i="10"/>
  <c r="P1436" i="10"/>
  <c r="O1867" i="10"/>
  <c r="D2712" i="10"/>
  <c r="N2154" i="10"/>
  <c r="P2719" i="10"/>
  <c r="R1877" i="10"/>
  <c r="Q2690" i="10"/>
  <c r="I2150" i="10"/>
  <c r="O2711" i="10"/>
  <c r="D2194" i="10"/>
  <c r="M1432" i="10"/>
  <c r="F2750" i="10"/>
  <c r="Q2155" i="10"/>
  <c r="G2768" i="10"/>
  <c r="Q2731" i="10"/>
  <c r="G2155" i="10"/>
  <c r="Q1467" i="10"/>
  <c r="I1867" i="10"/>
  <c r="N1467" i="10"/>
  <c r="P2724" i="10"/>
  <c r="L1444" i="10"/>
  <c r="R2762" i="10"/>
  <c r="E2689" i="10"/>
  <c r="J2192" i="10"/>
  <c r="G2165" i="10"/>
  <c r="H1875" i="10"/>
  <c r="L2153" i="10"/>
  <c r="P1879" i="10"/>
  <c r="N2197" i="10"/>
  <c r="I2195" i="10"/>
  <c r="D2767" i="10"/>
  <c r="Q1438" i="10"/>
  <c r="R2765" i="10"/>
  <c r="I2717" i="10"/>
  <c r="P2708" i="10"/>
  <c r="D2758" i="10"/>
  <c r="C1884" i="10"/>
  <c r="E2190" i="10"/>
  <c r="C1877" i="10"/>
  <c r="S2715" i="10"/>
  <c r="K2205" i="10"/>
  <c r="S2164" i="10"/>
  <c r="N2203" i="10"/>
  <c r="F1427" i="10"/>
  <c r="Q1875" i="10"/>
  <c r="I2758" i="10"/>
  <c r="H1884" i="10"/>
  <c r="Q2161" i="10"/>
  <c r="N1435" i="10"/>
  <c r="H2759" i="10"/>
  <c r="R1879" i="10"/>
  <c r="R1883" i="10"/>
  <c r="G2764" i="10"/>
  <c r="O2716" i="10"/>
  <c r="K1431" i="10"/>
  <c r="N2724" i="10"/>
  <c r="H1886" i="10"/>
  <c r="P1888" i="10"/>
  <c r="R2670" i="10"/>
  <c r="S1869" i="10"/>
  <c r="M2729" i="10"/>
  <c r="I2765" i="10"/>
  <c r="S1885" i="10"/>
  <c r="F1432" i="10"/>
  <c r="C1881" i="10"/>
  <c r="K1889" i="10"/>
  <c r="O2682" i="10"/>
  <c r="R1876" i="10"/>
  <c r="K2669" i="10"/>
  <c r="P1886" i="10"/>
  <c r="N2677" i="10"/>
  <c r="I2691" i="10"/>
  <c r="F2718" i="10"/>
  <c r="D2722" i="10"/>
  <c r="R2680" i="10"/>
  <c r="F2169" i="10"/>
  <c r="O2770" i="10"/>
  <c r="S1442" i="10"/>
  <c r="Q2685" i="10"/>
  <c r="C2165" i="10"/>
  <c r="P2205" i="10"/>
  <c r="L2757" i="10"/>
  <c r="H1436" i="10"/>
  <c r="O2209" i="10"/>
  <c r="K2199" i="10"/>
  <c r="I2202" i="10"/>
  <c r="G1440" i="10"/>
  <c r="H1587" i="10"/>
  <c r="K2197" i="10"/>
  <c r="N2209" i="10"/>
  <c r="N1867" i="10"/>
  <c r="G1428" i="10"/>
  <c r="J1881" i="10"/>
  <c r="C1450" i="10"/>
  <c r="S2158" i="10"/>
  <c r="O1874" i="10"/>
  <c r="M2155" i="10"/>
  <c r="E1887" i="10"/>
  <c r="C2720" i="10"/>
  <c r="N2193" i="10"/>
  <c r="H2205" i="10"/>
  <c r="M2199" i="10"/>
  <c r="O2684" i="10"/>
  <c r="S2200" i="10"/>
  <c r="S2157" i="10"/>
  <c r="H1889" i="10"/>
  <c r="G1881" i="10"/>
  <c r="Q2710" i="10"/>
  <c r="F2160" i="10"/>
  <c r="S2672" i="10"/>
  <c r="J2208" i="10"/>
  <c r="K2671" i="10"/>
  <c r="R2755" i="10"/>
  <c r="J2155" i="10"/>
  <c r="N2195" i="10"/>
  <c r="N2169" i="10"/>
  <c r="K1307" i="10"/>
  <c r="F1885" i="10"/>
  <c r="F1874" i="10"/>
  <c r="O1879" i="10"/>
  <c r="G1887" i="10"/>
  <c r="C1870" i="10"/>
  <c r="R1447" i="10"/>
  <c r="S1868" i="10"/>
  <c r="O2207" i="10"/>
  <c r="D1439" i="10"/>
  <c r="C2200" i="10"/>
  <c r="Q2712" i="10"/>
  <c r="F2686" i="10"/>
  <c r="H1445" i="10"/>
  <c r="P2684" i="10"/>
  <c r="D2166" i="10"/>
  <c r="H2150" i="10"/>
  <c r="F1868" i="10"/>
  <c r="P2753" i="10"/>
  <c r="J1439" i="10"/>
  <c r="H1443" i="10"/>
  <c r="I1871" i="10"/>
  <c r="O1885" i="10"/>
  <c r="I1467" i="10"/>
  <c r="J2765" i="10"/>
  <c r="G2671" i="10"/>
  <c r="S2757" i="10"/>
  <c r="R2196" i="10"/>
  <c r="C2152" i="10"/>
  <c r="Q2749" i="10"/>
  <c r="J2674" i="10"/>
  <c r="C1428" i="10"/>
  <c r="O1307" i="10"/>
  <c r="S2753" i="10"/>
  <c r="S2160" i="10"/>
  <c r="F1881" i="10"/>
  <c r="I2708" i="10"/>
  <c r="S1875" i="10"/>
  <c r="S1879" i="10"/>
  <c r="H1435" i="10"/>
  <c r="G2152" i="10"/>
  <c r="I1436" i="10"/>
  <c r="O2194" i="10"/>
  <c r="S2758" i="10"/>
  <c r="H2762" i="10"/>
  <c r="S2768" i="10"/>
  <c r="J1882" i="10"/>
  <c r="P2752" i="10"/>
  <c r="C2167" i="10"/>
  <c r="F2754" i="10"/>
  <c r="J2168" i="10"/>
  <c r="N2748" i="10"/>
  <c r="H2027" i="10"/>
  <c r="R2720" i="10"/>
  <c r="Q2668" i="10"/>
  <c r="G2715" i="10"/>
  <c r="F2681" i="10"/>
  <c r="L1442" i="10"/>
  <c r="J2154" i="10"/>
  <c r="I1433" i="10"/>
  <c r="G2680" i="10"/>
  <c r="J1885" i="10"/>
  <c r="Q2677" i="10"/>
  <c r="O2151" i="10"/>
  <c r="Q2756" i="10"/>
  <c r="G1878" i="10"/>
  <c r="D2672" i="10"/>
  <c r="E2683" i="10"/>
  <c r="N1868" i="10"/>
  <c r="I2712" i="10"/>
  <c r="G1447" i="10"/>
  <c r="E1874" i="10"/>
  <c r="P2749" i="10"/>
  <c r="L2166" i="10"/>
  <c r="E2763" i="10"/>
  <c r="C2197" i="10"/>
  <c r="K1887" i="10"/>
  <c r="K2166" i="10"/>
  <c r="M1439" i="10"/>
  <c r="R1428" i="10"/>
  <c r="K1430" i="10"/>
  <c r="N1436" i="10"/>
  <c r="R2767" i="10"/>
  <c r="N2761" i="10"/>
  <c r="N1442" i="10"/>
  <c r="I1875" i="10"/>
  <c r="I2677" i="10"/>
  <c r="P1429" i="10"/>
  <c r="D2757" i="10"/>
  <c r="D2760" i="10"/>
  <c r="Q2207" i="10"/>
  <c r="O2198" i="10"/>
  <c r="E2166" i="10"/>
  <c r="L1881" i="10"/>
  <c r="Q2673" i="10"/>
  <c r="K2691" i="10"/>
  <c r="R2197" i="10"/>
  <c r="N1431" i="10"/>
  <c r="O2729" i="10"/>
  <c r="S2728" i="10"/>
  <c r="G2684" i="10"/>
  <c r="Q1890" i="10"/>
  <c r="R1888" i="10"/>
  <c r="D2761" i="10"/>
  <c r="F2729" i="10"/>
  <c r="S1448" i="10"/>
  <c r="D1547" i="10"/>
  <c r="L2192" i="10"/>
  <c r="K1447" i="10"/>
  <c r="R2726" i="10"/>
  <c r="L2678" i="10"/>
  <c r="R2152" i="10"/>
  <c r="Q1879" i="10"/>
  <c r="G2670" i="10"/>
  <c r="H1441" i="10"/>
  <c r="D2162" i="10"/>
  <c r="D1875" i="10"/>
  <c r="M2719" i="10"/>
  <c r="E2201" i="10"/>
  <c r="F2668" i="10"/>
  <c r="K1440" i="10"/>
  <c r="E2708" i="10"/>
  <c r="D1429" i="10"/>
  <c r="D2715" i="10"/>
  <c r="D2714" i="10"/>
  <c r="I1439" i="10"/>
  <c r="J2151" i="10"/>
  <c r="M2715" i="10"/>
  <c r="M1874" i="10"/>
  <c r="O2162" i="10"/>
  <c r="N2762" i="10"/>
  <c r="R2669" i="10"/>
  <c r="L1427" i="10"/>
  <c r="E1449" i="10"/>
  <c r="M2191" i="10"/>
  <c r="D2726" i="10"/>
  <c r="I2710" i="10"/>
  <c r="J2150" i="10"/>
  <c r="J2676" i="10"/>
  <c r="D2728" i="10"/>
  <c r="R1443" i="10"/>
  <c r="K2755" i="10"/>
  <c r="G2721" i="10"/>
  <c r="E2165" i="10"/>
  <c r="M2673" i="10"/>
  <c r="N2753" i="10"/>
  <c r="M2756" i="10"/>
  <c r="I1443" i="10"/>
  <c r="P2760" i="10"/>
  <c r="G2156" i="10"/>
  <c r="H1440" i="10"/>
  <c r="O1448" i="10"/>
  <c r="C1433" i="10"/>
  <c r="R2717" i="10"/>
  <c r="R2760" i="10"/>
  <c r="O2668" i="10"/>
  <c r="Q2200" i="10"/>
  <c r="J2763" i="10"/>
  <c r="F1431" i="10"/>
  <c r="M1890" i="10"/>
  <c r="G2687" i="10"/>
  <c r="O1886" i="10"/>
  <c r="O2670" i="10"/>
  <c r="H2752" i="10"/>
  <c r="I1884" i="10"/>
  <c r="F2722" i="10"/>
  <c r="F2157" i="10"/>
  <c r="J2683" i="10"/>
  <c r="E1886" i="10"/>
  <c r="M2723" i="10"/>
  <c r="H2715" i="10"/>
  <c r="P2673" i="10"/>
  <c r="I2761" i="10"/>
  <c r="H2720" i="10"/>
  <c r="M2771" i="10"/>
  <c r="C2673" i="10"/>
  <c r="S1883" i="10"/>
  <c r="S2195" i="10"/>
  <c r="K1882" i="10"/>
  <c r="E1429" i="10"/>
  <c r="D2200" i="10"/>
  <c r="C1878" i="10"/>
  <c r="D2731" i="10"/>
  <c r="C2770" i="10"/>
  <c r="O1882" i="10"/>
  <c r="Q1428" i="10"/>
  <c r="C2675" i="10"/>
  <c r="P2750" i="10"/>
  <c r="D2710" i="10"/>
  <c r="C1875" i="10"/>
  <c r="Q2748" i="10"/>
  <c r="G1432" i="10"/>
  <c r="P2159" i="10"/>
  <c r="C2686" i="10"/>
  <c r="E1467" i="10"/>
  <c r="N2166" i="10"/>
  <c r="H1447" i="10"/>
  <c r="F2756" i="10"/>
  <c r="E2671" i="10"/>
  <c r="P1873" i="10"/>
  <c r="E1435" i="10"/>
  <c r="C2771" i="10"/>
  <c r="R1432" i="10"/>
  <c r="K2156" i="10"/>
  <c r="L1307" i="10"/>
  <c r="J2762" i="10"/>
  <c r="I1547" i="10"/>
  <c r="Q2190" i="10"/>
  <c r="L1880" i="10"/>
  <c r="P2200" i="10"/>
  <c r="R1869" i="10"/>
  <c r="K2190" i="10"/>
  <c r="L1441" i="10"/>
  <c r="F2199" i="10"/>
  <c r="L2194" i="10"/>
  <c r="E2760" i="10"/>
  <c r="Q2763" i="10"/>
  <c r="G2730" i="10"/>
  <c r="L2766" i="10"/>
  <c r="R2759" i="10"/>
  <c r="R2168" i="10"/>
  <c r="N2764" i="10"/>
  <c r="R1880" i="10"/>
  <c r="H2151" i="10"/>
  <c r="S1877" i="10"/>
  <c r="F2771" i="10"/>
  <c r="J1890" i="10"/>
  <c r="N2688" i="10"/>
  <c r="P1884" i="10"/>
  <c r="L2676" i="10"/>
  <c r="J2716" i="10"/>
  <c r="K2721" i="10"/>
  <c r="H2165" i="10"/>
  <c r="K2191" i="10"/>
  <c r="S2208" i="10"/>
  <c r="F2765" i="10"/>
  <c r="D1442" i="10"/>
  <c r="J2754" i="10"/>
  <c r="S2721" i="10"/>
  <c r="S2748" i="10"/>
  <c r="H2686" i="10"/>
  <c r="E2722" i="10"/>
  <c r="K1888" i="10"/>
  <c r="R2201" i="10"/>
  <c r="O2169" i="10"/>
  <c r="N2751" i="10"/>
  <c r="S1438" i="10"/>
  <c r="P1876" i="10"/>
  <c r="H2763" i="10"/>
  <c r="G2195" i="10"/>
  <c r="M2677" i="10"/>
  <c r="L2763" i="10"/>
  <c r="H2210" i="10"/>
  <c r="D2753" i="10"/>
  <c r="J1449" i="10"/>
  <c r="F2730" i="10"/>
  <c r="E2755" i="10"/>
  <c r="C2711" i="10"/>
  <c r="G2678" i="10"/>
  <c r="F2679" i="10"/>
  <c r="D2199" i="10"/>
  <c r="S1443" i="10"/>
  <c r="R2758" i="10"/>
  <c r="S2207" i="10"/>
  <c r="O2769" i="10"/>
  <c r="J1442" i="10"/>
  <c r="I2192" i="10"/>
  <c r="D2765" i="10"/>
  <c r="H2208" i="10"/>
  <c r="D2708" i="10"/>
  <c r="O2202" i="10"/>
  <c r="L2205" i="10"/>
  <c r="I2769" i="10"/>
  <c r="Q2208" i="10"/>
  <c r="O2764" i="10"/>
  <c r="R1448" i="10"/>
  <c r="C2723" i="10"/>
  <c r="N2720" i="10"/>
  <c r="G1442" i="10"/>
  <c r="L2163" i="10"/>
  <c r="L1446" i="10"/>
  <c r="P2210" i="10"/>
  <c r="G2708" i="10"/>
  <c r="C2751" i="10"/>
  <c r="P2206" i="10"/>
  <c r="R2169" i="10"/>
  <c r="L2169" i="10"/>
  <c r="S2722" i="10"/>
  <c r="N1873" i="10"/>
  <c r="J2715" i="10"/>
  <c r="H1947" i="10"/>
  <c r="L2204" i="10"/>
  <c r="O1507" i="10"/>
  <c r="E1440" i="10"/>
  <c r="C2168" i="10"/>
  <c r="E2669" i="10"/>
  <c r="I1440" i="10"/>
  <c r="L2672" i="10"/>
  <c r="G2198" i="10"/>
  <c r="Q2708" i="10"/>
  <c r="H2766" i="10"/>
  <c r="K2717" i="10"/>
  <c r="S2205" i="10"/>
  <c r="E2194" i="10"/>
  <c r="K2210" i="10"/>
  <c r="O2718" i="10"/>
  <c r="J2681" i="10"/>
  <c r="M2710" i="10"/>
  <c r="E1877" i="10"/>
  <c r="F1441" i="10"/>
  <c r="H2199" i="10"/>
  <c r="O2673" i="10"/>
  <c r="N2191" i="10"/>
  <c r="G2675" i="10"/>
  <c r="L2762" i="10"/>
  <c r="L1437" i="10"/>
  <c r="G2167" i="10"/>
  <c r="G2714" i="10"/>
  <c r="D2730" i="10"/>
  <c r="K1876" i="10"/>
  <c r="I2163" i="10"/>
  <c r="E1867" i="10"/>
  <c r="H2206" i="10"/>
  <c r="H2708" i="10"/>
  <c r="E2207" i="10"/>
  <c r="L2729" i="10"/>
  <c r="Q2156" i="10"/>
  <c r="D1467" i="10"/>
  <c r="C2769" i="10"/>
  <c r="E2770" i="10"/>
  <c r="K1883" i="10"/>
  <c r="S2156" i="10"/>
  <c r="G2760" i="10"/>
  <c r="R2713" i="10"/>
  <c r="M2757" i="10"/>
  <c r="L2157" i="10"/>
  <c r="H2160" i="10"/>
  <c r="R1444" i="10"/>
  <c r="P2763" i="10"/>
  <c r="L1874" i="10"/>
  <c r="Q1445" i="10"/>
  <c r="O2754" i="10"/>
  <c r="R2718" i="10"/>
  <c r="D1435" i="10"/>
  <c r="M2192" i="10"/>
  <c r="S2194" i="10"/>
  <c r="H1887" i="10"/>
  <c r="K2728" i="10"/>
  <c r="H1431" i="10"/>
  <c r="J2708" i="10"/>
  <c r="I1890" i="10"/>
  <c r="S2771" i="10"/>
  <c r="E1879" i="10"/>
  <c r="Q1876" i="10"/>
  <c r="D1434" i="10"/>
  <c r="N2691" i="10"/>
  <c r="I2723" i="10"/>
  <c r="S2765" i="10"/>
  <c r="I2159" i="10"/>
  <c r="O2672" i="10"/>
  <c r="M2680" i="10"/>
  <c r="R2723" i="10"/>
  <c r="I2730" i="10"/>
  <c r="F2193" i="10"/>
  <c r="P2769" i="10"/>
  <c r="L2687" i="10"/>
  <c r="O2721" i="10"/>
  <c r="Q2202" i="10"/>
  <c r="P2674" i="10"/>
  <c r="G2722" i="10"/>
  <c r="Q2676" i="10"/>
  <c r="L2730" i="10"/>
  <c r="E1447" i="10"/>
  <c r="S2762" i="10"/>
  <c r="F1890" i="10"/>
  <c r="N2728" i="10"/>
  <c r="J2684" i="10"/>
  <c r="G2752" i="10"/>
  <c r="P1448" i="10"/>
  <c r="Q2713" i="10"/>
  <c r="O1429" i="10"/>
  <c r="P2711" i="10"/>
  <c r="K2169" i="10"/>
  <c r="D2677" i="10"/>
  <c r="R1441" i="10"/>
  <c r="G2726" i="10"/>
  <c r="L2712" i="10"/>
  <c r="D1438" i="10"/>
  <c r="D1430" i="10"/>
  <c r="L2759" i="10"/>
  <c r="M2752" i="10"/>
  <c r="N1884" i="10"/>
  <c r="G1434" i="10"/>
  <c r="C2728" i="10"/>
  <c r="H2202" i="10"/>
  <c r="I2764" i="10"/>
  <c r="R2727" i="10"/>
  <c r="Q2722" i="10"/>
  <c r="F1879" i="10"/>
  <c r="D2164" i="10"/>
  <c r="H2170" i="10"/>
  <c r="F2164" i="10"/>
  <c r="O2731" i="10"/>
  <c r="I2670" i="10"/>
  <c r="L2688" i="10"/>
  <c r="S2769" i="10"/>
  <c r="F2763" i="10"/>
  <c r="D1883" i="10"/>
  <c r="Q1447" i="10"/>
  <c r="F2691" i="10"/>
  <c r="L2768" i="10"/>
  <c r="K1432" i="10"/>
  <c r="P2748" i="10"/>
  <c r="K2754" i="10"/>
  <c r="M2200" i="10"/>
  <c r="I2208" i="10"/>
  <c r="S2759" i="10"/>
  <c r="I2204" i="10"/>
  <c r="H1876" i="10"/>
  <c r="F1875" i="10"/>
  <c r="G2164" i="10"/>
  <c r="C2717" i="10"/>
  <c r="R2166" i="10"/>
  <c r="H2164" i="10"/>
  <c r="H1667" i="10"/>
  <c r="F2153" i="10"/>
  <c r="O2165" i="10"/>
  <c r="S1429" i="10"/>
  <c r="E2719" i="10"/>
  <c r="K2152" i="10"/>
  <c r="R2155" i="10"/>
  <c r="I1435" i="10"/>
  <c r="D2208" i="10"/>
  <c r="R2673" i="10"/>
  <c r="H1439" i="10"/>
  <c r="R1885" i="10"/>
  <c r="J2717" i="10"/>
  <c r="L2755" i="10"/>
  <c r="K2731" i="10"/>
  <c r="J2769" i="10"/>
  <c r="S1467" i="10"/>
  <c r="L2162" i="10"/>
  <c r="J2688" i="10"/>
  <c r="R2200" i="10"/>
  <c r="P1443" i="10"/>
  <c r="N2165" i="10"/>
  <c r="D2159" i="10"/>
  <c r="C2668" i="10"/>
  <c r="I1889" i="10"/>
  <c r="L1890" i="10"/>
  <c r="M1449" i="10"/>
  <c r="P2727" i="10"/>
  <c r="D2691" i="10"/>
  <c r="D1444" i="10"/>
  <c r="S2763" i="10"/>
  <c r="G2731" i="10"/>
  <c r="H1307" i="10"/>
  <c r="P2764" i="10"/>
  <c r="E2680" i="10"/>
  <c r="C1432" i="10"/>
  <c r="M2197" i="10"/>
  <c r="C2156" i="10"/>
  <c r="Q2711" i="10"/>
  <c r="E1432" i="10"/>
  <c r="I2169" i="10"/>
  <c r="I2674" i="10"/>
  <c r="D2756" i="10"/>
  <c r="N2750" i="10"/>
  <c r="P1878" i="10"/>
  <c r="H2677" i="10"/>
  <c r="I1877" i="10"/>
  <c r="N2153" i="10"/>
  <c r="O1887" i="10"/>
  <c r="Q2201" i="10"/>
  <c r="F2719" i="10"/>
  <c r="E1881" i="10"/>
  <c r="N1444" i="10"/>
  <c r="I2768" i="10"/>
  <c r="L2206" i="10"/>
  <c r="O2713" i="10"/>
  <c r="C2749" i="10"/>
  <c r="N2162" i="10"/>
  <c r="R2688" i="10"/>
  <c r="M2688" i="10"/>
  <c r="R2167" i="10"/>
  <c r="G2160" i="10"/>
  <c r="M2156" i="10"/>
  <c r="P1872" i="10"/>
  <c r="F2150" i="10"/>
  <c r="H2709" i="10"/>
  <c r="M2728" i="10"/>
  <c r="R2163" i="10"/>
  <c r="J2687" i="10"/>
  <c r="K2726" i="10"/>
  <c r="H2196" i="10"/>
  <c r="J2753" i="10"/>
  <c r="L1868" i="10"/>
  <c r="J2714" i="10"/>
  <c r="G2771" i="10"/>
  <c r="D2751" i="10"/>
  <c r="Q2195" i="10"/>
  <c r="F2682" i="10"/>
  <c r="Q2753" i="10"/>
  <c r="E1431" i="10"/>
  <c r="J2712" i="10"/>
  <c r="J2166" i="10"/>
  <c r="C2160" i="10"/>
  <c r="R2728" i="10"/>
  <c r="G2713" i="10"/>
  <c r="M2676" i="10"/>
  <c r="K2164" i="10"/>
  <c r="I2167" i="10"/>
  <c r="M2769" i="10"/>
  <c r="E2729" i="10"/>
  <c r="I2199" i="10"/>
  <c r="E2681" i="10"/>
  <c r="K2168" i="10"/>
  <c r="J2157" i="10"/>
  <c r="C2203" i="10"/>
  <c r="R1878" i="10"/>
  <c r="N2711" i="10"/>
  <c r="N2729" i="10"/>
  <c r="S2729" i="10"/>
  <c r="L2210" i="10"/>
  <c r="N1428" i="10"/>
  <c r="J2756" i="10"/>
  <c r="D2723" i="10"/>
  <c r="O1467" i="10"/>
  <c r="C2730" i="10"/>
  <c r="H2201" i="10"/>
  <c r="P2165" i="10"/>
  <c r="O2204" i="10"/>
  <c r="E1873" i="10"/>
  <c r="R1450" i="10"/>
  <c r="I2729" i="10"/>
  <c r="M1467" i="10"/>
  <c r="J1874" i="10"/>
  <c r="N2769" i="10"/>
  <c r="G2669" i="10"/>
  <c r="H1432" i="10"/>
  <c r="E2749" i="10"/>
  <c r="O2687" i="10"/>
  <c r="L2197" i="10"/>
  <c r="G2683" i="10"/>
  <c r="L2685" i="10"/>
  <c r="D1448" i="10"/>
  <c r="C2716" i="10"/>
  <c r="N2196" i="10"/>
  <c r="Q2164" i="10"/>
  <c r="S1432" i="10"/>
  <c r="D1432" i="10"/>
  <c r="O2200" i="10"/>
  <c r="I1880" i="10"/>
  <c r="L2718" i="10"/>
  <c r="K2681" i="10"/>
  <c r="R2730" i="10"/>
  <c r="H2749" i="10"/>
  <c r="J2713" i="10"/>
  <c r="Q2166" i="10"/>
  <c r="R1868" i="10"/>
  <c r="F2710" i="10"/>
  <c r="O1444" i="10"/>
  <c r="P2198" i="10"/>
  <c r="H2158" i="10"/>
  <c r="H2190" i="10"/>
  <c r="J1440" i="10"/>
  <c r="L2769" i="10"/>
  <c r="I2170" i="10"/>
  <c r="G2190" i="10"/>
  <c r="M1443" i="10"/>
  <c r="Q2770" i="10"/>
  <c r="D1867" i="10"/>
  <c r="M2720" i="10"/>
  <c r="K2679" i="10"/>
  <c r="K2768" i="10"/>
  <c r="P2765" i="10"/>
  <c r="H1907" i="10"/>
  <c r="P2163" i="10"/>
  <c r="S1428" i="10"/>
  <c r="H2691" i="10"/>
  <c r="E1433" i="10"/>
  <c r="J2201" i="10"/>
  <c r="L2198" i="10"/>
  <c r="I1429" i="10"/>
  <c r="M2679" i="10"/>
  <c r="I2676" i="10"/>
  <c r="O2191"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A2090" i="10" l="1"/>
  <c r="A2010" i="10"/>
  <c r="A1810" i="10"/>
  <c r="A1690" i="10"/>
  <c r="A1650" i="10"/>
  <c r="A1570" i="10"/>
  <c r="A1490" i="10"/>
  <c r="A1409" i="10"/>
  <c r="A1330" i="10"/>
  <c r="R2611" i="10"/>
  <c r="O2442" i="10"/>
  <c r="I2796" i="10"/>
  <c r="R1711" i="10"/>
  <c r="J2362" i="10"/>
  <c r="L2479" i="10"/>
  <c r="R2434" i="10"/>
  <c r="L2638" i="10"/>
  <c r="O2387" i="10"/>
  <c r="E2442" i="10"/>
  <c r="J2907" i="10"/>
  <c r="O2450" i="10"/>
  <c r="Q2819" i="10"/>
  <c r="O2245" i="10"/>
  <c r="D2404" i="10"/>
  <c r="S2444" i="10"/>
  <c r="G2562" i="10"/>
  <c r="P2288" i="10"/>
  <c r="P2557" i="10"/>
  <c r="L2357" i="10"/>
  <c r="R2589" i="10"/>
  <c r="P2437" i="10"/>
  <c r="L2862" i="10"/>
  <c r="L2233" i="10"/>
  <c r="D2797" i="10"/>
  <c r="I2566" i="10"/>
  <c r="G798" i="10"/>
  <c r="M2483" i="10"/>
  <c r="G2819" i="10"/>
  <c r="C2838" i="10"/>
  <c r="F2277" i="10"/>
  <c r="F2351" i="10"/>
  <c r="E829" i="10"/>
  <c r="P2428" i="10"/>
  <c r="D2641" i="10"/>
  <c r="G2282" i="10"/>
  <c r="K2281" i="10"/>
  <c r="P2408" i="10"/>
  <c r="Q2904" i="10"/>
  <c r="S2601" i="10"/>
  <c r="Q2477" i="10"/>
  <c r="N2517" i="10"/>
  <c r="H2603" i="10"/>
  <c r="R2525" i="10"/>
  <c r="F2555" i="10"/>
  <c r="D2643" i="10"/>
  <c r="P2445" i="10"/>
  <c r="Q2869" i="10"/>
  <c r="F834" i="10"/>
  <c r="Q2589" i="10"/>
  <c r="J2647" i="10"/>
  <c r="K2290" i="10"/>
  <c r="L2433" i="10"/>
  <c r="I2635" i="10"/>
  <c r="L2314" i="10"/>
  <c r="L2028" i="10"/>
  <c r="P2649" i="10"/>
  <c r="M2473" i="10"/>
  <c r="G2866" i="10"/>
  <c r="J2889" i="10"/>
  <c r="D2491" i="10"/>
  <c r="K2279" i="10"/>
  <c r="J2364" i="10"/>
  <c r="K841" i="10"/>
  <c r="O2327" i="10"/>
  <c r="M835" i="10"/>
  <c r="R2349" i="10"/>
  <c r="J1588" i="10"/>
  <c r="P2439" i="10"/>
  <c r="K2321" i="10"/>
  <c r="O2448" i="10"/>
  <c r="F2523" i="10"/>
  <c r="C2317" i="10"/>
  <c r="F2887" i="10"/>
  <c r="C2440" i="10"/>
  <c r="E2445" i="10"/>
  <c r="R2906" i="10"/>
  <c r="G2531" i="10"/>
  <c r="J2886" i="10"/>
  <c r="D2327" i="10"/>
  <c r="H2591" i="10"/>
  <c r="O2643" i="10"/>
  <c r="P2636" i="10"/>
  <c r="F845" i="10"/>
  <c r="F2318" i="10"/>
  <c r="L2404" i="10"/>
  <c r="N2862" i="10"/>
  <c r="H2357" i="10"/>
  <c r="D2550" i="10"/>
  <c r="F2395" i="10"/>
  <c r="D2329" i="10"/>
  <c r="J2594" i="10"/>
  <c r="N2907" i="10"/>
  <c r="R2432" i="10"/>
  <c r="D2632" i="10"/>
  <c r="E789" i="10"/>
  <c r="O2370" i="10"/>
  <c r="S2272" i="10"/>
  <c r="Q834" i="10"/>
  <c r="H2440" i="10"/>
  <c r="R2396" i="10"/>
  <c r="Q2472" i="10"/>
  <c r="J850" i="10"/>
  <c r="K2570" i="10"/>
  <c r="I2833" i="10"/>
  <c r="C2515" i="10"/>
  <c r="O2640" i="10"/>
  <c r="O840" i="10"/>
  <c r="D2274" i="10"/>
  <c r="L2444" i="10"/>
  <c r="G2607" i="10"/>
  <c r="P2313" i="10"/>
  <c r="I2270" i="10"/>
  <c r="F794" i="10"/>
  <c r="Q2568" i="10"/>
  <c r="D2323" i="10"/>
  <c r="H2405" i="10"/>
  <c r="H2524" i="10"/>
  <c r="S2646" i="10"/>
  <c r="N2560" i="10"/>
  <c r="C1669" i="10"/>
  <c r="Q2814" i="10"/>
  <c r="M2291" i="10"/>
  <c r="J2468" i="10"/>
  <c r="E2311" i="10"/>
  <c r="H2609" i="10"/>
  <c r="F841" i="10"/>
  <c r="O2430" i="10"/>
  <c r="F2444" i="10"/>
  <c r="L2318" i="10"/>
  <c r="L2887" i="10"/>
  <c r="D2321" i="10"/>
  <c r="R2282" i="10"/>
  <c r="C2361" i="10"/>
  <c r="Q2111" i="10"/>
  <c r="K2406" i="10"/>
  <c r="O2638" i="10"/>
  <c r="P2786" i="10"/>
  <c r="E2889" i="10"/>
  <c r="I2279" i="10"/>
  <c r="Q836" i="10"/>
  <c r="D2862" i="10"/>
  <c r="N2486" i="10"/>
  <c r="E2552" i="10"/>
  <c r="S846" i="10"/>
  <c r="M2476" i="10"/>
  <c r="H2319" i="10"/>
  <c r="K2397" i="10"/>
  <c r="L2410" i="10"/>
  <c r="G2328" i="10"/>
  <c r="C2527" i="10"/>
  <c r="R2794" i="10"/>
  <c r="P1834" i="10"/>
  <c r="K2482" i="10"/>
  <c r="Q2569" i="10"/>
  <c r="J2287" i="10"/>
  <c r="C2442" i="10"/>
  <c r="G2362" i="10"/>
  <c r="R2323" i="10"/>
  <c r="F831" i="10"/>
  <c r="H2231" i="10"/>
  <c r="R2271" i="10"/>
  <c r="N2234" i="10"/>
  <c r="K2483" i="10"/>
  <c r="S2250" i="10"/>
  <c r="J2324" i="10"/>
  <c r="D2310" i="10"/>
  <c r="K2234" i="10"/>
  <c r="R2449" i="10"/>
  <c r="N2888" i="10"/>
  <c r="P2369" i="10"/>
  <c r="O2235" i="10"/>
  <c r="G2530" i="10"/>
  <c r="F2408" i="10"/>
  <c r="R2311" i="10"/>
  <c r="O2248" i="10"/>
  <c r="S2796" i="10"/>
  <c r="G2359" i="10"/>
  <c r="E2591" i="10"/>
  <c r="S2399" i="10"/>
  <c r="F2630" i="10"/>
  <c r="Q2602" i="10"/>
  <c r="S2316" i="10"/>
  <c r="K793" i="10"/>
  <c r="I2405" i="10"/>
  <c r="R2512" i="10"/>
  <c r="Q2593" i="10"/>
  <c r="P2230" i="10"/>
  <c r="P1589" i="10"/>
  <c r="F2864" i="10"/>
  <c r="P845" i="10"/>
  <c r="O836" i="10"/>
  <c r="Q2866" i="10"/>
  <c r="G2509" i="10"/>
  <c r="F1788" i="10"/>
  <c r="D2513" i="10"/>
  <c r="D2588" i="10"/>
  <c r="G2272" i="10"/>
  <c r="M2516" i="10"/>
  <c r="S2555" i="10"/>
  <c r="Q2591" i="10"/>
  <c r="R2550" i="10"/>
  <c r="N2443" i="10"/>
  <c r="P2593" i="10"/>
  <c r="I846" i="10"/>
  <c r="N2589" i="10"/>
  <c r="O2869" i="10"/>
  <c r="I2447" i="10"/>
  <c r="O2595" i="10"/>
  <c r="P2270" i="10"/>
  <c r="S2888" i="10"/>
  <c r="S2318" i="10"/>
  <c r="G836" i="10"/>
  <c r="M2548" i="10"/>
  <c r="R2490" i="10"/>
  <c r="D2355" i="10"/>
  <c r="H2514" i="10"/>
  <c r="R2074" i="10"/>
  <c r="L2796" i="10"/>
  <c r="L2251" i="10"/>
  <c r="S2228" i="10"/>
  <c r="H2792" i="10"/>
  <c r="R2567" i="10"/>
  <c r="E2529" i="10"/>
  <c r="R2598" i="10"/>
  <c r="J2469" i="10"/>
  <c r="M2588" i="10"/>
  <c r="E2387" i="10"/>
  <c r="K2409" i="10"/>
  <c r="E2429" i="10"/>
  <c r="M2571" i="10"/>
  <c r="N2788" i="10"/>
  <c r="L2593" i="10"/>
  <c r="M2888" i="10"/>
  <c r="P2311" i="10"/>
  <c r="H849" i="10"/>
  <c r="D2269" i="10"/>
  <c r="Q2447" i="10"/>
  <c r="Q2307" i="10"/>
  <c r="R2286" i="10"/>
  <c r="N2604" i="10"/>
  <c r="I2607" i="10"/>
  <c r="H2230" i="10"/>
  <c r="M2231" i="10"/>
  <c r="F2647" i="10"/>
  <c r="L2480" i="10"/>
  <c r="I2511" i="10"/>
  <c r="H848" i="10"/>
  <c r="J2250" i="10"/>
  <c r="C833" i="10"/>
  <c r="J2390" i="10"/>
  <c r="J2395" i="10"/>
  <c r="I2798" i="10"/>
  <c r="L2645" i="10"/>
  <c r="R2355" i="10"/>
  <c r="P2285" i="10"/>
  <c r="C2607" i="10"/>
  <c r="L2247" i="10"/>
  <c r="G2318" i="10"/>
  <c r="J2642" i="10"/>
  <c r="D2640" i="10"/>
  <c r="N2867" i="10"/>
  <c r="R2441" i="10"/>
  <c r="H2469" i="10"/>
  <c r="K2607" i="10"/>
  <c r="J2555" i="10"/>
  <c r="O2399" i="10"/>
  <c r="P2629" i="10"/>
  <c r="C2786" i="10"/>
  <c r="I2029" i="10"/>
  <c r="F2835" i="10"/>
  <c r="D2651" i="10"/>
  <c r="D791" i="10"/>
  <c r="P2398" i="10"/>
  <c r="F2489" i="10"/>
  <c r="D2444" i="10"/>
  <c r="S2889" i="10"/>
  <c r="O2860" i="10"/>
  <c r="F788" i="10"/>
  <c r="D2514" i="10"/>
  <c r="I2328" i="10"/>
  <c r="F2907" i="10"/>
  <c r="P2794" i="10"/>
  <c r="P2402" i="10"/>
  <c r="D837" i="10"/>
  <c r="H2836" i="10"/>
  <c r="P2481" i="10"/>
  <c r="F2570" i="10"/>
  <c r="J2236" i="10"/>
  <c r="R2430" i="10"/>
  <c r="G2786" i="10"/>
  <c r="F2815" i="10"/>
  <c r="S1711" i="10"/>
  <c r="K2859" i="10"/>
  <c r="J2861" i="10"/>
  <c r="O2428" i="10"/>
  <c r="L2451" i="10"/>
  <c r="N2591" i="10"/>
  <c r="I2321" i="10"/>
  <c r="L2472" i="10"/>
  <c r="I2440" i="10"/>
  <c r="D2317" i="10"/>
  <c r="N809" i="10"/>
  <c r="E801" i="10"/>
  <c r="H2445" i="10"/>
  <c r="F2245" i="10"/>
  <c r="R2228" i="10"/>
  <c r="G2787" i="10"/>
  <c r="S1548" i="10"/>
  <c r="R2557" i="10"/>
  <c r="K2330" i="10"/>
  <c r="G2483" i="10"/>
  <c r="N2641" i="10"/>
  <c r="L797" i="10"/>
  <c r="N2632" i="10"/>
  <c r="L2477" i="10"/>
  <c r="C2314" i="10"/>
  <c r="E2281" i="10"/>
  <c r="Q2241" i="10"/>
  <c r="L2323" i="10"/>
  <c r="L2788" i="10"/>
  <c r="P2567" i="10"/>
  <c r="S2566" i="10"/>
  <c r="F2908" i="10"/>
  <c r="L2321" i="10"/>
  <c r="K2275" i="10"/>
  <c r="M2870" i="10"/>
  <c r="H2557" i="10"/>
  <c r="K2285" i="10"/>
  <c r="J829" i="10"/>
  <c r="R2641" i="10"/>
  <c r="C797" i="10"/>
  <c r="K2471" i="10"/>
  <c r="P2447" i="10"/>
  <c r="O2886" i="10"/>
  <c r="M2321" i="10"/>
  <c r="E2814" i="10"/>
  <c r="G2368" i="10"/>
  <c r="K2838" i="10"/>
  <c r="E850" i="10"/>
  <c r="M2357" i="10"/>
  <c r="I2650" i="10"/>
  <c r="G2329" i="10"/>
  <c r="E2470" i="10"/>
  <c r="S2651" i="10"/>
  <c r="D2279" i="10"/>
  <c r="C2251" i="10"/>
  <c r="R2487" i="10"/>
  <c r="G2288" i="10"/>
  <c r="N2397" i="10"/>
  <c r="I2484" i="10"/>
  <c r="F2354" i="10"/>
  <c r="I2517" i="10"/>
  <c r="H2509" i="10"/>
  <c r="N803" i="10"/>
  <c r="P2889" i="10"/>
  <c r="H2484" i="10"/>
  <c r="M2288" i="10"/>
  <c r="J2629" i="10"/>
  <c r="O2528" i="10"/>
  <c r="J2247" i="10"/>
  <c r="O788" i="10"/>
  <c r="Q2597" i="10"/>
  <c r="E2272" i="10"/>
  <c r="H2632" i="10"/>
  <c r="Q2367" i="10"/>
  <c r="R2606" i="10"/>
  <c r="M807" i="10"/>
  <c r="E2527" i="10"/>
  <c r="H851" i="10"/>
  <c r="J2478" i="10"/>
  <c r="H2282" i="10"/>
  <c r="C2321" i="10"/>
  <c r="F2798" i="10"/>
  <c r="O789" i="10"/>
  <c r="K2796" i="10"/>
  <c r="E2886" i="10"/>
  <c r="S2527" i="10"/>
  <c r="O2368" i="10"/>
  <c r="O839" i="10"/>
  <c r="S2357" i="10"/>
  <c r="C2628" i="10"/>
  <c r="H2248" i="10"/>
  <c r="M2241" i="10"/>
  <c r="G2273" i="10"/>
  <c r="R845" i="10"/>
  <c r="S849" i="10"/>
  <c r="E2866" i="10"/>
  <c r="H2604" i="10"/>
  <c r="L2529" i="10"/>
  <c r="P829" i="10"/>
  <c r="P2858" i="10"/>
  <c r="O2596" i="10"/>
  <c r="C2514" i="10"/>
  <c r="R2352" i="10"/>
  <c r="J2645" i="10"/>
  <c r="F2276" i="10"/>
  <c r="S2798" i="10"/>
  <c r="G2311" i="10"/>
  <c r="D2487" i="10"/>
  <c r="P2281" i="10"/>
  <c r="D2570" i="10"/>
  <c r="D844" i="10"/>
  <c r="L2816" i="10"/>
  <c r="L2432" i="10"/>
  <c r="R802" i="10"/>
  <c r="C2403" i="10"/>
  <c r="E2449" i="10"/>
  <c r="I2272" i="10"/>
  <c r="J2243" i="10"/>
  <c r="L2602" i="10"/>
  <c r="I2608" i="10"/>
  <c r="E2597" i="10"/>
  <c r="Q2648" i="10"/>
  <c r="D2837" i="10"/>
  <c r="G808" i="10"/>
  <c r="L2282" i="10"/>
  <c r="P2508" i="10"/>
  <c r="Q2596" i="10"/>
  <c r="E2593" i="10"/>
  <c r="F2786" i="10"/>
  <c r="C2238" i="10"/>
  <c r="F2649" i="10"/>
  <c r="R2390" i="10"/>
  <c r="S2890" i="10"/>
  <c r="N2439" i="10"/>
  <c r="P2308" i="10"/>
  <c r="N2645" i="10"/>
  <c r="E2228" i="10"/>
  <c r="I2638" i="10"/>
  <c r="J2609" i="10"/>
  <c r="O2517" i="10"/>
  <c r="H2605" i="10"/>
  <c r="R2790" i="10"/>
  <c r="M2527" i="10"/>
  <c r="O850" i="10"/>
  <c r="K2865" i="10"/>
  <c r="P2482" i="10"/>
  <c r="L2509" i="10"/>
  <c r="C2247" i="10"/>
  <c r="R2435" i="10"/>
  <c r="O848" i="10"/>
  <c r="L2350" i="10"/>
  <c r="S2283" i="10"/>
  <c r="L2394" i="10"/>
  <c r="S2510" i="10"/>
  <c r="L2520" i="10"/>
  <c r="D2472" i="10"/>
  <c r="G2271" i="10"/>
  <c r="I2364" i="10"/>
  <c r="G2603" i="10"/>
  <c r="D2324" i="10"/>
  <c r="P2522" i="10"/>
  <c r="G2592" i="10"/>
  <c r="I837" i="10"/>
  <c r="O2242" i="10"/>
  <c r="P2327" i="10"/>
  <c r="O2858" i="10"/>
  <c r="O2360" i="10"/>
  <c r="M2531" i="10"/>
  <c r="S2797" i="10"/>
  <c r="F2250" i="10"/>
  <c r="N2440" i="10"/>
  <c r="H2477" i="10"/>
  <c r="I2867" i="10"/>
  <c r="I2815" i="10"/>
  <c r="P2434" i="10"/>
  <c r="K2310" i="10"/>
  <c r="S2516" i="10"/>
  <c r="Q2277" i="10"/>
  <c r="H2434" i="10"/>
  <c r="G2370" i="10"/>
  <c r="L2637" i="10"/>
  <c r="E2243" i="10"/>
  <c r="Q2523" i="10"/>
  <c r="I2358" i="10"/>
  <c r="K2446" i="10"/>
  <c r="F2551" i="10"/>
  <c r="Q2240" i="10"/>
  <c r="D803" i="10"/>
  <c r="P2528" i="10"/>
  <c r="J2488" i="10"/>
  <c r="S2641" i="10"/>
  <c r="O2561" i="10"/>
  <c r="Q2513" i="10"/>
  <c r="E2568" i="10"/>
  <c r="Q2239" i="10"/>
  <c r="M2322" i="10"/>
  <c r="O2523" i="10"/>
  <c r="S2787" i="10"/>
  <c r="Q2446" i="10"/>
  <c r="O793" i="10"/>
  <c r="D2312" i="10"/>
  <c r="H2401" i="10"/>
  <c r="P2644" i="10"/>
  <c r="P841" i="10"/>
  <c r="L2510" i="10"/>
  <c r="Q2628" i="10"/>
  <c r="J2597" i="10"/>
  <c r="S2562" i="10"/>
  <c r="M2907" i="10"/>
  <c r="H2856" i="10"/>
  <c r="Q2326" i="10"/>
  <c r="Q2788" i="10"/>
  <c r="N2858" i="10"/>
  <c r="Q2553" i="10"/>
  <c r="J2470" i="10"/>
  <c r="K2288" i="10"/>
  <c r="O2440" i="10"/>
  <c r="R2648" i="10"/>
  <c r="S2397" i="10"/>
  <c r="F2569" i="10"/>
  <c r="N2237" i="10"/>
  <c r="R2638" i="10"/>
  <c r="J2322" i="10"/>
  <c r="K1629" i="10"/>
  <c r="R2326" i="10"/>
  <c r="R2524" i="10"/>
  <c r="P2231" i="10"/>
  <c r="J2636" i="10"/>
  <c r="L2274" i="10"/>
  <c r="P799" i="10"/>
  <c r="O2356" i="10"/>
  <c r="S795" i="10"/>
  <c r="E2595" i="10"/>
  <c r="G2887" i="10"/>
  <c r="N2327" i="10"/>
  <c r="L2558" i="10"/>
  <c r="M841" i="10"/>
  <c r="F2640" i="10"/>
  <c r="L2910" i="10"/>
  <c r="Q2857" i="10"/>
  <c r="L2818" i="10"/>
  <c r="O2509" i="10"/>
  <c r="L2569" i="10"/>
  <c r="G2518" i="10"/>
  <c r="J2839" i="10"/>
  <c r="E834" i="10"/>
  <c r="G2904" i="10"/>
  <c r="D2566" i="10"/>
  <c r="R836" i="10"/>
  <c r="H850" i="10"/>
  <c r="Q2526" i="10"/>
  <c r="N2433" i="10"/>
  <c r="E2793" i="10"/>
  <c r="H2889" i="10"/>
  <c r="O2286" i="10"/>
  <c r="L2406" i="10"/>
  <c r="R2633" i="10"/>
  <c r="K2644" i="10"/>
  <c r="M1834" i="10"/>
  <c r="J843" i="10"/>
  <c r="N2839" i="10"/>
  <c r="D2483" i="10"/>
  <c r="R2475" i="10"/>
  <c r="Q805" i="10"/>
  <c r="E2524" i="10"/>
  <c r="C2431" i="10"/>
  <c r="C1709" i="10"/>
  <c r="D2325" i="10"/>
  <c r="E2789" i="10"/>
  <c r="O2909" i="10"/>
  <c r="N2469" i="10"/>
  <c r="I2271" i="10"/>
  <c r="C2601" i="10"/>
  <c r="O2907" i="10"/>
  <c r="H846" i="10"/>
  <c r="J2328" i="10"/>
  <c r="M2404" i="10"/>
  <c r="O2281" i="10"/>
  <c r="F1388" i="10"/>
  <c r="I2228" i="10"/>
  <c r="J2349" i="10"/>
  <c r="D2435" i="10"/>
  <c r="I2605" i="10"/>
  <c r="I2816" i="10"/>
  <c r="D2474" i="10"/>
  <c r="H2435" i="10"/>
  <c r="D2449" i="10"/>
  <c r="L2792" i="10"/>
  <c r="I2907" i="10"/>
  <c r="N2628" i="10"/>
  <c r="F2436" i="10"/>
  <c r="D2366" i="10"/>
  <c r="D2814" i="10"/>
  <c r="M2484" i="10"/>
  <c r="O2330" i="10"/>
  <c r="M2885" i="10"/>
  <c r="R2796" i="10"/>
  <c r="K2307" i="10"/>
  <c r="N793" i="10"/>
  <c r="N2606" i="10"/>
  <c r="I2248" i="10"/>
  <c r="J2601" i="10"/>
  <c r="G2241" i="10"/>
  <c r="H2795" i="10"/>
  <c r="R2833" i="10"/>
  <c r="D2446" i="10"/>
  <c r="Q2559" i="10"/>
  <c r="H2560" i="10"/>
  <c r="C2636" i="10"/>
  <c r="L2355" i="10"/>
  <c r="L2235" i="10"/>
  <c r="H2240" i="10"/>
  <c r="H844" i="10"/>
  <c r="P2317" i="10"/>
  <c r="Q2908" i="10"/>
  <c r="G2629" i="10"/>
  <c r="J2439" i="10"/>
  <c r="P2246" i="10"/>
  <c r="D2277" i="10"/>
  <c r="D848" i="10"/>
  <c r="S2315" i="10"/>
  <c r="E2406" i="10"/>
  <c r="D2307" i="10"/>
  <c r="E2316" i="10"/>
  <c r="F2795" i="10"/>
  <c r="O2558" i="10"/>
  <c r="C2350" i="10"/>
  <c r="N2524" i="10"/>
  <c r="E2349" i="10"/>
  <c r="D2239" i="10"/>
  <c r="Q2862" i="10"/>
  <c r="Q2396" i="10"/>
  <c r="K2549" i="10"/>
  <c r="K2636" i="10"/>
  <c r="G2317" i="10"/>
  <c r="N2561" i="10"/>
  <c r="O2358" i="10"/>
  <c r="M2628" i="10"/>
  <c r="E2410" i="10"/>
  <c r="R2636" i="10"/>
  <c r="K2833" i="10"/>
  <c r="K2485" i="10"/>
  <c r="C2549" i="10"/>
  <c r="Q2557" i="10"/>
  <c r="H2490" i="10"/>
  <c r="H830" i="10"/>
  <c r="O1708" i="10"/>
  <c r="M2515" i="10"/>
  <c r="P2286" i="10"/>
  <c r="R2243" i="10"/>
  <c r="C2510" i="10"/>
  <c r="C2814" i="10"/>
  <c r="S2469" i="10"/>
  <c r="P2815" i="10"/>
  <c r="L2814" i="10"/>
  <c r="E2323" i="10"/>
  <c r="M2428" i="10"/>
  <c r="D2610" i="10"/>
  <c r="E2862" i="10"/>
  <c r="R810" i="10"/>
  <c r="O2571" i="10"/>
  <c r="E2399" i="10"/>
  <c r="O2483" i="10"/>
  <c r="G2474" i="10"/>
  <c r="L2276" i="10"/>
  <c r="F2813" i="10"/>
  <c r="I2433" i="10"/>
  <c r="G2366" i="10"/>
  <c r="I2410" i="10"/>
  <c r="M2347" i="10"/>
  <c r="Q2867" i="10"/>
  <c r="F2858" i="10"/>
  <c r="J2475" i="10"/>
  <c r="D2549" i="10"/>
  <c r="F2868" i="10"/>
  <c r="F2870" i="10"/>
  <c r="J2567" i="10"/>
  <c r="J2514" i="10"/>
  <c r="Q2278" i="10"/>
  <c r="R2436" i="10"/>
  <c r="G2360" i="10"/>
  <c r="I2549" i="10"/>
  <c r="L790" i="10"/>
  <c r="I2520" i="10"/>
  <c r="S2793" i="10"/>
  <c r="E2330" i="10"/>
  <c r="I2392" i="10"/>
  <c r="D2556" i="10"/>
  <c r="E2787" i="10"/>
  <c r="J2320" i="10"/>
  <c r="S2609" i="10"/>
  <c r="L2886" i="10"/>
  <c r="S2249" i="10"/>
  <c r="O791" i="10"/>
  <c r="C2248" i="10"/>
  <c r="Q2393" i="10"/>
  <c r="O2856" i="10"/>
  <c r="I2906" i="10"/>
  <c r="M2798" i="10"/>
  <c r="R2650" i="10"/>
  <c r="K2404" i="10"/>
  <c r="J2278" i="10"/>
  <c r="C847" i="10"/>
  <c r="O2451" i="10"/>
  <c r="N805" i="10"/>
  <c r="N2608" i="10"/>
  <c r="C2441" i="10"/>
  <c r="S2238" i="10"/>
  <c r="Q2563" i="10"/>
  <c r="M2396" i="10"/>
  <c r="D2835" i="10"/>
  <c r="I2320" i="10"/>
  <c r="R799" i="10"/>
  <c r="N838" i="10"/>
  <c r="E2633" i="10"/>
  <c r="M2451" i="10"/>
  <c r="I2474" i="10"/>
  <c r="O2792" i="10"/>
  <c r="C2794" i="10"/>
  <c r="S835" i="10"/>
  <c r="G2606" i="10"/>
  <c r="E2834" i="10"/>
  <c r="F2514" i="10"/>
  <c r="P2835" i="10"/>
  <c r="E2328" i="10"/>
  <c r="D2397" i="10"/>
  <c r="H2814" i="10"/>
  <c r="D2440" i="10"/>
  <c r="J2283" i="10"/>
  <c r="K2794" i="10"/>
  <c r="H2531" i="10"/>
  <c r="R2394" i="10"/>
  <c r="I2640" i="10"/>
  <c r="S2591" i="10"/>
  <c r="G2645" i="10"/>
  <c r="M2651" i="10"/>
  <c r="J1708" i="10"/>
  <c r="H2592" i="10"/>
  <c r="Q832" i="10"/>
  <c r="K850" i="10"/>
  <c r="J2859" i="10"/>
  <c r="D2349" i="10"/>
  <c r="Q2519" i="10"/>
  <c r="K2433" i="10"/>
  <c r="D2520" i="10"/>
  <c r="O2367" i="10"/>
  <c r="M2246" i="10"/>
  <c r="M2468" i="10"/>
  <c r="D2270" i="10"/>
  <c r="I2363" i="10"/>
  <c r="J2608" i="10"/>
  <c r="L2603" i="10"/>
  <c r="C2906" i="10"/>
  <c r="H2487" i="10"/>
  <c r="I2229" i="10"/>
  <c r="O1630" i="10"/>
  <c r="D2858" i="10"/>
  <c r="D2475" i="10"/>
  <c r="O2630" i="10"/>
  <c r="H2480" i="10"/>
  <c r="M845" i="10"/>
  <c r="F2246" i="10"/>
  <c r="P832" i="10"/>
  <c r="N2596" i="10"/>
  <c r="Q842" i="10"/>
  <c r="M2270" i="10"/>
  <c r="R2639" i="10"/>
  <c r="S2557" i="10"/>
  <c r="S2271" i="10"/>
  <c r="D2282" i="10"/>
  <c r="C2448" i="10"/>
  <c r="H2451" i="10"/>
  <c r="R2856" i="10"/>
  <c r="L1469" i="10"/>
  <c r="K2910" i="10"/>
  <c r="Q2489" i="10"/>
  <c r="Q2310" i="10"/>
  <c r="K2611" i="10"/>
  <c r="Q2556" i="10"/>
  <c r="P2515" i="10"/>
  <c r="M2869" i="10"/>
  <c r="O2354" i="10"/>
  <c r="K2356" i="10"/>
  <c r="J2361" i="10"/>
  <c r="Q2864" i="10"/>
  <c r="P2391" i="10"/>
  <c r="D2410" i="10"/>
  <c r="P2321" i="10"/>
  <c r="H1708" i="10"/>
  <c r="J2525" i="10"/>
  <c r="F837" i="10"/>
  <c r="C2328" i="10"/>
  <c r="F2327" i="10"/>
  <c r="I2522" i="10"/>
  <c r="K2238" i="10"/>
  <c r="M2904" i="10"/>
  <c r="P2859" i="10"/>
  <c r="J2448" i="10"/>
  <c r="S2230" i="10"/>
  <c r="K2488" i="10"/>
  <c r="F2403" i="10"/>
  <c r="D2484" i="10"/>
  <c r="Q2445" i="10"/>
  <c r="E2605" i="10"/>
  <c r="S2365" i="10"/>
  <c r="F793" i="10"/>
  <c r="S2511" i="10"/>
  <c r="E2428" i="10"/>
  <c r="D2606" i="10"/>
  <c r="M2836" i="10"/>
  <c r="F2387" i="10"/>
  <c r="C2398" i="10"/>
  <c r="I2531" i="10"/>
  <c r="H2834" i="10"/>
  <c r="N2886" i="10"/>
  <c r="M2248" i="10"/>
  <c r="I2230" i="10"/>
  <c r="P801" i="10"/>
  <c r="M1828" i="10"/>
  <c r="M2511" i="10"/>
  <c r="I2351" i="10"/>
  <c r="D2833" i="10"/>
  <c r="R2516" i="10"/>
  <c r="J2637" i="10"/>
  <c r="Q2441" i="10"/>
  <c r="S2605" i="10"/>
  <c r="I2238" i="10"/>
  <c r="R2484" i="10"/>
  <c r="N2468" i="10"/>
  <c r="L851" i="10"/>
  <c r="K2407" i="10"/>
  <c r="G2630" i="10"/>
  <c r="H2315" i="10"/>
  <c r="L2870" i="10"/>
  <c r="M2866" i="10"/>
  <c r="O2443" i="10"/>
  <c r="K2309" i="10"/>
  <c r="C844" i="10"/>
  <c r="D2247" i="10"/>
  <c r="F2554" i="10"/>
  <c r="F2357" i="10"/>
  <c r="H2570" i="10"/>
  <c r="R2476" i="10"/>
  <c r="I2489" i="10"/>
  <c r="E2647" i="10"/>
  <c r="J2548" i="10"/>
  <c r="M2391" i="10"/>
  <c r="G2428" i="10"/>
  <c r="R841" i="10"/>
  <c r="S2355" i="10"/>
  <c r="S2486" i="10"/>
  <c r="J2512" i="10"/>
  <c r="F2361" i="10"/>
  <c r="L2557" i="10"/>
  <c r="F2409" i="10"/>
  <c r="C2568" i="10"/>
  <c r="L2590" i="10"/>
  <c r="O2323" i="10"/>
  <c r="D2447" i="10"/>
  <c r="R2608" i="10"/>
  <c r="J836" i="10"/>
  <c r="L2389" i="10"/>
  <c r="O2906" i="10"/>
  <c r="C1589" i="10"/>
  <c r="R2813" i="10"/>
  <c r="O2553" i="10"/>
  <c r="H2528" i="10"/>
  <c r="K1828" i="10"/>
  <c r="P2637" i="10"/>
  <c r="G851" i="10"/>
  <c r="K2315" i="10"/>
  <c r="K2445" i="10"/>
  <c r="N2365" i="10"/>
  <c r="Q2314" i="10"/>
  <c r="E2369" i="10"/>
  <c r="E788" i="10"/>
  <c r="K2442" i="10"/>
  <c r="E2393" i="10"/>
  <c r="K2314" i="10"/>
  <c r="M2593" i="10"/>
  <c r="H2628" i="10"/>
  <c r="L2554" i="10"/>
  <c r="H2887" i="10"/>
  <c r="M1997" i="10"/>
  <c r="S2360" i="10"/>
  <c r="C2557" i="10"/>
  <c r="K2481" i="10"/>
  <c r="F2330" i="10"/>
  <c r="I2530" i="10"/>
  <c r="N799" i="10"/>
  <c r="O2232" i="10"/>
  <c r="S2348" i="10"/>
  <c r="N2474" i="10"/>
  <c r="F2477" i="10"/>
  <c r="P2608" i="10"/>
  <c r="R2837" i="10"/>
  <c r="I792" i="10"/>
  <c r="I2398" i="10"/>
  <c r="D2432" i="10"/>
  <c r="S2405" i="10"/>
  <c r="H2819" i="10"/>
  <c r="K2861" i="10"/>
  <c r="L796" i="10"/>
  <c r="C2479" i="10"/>
  <c r="Q2629" i="10"/>
  <c r="D2559" i="10"/>
  <c r="L2317" i="10"/>
  <c r="S2367" i="10"/>
  <c r="N2564" i="10"/>
  <c r="E2594" i="10"/>
  <c r="H2508" i="10"/>
  <c r="I795" i="10"/>
  <c r="H2369" i="10"/>
  <c r="D2910" i="10"/>
  <c r="O2645" i="10"/>
  <c r="G2886" i="10"/>
  <c r="O2797" i="10"/>
  <c r="P2485" i="10"/>
  <c r="H2289" i="10"/>
  <c r="K2834" i="10"/>
  <c r="R2604" i="10"/>
  <c r="S2236" i="10"/>
  <c r="S2449" i="10"/>
  <c r="E2444" i="10"/>
  <c r="R798" i="10"/>
  <c r="L2471" i="10"/>
  <c r="R2445" i="10"/>
  <c r="K2648" i="10"/>
  <c r="F2400" i="10"/>
  <c r="F2603" i="10"/>
  <c r="H837" i="10"/>
  <c r="L2488" i="10"/>
  <c r="O2478" i="10"/>
  <c r="C2356" i="10"/>
  <c r="F2524" i="10"/>
  <c r="O835" i="10"/>
  <c r="J2451" i="10"/>
  <c r="S2282" i="10"/>
  <c r="G2554" i="10"/>
  <c r="L2784" i="10"/>
  <c r="G2641" i="10"/>
  <c r="K2325" i="10"/>
  <c r="K2640" i="10"/>
  <c r="E792" i="10"/>
  <c r="N2437" i="10"/>
  <c r="I2599" i="10"/>
  <c r="I2307" i="10"/>
  <c r="E1828" i="10"/>
  <c r="J2795" i="10"/>
  <c r="F2558" i="10"/>
  <c r="H2567" i="10"/>
  <c r="S2432" i="10"/>
  <c r="O2315" i="10"/>
  <c r="O2910" i="10"/>
  <c r="D2529" i="10"/>
  <c r="S2353" i="10"/>
  <c r="H2446" i="10"/>
  <c r="G2480" i="10"/>
  <c r="C2600" i="10"/>
  <c r="S2349" i="10"/>
  <c r="L2242" i="10"/>
  <c r="P836" i="10"/>
  <c r="D2817" i="10"/>
  <c r="C2324" i="10"/>
  <c r="J2560" i="10"/>
  <c r="S2359" i="10"/>
  <c r="H807" i="10"/>
  <c r="I1949" i="10"/>
  <c r="F2323" i="10"/>
  <c r="I2449" i="10"/>
  <c r="L2798" i="10"/>
  <c r="G2232" i="10"/>
  <c r="G2570" i="10"/>
  <c r="E835" i="10"/>
  <c r="Q795" i="10"/>
  <c r="H1838" i="10"/>
  <c r="J2817" i="10"/>
  <c r="J2596" i="10"/>
  <c r="I2588" i="10"/>
  <c r="L2785" i="10"/>
  <c r="J2641" i="10"/>
  <c r="D2402" i="10"/>
  <c r="F2451" i="10"/>
  <c r="Q2789" i="10"/>
  <c r="G2905" i="10"/>
  <c r="J2639" i="10"/>
  <c r="H2232" i="10"/>
  <c r="P2394" i="10"/>
  <c r="R2640" i="10"/>
  <c r="I2890" i="10"/>
  <c r="Q2837" i="10"/>
  <c r="O1956" i="10"/>
  <c r="M2645" i="10"/>
  <c r="J2519" i="10"/>
  <c r="J2272" i="10"/>
  <c r="Q831" i="10"/>
  <c r="G2789" i="10"/>
  <c r="J2368" i="10"/>
  <c r="Q2631" i="10"/>
  <c r="C2435" i="10"/>
  <c r="S829" i="10"/>
  <c r="N2442" i="10"/>
  <c r="O2593" i="10"/>
  <c r="C2857" i="10"/>
  <c r="N2787" i="10"/>
  <c r="O843" i="10"/>
  <c r="G2275" i="10"/>
  <c r="D796" i="10"/>
  <c r="M2235" i="10"/>
  <c r="O2569" i="10"/>
  <c r="S2278" i="10"/>
  <c r="O2488" i="10"/>
  <c r="L2468" i="10"/>
  <c r="D2516" i="10"/>
  <c r="C2449" i="10"/>
  <c r="L849" i="10"/>
  <c r="C843" i="10"/>
  <c r="M2351" i="10"/>
  <c r="H2364" i="10"/>
  <c r="G840" i="10"/>
  <c r="F2610" i="10"/>
  <c r="Q2275" i="10"/>
  <c r="J2398" i="10"/>
  <c r="G2867" i="10"/>
  <c r="G2307" i="10"/>
  <c r="L2524" i="10"/>
  <c r="I2644" i="10"/>
  <c r="M2323" i="10"/>
  <c r="P2233" i="10"/>
  <c r="F2348" i="10"/>
  <c r="D2113" i="10"/>
  <c r="C2392" i="10"/>
  <c r="L2867" i="10"/>
  <c r="J2815" i="10"/>
  <c r="J2447" i="10"/>
  <c r="K2521" i="10"/>
  <c r="P2530" i="10"/>
  <c r="K2814" i="10"/>
  <c r="M2561" i="10"/>
  <c r="M2272" i="10"/>
  <c r="C2635" i="10"/>
  <c r="Q2605" i="10"/>
  <c r="F2469" i="10"/>
  <c r="N2510" i="10"/>
  <c r="I2276" i="10"/>
  <c r="M2360" i="10"/>
  <c r="L2630" i="10"/>
  <c r="D2650" i="10"/>
  <c r="F2233" i="10"/>
  <c r="Q2529" i="10"/>
  <c r="Q2323" i="10"/>
  <c r="I2606" i="10"/>
  <c r="H2648" i="10"/>
  <c r="G2910" i="10"/>
  <c r="Q2785" i="10"/>
  <c r="G2313" i="10"/>
  <c r="R2788" i="10"/>
  <c r="C2590" i="10"/>
  <c r="S2885" i="10"/>
  <c r="E2290" i="10"/>
  <c r="M846" i="10"/>
  <c r="L2313" i="10"/>
  <c r="J806" i="10"/>
  <c r="G2429" i="10"/>
  <c r="D794" i="10"/>
  <c r="S2595" i="10"/>
  <c r="N2609" i="10"/>
  <c r="M2433" i="10"/>
  <c r="K2242" i="10"/>
  <c r="H2798" i="10"/>
  <c r="F2279" i="10"/>
  <c r="Q2407" i="10"/>
  <c r="E2270" i="10"/>
  <c r="O2868" i="10"/>
  <c r="M2867" i="10"/>
  <c r="L2588" i="10"/>
  <c r="C2639" i="10"/>
  <c r="R2391" i="10"/>
  <c r="E2566" i="10"/>
  <c r="G2908" i="10"/>
  <c r="D2568" i="10"/>
  <c r="Q2324" i="10"/>
  <c r="N2595" i="10"/>
  <c r="K2357" i="10"/>
  <c r="G2479" i="10"/>
  <c r="S1708" i="10"/>
  <c r="Q800" i="10"/>
  <c r="O844" i="10"/>
  <c r="R2602" i="10"/>
  <c r="G2611" i="10"/>
  <c r="H2324" i="10"/>
  <c r="I2407" i="10"/>
  <c r="J2430" i="10"/>
  <c r="M797" i="10"/>
  <c r="R849" i="10"/>
  <c r="S2308" i="10"/>
  <c r="M2431" i="10"/>
  <c r="Q2359" i="10"/>
  <c r="M1749" i="10"/>
  <c r="R2289" i="10"/>
  <c r="K2228" i="10"/>
  <c r="H2813" i="10"/>
  <c r="S2570" i="10"/>
  <c r="H2247" i="10"/>
  <c r="F1949" i="10"/>
  <c r="E837" i="10"/>
  <c r="F2481" i="10"/>
  <c r="K2792" i="10"/>
  <c r="F802" i="10"/>
  <c r="Q2362" i="10"/>
  <c r="M2480" i="10"/>
  <c r="J2649" i="10"/>
  <c r="O2904" i="10"/>
  <c r="R792" i="10"/>
  <c r="O2270" i="10"/>
  <c r="R2241" i="10"/>
  <c r="H2360" i="10"/>
  <c r="F2650" i="10"/>
  <c r="J2556" i="10"/>
  <c r="N1750" i="10"/>
  <c r="L1789" i="10"/>
  <c r="K1957" i="10"/>
  <c r="P2648" i="10"/>
  <c r="I2643" i="10"/>
  <c r="D2836" i="10"/>
  <c r="J2798" i="10"/>
  <c r="R804" i="10"/>
  <c r="P2553" i="10"/>
  <c r="E2350" i="10"/>
  <c r="I2353" i="10"/>
  <c r="R2509" i="10"/>
  <c r="H2796" i="10"/>
  <c r="G1789" i="10"/>
  <c r="R2531" i="10"/>
  <c r="F2286" i="10"/>
  <c r="G2237" i="10"/>
  <c r="E849" i="10"/>
  <c r="P1315" i="10"/>
  <c r="J841" i="10"/>
  <c r="S2833" i="10"/>
  <c r="M2349" i="10"/>
  <c r="J2482" i="10"/>
  <c r="H2884" i="10"/>
  <c r="G838" i="10"/>
  <c r="F2229" i="10"/>
  <c r="G2528" i="10"/>
  <c r="O2789" i="10"/>
  <c r="C2400" i="10"/>
  <c r="K2870" i="10"/>
  <c r="F2552" i="10"/>
  <c r="M2318" i="10"/>
  <c r="R2643" i="10"/>
  <c r="H2565" i="10"/>
  <c r="O2649" i="10"/>
  <c r="S2347" i="10"/>
  <c r="N2508" i="10"/>
  <c r="S2786" i="10"/>
  <c r="G2491" i="10"/>
  <c r="S2429" i="10"/>
  <c r="G2569" i="10"/>
  <c r="H2862" i="10"/>
  <c r="R2406" i="10"/>
  <c r="O2369" i="10"/>
  <c r="C2633" i="10"/>
  <c r="G831" i="10"/>
  <c r="J2633" i="10"/>
  <c r="P2028" i="10"/>
  <c r="J2313" i="10"/>
  <c r="I2288" i="10"/>
  <c r="Q2491" i="10"/>
  <c r="Q2321" i="10"/>
  <c r="H2636" i="10"/>
  <c r="D2601" i="10"/>
  <c r="C2367" i="10"/>
  <c r="N2323" i="10"/>
  <c r="R835" i="10"/>
  <c r="O2313" i="10"/>
  <c r="S2237" i="10"/>
  <c r="P2360" i="10"/>
  <c r="L2359" i="10"/>
  <c r="M2249" i="10"/>
  <c r="I2470" i="10"/>
  <c r="Q2250" i="10"/>
  <c r="M2395" i="10"/>
  <c r="J2510" i="10"/>
  <c r="L847" i="10"/>
  <c r="D2244" i="10"/>
  <c r="M2784" i="10"/>
  <c r="Q2234" i="10"/>
  <c r="G2407" i="10"/>
  <c r="Q2795" i="10"/>
  <c r="G2277" i="10"/>
  <c r="D2793" i="10"/>
  <c r="L2837" i="10"/>
  <c r="O2884" i="10"/>
  <c r="H2786" i="10"/>
  <c r="J2284" i="10"/>
  <c r="R2629" i="10"/>
  <c r="K2319" i="10"/>
  <c r="R832" i="10"/>
  <c r="C2490" i="10"/>
  <c r="N2319" i="10"/>
  <c r="H2510" i="10"/>
  <c r="P2601" i="10"/>
  <c r="D2859" i="10"/>
  <c r="I2397" i="10"/>
  <c r="Q2481" i="10"/>
  <c r="S796" i="10"/>
  <c r="M2400" i="10"/>
  <c r="C2869" i="10"/>
  <c r="E2286" i="10"/>
  <c r="N2326" i="10"/>
  <c r="E2291" i="10"/>
  <c r="K2438" i="10"/>
  <c r="F2833" i="10"/>
  <c r="R2313" i="10"/>
  <c r="M2605" i="10"/>
  <c r="H1469" i="10"/>
  <c r="S2569" i="10"/>
  <c r="F2269" i="10"/>
  <c r="E2232" i="10"/>
  <c r="M2889" i="10"/>
  <c r="G1511" i="10"/>
  <c r="N2445" i="10"/>
  <c r="S2556" i="10"/>
  <c r="Q2649" i="10"/>
  <c r="G790" i="10"/>
  <c r="O2396" i="10"/>
  <c r="O2508" i="10"/>
  <c r="O1470" i="10"/>
  <c r="I2251" i="10"/>
  <c r="S2866" i="10"/>
  <c r="R2647" i="10"/>
  <c r="E810" i="10"/>
  <c r="I2834" i="10"/>
  <c r="C2359" i="10"/>
  <c r="G2814" i="10"/>
  <c r="C2272" i="10"/>
  <c r="J2271" i="10"/>
  <c r="H2861" i="10"/>
  <c r="Q2470" i="10"/>
  <c r="E2865" i="10"/>
  <c r="K2352" i="10"/>
  <c r="K2836" i="10"/>
  <c r="D2884" i="10"/>
  <c r="S2311" i="10"/>
  <c r="J2862" i="10"/>
  <c r="R2402" i="10"/>
  <c r="D2362" i="10"/>
  <c r="O2477" i="10"/>
  <c r="Q2403" i="10"/>
  <c r="I2388" i="10"/>
  <c r="E2560" i="10"/>
  <c r="I2910" i="10"/>
  <c r="F2639" i="10"/>
  <c r="Q2398" i="10"/>
  <c r="J2523" i="10"/>
  <c r="P2278" i="10"/>
  <c r="N2838" i="10"/>
  <c r="Q2640" i="10"/>
  <c r="P2354" i="10"/>
  <c r="N2646" i="10"/>
  <c r="L2646" i="10"/>
  <c r="S2436" i="10"/>
  <c r="F2837" i="10"/>
  <c r="P2904" i="10"/>
  <c r="I2231" i="10"/>
  <c r="G2435" i="10"/>
  <c r="C2862" i="10"/>
  <c r="O2601" i="10"/>
  <c r="E2602" i="10"/>
  <c r="H2362" i="10"/>
  <c r="P2443" i="10"/>
  <c r="Q2790" i="10"/>
  <c r="E2857" i="10"/>
  <c r="H2869" i="10"/>
  <c r="D2272" i="10"/>
  <c r="F839" i="10"/>
  <c r="F2635" i="10"/>
  <c r="M2861" i="10"/>
  <c r="D2818" i="10"/>
  <c r="C2368" i="10"/>
  <c r="J2233" i="10"/>
  <c r="N2565" i="10"/>
  <c r="R2786" i="10"/>
  <c r="N2231" i="10"/>
  <c r="M2292" i="10"/>
  <c r="M2592" i="10"/>
  <c r="P2366" i="10"/>
  <c r="O2889" i="10"/>
  <c r="C2861" i="10"/>
  <c r="Q2318" i="10"/>
  <c r="I2308" i="10"/>
  <c r="P831" i="10"/>
  <c r="G2515" i="10"/>
  <c r="K2359" i="10"/>
  <c r="M2314" i="10"/>
  <c r="P2813" i="10"/>
  <c r="O2566" i="10"/>
  <c r="D832" i="10"/>
  <c r="P2307" i="10"/>
  <c r="K2286" i="10"/>
  <c r="S2309" i="10"/>
  <c r="J2869" i="10"/>
  <c r="M831" i="10"/>
  <c r="O2316" i="10"/>
  <c r="L2351" i="10"/>
  <c r="P2348" i="10"/>
  <c r="L2589" i="10"/>
  <c r="D2370" i="10"/>
  <c r="S848" i="10"/>
  <c r="M2285" i="10"/>
  <c r="O799" i="10"/>
  <c r="Q2787" i="10"/>
  <c r="H2270" i="10"/>
  <c r="F2410" i="10"/>
  <c r="P2796" i="10"/>
  <c r="J2635" i="10"/>
  <c r="E2523" i="10"/>
  <c r="L2370" i="10"/>
  <c r="E2611" i="10"/>
  <c r="O2629" i="10"/>
  <c r="F2280" i="10"/>
  <c r="J2565" i="10"/>
  <c r="G2475" i="10"/>
  <c r="G2548" i="10"/>
  <c r="O2785" i="10"/>
  <c r="R2350" i="10"/>
  <c r="E2785" i="10"/>
  <c r="G2551" i="10"/>
  <c r="G2571" i="10"/>
  <c r="S2571" i="10"/>
  <c r="S2887" i="10"/>
  <c r="M2833" i="10"/>
  <c r="E2884" i="10"/>
  <c r="C803" i="10"/>
  <c r="D2888" i="10"/>
  <c r="J2404" i="10"/>
  <c r="H2399" i="10"/>
  <c r="N2354" i="10"/>
  <c r="Q2443" i="10"/>
  <c r="F2522" i="10"/>
  <c r="Q2818" i="10"/>
  <c r="G788" i="10"/>
  <c r="O2348" i="10"/>
  <c r="P2589" i="10"/>
  <c r="S2488" i="10"/>
  <c r="L2405" i="10"/>
  <c r="O2550" i="10"/>
  <c r="P847" i="10"/>
  <c r="D2358" i="10"/>
  <c r="G2439" i="10"/>
  <c r="R2276" i="10"/>
  <c r="F1711" i="10"/>
  <c r="F2556" i="10"/>
  <c r="R2558" i="10"/>
  <c r="L2229" i="10"/>
  <c r="L793" i="10"/>
  <c r="J790" i="10"/>
  <c r="N2245" i="10"/>
  <c r="Q2435" i="10"/>
  <c r="K2639" i="10"/>
  <c r="C829" i="10"/>
  <c r="S2633" i="10"/>
  <c r="H2512" i="10"/>
  <c r="N2479" i="10"/>
  <c r="G2588" i="10"/>
  <c r="P789" i="10"/>
  <c r="I2290" i="10"/>
  <c r="M2369" i="10"/>
  <c r="R2363" i="10"/>
  <c r="Q801" i="10"/>
  <c r="I833" i="10"/>
  <c r="D2789" i="10"/>
  <c r="N829" i="10"/>
  <c r="P2604" i="10"/>
  <c r="G2399" i="10"/>
  <c r="P2519" i="10"/>
  <c r="J833" i="10"/>
  <c r="F2790" i="10"/>
  <c r="P2468" i="10"/>
  <c r="Q2835" i="10"/>
  <c r="S2319" i="10"/>
  <c r="J2307" i="10"/>
  <c r="L2234" i="10"/>
  <c r="I2651" i="10"/>
  <c r="C2348" i="10"/>
  <c r="N2488" i="10"/>
  <c r="H2905" i="10"/>
  <c r="I2318" i="10"/>
  <c r="J2866" i="10"/>
  <c r="M2365" i="10"/>
  <c r="F836" i="10"/>
  <c r="Q2517" i="10"/>
  <c r="H2611" i="10"/>
  <c r="S2289" i="10"/>
  <c r="R2438" i="10"/>
  <c r="G2402" i="10"/>
  <c r="S2313" i="10"/>
  <c r="G2553" i="10"/>
  <c r="N806" i="10"/>
  <c r="F833" i="10"/>
  <c r="L2490" i="10"/>
  <c r="R2364" i="10"/>
  <c r="S2838" i="10"/>
  <c r="J2644" i="10"/>
  <c r="J2445" i="10"/>
  <c r="Q2565" i="10"/>
  <c r="E2271" i="10"/>
  <c r="H847" i="10"/>
  <c r="Q2560" i="10"/>
  <c r="R2605" i="10"/>
  <c r="N2432" i="10"/>
  <c r="C2393" i="10"/>
  <c r="K2571" i="10"/>
  <c r="L794" i="10"/>
  <c r="K2564" i="10"/>
  <c r="S2529" i="10"/>
  <c r="G2285" i="10"/>
  <c r="L840" i="10"/>
  <c r="I2523" i="10"/>
  <c r="E2313" i="10"/>
  <c r="I2518" i="10"/>
  <c r="D1590" i="10"/>
  <c r="D2486" i="10"/>
  <c r="D2561" i="10"/>
  <c r="F2324" i="10"/>
  <c r="F2568" i="10"/>
  <c r="H2292" i="10"/>
  <c r="S805" i="10"/>
  <c r="N2870" i="10"/>
  <c r="G2481" i="10"/>
  <c r="J1748" i="10"/>
  <c r="F1549" i="10"/>
  <c r="C2355" i="10"/>
  <c r="I2885" i="10"/>
  <c r="E790" i="10"/>
  <c r="K2866" i="10"/>
  <c r="F2553" i="10"/>
  <c r="F2904" i="10"/>
  <c r="H2818" i="10"/>
  <c r="J2397" i="10"/>
  <c r="S2551" i="10"/>
  <c r="F2513" i="10"/>
  <c r="K2907" i="10"/>
  <c r="I845" i="10"/>
  <c r="K2350" i="10"/>
  <c r="S2819" i="10"/>
  <c r="P2531" i="10"/>
  <c r="O2314" i="10"/>
  <c r="S2450" i="10"/>
  <c r="F1669" i="10"/>
  <c r="K2889" i="10"/>
  <c r="M2856" i="10"/>
  <c r="H839" i="10"/>
  <c r="S2886" i="10"/>
  <c r="P2390" i="10"/>
  <c r="P2795" i="10"/>
  <c r="E838" i="10"/>
  <c r="L2523" i="10"/>
  <c r="L2571" i="10"/>
  <c r="R2387" i="10"/>
  <c r="N2597" i="10"/>
  <c r="I2395" i="10"/>
  <c r="L2905" i="10"/>
  <c r="N2239" i="10"/>
  <c r="K838" i="10"/>
  <c r="L798" i="10"/>
  <c r="L2527" i="10"/>
  <c r="Q2473" i="10"/>
  <c r="S2611" i="10"/>
  <c r="D1830" i="10"/>
  <c r="J801" i="10"/>
  <c r="P2312" i="10"/>
  <c r="J2273" i="10"/>
  <c r="G2510" i="10"/>
  <c r="F2644" i="10"/>
  <c r="M2367" i="10"/>
  <c r="I2836" i="10"/>
  <c r="D2368" i="10"/>
  <c r="J2610" i="10"/>
  <c r="L2400" i="10"/>
  <c r="M847" i="10"/>
  <c r="C839" i="10"/>
  <c r="F2486" i="10"/>
  <c r="P1308" i="10"/>
  <c r="R2388" i="10"/>
  <c r="I2441" i="10"/>
  <c r="I2790" i="10"/>
  <c r="D1510" i="10"/>
  <c r="C2796" i="10"/>
  <c r="S2329" i="10"/>
  <c r="Q2387" i="10"/>
  <c r="L2651" i="10"/>
  <c r="J2640" i="10"/>
  <c r="C2567" i="10"/>
  <c r="I2866" i="10"/>
  <c r="C2471" i="10"/>
  <c r="D2407" i="10"/>
  <c r="K2469" i="10"/>
  <c r="K2479" i="10"/>
  <c r="K2839" i="10"/>
  <c r="F1830" i="10"/>
  <c r="L2481" i="10"/>
  <c r="C2792" i="10"/>
  <c r="O2514" i="10"/>
  <c r="L2884" i="10"/>
  <c r="H2428" i="10"/>
  <c r="O1469" i="10"/>
  <c r="Q2288" i="10"/>
  <c r="F2314" i="10"/>
  <c r="S2567" i="10"/>
  <c r="G2431" i="10"/>
  <c r="S2526" i="10"/>
  <c r="F2482" i="10"/>
  <c r="K799" i="10"/>
  <c r="N2817" i="10"/>
  <c r="P2839" i="10"/>
  <c r="K2633" i="10"/>
  <c r="D2400" i="10"/>
  <c r="K2450" i="10"/>
  <c r="I2472" i="10"/>
  <c r="N2593" i="10"/>
  <c r="E2592" i="10"/>
  <c r="R2553" i="10"/>
  <c r="L2307" i="10"/>
  <c r="O2485" i="10"/>
  <c r="D2399" i="10"/>
  <c r="P2529" i="10"/>
  <c r="K2278" i="10"/>
  <c r="E2368" i="10"/>
  <c r="I843" i="10"/>
  <c r="L2436" i="10"/>
  <c r="J2631" i="10"/>
  <c r="Q2271" i="10"/>
  <c r="F2909" i="10"/>
  <c r="I794" i="10"/>
  <c r="G2315" i="10"/>
  <c r="F808" i="10"/>
  <c r="E2796" i="10"/>
  <c r="D2477" i="10"/>
  <c r="G2838" i="10"/>
  <c r="K2276" i="10"/>
  <c r="J2549" i="10"/>
  <c r="L2348" i="10"/>
  <c r="N851" i="10"/>
  <c r="E2910" i="10"/>
  <c r="G2599" i="10"/>
  <c r="O2815" i="10"/>
  <c r="J2833" i="10"/>
  <c r="C2512" i="10"/>
  <c r="K2642" i="10"/>
  <c r="K2837" i="10"/>
  <c r="M2444" i="10"/>
  <c r="L2869" i="10"/>
  <c r="S2402" i="10"/>
  <c r="K2508" i="10"/>
  <c r="E2231" i="10"/>
  <c r="E2362" i="10"/>
  <c r="F2562" i="10"/>
  <c r="C2409" i="10"/>
  <c r="N2554" i="10"/>
  <c r="Q2232" i="10"/>
  <c r="N2551" i="10"/>
  <c r="S2607" i="10"/>
  <c r="M2559" i="10"/>
  <c r="G2522" i="10"/>
  <c r="D2238" i="10"/>
  <c r="R2609" i="10"/>
  <c r="C2523" i="10"/>
  <c r="J1711" i="10"/>
  <c r="H2910" i="10"/>
  <c r="J2786" i="10"/>
  <c r="D2436" i="10"/>
  <c r="F1989" i="10"/>
  <c r="H2442" i="10"/>
  <c r="F2472" i="10"/>
  <c r="E2510" i="10"/>
  <c r="O2397" i="10"/>
  <c r="M804" i="10"/>
  <c r="J2630" i="10"/>
  <c r="Q2309" i="10"/>
  <c r="J2326" i="10"/>
  <c r="K839" i="10"/>
  <c r="P1949" i="10"/>
  <c r="S2487" i="10"/>
  <c r="Q2608" i="10"/>
  <c r="G2398" i="10"/>
  <c r="S2445" i="10"/>
  <c r="K2835" i="10"/>
  <c r="C2488" i="10"/>
  <c r="F2866" i="10"/>
  <c r="L2513" i="10"/>
  <c r="E2029" i="10"/>
  <c r="H799" i="10"/>
  <c r="E2557" i="10"/>
  <c r="G2434" i="10"/>
  <c r="P2435" i="10"/>
  <c r="D2599" i="10"/>
  <c r="S2288" i="10"/>
  <c r="K2114" i="10"/>
  <c r="L2565" i="10"/>
  <c r="D2250" i="10"/>
  <c r="M2646" i="10"/>
  <c r="P2315" i="10"/>
  <c r="M2407" i="10"/>
  <c r="S2564" i="10"/>
  <c r="D2228" i="10"/>
  <c r="D2281" i="10"/>
  <c r="Q2490" i="10"/>
  <c r="N2353" i="10"/>
  <c r="O2650" i="10"/>
  <c r="N2406" i="10"/>
  <c r="S2330" i="10"/>
  <c r="L2836" i="10"/>
  <c r="O2551" i="10"/>
  <c r="M2439" i="10"/>
  <c r="M801" i="10"/>
  <c r="M2487" i="10"/>
  <c r="L2469" i="10"/>
  <c r="N2484" i="10"/>
  <c r="S1388" i="10"/>
  <c r="S2284" i="10"/>
  <c r="D2604" i="10"/>
  <c r="F2390" i="10"/>
  <c r="F2236" i="10"/>
  <c r="R2907" i="10"/>
  <c r="L1914" i="10"/>
  <c r="O2241" i="10"/>
  <c r="R1835" i="10"/>
  <c r="H2595" i="10"/>
  <c r="D2251" i="10"/>
  <c r="C2491" i="10"/>
  <c r="L2360" i="10"/>
  <c r="P2273" i="10"/>
  <c r="S1549" i="10"/>
  <c r="L2287" i="10"/>
  <c r="D2589" i="10"/>
  <c r="C2649" i="10"/>
  <c r="J2858" i="10"/>
  <c r="K2400" i="10"/>
  <c r="H2645" i="10"/>
  <c r="K2885" i="10"/>
  <c r="K846" i="10"/>
  <c r="D2248" i="10"/>
  <c r="C2366" i="10"/>
  <c r="C2310" i="10"/>
  <c r="K2484" i="10"/>
  <c r="I2311" i="10"/>
  <c r="L2908" i="10"/>
  <c r="D2468" i="10"/>
  <c r="N2570" i="10"/>
  <c r="G2857" i="10"/>
  <c r="Q2634" i="10"/>
  <c r="L2868" i="10"/>
  <c r="O2602" i="10"/>
  <c r="C2602" i="10"/>
  <c r="D2562" i="10"/>
  <c r="K2516" i="10"/>
  <c r="D833" i="10"/>
  <c r="F2478" i="10"/>
  <c r="P2484" i="10"/>
  <c r="R2358" i="10"/>
  <c r="E2488" i="10"/>
  <c r="F2512" i="10"/>
  <c r="O2362" i="10"/>
  <c r="H1309" i="10"/>
  <c r="E2632" i="10"/>
  <c r="D2839" i="10"/>
  <c r="M2632" i="10"/>
  <c r="G796" i="10"/>
  <c r="R2273" i="10"/>
  <c r="J2524" i="10"/>
  <c r="N2650" i="10"/>
  <c r="H1750" i="10"/>
  <c r="Q2522" i="10"/>
  <c r="F2363" i="10"/>
  <c r="Q2549" i="10"/>
  <c r="S2482" i="10"/>
  <c r="G2242" i="10"/>
  <c r="J2392" i="10"/>
  <c r="E2474" i="10"/>
  <c r="L2248" i="10"/>
  <c r="K2443" i="10"/>
  <c r="E2519" i="10"/>
  <c r="G2512" i="10"/>
  <c r="I2596" i="10"/>
  <c r="M2289" i="10"/>
  <c r="G2283" i="10"/>
  <c r="N2441" i="10"/>
  <c r="P2247" i="10"/>
  <c r="D2230" i="10"/>
  <c r="R800" i="10"/>
  <c r="K2240" i="10"/>
  <c r="L2365" i="10"/>
  <c r="R2347" i="10"/>
  <c r="I2396" i="10"/>
  <c r="G2247" i="10"/>
  <c r="K2793" i="10"/>
  <c r="D2548" i="10"/>
  <c r="C2312" i="10"/>
  <c r="J2638" i="10"/>
  <c r="O2395" i="10"/>
  <c r="Q2352" i="10"/>
  <c r="L2597" i="10"/>
  <c r="S2785" i="10"/>
  <c r="M2566" i="10"/>
  <c r="S1830" i="10"/>
  <c r="E1992" i="10"/>
  <c r="R2368" i="10"/>
  <c r="D2522" i="10"/>
  <c r="Q2609" i="10"/>
  <c r="R2314" i="10"/>
  <c r="M1512" i="10"/>
  <c r="E2407" i="10"/>
  <c r="M843" i="10"/>
  <c r="G2648" i="10"/>
  <c r="E2610" i="10"/>
  <c r="G850" i="10"/>
  <c r="L2909" i="10"/>
  <c r="P2404" i="10"/>
  <c r="P2562" i="10"/>
  <c r="Q2571" i="10"/>
  <c r="G841" i="10"/>
  <c r="P2449" i="10"/>
  <c r="N2594" i="10"/>
  <c r="E2631" i="10"/>
  <c r="O2527" i="10"/>
  <c r="N2410" i="10"/>
  <c r="I2249" i="10"/>
  <c r="D2353" i="10"/>
  <c r="K2610" i="10"/>
  <c r="M789" i="10"/>
  <c r="H2519" i="10"/>
  <c r="I2247" i="10"/>
  <c r="N2527" i="10"/>
  <c r="J2813" i="10"/>
  <c r="P2240" i="10"/>
  <c r="K2602" i="10"/>
  <c r="L791" i="10"/>
  <c r="I805" i="10"/>
  <c r="N2362" i="10"/>
  <c r="M2787" i="10"/>
  <c r="C2609" i="10"/>
  <c r="Q2286" i="10"/>
  <c r="G2352" i="10"/>
  <c r="K2429" i="10"/>
  <c r="C850" i="10"/>
  <c r="N2289" i="10"/>
  <c r="D2354" i="10"/>
  <c r="C2788" i="10"/>
  <c r="P2243" i="10"/>
  <c r="M1792" i="10"/>
  <c r="L2549" i="10"/>
  <c r="I2649" i="10"/>
  <c r="I2289" i="10"/>
  <c r="C2450" i="10"/>
  <c r="N2509" i="10"/>
  <c r="S2816" i="10"/>
  <c r="K2229" i="10"/>
  <c r="S2406" i="10"/>
  <c r="S2644" i="10"/>
  <c r="I2436" i="10"/>
  <c r="Q2430" i="10"/>
  <c r="G2816" i="10"/>
  <c r="P2590" i="10"/>
  <c r="Q2391" i="10"/>
  <c r="R2361" i="10"/>
  <c r="I2370" i="10"/>
  <c r="L2611" i="10"/>
  <c r="I2481" i="10"/>
  <c r="S2069" i="10"/>
  <c r="E2589" i="10"/>
  <c r="Q2404" i="10"/>
  <c r="S2351" i="10"/>
  <c r="K2528" i="10"/>
  <c r="E2307" i="10"/>
  <c r="J2403" i="10"/>
  <c r="N2568" i="10"/>
  <c r="F2634" i="10"/>
  <c r="I2858" i="10"/>
  <c r="C2566" i="10"/>
  <c r="C2591" i="10"/>
  <c r="C2551" i="10"/>
  <c r="S2403" i="10"/>
  <c r="G2815" i="10"/>
  <c r="M2443" i="10"/>
  <c r="O2567" i="10"/>
  <c r="F2884" i="10"/>
  <c r="H2353" i="10"/>
  <c r="F2470" i="10"/>
  <c r="N2864" i="10"/>
  <c r="I2278" i="10"/>
  <c r="M2553" i="10"/>
  <c r="I2909" i="10"/>
  <c r="S2358" i="10"/>
  <c r="G2365" i="10"/>
  <c r="D2870" i="10"/>
  <c r="Q1669" i="10"/>
  <c r="R2348" i="10"/>
  <c r="C2232" i="10"/>
  <c r="G2468" i="10"/>
  <c r="G2230" i="10"/>
  <c r="F2240" i="10"/>
  <c r="N2282" i="10"/>
  <c r="N789" i="10"/>
  <c r="N2552" i="10"/>
  <c r="F2601" i="10"/>
  <c r="G2601" i="10"/>
  <c r="E2599" i="10"/>
  <c r="L2450" i="10"/>
  <c r="F2643" i="10"/>
  <c r="F2631" i="10"/>
  <c r="D2309" i="10"/>
  <c r="N2835" i="10"/>
  <c r="J2864" i="10"/>
  <c r="K2513" i="10"/>
  <c r="O2486" i="10"/>
  <c r="O2325" i="10"/>
  <c r="C2603" i="10"/>
  <c r="Q2836" i="10"/>
  <c r="H2245" i="10"/>
  <c r="O1548" i="10"/>
  <c r="D2434" i="10"/>
  <c r="L2280" i="10"/>
  <c r="Q2270" i="10"/>
  <c r="G801" i="10"/>
  <c r="L2446" i="10"/>
  <c r="P2352" i="10"/>
  <c r="Q2868" i="10"/>
  <c r="J2323" i="10"/>
  <c r="L2483" i="10"/>
  <c r="I2235" i="10"/>
  <c r="Q2610" i="10"/>
  <c r="F1469" i="10"/>
  <c r="L2330" i="10"/>
  <c r="M838" i="10"/>
  <c r="G2391" i="10"/>
  <c r="S2232" i="10"/>
  <c r="R2599" i="10"/>
  <c r="G2108" i="10"/>
  <c r="N1633" i="10"/>
  <c r="N2309" i="10"/>
  <c r="P2277" i="10"/>
  <c r="L2353" i="10"/>
  <c r="O2392" i="10"/>
  <c r="P2444" i="10"/>
  <c r="S2430" i="10"/>
  <c r="C2358" i="10"/>
  <c r="I2590" i="10"/>
  <c r="K1553" i="10"/>
  <c r="C2278" i="10"/>
  <c r="G1628" i="10"/>
  <c r="C2389" i="10"/>
  <c r="N2905" i="10"/>
  <c r="I2469" i="10"/>
  <c r="K2396" i="10"/>
  <c r="D2628" i="10"/>
  <c r="F2231" i="10"/>
  <c r="N2270" i="10"/>
  <c r="I2315" i="10"/>
  <c r="R2637" i="10"/>
  <c r="I2509" i="10"/>
  <c r="J2365" i="10"/>
  <c r="O2487" i="10"/>
  <c r="O2109" i="10"/>
  <c r="M2647" i="10"/>
  <c r="C2599" i="10"/>
  <c r="N2347" i="10"/>
  <c r="C2072" i="10"/>
  <c r="J2566" i="10"/>
  <c r="I2889" i="10"/>
  <c r="I2905" i="10"/>
  <c r="L2311" i="10"/>
  <c r="G2409" i="10"/>
  <c r="R2237" i="10"/>
  <c r="M2785" i="10"/>
  <c r="M2290" i="10"/>
  <c r="M2269" i="10"/>
  <c r="O2391" i="10"/>
  <c r="L2288" i="10"/>
  <c r="D838" i="10"/>
  <c r="R2597" i="10"/>
  <c r="P2651" i="10"/>
  <c r="Q803" i="10"/>
  <c r="O2833" i="10"/>
  <c r="F2235" i="10"/>
  <c r="C2108" i="10"/>
  <c r="H2108" i="10"/>
  <c r="C2473" i="10"/>
  <c r="O2326" i="10"/>
  <c r="H2482" i="10"/>
  <c r="Q2349" i="10"/>
  <c r="G2798" i="10"/>
  <c r="L2239" i="10"/>
  <c r="N835" i="10"/>
  <c r="P2330" i="10"/>
  <c r="I2556" i="10"/>
  <c r="G2450" i="10"/>
  <c r="H2351" i="10"/>
  <c r="I2795" i="10"/>
  <c r="M1548" i="10"/>
  <c r="G2233" i="10"/>
  <c r="H2788" i="10"/>
  <c r="F2510" i="10"/>
  <c r="R2477" i="10"/>
  <c r="J2235" i="10"/>
  <c r="R2632" i="10"/>
  <c r="C2313" i="10"/>
  <c r="O2609" i="10"/>
  <c r="E2559" i="10"/>
  <c r="N2230" i="10"/>
  <c r="G2595" i="10"/>
  <c r="L2327" i="10"/>
  <c r="N2647" i="10"/>
  <c r="R2401" i="10"/>
  <c r="Q2279" i="10"/>
  <c r="M2230" i="10"/>
  <c r="O2438" i="10"/>
  <c r="K2355" i="10"/>
  <c r="F2606" i="10"/>
  <c r="M2398" i="10"/>
  <c r="N2638" i="10"/>
  <c r="N2512" i="10"/>
  <c r="L2819" i="10"/>
  <c r="Q2434" i="10"/>
  <c r="H2857" i="10"/>
  <c r="N845" i="10"/>
  <c r="Q2794" i="10"/>
  <c r="H1310" i="10"/>
  <c r="O2028" i="10"/>
  <c r="G2448" i="10"/>
  <c r="Q2444" i="10"/>
  <c r="S830" i="10"/>
  <c r="H2566" i="10"/>
  <c r="N2312" i="10"/>
  <c r="I1996" i="10"/>
  <c r="S832" i="10"/>
  <c r="G2390" i="10"/>
  <c r="F2291" i="10"/>
  <c r="H2554" i="10"/>
  <c r="D1509" i="10"/>
  <c r="H2607" i="10"/>
  <c r="R2784" i="10"/>
  <c r="N2228" i="10"/>
  <c r="G2818" i="10"/>
  <c r="M837" i="10"/>
  <c r="J1712" i="10"/>
  <c r="G1630" i="10"/>
  <c r="H2558" i="10"/>
  <c r="D1951" i="10"/>
  <c r="P1389" i="10"/>
  <c r="D2798" i="10"/>
  <c r="O2236" i="10"/>
  <c r="S2884" i="10"/>
  <c r="R797" i="10"/>
  <c r="Q2450" i="10"/>
  <c r="N2273" i="10"/>
  <c r="Q2231" i="10"/>
  <c r="S2648" i="10"/>
  <c r="F2359" i="10"/>
  <c r="G791" i="10"/>
  <c r="L2834" i="10"/>
  <c r="O796" i="10"/>
  <c r="R2792" i="10"/>
  <c r="P2631" i="10"/>
  <c r="S803" i="10"/>
  <c r="L2232" i="10"/>
  <c r="S2476" i="10"/>
  <c r="P2817" i="10"/>
  <c r="G2484" i="10"/>
  <c r="H2368" i="10"/>
  <c r="R2239" i="10"/>
  <c r="S2645" i="10"/>
  <c r="S2860" i="10"/>
  <c r="N2246" i="10"/>
  <c r="N2607" i="10"/>
  <c r="F2270" i="10"/>
  <c r="D2638" i="10"/>
  <c r="J2595" i="10"/>
  <c r="Q2285" i="10"/>
  <c r="K845" i="10"/>
  <c r="G2598" i="10"/>
  <c r="F2271" i="10"/>
  <c r="S2839" i="10"/>
  <c r="J2348" i="10"/>
  <c r="J2516" i="10"/>
  <c r="S2604" i="10"/>
  <c r="D2450" i="10"/>
  <c r="S799" i="10"/>
  <c r="R2814" i="10"/>
  <c r="Q1788" i="10"/>
  <c r="D2866" i="10"/>
  <c r="D2629" i="10"/>
  <c r="N2370" i="10"/>
  <c r="C2785" i="10"/>
  <c r="Q2281" i="10"/>
  <c r="L1749" i="10"/>
  <c r="M2629" i="10"/>
  <c r="D2398" i="10"/>
  <c r="O2599" i="10"/>
  <c r="H2355" i="10"/>
  <c r="N2908" i="10"/>
  <c r="O2644" i="10"/>
  <c r="I2242" i="10"/>
  <c r="L2475" i="10"/>
  <c r="L2517" i="10"/>
  <c r="N2483" i="10"/>
  <c r="R1988" i="10"/>
  <c r="S2276" i="10"/>
  <c r="R2029" i="10"/>
  <c r="K2313" i="10"/>
  <c r="O2441" i="10"/>
  <c r="E2364" i="10"/>
  <c r="E2513" i="10"/>
  <c r="P1468" i="10"/>
  <c r="E2288" i="10"/>
  <c r="G2793" i="10"/>
  <c r="P2475" i="10"/>
  <c r="J2906" i="10"/>
  <c r="J2429" i="10"/>
  <c r="H2228" i="10"/>
  <c r="L2859" i="10"/>
  <c r="H2233" i="10"/>
  <c r="F2511" i="10"/>
  <c r="R848" i="10"/>
  <c r="I839" i="10"/>
  <c r="I2793" i="10"/>
  <c r="S2638" i="10"/>
  <c r="K2527" i="10"/>
  <c r="J2794" i="10"/>
  <c r="H834" i="10"/>
  <c r="M2410" i="10"/>
  <c r="N2349" i="10"/>
  <c r="S2861" i="10"/>
  <c r="H805" i="10"/>
  <c r="E2309" i="10"/>
  <c r="E2564" i="10"/>
  <c r="L2594" i="10"/>
  <c r="P1512" i="10"/>
  <c r="H2402" i="10"/>
  <c r="G1469" i="10"/>
  <c r="R2866" i="10"/>
  <c r="G1309" i="10"/>
  <c r="J2484" i="10"/>
  <c r="M2238" i="10"/>
  <c r="O2351" i="10"/>
  <c r="O2403" i="10"/>
  <c r="F2401" i="10"/>
  <c r="D795" i="10"/>
  <c r="F2446" i="10"/>
  <c r="L2286" i="10"/>
  <c r="H1948" i="10"/>
  <c r="G2906" i="10"/>
  <c r="E843" i="10"/>
  <c r="F2352" i="10"/>
  <c r="C1388" i="10"/>
  <c r="N1950" i="10"/>
  <c r="F807" i="10"/>
  <c r="R1953" i="10"/>
  <c r="G2358" i="10"/>
  <c r="P2884" i="10"/>
  <c r="G2276" i="10"/>
  <c r="E2526" i="10"/>
  <c r="I1748" i="10"/>
  <c r="D2528" i="10"/>
  <c r="L2592" i="10"/>
  <c r="D2273" i="10"/>
  <c r="J2394" i="10"/>
  <c r="I2479" i="10"/>
  <c r="D2646" i="10"/>
  <c r="Q829" i="10"/>
  <c r="N2482" i="10"/>
  <c r="G2320" i="10"/>
  <c r="G2813" i="10"/>
  <c r="K2526" i="10"/>
  <c r="R2910" i="10"/>
  <c r="K2271" i="10"/>
  <c r="Q1629" i="10"/>
  <c r="G2251" i="10"/>
  <c r="R2250" i="10"/>
  <c r="M2635" i="10"/>
  <c r="M2307" i="10"/>
  <c r="E2491" i="10"/>
  <c r="C2561" i="10"/>
  <c r="F810" i="10"/>
  <c r="N2243" i="10"/>
  <c r="J2238" i="10"/>
  <c r="D2633" i="10"/>
  <c r="E2792" i="10"/>
  <c r="I807" i="10"/>
  <c r="O2794" i="10"/>
  <c r="K2028" i="10"/>
  <c r="E2514" i="10"/>
  <c r="M2320" i="10"/>
  <c r="G1908" i="10"/>
  <c r="S2323" i="10"/>
  <c r="C2910" i="10"/>
  <c r="G2111" i="10"/>
  <c r="P2837" i="10"/>
  <c r="M2607" i="10"/>
  <c r="E2472" i="10"/>
  <c r="R2244" i="10"/>
  <c r="K1471" i="10"/>
  <c r="M2634" i="10"/>
  <c r="K2590" i="10"/>
  <c r="D2433" i="10"/>
  <c r="P837" i="10"/>
  <c r="G2231" i="10"/>
  <c r="I2551" i="10"/>
  <c r="H800" i="10"/>
  <c r="L2349" i="10"/>
  <c r="H2471" i="10"/>
  <c r="M2598" i="10"/>
  <c r="N2451" i="10"/>
  <c r="R793" i="10"/>
  <c r="I2516" i="10"/>
  <c r="S2789" i="10"/>
  <c r="Q2469" i="10"/>
  <c r="P2566" i="10"/>
  <c r="N2868" i="10"/>
  <c r="E2490" i="10"/>
  <c r="G2865" i="10"/>
  <c r="H2642" i="10"/>
  <c r="I2560" i="10"/>
  <c r="E2629" i="10"/>
  <c r="D2792" i="10"/>
  <c r="M2482" i="10"/>
  <c r="C2610" i="10"/>
  <c r="R2887" i="10"/>
  <c r="J2407" i="10"/>
  <c r="G2835" i="10"/>
  <c r="I2356" i="10"/>
  <c r="K831" i="10"/>
  <c r="D2240" i="10"/>
  <c r="S2868" i="10"/>
  <c r="H2600" i="10"/>
  <c r="F2238" i="10"/>
  <c r="R2511" i="10"/>
  <c r="G2287" i="10"/>
  <c r="G2644" i="10"/>
  <c r="G2246" i="10"/>
  <c r="E2864" i="10"/>
  <c r="P2836" i="10"/>
  <c r="R2530" i="10"/>
  <c r="E2073" i="10"/>
  <c r="F796" i="10"/>
  <c r="S2517" i="10"/>
  <c r="K2862" i="10"/>
  <c r="F2274" i="10"/>
  <c r="R2485" i="10"/>
  <c r="O2834" i="10"/>
  <c r="C2604" i="10"/>
  <c r="J2568" i="10"/>
  <c r="M2549" i="10"/>
  <c r="C2611" i="10"/>
  <c r="P792" i="10"/>
  <c r="M2517" i="10"/>
  <c r="C2244" i="10"/>
  <c r="O2271" i="10"/>
  <c r="Q1830" i="10"/>
  <c r="G2404" i="10"/>
  <c r="G2589" i="10"/>
  <c r="F2358" i="10"/>
  <c r="I2818" i="10"/>
  <c r="M2279" i="10"/>
  <c r="Q2861" i="10"/>
  <c r="K2786" i="10"/>
  <c r="H2885" i="10"/>
  <c r="E2600" i="10"/>
  <c r="R2316" i="10"/>
  <c r="O1512" i="10"/>
  <c r="I2448" i="10"/>
  <c r="R2795" i="10"/>
  <c r="K2787" i="10"/>
  <c r="C2230" i="10"/>
  <c r="N1711" i="10"/>
  <c r="O2525" i="10"/>
  <c r="K1590" i="10"/>
  <c r="G2347" i="10"/>
  <c r="D2318" i="10"/>
  <c r="L2445" i="10"/>
  <c r="R2486" i="10"/>
  <c r="Q2357" i="10"/>
  <c r="H1550" i="10"/>
  <c r="P2905" i="10"/>
  <c r="C2563" i="10"/>
  <c r="Q2817" i="10"/>
  <c r="Q790" i="10"/>
  <c r="G2326" i="10"/>
  <c r="E2643" i="10"/>
  <c r="N1628" i="10"/>
  <c r="M2570" i="10"/>
  <c r="P1668" i="10"/>
  <c r="I2450" i="10"/>
  <c r="J2485" i="10"/>
  <c r="G1508" i="10"/>
  <c r="P2349" i="10"/>
  <c r="C832" i="10"/>
  <c r="R2400" i="10"/>
  <c r="H2291" i="10"/>
  <c r="S2438" i="10"/>
  <c r="Q2247" i="10"/>
  <c r="E2555" i="10"/>
  <c r="P2790" i="10"/>
  <c r="C2908" i="10"/>
  <c r="Q2554" i="10"/>
  <c r="Q2518" i="10"/>
  <c r="G2350" i="10"/>
  <c r="O804" i="10"/>
  <c r="O2813" i="10"/>
  <c r="D2530" i="10"/>
  <c r="M2908" i="10"/>
  <c r="M2631" i="10"/>
  <c r="G2557" i="10"/>
  <c r="S2439" i="10"/>
  <c r="H2394" i="10"/>
  <c r="G2593" i="10"/>
  <c r="S2815" i="10"/>
  <c r="D2443" i="10"/>
  <c r="L2519" i="10"/>
  <c r="E2640" i="10"/>
  <c r="H2571" i="10"/>
  <c r="E1548" i="10"/>
  <c r="H1513" i="10"/>
  <c r="Q843" i="10"/>
  <c r="N2470" i="10"/>
  <c r="C2884" i="10"/>
  <c r="P2395" i="10"/>
  <c r="H2407" i="10"/>
  <c r="L2489" i="10"/>
  <c r="I2393" i="10"/>
  <c r="M2644" i="10"/>
  <c r="L2491" i="10"/>
  <c r="K2597" i="10"/>
  <c r="I2445" i="10"/>
  <c r="O2277" i="10"/>
  <c r="E1909" i="10"/>
  <c r="P2438" i="10"/>
  <c r="N2389" i="10"/>
  <c r="S2322" i="10"/>
  <c r="F2397" i="10"/>
  <c r="M2311" i="10"/>
  <c r="Q2650" i="10"/>
  <c r="E2242" i="10"/>
  <c r="N2477" i="10"/>
  <c r="E2520" i="10"/>
  <c r="F2526" i="10"/>
  <c r="E2484" i="10"/>
  <c r="D2280" i="10"/>
  <c r="R2405" i="10"/>
  <c r="F2473" i="10"/>
  <c r="R2324" i="10"/>
  <c r="N2241" i="10"/>
  <c r="N2271" i="10"/>
  <c r="J2909" i="10"/>
  <c r="Q2633" i="10"/>
  <c r="L2396" i="10"/>
  <c r="P846" i="10"/>
  <c r="H1635" i="10"/>
  <c r="L2508" i="10"/>
  <c r="H2269" i="10"/>
  <c r="E1953" i="10"/>
  <c r="M2606" i="10"/>
  <c r="M795" i="10"/>
  <c r="G1470" i="10"/>
  <c r="P2368" i="10"/>
  <c r="H2601" i="10"/>
  <c r="E2478" i="10"/>
  <c r="K2430" i="10"/>
  <c r="E2471" i="10"/>
  <c r="F2528" i="10"/>
  <c r="M1631" i="10"/>
  <c r="C2430" i="10"/>
  <c r="I842" i="10"/>
  <c r="E2561" i="10"/>
  <c r="C2595" i="10"/>
  <c r="N2598" i="10"/>
  <c r="N2548" i="10"/>
  <c r="L2390" i="10"/>
  <c r="E2868" i="10"/>
  <c r="I2610" i="10"/>
  <c r="D2637" i="10"/>
  <c r="D2834" i="10"/>
  <c r="S806" i="10"/>
  <c r="R2570" i="10"/>
  <c r="C2525" i="10"/>
  <c r="K2562" i="10"/>
  <c r="M2399" i="10"/>
  <c r="M2406" i="10"/>
  <c r="C2470" i="10"/>
  <c r="P2409" i="10"/>
  <c r="G839" i="10"/>
  <c r="D2591" i="10"/>
  <c r="M2243" i="10"/>
  <c r="F2347" i="10"/>
  <c r="O2885" i="10"/>
  <c r="Q2251" i="10"/>
  <c r="K2604" i="10"/>
  <c r="J1308" i="10"/>
  <c r="L2437" i="10"/>
  <c r="S2473" i="10"/>
  <c r="Q2860" i="10"/>
  <c r="L2441" i="10"/>
  <c r="N1791" i="10"/>
  <c r="Q2405" i="10"/>
  <c r="M2528" i="10"/>
  <c r="D2405" i="10"/>
  <c r="E2786" i="10"/>
  <c r="O2432" i="10"/>
  <c r="I2888" i="10"/>
  <c r="O2521" i="10"/>
  <c r="E2637" i="10"/>
  <c r="N2814" i="10"/>
  <c r="M832" i="10"/>
  <c r="L2403" i="10"/>
  <c r="P2838" i="10"/>
  <c r="Q2603" i="10"/>
  <c r="N2247" i="10"/>
  <c r="P1548" i="10"/>
  <c r="D2232" i="10"/>
  <c r="O2479" i="10"/>
  <c r="F789" i="10"/>
  <c r="P1673" i="10"/>
  <c r="D2787" i="10"/>
  <c r="C2284" i="10"/>
  <c r="G2400" i="10"/>
  <c r="P2236" i="10"/>
  <c r="D2509" i="10"/>
  <c r="C2518" i="10"/>
  <c r="R2233" i="10"/>
  <c r="R2291" i="10"/>
  <c r="P2595" i="10"/>
  <c r="H2610" i="10"/>
  <c r="Q2907" i="10"/>
  <c r="J2490" i="10"/>
  <c r="H1791" i="10"/>
  <c r="L2068" i="10"/>
  <c r="P2632" i="10"/>
  <c r="O2651" i="10"/>
  <c r="S2514" i="10"/>
  <c r="F1554" i="10"/>
  <c r="C2279" i="10"/>
  <c r="K2819" i="10"/>
  <c r="Q2792" i="10"/>
  <c r="O2604" i="10"/>
  <c r="I2817" i="10"/>
  <c r="M2552" i="10"/>
  <c r="G2482" i="10"/>
  <c r="D1909" i="10"/>
  <c r="J845" i="10"/>
  <c r="Q2516" i="10"/>
  <c r="G2834" i="10"/>
  <c r="H2449" i="10"/>
  <c r="S2599" i="10"/>
  <c r="I2857" i="10"/>
  <c r="J2521" i="10"/>
  <c r="D2392" i="10"/>
  <c r="E2522" i="10"/>
  <c r="P2357" i="10"/>
  <c r="P2600" i="10"/>
  <c r="H2564" i="10"/>
  <c r="H2643" i="10"/>
  <c r="D2347" i="10"/>
  <c r="S2530" i="10"/>
  <c r="R2549" i="10"/>
  <c r="I2868" i="10"/>
  <c r="R2797" i="10"/>
  <c r="P2324" i="10"/>
  <c r="R2646" i="10"/>
  <c r="I2367" i="10"/>
  <c r="H1712" i="10"/>
  <c r="N2865" i="10"/>
  <c r="S2448" i="10"/>
  <c r="G2319" i="10"/>
  <c r="P2607" i="10"/>
  <c r="F2857" i="10"/>
  <c r="P2451" i="10"/>
  <c r="P2356" i="10"/>
  <c r="J2888" i="10"/>
  <c r="F2393" i="10"/>
  <c r="L2864" i="10"/>
  <c r="R2356" i="10"/>
  <c r="D2242" i="10"/>
  <c r="C2889" i="10"/>
  <c r="O2634" i="10"/>
  <c r="H2569" i="10"/>
  <c r="K2241" i="10"/>
  <c r="J2437" i="10"/>
  <c r="E2479" i="10"/>
  <c r="K788" i="10"/>
  <c r="H2280" i="10"/>
  <c r="R1508" i="10"/>
  <c r="P2511" i="10"/>
  <c r="Q2887" i="10"/>
  <c r="C851" i="10"/>
  <c r="J2561" i="10"/>
  <c r="C2638" i="10"/>
  <c r="C2472" i="10"/>
  <c r="C2866" i="10"/>
  <c r="Q1711" i="10"/>
  <c r="L2308" i="10"/>
  <c r="K2478" i="10"/>
  <c r="P839" i="10"/>
  <c r="N2233" i="10"/>
  <c r="J2785" i="10"/>
  <c r="S1552" i="10"/>
  <c r="S838" i="10"/>
  <c r="P2610" i="10"/>
  <c r="S2286" i="10"/>
  <c r="E2511" i="10"/>
  <c r="O2489" i="10"/>
  <c r="L1550" i="10"/>
  <c r="Q2399" i="10"/>
  <c r="N2603" i="10"/>
  <c r="N2837" i="10"/>
  <c r="K2468" i="10"/>
  <c r="R2819" i="10"/>
  <c r="D2367" i="10"/>
  <c r="S2483" i="10"/>
  <c r="F2859" i="10"/>
  <c r="P2886" i="10"/>
  <c r="F2648" i="10"/>
  <c r="H2429" i="10"/>
  <c r="C2784" i="10"/>
  <c r="G1631" i="10"/>
  <c r="J2363" i="10"/>
  <c r="N844" i="10"/>
  <c r="M2228" i="10"/>
  <c r="O2524" i="10"/>
  <c r="S2387" i="10"/>
  <c r="I2366" i="10"/>
  <c r="H2785" i="10"/>
  <c r="C2233" i="10"/>
  <c r="Q2511" i="10"/>
  <c r="I2515" i="10"/>
  <c r="M2611" i="10"/>
  <c r="J1795" i="10"/>
  <c r="K2277" i="10"/>
  <c r="D2567" i="10"/>
  <c r="R2835" i="10"/>
  <c r="O2328" i="10"/>
  <c r="L803" i="10"/>
  <c r="N2430" i="10"/>
  <c r="F843" i="10"/>
  <c r="D2512" i="10"/>
  <c r="M2435" i="10"/>
  <c r="P835" i="10"/>
  <c r="S2509" i="10"/>
  <c r="E2885" i="10"/>
  <c r="N2856" i="10"/>
  <c r="I2513" i="10"/>
  <c r="N2784" i="10"/>
  <c r="R1830" i="10"/>
  <c r="J2246" i="10"/>
  <c r="D2289" i="10"/>
  <c r="D2316" i="10"/>
  <c r="M2481" i="10"/>
  <c r="G2885" i="10"/>
  <c r="C799" i="10"/>
  <c r="K2598" i="10"/>
  <c r="D2395" i="10"/>
  <c r="J2551" i="10"/>
  <c r="I2325" i="10"/>
  <c r="O2405" i="10"/>
  <c r="Q2856" i="10"/>
  <c r="E2487" i="10"/>
  <c r="M2868" i="10"/>
  <c r="K2068" i="10"/>
  <c r="J2600" i="10"/>
  <c r="I2561" i="10"/>
  <c r="H2790" i="10"/>
  <c r="J2281" i="10"/>
  <c r="P2798" i="10"/>
  <c r="F2794" i="10"/>
  <c r="R851" i="10"/>
  <c r="S834" i="10"/>
  <c r="L2815" i="10"/>
  <c r="D2363" i="10"/>
  <c r="G2631" i="10"/>
  <c r="D1831" i="10"/>
  <c r="K2858" i="10"/>
  <c r="C2793" i="10"/>
  <c r="Q2890" i="10"/>
  <c r="E2347" i="10"/>
  <c r="F792" i="10"/>
  <c r="P2787" i="10"/>
  <c r="Q2588" i="10"/>
  <c r="J1390" i="10"/>
  <c r="N790" i="10"/>
  <c r="E2437" i="10"/>
  <c r="I1392" i="10"/>
  <c r="N2449" i="10"/>
  <c r="S2364" i="10"/>
  <c r="C1991" i="10"/>
  <c r="Q850" i="10"/>
  <c r="R2588" i="10"/>
  <c r="Q2525" i="10"/>
  <c r="O2444" i="10"/>
  <c r="Q2815" i="10"/>
  <c r="R2393" i="10"/>
  <c r="M2884" i="10"/>
  <c r="R2365" i="10"/>
  <c r="K2239" i="10"/>
  <c r="J2790" i="10"/>
  <c r="O1912" i="10"/>
  <c r="M2477" i="10"/>
  <c r="Q2524" i="10"/>
  <c r="N2889" i="10"/>
  <c r="S2394" i="10"/>
  <c r="M2594" i="10"/>
  <c r="M2526" i="10"/>
  <c r="N2553" i="10"/>
  <c r="K2392" i="10"/>
  <c r="C2444" i="10"/>
  <c r="S2904" i="10"/>
  <c r="P2480" i="10"/>
  <c r="P2571" i="10"/>
  <c r="S2629" i="10"/>
  <c r="P2594" i="10"/>
  <c r="R2357" i="10"/>
  <c r="G2563" i="10"/>
  <c r="O2329" i="10"/>
  <c r="L2347" i="10"/>
  <c r="P2362" i="10"/>
  <c r="M850" i="10"/>
  <c r="E1715" i="10"/>
  <c r="H2243" i="10"/>
  <c r="L788" i="10"/>
  <c r="I2859" i="10"/>
  <c r="O1514" i="10"/>
  <c r="H832" i="10"/>
  <c r="O2590" i="10"/>
  <c r="C834" i="10"/>
  <c r="N2361" i="10"/>
  <c r="P2509" i="10"/>
  <c r="F1468" i="10"/>
  <c r="P1913" i="10"/>
  <c r="Q1914" i="10"/>
  <c r="R2593" i="10"/>
  <c r="E2235" i="10"/>
  <c r="K2274" i="10"/>
  <c r="C1389" i="10"/>
  <c r="J2819" i="10"/>
  <c r="C2858" i="10"/>
  <c r="M2368" i="10"/>
  <c r="D840" i="10"/>
  <c r="I2108" i="10"/>
  <c r="D2649" i="10"/>
  <c r="E2361" i="10"/>
  <c r="G2870" i="10"/>
  <c r="N2885" i="10"/>
  <c r="L2865" i="10"/>
  <c r="J835" i="10"/>
  <c r="S2628" i="10"/>
  <c r="K2890" i="10"/>
  <c r="G2523" i="10"/>
  <c r="M2633" i="10"/>
  <c r="H2479" i="10"/>
  <c r="O1911" i="10"/>
  <c r="R803" i="10"/>
  <c r="L839" i="10"/>
  <c r="C2520" i="10"/>
  <c r="R2366" i="10"/>
  <c r="J2796" i="10"/>
  <c r="J2241" i="10"/>
  <c r="E2246" i="10"/>
  <c r="K2236" i="10"/>
  <c r="L848" i="10"/>
  <c r="I2639" i="10"/>
  <c r="R2515" i="10"/>
  <c r="G2357" i="10"/>
  <c r="C2443" i="10"/>
  <c r="K2428" i="10"/>
  <c r="E2292" i="10"/>
  <c r="M2071" i="10"/>
  <c r="D2396" i="10"/>
  <c r="P2523" i="10"/>
  <c r="I2239" i="10"/>
  <c r="I2526" i="10"/>
  <c r="F2785" i="10"/>
  <c r="L2243" i="10"/>
  <c r="G2909" i="10"/>
  <c r="C2819" i="10"/>
  <c r="C2407" i="10"/>
  <c r="N2251" i="10"/>
  <c r="R2483" i="10"/>
  <c r="E2515" i="10"/>
  <c r="I2603" i="10"/>
  <c r="G2490" i="10"/>
  <c r="P2272" i="10"/>
  <c r="R2272" i="10"/>
  <c r="P2237" i="10"/>
  <c r="H2523" i="10"/>
  <c r="R2890" i="10"/>
  <c r="M790" i="10"/>
  <c r="K2520" i="10"/>
  <c r="O837" i="10"/>
  <c r="N2269" i="10"/>
  <c r="S2637" i="10"/>
  <c r="E2794" i="10"/>
  <c r="P2309" i="10"/>
  <c r="S2795" i="10"/>
  <c r="C2480" i="10"/>
  <c r="N2526" i="10"/>
  <c r="P840" i="10"/>
  <c r="O2642" i="10"/>
  <c r="M1912" i="10"/>
  <c r="P2570" i="10"/>
  <c r="P2323" i="10"/>
  <c r="M2350" i="10"/>
  <c r="P2598" i="10"/>
  <c r="H833" i="10"/>
  <c r="Q2071" i="10"/>
  <c r="N2859" i="10"/>
  <c r="D1752" i="10"/>
  <c r="H2520" i="10"/>
  <c r="L2352" i="10"/>
  <c r="K2370" i="10"/>
  <c r="H2275" i="10"/>
  <c r="G2072" i="10"/>
  <c r="K2312" i="10"/>
  <c r="H2441" i="10"/>
  <c r="L2563" i="10"/>
  <c r="I2360" i="10"/>
  <c r="F2565" i="10"/>
  <c r="M2522" i="10"/>
  <c r="R2521" i="10"/>
  <c r="Q2442" i="10"/>
  <c r="H2271" i="10"/>
  <c r="N2528" i="10"/>
  <c r="Q2906" i="10"/>
  <c r="Q806" i="10"/>
  <c r="J2606" i="10"/>
  <c r="G2839" i="10"/>
  <c r="F2329" i="10"/>
  <c r="J2310" i="10"/>
  <c r="O2605" i="10"/>
  <c r="I2558" i="10"/>
  <c r="O2243" i="10"/>
  <c r="S1553" i="10"/>
  <c r="M2815" i="10"/>
  <c r="S2320" i="10"/>
  <c r="D2393" i="10"/>
  <c r="D1514" i="10"/>
  <c r="N2275" i="10"/>
  <c r="K2525" i="10"/>
  <c r="D2319" i="10"/>
  <c r="G2597" i="10"/>
  <c r="S2328" i="10"/>
  <c r="Q847" i="10"/>
  <c r="S2869" i="10"/>
  <c r="D2565" i="10"/>
  <c r="P2635" i="10"/>
  <c r="M2788" i="10"/>
  <c r="S2314" i="10"/>
  <c r="L2275" i="10"/>
  <c r="J2409" i="10"/>
  <c r="O2632" i="10"/>
  <c r="S1956" i="10"/>
  <c r="N2906" i="10"/>
  <c r="Q2632" i="10"/>
  <c r="D2889" i="10"/>
  <c r="F2910" i="10"/>
  <c r="G2524" i="10"/>
  <c r="O1989" i="10"/>
  <c r="C2813" i="10"/>
  <c r="E2836" i="10"/>
  <c r="C2316" i="10"/>
  <c r="L2439" i="10"/>
  <c r="J2550" i="10"/>
  <c r="P809" i="10"/>
  <c r="O841" i="10"/>
  <c r="O2480" i="10"/>
  <c r="M794" i="10"/>
  <c r="L2407" i="10"/>
  <c r="M793" i="10"/>
  <c r="K830" i="10"/>
  <c r="M2328" i="10"/>
  <c r="D1670" i="10"/>
  <c r="M2362" i="10"/>
  <c r="O2278" i="10"/>
  <c r="D2868" i="10"/>
  <c r="O2390" i="10"/>
  <c r="H1314" i="10"/>
  <c r="F2607" i="10"/>
  <c r="R795" i="10"/>
  <c r="O2429" i="10"/>
  <c r="Q2313" i="10"/>
  <c r="F2597" i="10"/>
  <c r="S2404" i="10"/>
  <c r="N2567" i="10"/>
  <c r="O2228" i="10"/>
  <c r="E2310" i="10"/>
  <c r="E2604" i="10"/>
  <c r="J2355" i="10"/>
  <c r="E2405" i="10"/>
  <c r="I2277" i="10"/>
  <c r="Q1588" i="10"/>
  <c r="F1636" i="10"/>
  <c r="F2487" i="10"/>
  <c r="E2551" i="10"/>
  <c r="R805" i="10"/>
  <c r="S1668" i="10"/>
  <c r="S2447" i="10"/>
  <c r="N2559" i="10"/>
  <c r="J2240" i="10"/>
  <c r="L2570" i="10"/>
  <c r="G2636" i="10"/>
  <c r="S843" i="10"/>
  <c r="M1953" i="10"/>
  <c r="G2594" i="10"/>
  <c r="R2590" i="10"/>
  <c r="S2520" i="10"/>
  <c r="F2862" i="10"/>
  <c r="O2554" i="10"/>
  <c r="S1310" i="10"/>
  <c r="H2474" i="10"/>
  <c r="N810" i="10"/>
  <c r="N2530" i="10"/>
  <c r="H2350" i="10"/>
  <c r="P1670" i="10"/>
  <c r="S2910" i="10"/>
  <c r="K2557" i="10"/>
  <c r="C790" i="10"/>
  <c r="E2248" i="10"/>
  <c r="I2399" i="10"/>
  <c r="G2647" i="10"/>
  <c r="J2865" i="10"/>
  <c r="H803" i="10"/>
  <c r="N2403" i="10"/>
  <c r="Q1989" i="10"/>
  <c r="N1716" i="10"/>
  <c r="E844" i="10"/>
  <c r="I1514" i="10"/>
  <c r="E2596" i="10"/>
  <c r="D847" i="10"/>
  <c r="L2440" i="10"/>
  <c r="E2315" i="10"/>
  <c r="H1634" i="10"/>
  <c r="D2555" i="10"/>
  <c r="L2369" i="10"/>
  <c r="E832" i="10"/>
  <c r="R2560" i="10"/>
  <c r="K1311" i="10"/>
  <c r="N2357" i="10"/>
  <c r="M2794" i="10"/>
  <c r="F1716" i="10"/>
  <c r="Q2290" i="10"/>
  <c r="P1511" i="10"/>
  <c r="S1911" i="10"/>
  <c r="P2239" i="10"/>
  <c r="F2604" i="10"/>
  <c r="R2470" i="10"/>
  <c r="R2592" i="10"/>
  <c r="R2312" i="10"/>
  <c r="P2516" i="10"/>
  <c r="F2796" i="10"/>
  <c r="S802" i="10"/>
  <c r="C2531" i="10"/>
  <c r="R2472" i="10"/>
  <c r="M2402" i="10"/>
  <c r="N2550" i="10"/>
  <c r="D2441" i="10"/>
  <c r="P2359" i="10"/>
  <c r="C2351" i="10"/>
  <c r="H2559" i="10"/>
  <c r="C789" i="10"/>
  <c r="E2446" i="10"/>
  <c r="K2522" i="10"/>
  <c r="G2289" i="10"/>
  <c r="M2471" i="10"/>
  <c r="C2406" i="10"/>
  <c r="J1913" i="10"/>
  <c r="F2272" i="10"/>
  <c r="R2450" i="10"/>
  <c r="K2529" i="10"/>
  <c r="C2839" i="10"/>
  <c r="M2327" i="10"/>
  <c r="L2607" i="10"/>
  <c r="Q798" i="10"/>
  <c r="G2552" i="10"/>
  <c r="O2490" i="10"/>
  <c r="S2484" i="10"/>
  <c r="I2428" i="10"/>
  <c r="O2526" i="10"/>
  <c r="D2908" i="10"/>
  <c r="J2569" i="10"/>
  <c r="C2648" i="10"/>
  <c r="P2241" i="10"/>
  <c r="M2556" i="10"/>
  <c r="Q2638" i="10"/>
  <c r="P2314" i="10"/>
  <c r="M2317" i="10"/>
  <c r="G848" i="10"/>
  <c r="I2787" i="10"/>
  <c r="P2370" i="10"/>
  <c r="M2430" i="10"/>
  <c r="H794" i="10"/>
  <c r="P2477" i="10"/>
  <c r="N1910" i="10"/>
  <c r="F2273" i="10"/>
  <c r="O2518" i="10"/>
  <c r="J1511" i="10"/>
  <c r="C2630" i="10"/>
  <c r="N840" i="10"/>
  <c r="L2561" i="10"/>
  <c r="K2600" i="10"/>
  <c r="K2556" i="10"/>
  <c r="F2438" i="10"/>
  <c r="G2442" i="10"/>
  <c r="E2392" i="10"/>
  <c r="P2431" i="10"/>
  <c r="J1830" i="10"/>
  <c r="R2870" i="10"/>
  <c r="N797" i="10"/>
  <c r="Q2365" i="10"/>
  <c r="M810" i="10"/>
  <c r="H2325" i="10"/>
  <c r="N2793" i="10"/>
  <c r="C2589" i="10"/>
  <c r="E2815" i="10"/>
  <c r="M2441" i="10"/>
  <c r="F2356" i="10"/>
  <c r="J844" i="10"/>
  <c r="R2513" i="10"/>
  <c r="I2550" i="10"/>
  <c r="O2447" i="10"/>
  <c r="M2555" i="10"/>
  <c r="S2117" i="10"/>
  <c r="P2561" i="10"/>
  <c r="Q1630" i="10"/>
  <c r="H2644" i="10"/>
  <c r="G2646" i="10"/>
  <c r="O1753" i="10"/>
  <c r="R2562" i="10"/>
  <c r="M2109" i="10"/>
  <c r="N2480" i="10"/>
  <c r="L2402" i="10"/>
  <c r="F2638" i="10"/>
  <c r="Q2630" i="10"/>
  <c r="P1828" i="10"/>
  <c r="H2279" i="10"/>
  <c r="C2289" i="10"/>
  <c r="F2567" i="10"/>
  <c r="E2813" i="10"/>
  <c r="N2290" i="10"/>
  <c r="L2110" i="10"/>
  <c r="K801" i="10"/>
  <c r="H2433" i="10"/>
  <c r="D2510" i="10"/>
  <c r="Q2108" i="10"/>
  <c r="J2471" i="10"/>
  <c r="Q1514" i="10"/>
  <c r="E2322" i="10"/>
  <c r="S2240" i="10"/>
  <c r="P2630" i="10"/>
  <c r="F2241" i="10"/>
  <c r="H2513" i="10"/>
  <c r="F2289" i="10"/>
  <c r="N2602" i="10"/>
  <c r="N830" i="10"/>
  <c r="S1837" i="10"/>
  <c r="H2430" i="10"/>
  <c r="M2313" i="10"/>
  <c r="L2564" i="10"/>
  <c r="F2285" i="10"/>
  <c r="P834" i="10"/>
  <c r="C2890" i="10"/>
  <c r="K795" i="10"/>
  <c r="Q2834" i="10"/>
  <c r="I2632" i="10"/>
  <c r="J2527" i="10"/>
  <c r="H2358" i="10"/>
  <c r="J2441" i="10"/>
  <c r="D2518" i="10"/>
  <c r="K2363" i="10"/>
  <c r="O2439" i="10"/>
  <c r="F806" i="10"/>
  <c r="Q2839" i="10"/>
  <c r="Q2644" i="10"/>
  <c r="G2028" i="10"/>
  <c r="R2292" i="10"/>
  <c r="C2397" i="10"/>
  <c r="N2444" i="10"/>
  <c r="O2887" i="10"/>
  <c r="S2396" i="10"/>
  <c r="C2645" i="10"/>
  <c r="Q2479" i="10"/>
  <c r="R2274" i="10"/>
  <c r="M2797" i="10"/>
  <c r="F2515" i="10"/>
  <c r="L2650" i="10"/>
  <c r="Q837" i="10"/>
  <c r="C2451" i="10"/>
  <c r="I800" i="10"/>
  <c r="M2819" i="10"/>
  <c r="O2857" i="10"/>
  <c r="D2519" i="10"/>
  <c r="E809" i="10"/>
  <c r="Q2509" i="10"/>
  <c r="N2320" i="10"/>
  <c r="P1550" i="10"/>
  <c r="S2596" i="10"/>
  <c r="O2555" i="10"/>
  <c r="P2640" i="10"/>
  <c r="D2636" i="10"/>
  <c r="D2308" i="10"/>
  <c r="J2837" i="10"/>
  <c r="M834" i="10"/>
  <c r="F1829" i="10"/>
  <c r="F2651" i="10"/>
  <c r="I2408" i="10"/>
  <c r="J1988" i="10"/>
  <c r="G2558" i="10"/>
  <c r="G2567" i="10"/>
  <c r="Q2567" i="10"/>
  <c r="G2555" i="10"/>
  <c r="J2650" i="10"/>
  <c r="P2868" i="10"/>
  <c r="P2489" i="10"/>
  <c r="M1550" i="10"/>
  <c r="F801" i="10"/>
  <c r="I834" i="10"/>
  <c r="O2239" i="10"/>
  <c r="O2431" i="10"/>
  <c r="L846" i="10"/>
  <c r="R2231" i="10"/>
  <c r="I2028" i="10"/>
  <c r="K2071" i="10"/>
  <c r="I801" i="10"/>
  <c r="H2400" i="10"/>
  <c r="L2478" i="10"/>
  <c r="G2513" i="10"/>
  <c r="N2555" i="10"/>
  <c r="E2329" i="10"/>
  <c r="J2589" i="10"/>
  <c r="P2642" i="10"/>
  <c r="L2279" i="10"/>
  <c r="J2643" i="10"/>
  <c r="P1593" i="10"/>
  <c r="R806" i="10"/>
  <c r="K804" i="10"/>
  <c r="N2522" i="10"/>
  <c r="E2451" i="10"/>
  <c r="D2907" i="10"/>
  <c r="J792" i="10"/>
  <c r="S2068" i="10"/>
  <c r="D2290" i="10"/>
  <c r="H2348" i="10"/>
  <c r="L2281" i="10"/>
  <c r="P1597" i="10"/>
  <c r="P791" i="10"/>
  <c r="K1831" i="10"/>
  <c r="Q1396" i="10"/>
  <c r="M2554" i="10"/>
  <c r="N795" i="10"/>
  <c r="H2244" i="10"/>
  <c r="F2311" i="10"/>
  <c r="J2400" i="10"/>
  <c r="L842" i="10"/>
  <c r="P2429" i="10"/>
  <c r="I2571" i="10"/>
  <c r="C2836" i="10"/>
  <c r="L2649" i="10"/>
  <c r="Q851" i="10"/>
  <c r="O2402" i="10"/>
  <c r="G2032" i="10"/>
  <c r="R2308" i="10"/>
  <c r="F2404" i="10"/>
  <c r="I2475" i="10"/>
  <c r="M2512" i="10"/>
  <c r="F2370" i="10"/>
  <c r="F844" i="10"/>
  <c r="D2348" i="10"/>
  <c r="K1752" i="10"/>
  <c r="D2481" i="10"/>
  <c r="D2394" i="10"/>
  <c r="C2363" i="10"/>
  <c r="H1949" i="10"/>
  <c r="J2603" i="10"/>
  <c r="I2794" i="10"/>
  <c r="C2271" i="10"/>
  <c r="M2361" i="10"/>
  <c r="L2231" i="10"/>
  <c r="O2597" i="10"/>
  <c r="G2796" i="10"/>
  <c r="D1748" i="10"/>
  <c r="J2571" i="10"/>
  <c r="F2320" i="10"/>
  <c r="H1312" i="10"/>
  <c r="Q2246" i="10"/>
  <c r="O2563" i="10"/>
  <c r="Q2601" i="10"/>
  <c r="Q2355" i="10"/>
  <c r="K2638" i="10"/>
  <c r="M2388" i="10"/>
  <c r="O1949" i="10"/>
  <c r="K2247" i="10"/>
  <c r="C1550" i="10"/>
  <c r="K2408" i="10"/>
  <c r="H2839" i="10"/>
  <c r="G1472" i="10"/>
  <c r="F2475" i="10"/>
  <c r="C2245" i="10"/>
  <c r="R2232" i="10"/>
  <c r="L2245" i="10"/>
  <c r="C1754" i="10"/>
  <c r="S2269" i="10"/>
  <c r="I2329" i="10"/>
  <c r="K840" i="10"/>
  <c r="M2389" i="10"/>
  <c r="C2860" i="10"/>
  <c r="K2308" i="10"/>
  <c r="M2569" i="10"/>
  <c r="N2644" i="10"/>
  <c r="E840" i="10"/>
  <c r="G2438" i="10"/>
  <c r="J1513" i="10"/>
  <c r="H841" i="10"/>
  <c r="K2606" i="10"/>
  <c r="G2441" i="10"/>
  <c r="S792" i="10"/>
  <c r="J2356" i="10"/>
  <c r="L1911" i="10"/>
  <c r="O2322" i="10"/>
  <c r="D2592" i="10"/>
  <c r="H2637" i="10"/>
  <c r="P2397" i="10"/>
  <c r="J2570" i="10"/>
  <c r="G2477" i="10"/>
  <c r="R2327" i="10"/>
  <c r="N2790" i="10"/>
  <c r="H2552" i="10"/>
  <c r="P2550" i="10"/>
  <c r="O2470" i="10"/>
  <c r="K2033" i="10"/>
  <c r="S2597" i="10"/>
  <c r="F2816" i="10"/>
  <c r="R2644" i="10"/>
  <c r="D2359" i="10"/>
  <c r="Q2647" i="10"/>
  <c r="E2636" i="10"/>
  <c r="S2363" i="10"/>
  <c r="J2856" i="10"/>
  <c r="H2870" i="10"/>
  <c r="K1750" i="10"/>
  <c r="N2315" i="10"/>
  <c r="E2648" i="10"/>
  <c r="I2597" i="10"/>
  <c r="R2610" i="10"/>
  <c r="H2488" i="10"/>
  <c r="M2859" i="10"/>
  <c r="Q2796" i="10"/>
  <c r="M2789" i="10"/>
  <c r="Q2402" i="10"/>
  <c r="I2365" i="10"/>
  <c r="N2438" i="10"/>
  <c r="D2352" i="10"/>
  <c r="Q797" i="10"/>
  <c r="I849" i="10"/>
  <c r="P1908" i="10"/>
  <c r="E2326" i="10"/>
  <c r="N2390" i="10"/>
  <c r="N2391" i="10"/>
  <c r="E2448" i="10"/>
  <c r="F795" i="10"/>
  <c r="M1752" i="10"/>
  <c r="O2482" i="10"/>
  <c r="N2818" i="10"/>
  <c r="N2278" i="10"/>
  <c r="O2592" i="10"/>
  <c r="L2647" i="10"/>
  <c r="J2884" i="10"/>
  <c r="P2549" i="10"/>
  <c r="J847" i="10"/>
  <c r="I2524" i="10"/>
  <c r="J2590" i="10"/>
  <c r="L2525" i="10"/>
  <c r="S2317" i="10"/>
  <c r="I2269" i="10"/>
  <c r="K2367" i="10"/>
  <c r="E1309" i="10"/>
  <c r="H2321" i="10"/>
  <c r="S2471" i="10"/>
  <c r="P2450" i="10"/>
  <c r="C2320" i="10"/>
  <c r="M2276" i="10"/>
  <c r="N841" i="10"/>
  <c r="R1468" i="10"/>
  <c r="R1828" i="10"/>
  <c r="P1473" i="10"/>
  <c r="L2599" i="10"/>
  <c r="C2437" i="10"/>
  <c r="O2515" i="10"/>
  <c r="I1395" i="10"/>
  <c r="D1711" i="10"/>
  <c r="K2032" i="10"/>
  <c r="F2275" i="10"/>
  <c r="M2447" i="10"/>
  <c r="I2837" i="10"/>
  <c r="K2390" i="10"/>
  <c r="D1594" i="10"/>
  <c r="N2114" i="10"/>
  <c r="I2402" i="10"/>
  <c r="R2408" i="10"/>
  <c r="H2517" i="10"/>
  <c r="R2319" i="10"/>
  <c r="L1989" i="10"/>
  <c r="C2322" i="10"/>
  <c r="N2272" i="10"/>
  <c r="L2319" i="10"/>
  <c r="C2269" i="10"/>
  <c r="E2394" i="10"/>
  <c r="S2813" i="10"/>
  <c r="J2517" i="10"/>
  <c r="E2907" i="10"/>
  <c r="S2489" i="10"/>
  <c r="C835" i="10"/>
  <c r="K1748" i="10"/>
  <c r="O2407" i="10"/>
  <c r="C2290" i="10"/>
  <c r="S2468" i="10"/>
  <c r="M2839" i="10"/>
  <c r="H2548" i="10"/>
  <c r="R2404" i="10"/>
  <c r="E2869" i="10"/>
  <c r="H1629" i="10"/>
  <c r="G2323" i="10"/>
  <c r="H2489" i="10"/>
  <c r="H793" i="10"/>
  <c r="I2548" i="10"/>
  <c r="C842" i="10"/>
  <c r="K1594" i="10"/>
  <c r="F2571" i="10"/>
  <c r="P2432" i="10"/>
  <c r="F842" i="10"/>
  <c r="K2269" i="10"/>
  <c r="J793" i="10"/>
  <c r="D2557" i="10"/>
  <c r="P2816" i="10"/>
  <c r="F2434" i="10"/>
  <c r="Q2269" i="10"/>
  <c r="C2396" i="10"/>
  <c r="D2634" i="10"/>
  <c r="H2886" i="10"/>
  <c r="I1388" i="10"/>
  <c r="E2859" i="10"/>
  <c r="P1789" i="10"/>
  <c r="H2593" i="10"/>
  <c r="K2867" i="10"/>
  <c r="I2438" i="10"/>
  <c r="R791" i="10"/>
  <c r="O2308" i="10"/>
  <c r="M2834" i="10"/>
  <c r="R1672" i="10"/>
  <c r="I2552" i="10"/>
  <c r="M2790" i="10"/>
  <c r="I2611" i="10"/>
  <c r="S2279" i="10"/>
  <c r="I1668" i="10"/>
  <c r="H2594" i="10"/>
  <c r="C806" i="10"/>
  <c r="Q2476" i="10"/>
  <c r="S2632" i="10"/>
  <c r="G2833" i="10"/>
  <c r="I2870" i="10"/>
  <c r="J2905" i="10"/>
  <c r="J2370" i="10"/>
  <c r="G2322" i="10"/>
  <c r="F2814" i="10"/>
  <c r="E2476" i="10"/>
  <c r="R1912" i="10"/>
  <c r="F2548" i="10"/>
  <c r="O2565" i="10"/>
  <c r="S2393" i="10"/>
  <c r="E2517" i="10"/>
  <c r="K2449" i="10"/>
  <c r="C1512" i="10"/>
  <c r="K2789" i="10"/>
  <c r="K2589" i="10"/>
  <c r="D2790" i="10"/>
  <c r="S2409" i="10"/>
  <c r="S2440" i="10"/>
  <c r="J800" i="10"/>
  <c r="D2597" i="10"/>
  <c r="I2313" i="10"/>
  <c r="N2330" i="10"/>
  <c r="E1669" i="10"/>
  <c r="C2288" i="10"/>
  <c r="G2550" i="10"/>
  <c r="S2321" i="10"/>
  <c r="J1510" i="10"/>
  <c r="R2552" i="10"/>
  <c r="S1631" i="10"/>
  <c r="O800" i="10"/>
  <c r="S2558" i="10"/>
  <c r="R2307" i="10"/>
  <c r="P2819" i="10"/>
  <c r="L1988" i="10"/>
  <c r="J2230" i="10"/>
  <c r="Q807" i="10"/>
  <c r="G2884" i="10"/>
  <c r="D2314" i="10"/>
  <c r="R834" i="10"/>
  <c r="H2561" i="10"/>
  <c r="Q2646" i="10"/>
  <c r="I2240" i="10"/>
  <c r="J832" i="10"/>
  <c r="K1713" i="10"/>
  <c r="O2564" i="10"/>
  <c r="G2069" i="10"/>
  <c r="K2354" i="10"/>
  <c r="R2634" i="10"/>
  <c r="Q1958" i="10"/>
  <c r="H1514" i="10"/>
  <c r="I836" i="10"/>
  <c r="O1631" i="10"/>
  <c r="I2488" i="10"/>
  <c r="H2448" i="10"/>
  <c r="M2638" i="10"/>
  <c r="F2483" i="10"/>
  <c r="M2310" i="10"/>
  <c r="D2470" i="10"/>
  <c r="N2392" i="10"/>
  <c r="N2348" i="10"/>
  <c r="G2907" i="10"/>
  <c r="Q2390" i="10"/>
  <c r="L2861" i="10"/>
  <c r="S2029" i="10"/>
  <c r="Q2438" i="10"/>
  <c r="C2326" i="10"/>
  <c r="H2589" i="10"/>
  <c r="J2277" i="10"/>
  <c r="G2395" i="10"/>
  <c r="E2404" i="10"/>
  <c r="F2406" i="10"/>
  <c r="H2563" i="10"/>
  <c r="M1468" i="10"/>
  <c r="R1712" i="10"/>
  <c r="S2603" i="10"/>
  <c r="G833" i="10"/>
  <c r="E800" i="10"/>
  <c r="K2272" i="10"/>
  <c r="F2593" i="10"/>
  <c r="F2793" i="10"/>
  <c r="C2357" i="10"/>
  <c r="M2906" i="10"/>
  <c r="G2642" i="10"/>
  <c r="N2429" i="10"/>
  <c r="D2322" i="10"/>
  <c r="G2486" i="10"/>
  <c r="H2286" i="10"/>
  <c r="D1512" i="10"/>
  <c r="N2292" i="10"/>
  <c r="S2395" i="10"/>
  <c r="G829" i="10"/>
  <c r="S1311" i="10"/>
  <c r="J2818" i="10"/>
  <c r="M1555" i="10"/>
  <c r="M2475" i="10"/>
  <c r="G2446" i="10"/>
  <c r="C2477" i="10"/>
  <c r="H2309" i="10"/>
  <c r="L2448" i="10"/>
  <c r="D1508" i="10"/>
  <c r="L2354" i="10"/>
  <c r="I2628" i="10"/>
  <c r="L2889" i="10"/>
  <c r="E2324" i="10"/>
  <c r="F2029" i="10"/>
  <c r="G792" i="10"/>
  <c r="O2570" i="10"/>
  <c r="K2552" i="10"/>
  <c r="K1791" i="10"/>
  <c r="E2440" i="10"/>
  <c r="O2556" i="10"/>
  <c r="R2409" i="10"/>
  <c r="R2862" i="10"/>
  <c r="K2588" i="10"/>
  <c r="P2559" i="10"/>
  <c r="H2597" i="10"/>
  <c r="I791" i="10"/>
  <c r="P788" i="10"/>
  <c r="S789" i="10"/>
  <c r="R2283" i="10"/>
  <c r="C2319" i="10"/>
  <c r="R2491" i="10"/>
  <c r="S2324" i="10"/>
  <c r="I2565" i="10"/>
  <c r="K2399" i="10"/>
  <c r="P2393" i="10"/>
  <c r="J2442" i="10"/>
  <c r="I2347" i="10"/>
  <c r="K1755" i="10"/>
  <c r="I2322" i="10"/>
  <c r="O2310" i="10"/>
  <c r="Q2595" i="10"/>
  <c r="D2607" i="10"/>
  <c r="E2284" i="10"/>
  <c r="F838" i="10"/>
  <c r="Q2312" i="10"/>
  <c r="E833" i="10"/>
  <c r="F1311" i="10"/>
  <c r="D2271" i="10"/>
  <c r="M2348" i="10"/>
  <c r="L2362" i="10"/>
  <c r="P2599" i="10"/>
  <c r="L2269" i="10"/>
  <c r="J1670" i="10"/>
  <c r="M829" i="10"/>
  <c r="M2070" i="10"/>
  <c r="M1549" i="10"/>
  <c r="C2369" i="10"/>
  <c r="J2431" i="10"/>
  <c r="R2249" i="10"/>
  <c r="I790" i="10"/>
  <c r="M2251" i="10"/>
  <c r="O2481" i="10"/>
  <c r="I2357" i="10"/>
  <c r="S2515" i="10"/>
  <c r="G800" i="10"/>
  <c r="P2866" i="10"/>
  <c r="H788" i="10"/>
  <c r="H1829" i="10"/>
  <c r="O1836" i="10"/>
  <c r="J2632" i="10"/>
  <c r="D2560" i="10"/>
  <c r="K2248" i="10"/>
  <c r="F2839" i="10"/>
  <c r="O2793" i="10"/>
  <c r="N2601" i="10"/>
  <c r="G2324" i="10"/>
  <c r="K2884" i="10"/>
  <c r="M799" i="10"/>
  <c r="G1717" i="10"/>
  <c r="I2567" i="10"/>
  <c r="G2795" i="10"/>
  <c r="M2359" i="10"/>
  <c r="R2073" i="10"/>
  <c r="O2603" i="10"/>
  <c r="O1990" i="10"/>
  <c r="F2890" i="10"/>
  <c r="K2365" i="10"/>
  <c r="H2409" i="10"/>
  <c r="C2647" i="10"/>
  <c r="I2403" i="10"/>
  <c r="O2320" i="10"/>
  <c r="H2551" i="10"/>
  <c r="N2515" i="10"/>
  <c r="O2560" i="10"/>
  <c r="N2367" i="10"/>
  <c r="K2434" i="10"/>
  <c r="C791" i="10"/>
  <c r="I2819" i="10"/>
  <c r="C2594" i="10"/>
  <c r="I2525" i="10"/>
  <c r="Q796" i="10"/>
  <c r="J2433" i="10"/>
  <c r="R2508" i="10"/>
  <c r="Q2428" i="10"/>
  <c r="I2884" i="10"/>
  <c r="F2869" i="10"/>
  <c r="R2351" i="10"/>
  <c r="C2558" i="10"/>
  <c r="H2033" i="10"/>
  <c r="L2560" i="10"/>
  <c r="S2867" i="10"/>
  <c r="I2430" i="10"/>
  <c r="L2514" i="10"/>
  <c r="L2398" i="10"/>
  <c r="L2631" i="10"/>
  <c r="E2355" i="10"/>
  <c r="J2518" i="10"/>
  <c r="D1310" i="10"/>
  <c r="O1551" i="10"/>
  <c r="K2324" i="10"/>
  <c r="L2591" i="10"/>
  <c r="N2428" i="10"/>
  <c r="K2645" i="10"/>
  <c r="P2554" i="10"/>
  <c r="F2445" i="10"/>
  <c r="G809" i="10"/>
  <c r="R2469" i="10"/>
  <c r="M839" i="10"/>
  <c r="D798" i="10"/>
  <c r="Q2233" i="10"/>
  <c r="H2647" i="10"/>
  <c r="H1631" i="10"/>
  <c r="K842" i="10"/>
  <c r="R2235" i="10"/>
  <c r="R2246" i="10"/>
  <c r="E2280" i="10"/>
  <c r="G2650" i="10"/>
  <c r="H1630" i="10"/>
  <c r="O1910" i="10"/>
  <c r="G2238" i="10"/>
  <c r="K797" i="10"/>
  <c r="H2314" i="10"/>
  <c r="S2398" i="10"/>
  <c r="F2319" i="10"/>
  <c r="R2864" i="10"/>
  <c r="P2650" i="10"/>
  <c r="Q2308" i="10"/>
  <c r="H2410" i="10"/>
  <c r="M2601" i="10"/>
  <c r="E2609" i="10"/>
  <c r="L2609" i="10"/>
  <c r="S2477" i="10"/>
  <c r="S2817" i="10"/>
  <c r="H1511" i="10"/>
  <c r="M1670" i="10"/>
  <c r="J2604" i="10"/>
  <c r="M2281" i="10"/>
  <c r="D846" i="10"/>
  <c r="Q2389" i="10"/>
  <c r="K2515" i="10"/>
  <c r="N2640" i="10"/>
  <c r="R2635" i="10"/>
  <c r="L805" i="10"/>
  <c r="S2290" i="10"/>
  <c r="Q2909" i="10"/>
  <c r="C2228" i="10"/>
  <c r="O2312" i="10"/>
  <c r="I2510" i="10"/>
  <c r="Q1750" i="10"/>
  <c r="J2646" i="10"/>
  <c r="E2650" i="10"/>
  <c r="G2639" i="10"/>
  <c r="J2814" i="10"/>
  <c r="J2112" i="10"/>
  <c r="F2531" i="10"/>
  <c r="L1548" i="10"/>
  <c r="Q1671" i="10"/>
  <c r="J2526" i="10"/>
  <c r="C2637" i="10"/>
  <c r="I2073" i="10"/>
  <c r="K1631" i="10"/>
  <c r="C1717" i="10"/>
  <c r="M2514" i="10"/>
  <c r="D2595" i="10"/>
  <c r="M2796" i="10"/>
  <c r="E2651" i="10"/>
  <c r="G844" i="10"/>
  <c r="K2511" i="10"/>
  <c r="O2355" i="10"/>
  <c r="C2446" i="10"/>
  <c r="E2860" i="10"/>
  <c r="J1750" i="10"/>
  <c r="S2862" i="10"/>
  <c r="P2407" i="10"/>
  <c r="R2410" i="10"/>
  <c r="L807" i="10"/>
  <c r="G2389" i="10"/>
  <c r="D792" i="10"/>
  <c r="H2522" i="10"/>
  <c r="L2643" i="10"/>
  <c r="P2361" i="10"/>
  <c r="Q2230" i="10"/>
  <c r="C2870" i="10"/>
  <c r="E2434" i="10"/>
  <c r="G849" i="10"/>
  <c r="D2517" i="10"/>
  <c r="R2437" i="10"/>
  <c r="M1791" i="10"/>
  <c r="C2481" i="10"/>
  <c r="E836" i="10"/>
  <c r="Q2033" i="10"/>
  <c r="R2528" i="10"/>
  <c r="C2399" i="10"/>
  <c r="O2238" i="10"/>
  <c r="N1749" i="10"/>
  <c r="C2818" i="10"/>
  <c r="E2608" i="10"/>
  <c r="H2515" i="10"/>
  <c r="O2288" i="10"/>
  <c r="S2590" i="10"/>
  <c r="R2564" i="10"/>
  <c r="O805" i="10"/>
  <c r="E2366" i="10"/>
  <c r="D829" i="10"/>
  <c r="J2282" i="10"/>
  <c r="I2862" i="10"/>
  <c r="K2637" i="10"/>
  <c r="P2514" i="10"/>
  <c r="S2233" i="10"/>
  <c r="D2403" i="10"/>
  <c r="E1314" i="10"/>
  <c r="Q2639" i="10"/>
  <c r="J2393" i="10"/>
  <c r="S2307" i="10"/>
  <c r="K2447" i="10"/>
  <c r="R1630" i="10"/>
  <c r="J2279" i="10"/>
  <c r="G2470" i="10"/>
  <c r="I2444" i="10"/>
  <c r="Q2555" i="10"/>
  <c r="Q2651" i="10"/>
  <c r="I851" i="10"/>
  <c r="N2857" i="10"/>
  <c r="L2596" i="10"/>
  <c r="M2905" i="10"/>
  <c r="R2330" i="10"/>
  <c r="C2562" i="10"/>
  <c r="R801" i="10"/>
  <c r="Q2474" i="10"/>
  <c r="N2028" i="10"/>
  <c r="O2837" i="10"/>
  <c r="E2239" i="10"/>
  <c r="O1828" i="10"/>
  <c r="K2487" i="10"/>
  <c r="C805" i="10"/>
  <c r="P1948" i="10"/>
  <c r="J1595" i="10"/>
  <c r="J2836" i="10"/>
  <c r="Q2798" i="10"/>
  <c r="D789" i="10"/>
  <c r="N2471" i="10"/>
  <c r="L2857" i="10"/>
  <c r="M2229" i="10"/>
  <c r="E1833" i="10"/>
  <c r="G2113" i="10"/>
  <c r="J2816" i="10"/>
  <c r="I2275" i="10"/>
  <c r="O2251" i="10"/>
  <c r="H2278" i="10"/>
  <c r="S1833" i="10"/>
  <c r="Q1908" i="10"/>
  <c r="J2401" i="10"/>
  <c r="P2470" i="10"/>
  <c r="R2229" i="10"/>
  <c r="M2814" i="10"/>
  <c r="G2790" i="10"/>
  <c r="F2819" i="10"/>
  <c r="M2245" i="10"/>
  <c r="Q810" i="10"/>
  <c r="Q2370" i="10"/>
  <c r="K1709" i="10"/>
  <c r="C2391" i="10"/>
  <c r="S2856" i="10"/>
  <c r="J2249" i="10"/>
  <c r="J2292" i="10"/>
  <c r="I804" i="10"/>
  <c r="H2486" i="10"/>
  <c r="F2316" i="10"/>
  <c r="E806" i="10"/>
  <c r="K2398" i="10"/>
  <c r="G2240" i="10"/>
  <c r="P2633" i="10"/>
  <c r="G2868" i="10"/>
  <c r="E2603" i="10"/>
  <c r="S2326" i="10"/>
  <c r="J848" i="10"/>
  <c r="M1634" i="10"/>
  <c r="E2905" i="10"/>
  <c r="F2596" i="10"/>
  <c r="Q2645" i="10"/>
  <c r="J2867" i="10"/>
  <c r="H2511" i="10"/>
  <c r="N1668" i="10"/>
  <c r="P842" i="10"/>
  <c r="O2784" i="10"/>
  <c r="C2370" i="10"/>
  <c r="J2508" i="10"/>
  <c r="D2315" i="10"/>
  <c r="R1629" i="10"/>
  <c r="Q2606" i="10"/>
  <c r="H2235" i="10"/>
  <c r="J2387" i="10"/>
  <c r="R2431" i="10"/>
  <c r="J1788" i="10"/>
  <c r="K1992" i="10"/>
  <c r="K2284" i="10"/>
  <c r="D2904" i="10"/>
  <c r="K2905" i="10"/>
  <c r="L2289" i="10"/>
  <c r="H2606" i="10"/>
  <c r="C2364" i="10"/>
  <c r="H2858" i="10"/>
  <c r="O2529" i="10"/>
  <c r="H2793" i="10"/>
  <c r="D2865" i="10"/>
  <c r="O2394" i="10"/>
  <c r="E2403" i="10"/>
  <c r="I2786" i="10"/>
  <c r="O2388" i="10"/>
  <c r="P2605" i="10"/>
  <c r="D2430" i="10"/>
  <c r="C2283" i="10"/>
  <c r="O1591" i="10"/>
  <c r="C809" i="10"/>
  <c r="N2592" i="10"/>
  <c r="K2785" i="10"/>
  <c r="L1549" i="10"/>
  <c r="M2401" i="10"/>
  <c r="F2788" i="10"/>
  <c r="E2408" i="10"/>
  <c r="O2786" i="10"/>
  <c r="E1391" i="10"/>
  <c r="S2647" i="10"/>
  <c r="F2598" i="10"/>
  <c r="D806" i="10"/>
  <c r="I2839" i="10"/>
  <c r="S2630" i="10"/>
  <c r="H1709" i="10"/>
  <c r="K1788" i="10"/>
  <c r="K2270" i="10"/>
  <c r="F2611" i="10"/>
  <c r="H2890" i="10"/>
  <c r="C2608" i="10"/>
  <c r="E1948" i="10"/>
  <c r="E2888" i="10"/>
  <c r="O2284" i="10"/>
  <c r="F2468" i="10"/>
  <c r="L2434" i="10"/>
  <c r="D2795" i="10"/>
  <c r="G2517" i="10"/>
  <c r="P2588" i="10"/>
  <c r="I2476" i="10"/>
  <c r="C2570" i="10"/>
  <c r="M803" i="10"/>
  <c r="S2594" i="10"/>
  <c r="D1949" i="10"/>
  <c r="G1672" i="10"/>
  <c r="H2473" i="10"/>
  <c r="O2275" i="10"/>
  <c r="Q1916" i="10"/>
  <c r="L1592" i="10"/>
  <c r="Q2320" i="10"/>
  <c r="S2368" i="10"/>
  <c r="N2229" i="10"/>
  <c r="C2640" i="10"/>
  <c r="K1554" i="10"/>
  <c r="S2031" i="10"/>
  <c r="O2628" i="10"/>
  <c r="F2069" i="10"/>
  <c r="J1990" i="10"/>
  <c r="J1391" i="10"/>
  <c r="F2113" i="10"/>
  <c r="S2242" i="10"/>
  <c r="G2792" i="10"/>
  <c r="I1835" i="10"/>
  <c r="J1554" i="10"/>
  <c r="O1595" i="10"/>
  <c r="D1671" i="10"/>
  <c r="M2521" i="10"/>
  <c r="M2600" i="10"/>
  <c r="E1552" i="10"/>
  <c r="I1750" i="10"/>
  <c r="R2551" i="10"/>
  <c r="H836" i="10"/>
  <c r="L1313" i="10"/>
  <c r="J2030" i="10"/>
  <c r="Q2558" i="10"/>
  <c r="K806" i="10"/>
  <c r="F1717" i="10"/>
  <c r="G837" i="10"/>
  <c r="O2611" i="10"/>
  <c r="S1509" i="10"/>
  <c r="H2396" i="10"/>
  <c r="L1553" i="10"/>
  <c r="S2292" i="10"/>
  <c r="E2070" i="10"/>
  <c r="N1993" i="10"/>
  <c r="O1758" i="10"/>
  <c r="L2035" i="10"/>
  <c r="F2228" i="10"/>
  <c r="N1308" i="10"/>
  <c r="M1789" i="10"/>
  <c r="P2793" i="10"/>
  <c r="H2250" i="10"/>
  <c r="H2475" i="10"/>
  <c r="G1756" i="10"/>
  <c r="L2071" i="10"/>
  <c r="D845" i="10"/>
  <c r="F2525" i="10"/>
  <c r="I1909" i="10"/>
  <c r="I2887" i="10"/>
  <c r="N1839" i="10"/>
  <c r="F1995" i="10"/>
  <c r="E2508" i="10"/>
  <c r="R1592" i="10"/>
  <c r="J1313" i="10"/>
  <c r="L2600" i="10"/>
  <c r="Q2510" i="10"/>
  <c r="C2797" i="10"/>
  <c r="J2239" i="10"/>
  <c r="N2813" i="10"/>
  <c r="P1714" i="10"/>
  <c r="E2275" i="10"/>
  <c r="G2349" i="10"/>
  <c r="F1993" i="10"/>
  <c r="I2490" i="10"/>
  <c r="M2115" i="10"/>
  <c r="S2650" i="10"/>
  <c r="P2609" i="10"/>
  <c r="Q1719" i="10"/>
  <c r="K2596" i="10"/>
  <c r="I2076" i="10"/>
  <c r="L1756" i="10"/>
  <c r="J2513" i="10"/>
  <c r="P2284" i="10"/>
  <c r="J1715" i="10"/>
  <c r="P2478" i="10"/>
  <c r="N2281" i="10"/>
  <c r="I2033" i="10"/>
  <c r="D2428" i="10"/>
  <c r="M2113" i="10"/>
  <c r="I2642" i="10"/>
  <c r="N1631" i="10"/>
  <c r="C2112" i="10"/>
  <c r="F2861" i="10"/>
  <c r="C2433" i="10"/>
  <c r="J1671" i="10"/>
  <c r="H2472" i="10"/>
  <c r="S2835" i="10"/>
  <c r="N2074" i="10"/>
  <c r="K1917" i="10"/>
  <c r="G1755" i="10"/>
  <c r="N1673" i="10"/>
  <c r="G2487" i="10"/>
  <c r="H1311" i="10"/>
  <c r="N2111" i="10"/>
  <c r="C2516" i="10"/>
  <c r="E1990" i="10"/>
  <c r="C2597" i="10"/>
  <c r="L841" i="10"/>
  <c r="P2291" i="10"/>
  <c r="N1793" i="10"/>
  <c r="C2798" i="10"/>
  <c r="F1954" i="10"/>
  <c r="L1831" i="10"/>
  <c r="J2648" i="10"/>
  <c r="F2797" i="10"/>
  <c r="D2387" i="10"/>
  <c r="I2637" i="10"/>
  <c r="H1909" i="10"/>
  <c r="O2859" i="10"/>
  <c r="Q2859" i="10"/>
  <c r="Q799" i="10"/>
  <c r="J2591" i="10"/>
  <c r="O2817" i="10"/>
  <c r="R2285" i="10"/>
  <c r="C2555" i="10"/>
  <c r="L1395" i="10"/>
  <c r="F830" i="10"/>
  <c r="F2394" i="10"/>
  <c r="S800" i="10"/>
  <c r="G830" i="10"/>
  <c r="F2313" i="10"/>
  <c r="J2563" i="10"/>
  <c r="H2406" i="10"/>
  <c r="G2394" i="10"/>
  <c r="F2490" i="10"/>
  <c r="L2272" i="10"/>
  <c r="M2786" i="10"/>
  <c r="R2630" i="10"/>
  <c r="O833" i="10"/>
  <c r="M1668" i="10"/>
  <c r="O1674" i="10"/>
  <c r="L2530" i="10"/>
  <c r="M2449" i="10"/>
  <c r="D2564" i="10"/>
  <c r="H2865" i="10"/>
  <c r="I2355" i="10"/>
  <c r="C2856" i="10"/>
  <c r="I1831" i="10"/>
  <c r="L829" i="10"/>
  <c r="J1789" i="10"/>
  <c r="L833" i="10"/>
  <c r="K1911" i="10"/>
  <c r="G2858" i="10"/>
  <c r="S2285" i="10"/>
  <c r="N2485" i="10"/>
  <c r="H2491" i="10"/>
  <c r="F1953" i="10"/>
  <c r="R1949" i="10"/>
  <c r="J2558" i="10"/>
  <c r="G2590" i="10"/>
  <c r="L2435" i="10"/>
  <c r="M2408" i="10"/>
  <c r="H2640" i="10"/>
  <c r="I831" i="10"/>
  <c r="E1469" i="10"/>
  <c r="K2565" i="10"/>
  <c r="L2250" i="10"/>
  <c r="N2796" i="10"/>
  <c r="K2524" i="10"/>
  <c r="H2330" i="10"/>
  <c r="I2593" i="10"/>
  <c r="I2601" i="10"/>
  <c r="H2634" i="10"/>
  <c r="E2035" i="10"/>
  <c r="S1755" i="10"/>
  <c r="I1951" i="10"/>
  <c r="J2405" i="10"/>
  <c r="C2330" i="10"/>
  <c r="O2510" i="10"/>
  <c r="C2349" i="10"/>
  <c r="M2813" i="10"/>
  <c r="F2484" i="10"/>
  <c r="D2231" i="10"/>
  <c r="I2241" i="10"/>
  <c r="P1629" i="10"/>
  <c r="P851" i="10"/>
  <c r="E2838" i="10"/>
  <c r="C2643" i="10"/>
  <c r="M2886" i="10"/>
  <c r="K2608" i="10"/>
  <c r="H789" i="10"/>
  <c r="F2230" i="10"/>
  <c r="P2641" i="10"/>
  <c r="P2287" i="10"/>
  <c r="Q2410" i="10"/>
  <c r="E1988" i="10"/>
  <c r="O2229" i="10"/>
  <c r="L2866" i="10"/>
  <c r="L831" i="10"/>
  <c r="H2481" i="10"/>
  <c r="N2313" i="10"/>
  <c r="L2835" i="10"/>
  <c r="K848" i="10"/>
  <c r="L2548" i="10"/>
  <c r="M2437" i="10"/>
  <c r="K802" i="10"/>
  <c r="S2870" i="10"/>
  <c r="K2369" i="10"/>
  <c r="L2249" i="10"/>
  <c r="I2631" i="10"/>
  <c r="P802" i="10"/>
  <c r="C2432" i="10"/>
  <c r="L2290" i="10"/>
  <c r="L1468" i="10"/>
  <c r="P2611" i="10"/>
  <c r="K2109" i="10"/>
  <c r="H2797" i="10"/>
  <c r="N2307" i="10"/>
  <c r="R2649" i="10"/>
  <c r="L2283" i="10"/>
  <c r="R2281" i="10"/>
  <c r="P2864" i="10"/>
  <c r="J1752" i="10"/>
  <c r="I1948" i="10"/>
  <c r="O2798" i="10"/>
  <c r="Q2531" i="10"/>
  <c r="C2274" i="10"/>
  <c r="I2368" i="10"/>
  <c r="L2361" i="10"/>
  <c r="Q2475" i="10"/>
  <c r="H2393" i="10"/>
  <c r="D2236" i="10"/>
  <c r="R1832" i="10"/>
  <c r="F2443" i="10"/>
  <c r="M805" i="10"/>
  <c r="K2566" i="10"/>
  <c r="O2350" i="10"/>
  <c r="K1758" i="10"/>
  <c r="L2438" i="10"/>
  <c r="N2525" i="10"/>
  <c r="P793" i="10"/>
  <c r="I2482" i="10"/>
  <c r="K2031" i="10"/>
  <c r="E2530" i="10"/>
  <c r="D1473" i="10"/>
  <c r="G2274" i="10"/>
  <c r="E2887" i="10"/>
  <c r="K2519" i="10"/>
  <c r="K834" i="10"/>
  <c r="Q848" i="10"/>
  <c r="E2110" i="10"/>
  <c r="I802" i="10"/>
  <c r="G2076" i="10"/>
  <c r="S1670" i="10"/>
  <c r="R847" i="10"/>
  <c r="D1668" i="10"/>
  <c r="F1631" i="10"/>
  <c r="F1909" i="10"/>
  <c r="R1477" i="10"/>
  <c r="E2790" i="10"/>
  <c r="M2649" i="10"/>
  <c r="J2605" i="10"/>
  <c r="D2388" i="10"/>
  <c r="Q2429" i="10"/>
  <c r="I2451" i="10"/>
  <c r="C2474" i="10"/>
  <c r="J2352" i="10"/>
  <c r="H798" i="10"/>
  <c r="P1590" i="10"/>
  <c r="J795" i="10"/>
  <c r="N2634" i="10"/>
  <c r="O2633" i="10"/>
  <c r="H2527" i="10"/>
  <c r="R1911" i="10"/>
  <c r="G2249" i="10"/>
  <c r="C1634" i="10"/>
  <c r="O2435" i="10"/>
  <c r="N2520" i="10"/>
  <c r="K2368" i="10"/>
  <c r="Q1309" i="10"/>
  <c r="Q839" i="10"/>
  <c r="F1834" i="10"/>
  <c r="G2321" i="10"/>
  <c r="E1590" i="10"/>
  <c r="G2489" i="10"/>
  <c r="S2437" i="10"/>
  <c r="P1513" i="10"/>
  <c r="G2638" i="10"/>
  <c r="N2648" i="10"/>
  <c r="O2273" i="10"/>
  <c r="D1549" i="10"/>
  <c r="C2277" i="10"/>
  <c r="J2308" i="10"/>
  <c r="J2113" i="10"/>
  <c r="H2388" i="10"/>
  <c r="N2351" i="10"/>
  <c r="Q2350" i="10"/>
  <c r="C2888" i="10"/>
  <c r="S2790" i="10"/>
  <c r="F2030" i="10"/>
  <c r="Q2488" i="10"/>
  <c r="H1668" i="10"/>
  <c r="Q849" i="10"/>
  <c r="I2446" i="10"/>
  <c r="C2478" i="10"/>
  <c r="C2365" i="10"/>
  <c r="H2361" i="10"/>
  <c r="D801" i="10"/>
  <c r="H2516" i="10"/>
  <c r="G2234" i="10"/>
  <c r="E1474" i="10"/>
  <c r="N2068" i="10"/>
  <c r="C2281" i="10"/>
  <c r="F2317" i="10"/>
  <c r="N794" i="10"/>
  <c r="M2510" i="10"/>
  <c r="G802" i="10"/>
  <c r="M2591" i="10"/>
  <c r="F2448" i="10"/>
  <c r="F2888" i="10"/>
  <c r="Q2643" i="10"/>
  <c r="M1516" i="10"/>
  <c r="C2816" i="10"/>
  <c r="K2348" i="10"/>
  <c r="E2639" i="10"/>
  <c r="N2448" i="10"/>
  <c r="C2395" i="10"/>
  <c r="Q1991" i="10"/>
  <c r="E2646" i="10"/>
  <c r="H2347" i="10"/>
  <c r="M2520" i="10"/>
  <c r="I2072" i="10"/>
  <c r="J2559" i="10"/>
  <c r="E1631" i="10"/>
  <c r="Q1754" i="10"/>
  <c r="N2407" i="10"/>
  <c r="L2315" i="10"/>
  <c r="S1677" i="10"/>
  <c r="G1829" i="10"/>
  <c r="G2270" i="10"/>
  <c r="D2108" i="10"/>
  <c r="H2328" i="10"/>
  <c r="J2489" i="10"/>
  <c r="Q2235" i="10"/>
  <c r="S2531" i="10"/>
  <c r="H2354" i="10"/>
  <c r="C1632" i="10"/>
  <c r="G1991" i="10"/>
  <c r="G1998" i="10"/>
  <c r="L1514" i="10"/>
  <c r="D1393" i="10"/>
  <c r="S1955" i="10"/>
  <c r="G2519" i="10"/>
  <c r="C2556" i="10"/>
  <c r="L2813" i="10"/>
  <c r="I1671" i="10"/>
  <c r="P1554" i="10"/>
  <c r="H2555" i="10"/>
  <c r="G2029" i="10"/>
  <c r="K1634" i="10"/>
  <c r="P2387" i="10"/>
  <c r="M1511" i="10"/>
  <c r="G1514" i="10"/>
  <c r="E798" i="10"/>
  <c r="G2566" i="10"/>
  <c r="H1990" i="10"/>
  <c r="L2521" i="10"/>
  <c r="Q1549" i="10"/>
  <c r="S2072" i="10"/>
  <c r="M1553" i="10"/>
  <c r="F790" i="10"/>
  <c r="H1717" i="10"/>
  <c r="R2523" i="10"/>
  <c r="R2884" i="10"/>
  <c r="J2436" i="10"/>
  <c r="G2250" i="10"/>
  <c r="H2868" i="10"/>
  <c r="D2364" i="10"/>
  <c r="Q2550" i="10"/>
  <c r="R2600" i="10"/>
  <c r="F2509" i="10"/>
  <c r="K2245" i="10"/>
  <c r="H1553" i="10"/>
  <c r="I2327" i="10"/>
  <c r="P2909" i="10"/>
  <c r="O2400" i="10"/>
  <c r="R1591" i="10"/>
  <c r="O1715" i="10"/>
  <c r="P1749" i="10"/>
  <c r="I2282" i="10"/>
  <c r="P2568" i="10"/>
  <c r="R2559" i="10"/>
  <c r="R1674" i="10"/>
  <c r="D2569" i="10"/>
  <c r="D2593" i="10"/>
  <c r="J1717" i="10"/>
  <c r="L2230" i="10"/>
  <c r="H2483" i="10"/>
  <c r="S808" i="10"/>
  <c r="E846" i="10"/>
  <c r="L1754" i="10"/>
  <c r="H2485" i="10"/>
  <c r="H1588" i="10"/>
  <c r="H2837" i="10"/>
  <c r="S2280" i="10"/>
  <c r="R2290" i="10"/>
  <c r="N2904" i="10"/>
  <c r="Q2564" i="10"/>
  <c r="S2407" i="10"/>
  <c r="L2238" i="10"/>
  <c r="P2592" i="10"/>
  <c r="R2112" i="10"/>
  <c r="J2309" i="10"/>
  <c r="H1589" i="10"/>
  <c r="M2233" i="10"/>
  <c r="L2518" i="10"/>
  <c r="N847" i="10"/>
  <c r="R2651" i="10"/>
  <c r="K2074" i="10"/>
  <c r="O851" i="10"/>
  <c r="S2234" i="10"/>
  <c r="F2355" i="10"/>
  <c r="L2401" i="10"/>
  <c r="P2888" i="10"/>
  <c r="J797" i="10"/>
  <c r="L2363" i="10"/>
  <c r="S840" i="10"/>
  <c r="G2392" i="10"/>
  <c r="E2367" i="10"/>
  <c r="H2439" i="10"/>
  <c r="D2409" i="10"/>
  <c r="H1470" i="10"/>
  <c r="S2435" i="10"/>
  <c r="G2449" i="10"/>
  <c r="P2591" i="10"/>
  <c r="H1672" i="10"/>
  <c r="R2236" i="10"/>
  <c r="P1990" i="10"/>
  <c r="J842" i="10"/>
  <c r="K2329" i="10"/>
  <c r="L806" i="10"/>
  <c r="M2910" i="10"/>
  <c r="C2815" i="10"/>
  <c r="C2517" i="10"/>
  <c r="K2563" i="10"/>
  <c r="K2244" i="10"/>
  <c r="D2285" i="10"/>
  <c r="S2472" i="10"/>
  <c r="F1838" i="10"/>
  <c r="F2315" i="10"/>
  <c r="C2239" i="10"/>
  <c r="M2887" i="10"/>
  <c r="C1951" i="10"/>
  <c r="J2369" i="10"/>
  <c r="P2469" i="10"/>
  <c r="M2244" i="10"/>
  <c r="H2518" i="10"/>
  <c r="E808" i="10"/>
  <c r="R2398" i="10"/>
  <c r="S2273" i="10"/>
  <c r="E1512" i="10"/>
  <c r="S2588" i="10"/>
  <c r="P1471" i="10"/>
  <c r="S850" i="10"/>
  <c r="N2288" i="10"/>
  <c r="N2388" i="10"/>
  <c r="K2475" i="10"/>
  <c r="G843" i="10"/>
  <c r="C2521" i="10"/>
  <c r="P2325" i="10"/>
  <c r="K2440" i="10"/>
  <c r="P844" i="10"/>
  <c r="J2793" i="10"/>
  <c r="N2284" i="10"/>
  <c r="D2288" i="10"/>
  <c r="H2274" i="10"/>
  <c r="I2814" i="10"/>
  <c r="R1948" i="10"/>
  <c r="Q2884" i="10"/>
  <c r="F2237" i="10"/>
  <c r="P2862" i="10"/>
  <c r="P2078" i="10"/>
  <c r="O2247" i="10"/>
  <c r="F2818" i="10"/>
  <c r="G845" i="10"/>
  <c r="L2890" i="10"/>
  <c r="M1829" i="10"/>
  <c r="N2436" i="10"/>
  <c r="F2588" i="10"/>
  <c r="E2550" i="10"/>
  <c r="Q1709" i="10"/>
  <c r="P2310" i="10"/>
  <c r="L2328" i="10"/>
  <c r="Q2548" i="10"/>
  <c r="F1792" i="10"/>
  <c r="H2550" i="10"/>
  <c r="E2318" i="10"/>
  <c r="L2408" i="10"/>
  <c r="H2833" i="10"/>
  <c r="C2315" i="10"/>
  <c r="O2244" i="10"/>
  <c r="K2856" i="10"/>
  <c r="K1948" i="10"/>
  <c r="S1628" i="10"/>
  <c r="O2647" i="10"/>
  <c r="D807" i="10"/>
  <c r="F2109" i="10"/>
  <c r="E2251" i="10"/>
  <c r="S2369" i="10"/>
  <c r="M1515" i="10"/>
  <c r="J2237" i="10"/>
  <c r="J1948" i="10"/>
  <c r="C1788" i="10"/>
  <c r="O1391" i="10"/>
  <c r="O1309" i="10"/>
  <c r="J804" i="10"/>
  <c r="S2352" i="10"/>
  <c r="H796" i="10"/>
  <c r="M2524" i="10"/>
  <c r="E2817" i="10"/>
  <c r="K2518" i="10"/>
  <c r="R2517" i="10"/>
  <c r="C2307" i="10"/>
  <c r="H1989" i="10"/>
  <c r="F1753" i="10"/>
  <c r="R1716" i="10"/>
  <c r="O2631" i="10"/>
  <c r="F2792" i="10"/>
  <c r="I1913" i="10"/>
  <c r="K2790" i="10"/>
  <c r="L789" i="10"/>
  <c r="J1480" i="10"/>
  <c r="J2787" i="10"/>
  <c r="P2396" i="10"/>
  <c r="L2858" i="10"/>
  <c r="I2645" i="10"/>
  <c r="N2277" i="10"/>
  <c r="E1709" i="10"/>
  <c r="K2235" i="10"/>
  <c r="K807" i="10"/>
  <c r="Q833" i="10"/>
  <c r="K794" i="10"/>
  <c r="K1669" i="10"/>
  <c r="K1790" i="10"/>
  <c r="C2631" i="10"/>
  <c r="I1312" i="10"/>
  <c r="J1954" i="10"/>
  <c r="P2318" i="10"/>
  <c r="O2473" i="10"/>
  <c r="F797" i="10"/>
  <c r="D2276" i="10"/>
  <c r="Q2315" i="10"/>
  <c r="C2243" i="10"/>
  <c r="H2530" i="10"/>
  <c r="P1469" i="10"/>
  <c r="S2837" i="10"/>
  <c r="M1677" i="10"/>
  <c r="C2354" i="10"/>
  <c r="O1749" i="10"/>
  <c r="N2396" i="10"/>
  <c r="I1793" i="10"/>
  <c r="N801" i="10"/>
  <c r="M2236" i="10"/>
  <c r="G2410" i="10"/>
  <c r="E2397" i="10"/>
  <c r="D790" i="10"/>
  <c r="D2553" i="10"/>
  <c r="E2818" i="10"/>
  <c r="Q2291" i="10"/>
  <c r="H840" i="10"/>
  <c r="D2521" i="10"/>
  <c r="L2284" i="10"/>
  <c r="L2484" i="10"/>
  <c r="H2322" i="10"/>
  <c r="O1710" i="10"/>
  <c r="C2552" i="10"/>
  <c r="Q2276" i="10"/>
  <c r="Q2870" i="10"/>
  <c r="P1751" i="10"/>
  <c r="D2473" i="10"/>
  <c r="D2869" i="10"/>
  <c r="R2594" i="10"/>
  <c r="N2516" i="10"/>
  <c r="P2885" i="10"/>
  <c r="D793" i="10"/>
  <c r="C2229" i="10"/>
  <c r="D831" i="10"/>
  <c r="I2609" i="10"/>
  <c r="E2468" i="10"/>
  <c r="P2833" i="10"/>
  <c r="I2485" i="10"/>
  <c r="N2287" i="10"/>
  <c r="O2512" i="10"/>
  <c r="R2360" i="10"/>
  <c r="L2473" i="10"/>
  <c r="N2860" i="10"/>
  <c r="M2315" i="10"/>
  <c r="N2884" i="10"/>
  <c r="O2836" i="10"/>
  <c r="E2274" i="10"/>
  <c r="C2287" i="10"/>
  <c r="E2521" i="10"/>
  <c r="G2388" i="10"/>
  <c r="F1794" i="10"/>
  <c r="G2605" i="10"/>
  <c r="N2109" i="10"/>
  <c r="Q2611" i="10"/>
  <c r="J2515" i="10"/>
  <c r="C830" i="10"/>
  <c r="S2433" i="10"/>
  <c r="J1908" i="10"/>
  <c r="E2312" i="10"/>
  <c r="C2904" i="10"/>
  <c r="N2910" i="10"/>
  <c r="D2431" i="10"/>
  <c r="I2904" i="10"/>
  <c r="S2589" i="10"/>
  <c r="S2479" i="10"/>
  <c r="O2591" i="10"/>
  <c r="P2597" i="10"/>
  <c r="C2445" i="10"/>
  <c r="I1593" i="10"/>
  <c r="K829" i="10"/>
  <c r="K2591" i="10"/>
  <c r="N2329" i="10"/>
  <c r="O2237" i="10"/>
  <c r="I798" i="10"/>
  <c r="K1309" i="10"/>
  <c r="J2607" i="10"/>
  <c r="K2560" i="10"/>
  <c r="S2528" i="10"/>
  <c r="P1950" i="10"/>
  <c r="N2815" i="10"/>
  <c r="R2447" i="10"/>
  <c r="G2363" i="10"/>
  <c r="D810" i="10"/>
  <c r="I2404" i="10"/>
  <c r="L1478" i="10"/>
  <c r="R2474" i="10"/>
  <c r="S797" i="10"/>
  <c r="L1309" i="10"/>
  <c r="Q2368" i="10"/>
  <c r="R2354" i="10"/>
  <c r="K844" i="10"/>
  <c r="G2437" i="10"/>
  <c r="J1311" i="10"/>
  <c r="J2276" i="10"/>
  <c r="I2236" i="10"/>
  <c r="I2491" i="10"/>
  <c r="L1790" i="10"/>
  <c r="S2859" i="10"/>
  <c r="K2451" i="10"/>
  <c r="O2353" i="10"/>
  <c r="G842" i="10"/>
  <c r="K1989" i="10"/>
  <c r="R839" i="10"/>
  <c r="Q2478" i="10"/>
  <c r="C2236" i="10"/>
  <c r="K836" i="10"/>
  <c r="P2520" i="10"/>
  <c r="P2870" i="10"/>
  <c r="O2511" i="10"/>
  <c r="D2552" i="10"/>
  <c r="O2283" i="10"/>
  <c r="K2072" i="10"/>
  <c r="Q2636" i="10"/>
  <c r="P2364" i="10"/>
  <c r="E847" i="10"/>
  <c r="M2864" i="10"/>
  <c r="J2628" i="10"/>
  <c r="R838" i="10"/>
  <c r="L2817" i="10"/>
  <c r="N2110" i="10"/>
  <c r="O2867" i="10"/>
  <c r="P1910" i="10"/>
  <c r="G2286" i="10"/>
  <c r="R2868" i="10"/>
  <c r="E2525" i="10"/>
  <c r="F1789" i="10"/>
  <c r="J840" i="10"/>
  <c r="C2907" i="10"/>
  <c r="Q2594" i="10"/>
  <c r="Q2440" i="10"/>
  <c r="H2633" i="10"/>
  <c r="C1913" i="10"/>
  <c r="C2387" i="10"/>
  <c r="R1389" i="10"/>
  <c r="M2478" i="10"/>
  <c r="D2642" i="10"/>
  <c r="M2397" i="10"/>
  <c r="G2312" i="10"/>
  <c r="M2370" i="10"/>
  <c r="Q2274" i="10"/>
  <c r="S2366" i="10"/>
  <c r="E2649" i="10"/>
  <c r="D2813" i="10"/>
  <c r="E1957" i="10"/>
  <c r="C1834" i="10"/>
  <c r="K2360" i="10"/>
  <c r="M2312" i="10"/>
  <c r="R2510" i="10"/>
  <c r="C2476" i="10"/>
  <c r="O1996" i="10"/>
  <c r="F2405" i="10"/>
  <c r="J2311" i="10"/>
  <c r="Q2600" i="10"/>
  <c r="P2358" i="10"/>
  <c r="K2233" i="10"/>
  <c r="H2283" i="10"/>
  <c r="M2363" i="10"/>
  <c r="I1989" i="10"/>
  <c r="P1309" i="10"/>
  <c r="K837" i="10"/>
  <c r="Q2530" i="10"/>
  <c r="Q1749" i="10"/>
  <c r="D2489" i="10"/>
  <c r="H2390" i="10"/>
  <c r="E2641" i="10"/>
  <c r="R2631" i="10"/>
  <c r="R2251" i="10"/>
  <c r="P2071" i="10"/>
  <c r="S2274" i="10"/>
  <c r="H1508" i="10"/>
  <c r="P1709" i="10"/>
  <c r="E2357" i="10"/>
  <c r="O845" i="10"/>
  <c r="E1389" i="10"/>
  <c r="E1914" i="10"/>
  <c r="E1553" i="10"/>
  <c r="L2906" i="10"/>
  <c r="R2529" i="10"/>
  <c r="O2309" i="10"/>
  <c r="P1993" i="10"/>
  <c r="E2031" i="10"/>
  <c r="O1711" i="10"/>
  <c r="K1512" i="10"/>
  <c r="K2568" i="10"/>
  <c r="M2308" i="10"/>
  <c r="P1989" i="10"/>
  <c r="Q2330" i="10"/>
  <c r="D1392" i="10"/>
  <c r="O1914" i="10"/>
  <c r="L835" i="10"/>
  <c r="F1678" i="10"/>
  <c r="H1596" i="10"/>
  <c r="J2443" i="10"/>
  <c r="P1310" i="10"/>
  <c r="M2857" i="10"/>
  <c r="R1640" i="10"/>
  <c r="I2562" i="10"/>
  <c r="J2275" i="10"/>
  <c r="C1390" i="10"/>
  <c r="P1388" i="10"/>
  <c r="P2643" i="10"/>
  <c r="D2796" i="10"/>
  <c r="O2437" i="10"/>
  <c r="C1992" i="10"/>
  <c r="D1790" i="10"/>
  <c r="C798" i="10"/>
  <c r="P1676" i="10"/>
  <c r="G1919" i="10"/>
  <c r="J2838" i="10"/>
  <c r="J2440" i="10"/>
  <c r="J2036" i="10"/>
  <c r="S1674" i="10"/>
  <c r="K2784" i="10"/>
  <c r="I2813" i="10"/>
  <c r="N1788" i="10"/>
  <c r="S2312" i="10"/>
  <c r="H2398" i="10"/>
  <c r="H2588" i="10"/>
  <c r="O2366" i="10"/>
  <c r="O2324" i="10"/>
  <c r="P2290" i="10"/>
  <c r="G2890" i="10"/>
  <c r="S1313" i="10"/>
  <c r="E2856" i="10"/>
  <c r="O1789" i="10"/>
  <c r="I1472" i="10"/>
  <c r="M2274" i="10"/>
  <c r="R2322" i="10"/>
  <c r="K2797" i="10"/>
  <c r="C2486" i="10"/>
  <c r="C804" i="10"/>
  <c r="E845" i="10"/>
  <c r="J2245" i="10"/>
  <c r="I2598" i="10"/>
  <c r="R2284" i="10"/>
  <c r="D2451" i="10"/>
  <c r="Q2604" i="10"/>
  <c r="N1756" i="10"/>
  <c r="N2489" i="10"/>
  <c r="S2077" i="10"/>
  <c r="F1473" i="10"/>
  <c r="E2784" i="10"/>
  <c r="L2292" i="10"/>
  <c r="H2794" i="10"/>
  <c r="J2611" i="10"/>
  <c r="F1790" i="10"/>
  <c r="L2888" i="10"/>
  <c r="G2440" i="10"/>
  <c r="I2110" i="10"/>
  <c r="N1831" i="10"/>
  <c r="Q2451" i="10"/>
  <c r="P1954" i="10"/>
  <c r="M2488" i="10"/>
  <c r="C788" i="10"/>
  <c r="C1918" i="10"/>
  <c r="J1792" i="10"/>
  <c r="H2387" i="10"/>
  <c r="L1310" i="10"/>
  <c r="C2429" i="10"/>
  <c r="R2320" i="10"/>
  <c r="H1551" i="10"/>
  <c r="R2370" i="10"/>
  <c r="G1949" i="10"/>
  <c r="K2432" i="10"/>
  <c r="H1315" i="10"/>
  <c r="D1628" i="10"/>
  <c r="L2329" i="10"/>
  <c r="S2361" i="10"/>
  <c r="F1910" i="10"/>
  <c r="F1316" i="10"/>
  <c r="E2034" i="10"/>
  <c r="N1915" i="10"/>
  <c r="G2643" i="10"/>
  <c r="N2324" i="10"/>
  <c r="F1757" i="10"/>
  <c r="O2445" i="10"/>
  <c r="F1828" i="10"/>
  <c r="E2276" i="10"/>
  <c r="E2607" i="10"/>
  <c r="L2553" i="10"/>
  <c r="R2269" i="10"/>
  <c r="G1588" i="10"/>
  <c r="I2521" i="10"/>
  <c r="S2251" i="10"/>
  <c r="C2560" i="10"/>
  <c r="P1672" i="10"/>
  <c r="G2290" i="10"/>
  <c r="M2394" i="10"/>
  <c r="E795" i="10"/>
  <c r="I2283" i="10"/>
  <c r="M2642" i="10"/>
  <c r="K2531" i="10"/>
  <c r="S801" i="10"/>
  <c r="H2281" i="10"/>
  <c r="S810" i="10"/>
  <c r="J2351" i="10"/>
  <c r="C2069" i="10"/>
  <c r="E793" i="10"/>
  <c r="D2857" i="10"/>
  <c r="M2390" i="10"/>
  <c r="O2280" i="10"/>
  <c r="H843" i="10"/>
  <c r="L2787" i="10"/>
  <c r="L2320" i="10"/>
  <c r="K2436" i="10"/>
  <c r="I2519" i="10"/>
  <c r="S2513" i="10"/>
  <c r="S2485" i="10"/>
  <c r="E2109" i="10"/>
  <c r="P2031" i="10"/>
  <c r="I2514" i="10"/>
  <c r="O830" i="10"/>
  <c r="P808" i="10"/>
  <c r="R2861" i="10"/>
  <c r="J2602" i="10"/>
  <c r="M2637" i="10"/>
  <c r="P2565" i="10"/>
  <c r="I789" i="10"/>
  <c r="M2434" i="10"/>
  <c r="O2347" i="10"/>
  <c r="K2567" i="10"/>
  <c r="F846" i="10"/>
  <c r="O2589" i="10"/>
  <c r="O803" i="10"/>
  <c r="N2283" i="10"/>
  <c r="Q2248" i="10"/>
  <c r="J798" i="10"/>
  <c r="G2565" i="10"/>
  <c r="I2633" i="10"/>
  <c r="F2321" i="10"/>
  <c r="M1990" i="10"/>
  <c r="D1788" i="10"/>
  <c r="Q2562" i="10"/>
  <c r="F2243" i="10"/>
  <c r="K2326" i="10"/>
  <c r="K1951" i="10"/>
  <c r="J2319" i="10"/>
  <c r="E1710" i="10"/>
  <c r="M2234" i="10"/>
  <c r="S1988" i="10"/>
  <c r="Q1670" i="10"/>
  <c r="P795" i="10"/>
  <c r="Q2607" i="10"/>
  <c r="C2596" i="10"/>
  <c r="R2028" i="10"/>
  <c r="F1389" i="10"/>
  <c r="L2795" i="10"/>
  <c r="O2474" i="10"/>
  <c r="E2837" i="10"/>
  <c r="G2031" i="10"/>
  <c r="R831" i="10"/>
  <c r="C2484" i="10"/>
  <c r="J2428" i="10"/>
  <c r="K2480" i="10"/>
  <c r="O1472" i="10"/>
  <c r="P2316" i="10"/>
  <c r="D1550" i="10"/>
  <c r="S1676" i="10"/>
  <c r="F2856" i="10"/>
  <c r="G2269" i="10"/>
  <c r="M1790" i="10"/>
  <c r="N2566" i="10"/>
  <c r="C2571" i="10"/>
  <c r="Q2436" i="10"/>
  <c r="C2508" i="10"/>
  <c r="K2489" i="10"/>
  <c r="D1988" i="10"/>
  <c r="J1548" i="10"/>
  <c r="S1673" i="10"/>
  <c r="L2595" i="10"/>
  <c r="J2908" i="10"/>
  <c r="Q838" i="10"/>
  <c r="P1909" i="10"/>
  <c r="E803" i="10"/>
  <c r="I2109" i="10"/>
  <c r="P2114" i="10"/>
  <c r="O2472" i="10"/>
  <c r="F2430" i="10"/>
  <c r="O2476" i="10"/>
  <c r="C2285" i="10"/>
  <c r="O2357" i="10"/>
  <c r="K2818" i="10"/>
  <c r="L2447" i="10"/>
  <c r="Q1591" i="10"/>
  <c r="S1789" i="10"/>
  <c r="O2562" i="10"/>
  <c r="O2110" i="10"/>
  <c r="G2511" i="10"/>
  <c r="O2408" i="10"/>
  <c r="C792" i="10"/>
  <c r="M2563" i="10"/>
  <c r="R2818" i="10"/>
  <c r="H2317" i="10"/>
  <c r="K2448" i="10"/>
  <c r="F2520" i="10"/>
  <c r="M830" i="10"/>
  <c r="O2234" i="10"/>
  <c r="F2282" i="10"/>
  <c r="J2557" i="10"/>
  <c r="R1995" i="10"/>
  <c r="J2242" i="10"/>
  <c r="F2367" i="10"/>
  <c r="C793" i="10"/>
  <c r="P2441" i="10"/>
  <c r="C831" i="10"/>
  <c r="E2308" i="10"/>
  <c r="I2273" i="10"/>
  <c r="E2388" i="10"/>
  <c r="F832" i="10"/>
  <c r="L1715" i="10"/>
  <c r="I1554" i="10"/>
  <c r="F2031" i="10"/>
  <c r="O1917" i="10"/>
  <c r="C2246" i="10"/>
  <c r="S2391" i="10"/>
  <c r="J2444" i="10"/>
  <c r="I2478" i="10"/>
  <c r="M2530" i="10"/>
  <c r="G1673" i="10"/>
  <c r="O2292" i="10"/>
  <c r="J1672" i="10"/>
  <c r="H2630" i="10"/>
  <c r="G2526" i="10"/>
  <c r="D1551" i="10"/>
  <c r="I2362" i="10"/>
  <c r="N2431" i="10"/>
  <c r="O2393" i="10"/>
  <c r="I2792" i="10"/>
  <c r="Q1475" i="10"/>
  <c r="N2355" i="10"/>
  <c r="F1517" i="10"/>
  <c r="I1954" i="10"/>
  <c r="N2600" i="10"/>
  <c r="H2529" i="10"/>
  <c r="I1508" i="10"/>
  <c r="N1714" i="10"/>
  <c r="J2530" i="10"/>
  <c r="O2404" i="10"/>
  <c r="N2358" i="10"/>
  <c r="J2651" i="10"/>
  <c r="I2323" i="10"/>
  <c r="C2554" i="10"/>
  <c r="H2556" i="10"/>
  <c r="N1635" i="10"/>
  <c r="F2251" i="10"/>
  <c r="S2245" i="10"/>
  <c r="I1794" i="10"/>
  <c r="N832" i="10"/>
  <c r="R2397" i="10"/>
  <c r="J1633" i="10"/>
  <c r="K2361" i="10"/>
  <c r="I2439" i="10"/>
  <c r="R1749" i="10"/>
  <c r="N1833" i="10"/>
  <c r="G2353" i="10"/>
  <c r="N1794" i="10"/>
  <c r="L2634" i="10"/>
  <c r="N2321" i="10"/>
  <c r="H2116" i="10"/>
  <c r="H810" i="10"/>
  <c r="M1995" i="10"/>
  <c r="H2443" i="10"/>
  <c r="O2077" i="10"/>
  <c r="M1714" i="10"/>
  <c r="J1991" i="10"/>
  <c r="P2251" i="10"/>
  <c r="M1472" i="10"/>
  <c r="K1552" i="10"/>
  <c r="J2069" i="10"/>
  <c r="O2588" i="10"/>
  <c r="P2490" i="10"/>
  <c r="S1671" i="10"/>
  <c r="O2862" i="10"/>
  <c r="R2905" i="10"/>
  <c r="I1790" i="10"/>
  <c r="S2035" i="10"/>
  <c r="J2248" i="10"/>
  <c r="I1990" i="10"/>
  <c r="G1392" i="10"/>
  <c r="H845" i="10"/>
  <c r="Q2833" i="10"/>
  <c r="C1556" i="10"/>
  <c r="M1755" i="10"/>
  <c r="D2816" i="10"/>
  <c r="E2441" i="10"/>
  <c r="P2405" i="10"/>
  <c r="E2562" i="10"/>
  <c r="I1469" i="10"/>
  <c r="S2784" i="10"/>
  <c r="G2310" i="10"/>
  <c r="O2818" i="10"/>
  <c r="C2524" i="10"/>
  <c r="L2241" i="10"/>
  <c r="E804" i="10"/>
  <c r="D1593" i="10"/>
  <c r="E2247" i="10"/>
  <c r="L836" i="10"/>
  <c r="L2470" i="10"/>
  <c r="F2036" i="10"/>
  <c r="S2606" i="10"/>
  <c r="L2633" i="10"/>
  <c r="G2432" i="10"/>
  <c r="P2279" i="10"/>
  <c r="S1794" i="10"/>
  <c r="C2032" i="10"/>
  <c r="S2111" i="10"/>
  <c r="D2445" i="10"/>
  <c r="O1750" i="10"/>
  <c r="L1588" i="10"/>
  <c r="M2112" i="10"/>
  <c r="I1389" i="10"/>
  <c r="Q792" i="10"/>
  <c r="C1711" i="10"/>
  <c r="P1708" i="10"/>
  <c r="L2567" i="10"/>
  <c r="L2246" i="10"/>
  <c r="K1673" i="10"/>
  <c r="N2250" i="10"/>
  <c r="C1633" i="10"/>
  <c r="N2350" i="10"/>
  <c r="S842" i="10"/>
  <c r="D1315" i="10"/>
  <c r="G2568" i="10"/>
  <c r="R1556" i="10"/>
  <c r="O1475" i="10"/>
  <c r="M1914" i="10"/>
  <c r="G2862" i="10"/>
  <c r="S1392" i="10"/>
  <c r="C2292" i="10"/>
  <c r="G1632" i="10"/>
  <c r="K2444" i="10"/>
  <c r="N804" i="10"/>
  <c r="R2798" i="10"/>
  <c r="I2785" i="10"/>
  <c r="E2858" i="10"/>
  <c r="D2320" i="10"/>
  <c r="H2403" i="10"/>
  <c r="I2310" i="10"/>
  <c r="S2592" i="10"/>
  <c r="O2317" i="10"/>
  <c r="J2792" i="10"/>
  <c r="P2861" i="10"/>
  <c r="H2029" i="10"/>
  <c r="C838" i="10"/>
  <c r="R2838" i="10"/>
  <c r="H1676" i="10"/>
  <c r="O1833" i="10"/>
  <c r="P2448" i="10"/>
  <c r="E2438" i="10"/>
  <c r="L800" i="10"/>
  <c r="I2330" i="10"/>
  <c r="I2557" i="10"/>
  <c r="G2514" i="10"/>
  <c r="M792" i="10"/>
  <c r="P2245" i="10"/>
  <c r="E2365" i="10"/>
  <c r="I2569" i="10"/>
  <c r="N2249" i="10"/>
  <c r="N1908" i="10"/>
  <c r="M1473" i="10"/>
  <c r="H2568" i="10"/>
  <c r="N2794" i="10"/>
  <c r="L2856" i="10"/>
  <c r="I1588" i="10"/>
  <c r="P1675" i="10"/>
  <c r="E851" i="10"/>
  <c r="G1710" i="10"/>
  <c r="S851" i="10"/>
  <c r="M2604" i="10"/>
  <c r="L2556" i="10"/>
  <c r="L832" i="10"/>
  <c r="G806" i="10"/>
  <c r="Q2327" i="10"/>
  <c r="M2069" i="10"/>
  <c r="D2229" i="10"/>
  <c r="P1952" i="10"/>
  <c r="N842" i="10"/>
  <c r="I2250" i="10"/>
  <c r="K792" i="10"/>
  <c r="J2593" i="10"/>
  <c r="R2315" i="10"/>
  <c r="O2409" i="10"/>
  <c r="C2352" i="10"/>
  <c r="O2475" i="10"/>
  <c r="Q2408" i="10"/>
  <c r="E2558" i="10"/>
  <c r="L1709" i="10"/>
  <c r="K2906" i="10"/>
  <c r="I2788" i="10"/>
  <c r="N2276" i="10"/>
  <c r="N2795" i="10"/>
  <c r="K2514" i="10"/>
  <c r="Q2592" i="10"/>
  <c r="Q802" i="10"/>
  <c r="P2518" i="10"/>
  <c r="D809" i="10"/>
  <c r="R844" i="10"/>
  <c r="E2282" i="10"/>
  <c r="O2491" i="10"/>
  <c r="L2512" i="10"/>
  <c r="S2518" i="10"/>
  <c r="D835" i="10"/>
  <c r="Q2813" i="10"/>
  <c r="I2292" i="10"/>
  <c r="O2787" i="10"/>
  <c r="P1788" i="10"/>
  <c r="E2078" i="10"/>
  <c r="D2245" i="10"/>
  <c r="K1592" i="10"/>
  <c r="S2602" i="10"/>
  <c r="M2355" i="10"/>
  <c r="H2598" i="10"/>
  <c r="J2359" i="10"/>
  <c r="D2600" i="10"/>
  <c r="K2391" i="10"/>
  <c r="Q2245" i="10"/>
  <c r="M2403" i="10"/>
  <c r="H2404" i="10"/>
  <c r="K2650" i="10"/>
  <c r="Q2486" i="10"/>
  <c r="I850" i="10"/>
  <c r="Q1308" i="10"/>
  <c r="F1710" i="10"/>
  <c r="F2518" i="10"/>
  <c r="C1948" i="10"/>
  <c r="S2610" i="10"/>
  <c r="L2885" i="10"/>
  <c r="P2234" i="10"/>
  <c r="G2864" i="10"/>
  <c r="S2392" i="10"/>
  <c r="P2638" i="10"/>
  <c r="F2366" i="10"/>
  <c r="C2068" i="10"/>
  <c r="J789" i="10"/>
  <c r="S2598" i="10"/>
  <c r="N2513" i="10"/>
  <c r="K2110" i="10"/>
  <c r="C1708" i="10"/>
  <c r="D2856" i="10"/>
  <c r="P1592" i="10"/>
  <c r="N1834" i="10"/>
  <c r="E1588" i="10"/>
  <c r="K1668" i="10"/>
  <c r="E2554" i="10"/>
  <c r="M1669" i="10"/>
  <c r="R1793" i="10"/>
  <c r="N2400" i="10"/>
  <c r="F2360" i="10"/>
  <c r="N1593" i="10"/>
  <c r="N2314" i="10"/>
  <c r="M2324" i="10"/>
  <c r="P2350" i="10"/>
  <c r="G794" i="10"/>
  <c r="I1910" i="10"/>
  <c r="K2439" i="10"/>
  <c r="G2609" i="10"/>
  <c r="P2433" i="10"/>
  <c r="K2888" i="10"/>
  <c r="C2837" i="10"/>
  <c r="Q2637" i="10"/>
  <c r="R2072" i="10"/>
  <c r="C2235" i="10"/>
  <c r="M1551" i="10"/>
  <c r="Q2449" i="10"/>
  <c r="H2365" i="10"/>
  <c r="G2520" i="10"/>
  <c r="Q1716" i="10"/>
  <c r="Q2838" i="10"/>
  <c r="M2862" i="10"/>
  <c r="H1517" i="10"/>
  <c r="D2406" i="10"/>
  <c r="Q2482" i="10"/>
  <c r="E2482" i="10"/>
  <c r="G2284" i="10"/>
  <c r="N2328" i="10"/>
  <c r="D1589" i="10"/>
  <c r="Q2793" i="10"/>
  <c r="K1711" i="10"/>
  <c r="F2322" i="10"/>
  <c r="G1595" i="10"/>
  <c r="P2474" i="10"/>
  <c r="K2394" i="10"/>
  <c r="M2608" i="10"/>
  <c r="P2280" i="10"/>
  <c r="I1591" i="10"/>
  <c r="Q1832" i="10"/>
  <c r="I2508" i="10"/>
  <c r="E2485" i="10"/>
  <c r="O1549" i="10"/>
  <c r="E1678" i="10"/>
  <c r="J1834" i="10"/>
  <c r="O1993" i="10"/>
  <c r="C2468" i="10"/>
  <c r="L2636" i="10"/>
  <c r="P2857" i="10"/>
  <c r="R2836" i="10"/>
  <c r="P1837" i="10"/>
  <c r="R1319" i="10"/>
  <c r="K1390" i="10"/>
  <c r="N1588" i="10"/>
  <c r="P1598" i="10"/>
  <c r="N2563" i="10"/>
  <c r="Q2072" i="10"/>
  <c r="O1308" i="10"/>
  <c r="G1597" i="10"/>
  <c r="K805" i="10"/>
  <c r="L2399" i="10"/>
  <c r="D2515" i="10"/>
  <c r="N2649" i="10"/>
  <c r="I2232" i="10"/>
  <c r="H2641" i="10"/>
  <c r="M2286" i="10"/>
  <c r="L2409" i="10"/>
  <c r="P2235" i="10"/>
  <c r="P2410" i="10"/>
  <c r="D1630" i="10"/>
  <c r="K2798" i="10"/>
  <c r="E2245" i="10"/>
  <c r="C1476" i="10"/>
  <c r="O2311" i="10"/>
  <c r="J808" i="10"/>
  <c r="O1791" i="10"/>
  <c r="E1915" i="10"/>
  <c r="D2885" i="10"/>
  <c r="H1958" i="10"/>
  <c r="Q1633" i="10"/>
  <c r="F1392" i="10"/>
  <c r="L2443" i="10"/>
  <c r="J1516" i="10"/>
  <c r="S1678" i="10"/>
  <c r="D2448" i="10"/>
  <c r="Q2641" i="10"/>
  <c r="J1953" i="10"/>
  <c r="S2600" i="10"/>
  <c r="I1718" i="10"/>
  <c r="S2563" i="10"/>
  <c r="D2330" i="10"/>
  <c r="S2032" i="10"/>
  <c r="J1509" i="10"/>
  <c r="G2529" i="10"/>
  <c r="Q2431" i="10"/>
  <c r="R2442" i="10"/>
  <c r="F2407" i="10"/>
  <c r="K2237" i="10"/>
  <c r="O2637" i="10"/>
  <c r="N834" i="10"/>
  <c r="O806" i="10"/>
  <c r="R2556" i="10"/>
  <c r="D2476" i="10"/>
  <c r="F2353" i="10"/>
  <c r="G2608" i="10"/>
  <c r="H2307" i="10"/>
  <c r="F2836" i="10"/>
  <c r="E2483" i="10"/>
  <c r="S2631" i="10"/>
  <c r="I835" i="10"/>
  <c r="N1790" i="10"/>
  <c r="P807" i="10"/>
  <c r="I2869" i="10"/>
  <c r="E799" i="10"/>
  <c r="C2390" i="10"/>
  <c r="H2237" i="10"/>
  <c r="P1991" i="10"/>
  <c r="S2443" i="10"/>
  <c r="L1791" i="10"/>
  <c r="J2634" i="10"/>
  <c r="L2789" i="10"/>
  <c r="E2395" i="10"/>
  <c r="H2909" i="10"/>
  <c r="Q2406" i="10"/>
  <c r="L1948" i="10"/>
  <c r="M2436" i="10"/>
  <c r="L810" i="10"/>
  <c r="P2388" i="10"/>
  <c r="G2610" i="10"/>
  <c r="D2328" i="10"/>
  <c r="I793" i="10"/>
  <c r="P2401" i="10"/>
  <c r="M2442" i="10"/>
  <c r="G2836" i="10"/>
  <c r="H2867" i="10"/>
  <c r="I838" i="10"/>
  <c r="I2274" i="10"/>
  <c r="O797" i="10"/>
  <c r="I1310" i="10"/>
  <c r="G2367" i="10"/>
  <c r="S1757" i="10"/>
  <c r="H2310" i="10"/>
  <c r="S2451" i="10"/>
  <c r="C1592" i="10"/>
  <c r="I2036" i="10"/>
  <c r="P849" i="10"/>
  <c r="L2786" i="10"/>
  <c r="Q1389" i="10"/>
  <c r="F2476" i="10"/>
  <c r="I797" i="10"/>
  <c r="M1390" i="10"/>
  <c r="D1518" i="10"/>
  <c r="I1708" i="10"/>
  <c r="R2407" i="10"/>
  <c r="J1955" i="10"/>
  <c r="C1911" i="10"/>
  <c r="F2521" i="10"/>
  <c r="C2078" i="10"/>
  <c r="J2491" i="10"/>
  <c r="C2242" i="10"/>
  <c r="H2277" i="10"/>
  <c r="J2910" i="10"/>
  <c r="R2428" i="10"/>
  <c r="K2632" i="10"/>
  <c r="O2363" i="10"/>
  <c r="D1992" i="10"/>
  <c r="J1910" i="10"/>
  <c r="S1588" i="10"/>
  <c r="F1308" i="10"/>
  <c r="I1390" i="10"/>
  <c r="F2284" i="10"/>
  <c r="Q793" i="10"/>
  <c r="N2562" i="10"/>
  <c r="M2108" i="10"/>
  <c r="S1752" i="10"/>
  <c r="K849" i="10"/>
  <c r="K2816" i="10"/>
  <c r="R2108" i="10"/>
  <c r="N1552" i="10"/>
  <c r="Q1793" i="10"/>
  <c r="C2327" i="10"/>
  <c r="P2479" i="10"/>
  <c r="E2570" i="10"/>
  <c r="Q809" i="10"/>
  <c r="H2323" i="10"/>
  <c r="Q2487" i="10"/>
  <c r="E841" i="10"/>
  <c r="P2430" i="10"/>
  <c r="I829" i="10"/>
  <c r="C2109" i="10"/>
  <c r="C2241" i="10"/>
  <c r="O1831" i="10"/>
  <c r="G1955" i="10"/>
  <c r="R1954" i="10"/>
  <c r="G1552" i="10"/>
  <c r="I1755" i="10"/>
  <c r="O849" i="10"/>
  <c r="H1988" i="10"/>
  <c r="K2887" i="10"/>
  <c r="S2389" i="10"/>
  <c r="K2250" i="10"/>
  <c r="I2554" i="10"/>
  <c r="R2834" i="10"/>
  <c r="I2350" i="10"/>
  <c r="K791" i="10"/>
  <c r="M1708" i="10"/>
  <c r="P2856" i="10"/>
  <c r="N2308" i="10"/>
  <c r="Q830" i="10"/>
  <c r="P2517" i="10"/>
  <c r="L1991" i="10"/>
  <c r="R2403" i="10"/>
  <c r="F1713" i="10"/>
  <c r="F1798" i="10"/>
  <c r="H2468" i="10"/>
  <c r="O1832" i="10"/>
  <c r="I840" i="10"/>
  <c r="I2324" i="10"/>
  <c r="Q2037" i="10"/>
  <c r="H2246" i="10"/>
  <c r="F2645" i="10"/>
  <c r="D2488" i="10"/>
  <c r="S2643" i="10"/>
  <c r="C2291" i="10"/>
  <c r="Q2361" i="10"/>
  <c r="H2359" i="10"/>
  <c r="J2522" i="10"/>
  <c r="N836" i="10"/>
  <c r="O1312" i="10"/>
  <c r="K2387" i="10"/>
  <c r="K2869" i="10"/>
  <c r="D1789" i="10"/>
  <c r="J2321" i="10"/>
  <c r="G2406" i="10"/>
  <c r="D851" i="10"/>
  <c r="E2409" i="10"/>
  <c r="K2318" i="10"/>
  <c r="M2558" i="10"/>
  <c r="G2817" i="10"/>
  <c r="G2248" i="10"/>
  <c r="O2398" i="10"/>
  <c r="O2468" i="10"/>
  <c r="P838" i="10"/>
  <c r="S2521" i="10"/>
  <c r="H2638" i="10"/>
  <c r="N1918" i="10"/>
  <c r="E1952" i="10"/>
  <c r="H2432" i="10"/>
  <c r="C2859" i="10"/>
  <c r="E2233" i="10"/>
  <c r="P2328" i="10"/>
  <c r="I2784" i="10"/>
  <c r="H806" i="10"/>
  <c r="I848" i="10"/>
  <c r="C2886" i="10"/>
  <c r="E2269" i="10"/>
  <c r="O2905" i="10"/>
  <c r="S831" i="10"/>
  <c r="D2611" i="10"/>
  <c r="Q2886" i="10"/>
  <c r="H1590" i="10"/>
  <c r="L1833" i="10"/>
  <c r="G1751" i="10"/>
  <c r="L2395" i="10"/>
  <c r="D2249" i="10"/>
  <c r="R2526" i="10"/>
  <c r="O846" i="10"/>
  <c r="D2365" i="10"/>
  <c r="M2072" i="10"/>
  <c r="P1994" i="10"/>
  <c r="E2644" i="10"/>
  <c r="R2789" i="10"/>
  <c r="J796" i="10"/>
  <c r="M1518" i="10"/>
  <c r="E2598" i="10"/>
  <c r="R2591" i="10"/>
  <c r="J1668" i="10"/>
  <c r="G2600" i="10"/>
  <c r="O2269" i="10"/>
  <c r="M1632" i="10"/>
  <c r="Q2329" i="10"/>
  <c r="H2367" i="10"/>
  <c r="M2409" i="10"/>
  <c r="I799" i="10"/>
  <c r="L2794" i="10"/>
  <c r="N2631" i="10"/>
  <c r="R1921" i="10"/>
  <c r="C1673" i="10"/>
  <c r="N2317" i="10"/>
  <c r="P848" i="10"/>
  <c r="P1311" i="10"/>
  <c r="N2476" i="10"/>
  <c r="M2630" i="10"/>
  <c r="S836" i="10"/>
  <c r="D1669" i="10"/>
  <c r="S2474" i="10"/>
  <c r="R2520" i="10"/>
  <c r="D1950" i="10"/>
  <c r="H791" i="10"/>
  <c r="G1913" i="10"/>
  <c r="Q1799" i="10"/>
  <c r="N2473" i="10"/>
  <c r="Q2784" i="10"/>
  <c r="I2409" i="10"/>
  <c r="S2410" i="10"/>
  <c r="R1791" i="10"/>
  <c r="H792" i="10"/>
  <c r="F1510" i="10"/>
  <c r="Q2109" i="10"/>
  <c r="M2387" i="10"/>
  <c r="M1593" i="10"/>
  <c r="S2442" i="10"/>
  <c r="Q2865" i="10"/>
  <c r="N2635" i="10"/>
  <c r="G1750" i="10"/>
  <c r="K2323" i="10"/>
  <c r="E1471" i="10"/>
  <c r="D841" i="10"/>
  <c r="L2562" i="10"/>
  <c r="D1832" i="10"/>
  <c r="G1510" i="10"/>
  <c r="M1919" i="10"/>
  <c r="E796" i="10"/>
  <c r="E2634" i="10"/>
  <c r="E2906" i="10"/>
  <c r="N846" i="10"/>
  <c r="D2071" i="10"/>
  <c r="J1590" i="10"/>
  <c r="H2320" i="10"/>
  <c r="P2471" i="10"/>
  <c r="N2236" i="10"/>
  <c r="R842" i="10"/>
  <c r="L1913" i="10"/>
  <c r="R2859" i="10"/>
  <c r="D2028" i="10"/>
  <c r="M836" i="10"/>
  <c r="K2389" i="10"/>
  <c r="H2032" i="10"/>
  <c r="I2319" i="10"/>
  <c r="F2441" i="10"/>
  <c r="I2390" i="10"/>
  <c r="E2032" i="10"/>
  <c r="K1317" i="10"/>
  <c r="F1997" i="10"/>
  <c r="H1998" i="10"/>
  <c r="O2484" i="10"/>
  <c r="Q2229" i="10"/>
  <c r="P1474" i="10"/>
  <c r="M2309" i="10"/>
  <c r="N2033" i="10"/>
  <c r="E2237" i="10"/>
  <c r="P1752" i="10"/>
  <c r="F2389" i="10"/>
  <c r="O2861" i="10"/>
  <c r="G2560" i="10"/>
  <c r="N2070" i="10"/>
  <c r="S1632" i="10"/>
  <c r="M1388" i="10"/>
  <c r="L1829" i="10"/>
  <c r="Q1911" i="10"/>
  <c r="C1790" i="10"/>
  <c r="S1508" i="10"/>
  <c r="K2817" i="10"/>
  <c r="P2907" i="10"/>
  <c r="O2321" i="10"/>
  <c r="P1509" i="10"/>
  <c r="C1312" i="10"/>
  <c r="H2111" i="10"/>
  <c r="F2787" i="10"/>
  <c r="S2642" i="10"/>
  <c r="L2032" i="10"/>
  <c r="L1949" i="10"/>
  <c r="O1633" i="10"/>
  <c r="S2248" i="10"/>
  <c r="H1992" i="10"/>
  <c r="C2275" i="10"/>
  <c r="I2487" i="10"/>
  <c r="G2451" i="10"/>
  <c r="K1798" i="10"/>
  <c r="G807" i="10"/>
  <c r="H2276" i="10"/>
  <c r="R1670" i="10"/>
  <c r="E1549" i="10"/>
  <c r="Q1471" i="10"/>
  <c r="E1511" i="10"/>
  <c r="H1918" i="10"/>
  <c r="C1957" i="10"/>
  <c r="R1910" i="10"/>
  <c r="N2399" i="10"/>
  <c r="D1631" i="10"/>
  <c r="R2248" i="10"/>
  <c r="G2628" i="10"/>
  <c r="C2438" i="10"/>
  <c r="D2030" i="10"/>
  <c r="E1395" i="10"/>
  <c r="P803" i="10"/>
  <c r="N1509" i="10"/>
  <c r="R2238" i="10"/>
  <c r="P2548" i="10"/>
  <c r="G2396" i="10"/>
  <c r="G1989" i="10"/>
  <c r="M798" i="10"/>
  <c r="I1912" i="10"/>
  <c r="J1669" i="10"/>
  <c r="O2790" i="10"/>
  <c r="H1678" i="10"/>
  <c r="I1991" i="10"/>
  <c r="O1752" i="10"/>
  <c r="Q2243" i="10"/>
  <c r="E1836" i="10"/>
  <c r="E1675" i="10"/>
  <c r="H2352" i="10"/>
  <c r="F1481" i="10"/>
  <c r="R1673" i="10"/>
  <c r="F2479" i="10"/>
  <c r="E1951" i="10"/>
  <c r="S2277" i="10"/>
  <c r="S1950" i="10"/>
  <c r="D1395" i="10"/>
  <c r="S2033" i="10"/>
  <c r="D1470" i="10"/>
  <c r="C1908" i="10"/>
  <c r="L2322" i="10"/>
  <c r="C2605" i="10"/>
  <c r="J1601" i="10"/>
  <c r="R850" i="10"/>
  <c r="F1719" i="10"/>
  <c r="O1792" i="10"/>
  <c r="I2246" i="10"/>
  <c r="L2528" i="10"/>
  <c r="M2242" i="10"/>
  <c r="R1755" i="10"/>
  <c r="D2554" i="10"/>
  <c r="E2861" i="10"/>
  <c r="O832" i="10"/>
  <c r="M2033" i="10"/>
  <c r="N2633" i="10"/>
  <c r="J1911" i="10"/>
  <c r="D2490" i="10"/>
  <c r="M2567" i="10"/>
  <c r="E1589" i="10"/>
  <c r="J2291" i="10"/>
  <c r="E2635" i="10"/>
  <c r="F2035" i="10"/>
  <c r="D1960" i="10"/>
  <c r="I1788" i="10"/>
  <c r="D805" i="10"/>
  <c r="G789" i="10"/>
  <c r="I1673" i="10"/>
  <c r="I2389" i="10"/>
  <c r="F1714" i="10"/>
  <c r="J838" i="10"/>
  <c r="J2073" i="10"/>
  <c r="L1910" i="10"/>
  <c r="L2793" i="10"/>
  <c r="J1716" i="10"/>
  <c r="E2249" i="10"/>
  <c r="O1712" i="10"/>
  <c r="M2283" i="10"/>
  <c r="R1391" i="10"/>
  <c r="G1589" i="10"/>
  <c r="R1313" i="10"/>
  <c r="E1308" i="10"/>
  <c r="R2596" i="10"/>
  <c r="E1796" i="10"/>
  <c r="O1670" i="10"/>
  <c r="R2245" i="10"/>
  <c r="P1958" i="10"/>
  <c r="F1589" i="10"/>
  <c r="E2567" i="10"/>
  <c r="M1679" i="10"/>
  <c r="G1473" i="10"/>
  <c r="R1316" i="10"/>
  <c r="Q1592" i="10"/>
  <c r="I1676" i="10"/>
  <c r="O1596" i="10"/>
  <c r="O801" i="10"/>
  <c r="L2031" i="10"/>
  <c r="R2317" i="10"/>
  <c r="L2111" i="10"/>
  <c r="E1748" i="10"/>
  <c r="M2277" i="10"/>
  <c r="M2316" i="10"/>
  <c r="J2270" i="10"/>
  <c r="I2286" i="10"/>
  <c r="J2520" i="10"/>
  <c r="O2361" i="10"/>
  <c r="K2491" i="10"/>
  <c r="O2434" i="10"/>
  <c r="O2639" i="10"/>
  <c r="F2885" i="10"/>
  <c r="P2560" i="10"/>
  <c r="N1548" i="10"/>
  <c r="P2606" i="10"/>
  <c r="I1396" i="10"/>
  <c r="E2358" i="10"/>
  <c r="S794" i="10"/>
  <c r="E1751" i="10"/>
  <c r="N1914" i="10"/>
  <c r="I2280" i="10"/>
  <c r="E2229" i="10"/>
  <c r="P2487" i="10"/>
  <c r="N2394" i="10"/>
  <c r="D2442" i="10"/>
  <c r="C2401" i="10"/>
  <c r="Q1548" i="10"/>
  <c r="P2646" i="10"/>
  <c r="O2471" i="10"/>
  <c r="C845" i="10"/>
  <c r="O2568" i="10"/>
  <c r="E1912" i="10"/>
  <c r="K2815" i="10"/>
  <c r="M2529" i="10"/>
  <c r="N2789" i="10"/>
  <c r="E2439" i="10"/>
  <c r="Q1949" i="10"/>
  <c r="Q2287" i="10"/>
  <c r="F1914" i="10"/>
  <c r="R2369" i="10"/>
  <c r="R2399" i="10"/>
  <c r="I1556" i="10"/>
  <c r="K1389" i="10"/>
  <c r="J2598" i="10"/>
  <c r="Q2282" i="10"/>
  <c r="O2433" i="10"/>
  <c r="N1314" i="10"/>
  <c r="D2558" i="10"/>
  <c r="P1508" i="10"/>
  <c r="R2230" i="10"/>
  <c r="G1474" i="10"/>
  <c r="I1791" i="10"/>
  <c r="I1509" i="10"/>
  <c r="R1476" i="10"/>
  <c r="Q1508" i="10"/>
  <c r="R833" i="10"/>
  <c r="L2358" i="10"/>
  <c r="D2237" i="10"/>
  <c r="M1709" i="10"/>
  <c r="K2509" i="10"/>
  <c r="F1310" i="10"/>
  <c r="I830" i="10"/>
  <c r="F829" i="10"/>
  <c r="R1512" i="10"/>
  <c r="L795" i="10"/>
  <c r="F1551" i="10"/>
  <c r="N2529" i="10"/>
  <c r="G1312" i="10"/>
  <c r="P1794" i="10"/>
  <c r="Q2356" i="10"/>
  <c r="K2388" i="10"/>
  <c r="M2640" i="10"/>
  <c r="E802" i="10"/>
  <c r="O2865" i="10"/>
  <c r="D2390" i="10"/>
  <c r="K2477" i="10"/>
  <c r="J2784" i="10"/>
  <c r="H2035" i="10"/>
  <c r="C1593" i="10"/>
  <c r="K2435" i="10"/>
  <c r="N1475" i="10"/>
  <c r="M2513" i="10"/>
  <c r="M2596" i="10"/>
  <c r="C2323" i="10"/>
  <c r="S2525" i="10"/>
  <c r="Q2366" i="10"/>
  <c r="M2609" i="10"/>
  <c r="E2588" i="10"/>
  <c r="J2389" i="10"/>
  <c r="O1751" i="10"/>
  <c r="K2113" i="10"/>
  <c r="P1555" i="10"/>
  <c r="O2112" i="10"/>
  <c r="C1473" i="10"/>
  <c r="L1316" i="10"/>
  <c r="S1555" i="10"/>
  <c r="E2797" i="10"/>
  <c r="J2528" i="10"/>
  <c r="C841" i="10"/>
  <c r="M2550" i="10"/>
  <c r="N2398" i="10"/>
  <c r="L2278" i="10"/>
  <c r="I2317" i="10"/>
  <c r="S2792" i="10"/>
  <c r="S1593" i="10"/>
  <c r="G2476" i="10"/>
  <c r="F2519" i="10"/>
  <c r="F799" i="10"/>
  <c r="Q1992" i="10"/>
  <c r="P1472" i="10"/>
  <c r="I1473" i="10"/>
  <c r="C2282" i="10"/>
  <c r="F2889" i="10"/>
  <c r="S839" i="10"/>
  <c r="D1828" i="10"/>
  <c r="J2231" i="10"/>
  <c r="R2514" i="10"/>
  <c r="D2645" i="10"/>
  <c r="D2906" i="10"/>
  <c r="S1396" i="10"/>
  <c r="R1989" i="10"/>
  <c r="K2523" i="10"/>
  <c r="K1517" i="10"/>
  <c r="F2517" i="10"/>
  <c r="E1835" i="10"/>
  <c r="R1759" i="10"/>
  <c r="Q1673" i="10"/>
  <c r="D2073" i="10"/>
  <c r="F2560" i="10"/>
  <c r="R2565" i="10"/>
  <c r="H2312" i="10"/>
  <c r="H2525" i="10"/>
  <c r="C2606" i="10"/>
  <c r="R808" i="10"/>
  <c r="L2070" i="10"/>
  <c r="S2388" i="10"/>
  <c r="J2234" i="10"/>
  <c r="S2565" i="10"/>
  <c r="E2114" i="10"/>
  <c r="E1756" i="10"/>
  <c r="E805" i="10"/>
  <c r="D1953" i="10"/>
  <c r="D1995" i="10"/>
  <c r="J1992" i="10"/>
  <c r="P1838" i="10"/>
  <c r="L2449" i="10"/>
  <c r="R2288" i="10"/>
  <c r="F1509" i="10"/>
  <c r="D2350" i="10"/>
  <c r="S2114" i="10"/>
  <c r="D2437" i="10"/>
  <c r="G2784" i="10"/>
  <c r="J788" i="10"/>
  <c r="K1759" i="10"/>
  <c r="E2556" i="10"/>
  <c r="R1597" i="10"/>
  <c r="J1952" i="10"/>
  <c r="H2437" i="10"/>
  <c r="D802" i="10"/>
  <c r="J2887" i="10"/>
  <c r="O2319" i="10"/>
  <c r="Q2521" i="10"/>
  <c r="G2314" i="10"/>
  <c r="K1958" i="10"/>
  <c r="S1557" i="10"/>
  <c r="Q2483" i="10"/>
  <c r="L1476" i="10"/>
  <c r="N1710" i="10"/>
  <c r="F1479" i="10"/>
  <c r="R1550" i="10"/>
  <c r="C2037" i="10"/>
  <c r="D2429" i="10"/>
  <c r="M1908" i="10"/>
  <c r="H2784" i="10"/>
  <c r="J1836" i="10"/>
  <c r="R2277" i="10"/>
  <c r="S2549" i="10"/>
  <c r="Q2448" i="10"/>
  <c r="H2651" i="10"/>
  <c r="P1552" i="10"/>
  <c r="D830" i="10"/>
  <c r="M2000" i="10"/>
  <c r="J2288" i="10"/>
  <c r="G2797" i="10"/>
  <c r="S2078" i="10"/>
  <c r="J846" i="10"/>
  <c r="R1560" i="10"/>
  <c r="N1748" i="10"/>
  <c r="K2036" i="10"/>
  <c r="E2450" i="10"/>
  <c r="E2435" i="10"/>
  <c r="P2249" i="10"/>
  <c r="R788" i="10"/>
  <c r="Q1593" i="10"/>
  <c r="M2031" i="10"/>
  <c r="H1391" i="10"/>
  <c r="D1602" i="10"/>
  <c r="S2836" i="10"/>
  <c r="H2599" i="10"/>
  <c r="G2356" i="10"/>
  <c r="C2487" i="10"/>
  <c r="H2815" i="10"/>
  <c r="J2797" i="10"/>
  <c r="C807" i="10"/>
  <c r="R2554" i="10"/>
  <c r="O1396" i="10"/>
  <c r="D2360" i="10"/>
  <c r="G2030" i="10"/>
  <c r="H2073" i="10"/>
  <c r="C2475" i="10"/>
  <c r="S1469" i="10"/>
  <c r="H1394" i="10"/>
  <c r="K1513" i="10"/>
  <c r="R1709" i="10"/>
  <c r="R1789" i="10"/>
  <c r="S1592" i="10"/>
  <c r="N1632" i="10"/>
  <c r="Q2905" i="10"/>
  <c r="D1513" i="10"/>
  <c r="R2522" i="10"/>
  <c r="N2639" i="10"/>
  <c r="P1518" i="10"/>
  <c r="I2471" i="10"/>
  <c r="H1393" i="10"/>
  <c r="R1518" i="10"/>
  <c r="O1593" i="10"/>
  <c r="K1999" i="10"/>
  <c r="H1474" i="10"/>
  <c r="O2036" i="10"/>
  <c r="H2287" i="10"/>
  <c r="N1722" i="10"/>
  <c r="G2078" i="10"/>
  <c r="R2080" i="10"/>
  <c r="C1990" i="10"/>
  <c r="F2838" i="10"/>
  <c r="D1753" i="10"/>
  <c r="I1956" i="10"/>
  <c r="R2908" i="10"/>
  <c r="H831" i="10"/>
  <c r="D2647" i="10"/>
  <c r="O1550" i="10"/>
  <c r="C1520" i="10"/>
  <c r="E2236" i="10"/>
  <c r="J1508" i="10"/>
  <c r="C1714" i="10"/>
  <c r="N2408" i="10"/>
  <c r="R807" i="10"/>
  <c r="M1913" i="10"/>
  <c r="H801" i="10"/>
  <c r="L2368" i="10"/>
  <c r="M1310" i="10"/>
  <c r="I1630" i="10"/>
  <c r="J2446" i="10"/>
  <c r="J1710" i="10"/>
  <c r="R2275" i="10"/>
  <c r="J1793" i="10"/>
  <c r="D2861" i="10"/>
  <c r="M1988" i="10"/>
  <c r="N1511" i="10"/>
  <c r="I2348" i="10"/>
  <c r="N2366" i="10"/>
  <c r="M2329" i="10"/>
  <c r="S2074" i="10"/>
  <c r="F2388" i="10"/>
  <c r="I841" i="10"/>
  <c r="K2795" i="10"/>
  <c r="P2403" i="10"/>
  <c r="H2349" i="10"/>
  <c r="E2273" i="10"/>
  <c r="P1674" i="10"/>
  <c r="S1991" i="10"/>
  <c r="Q2244" i="10"/>
  <c r="L1629" i="10"/>
  <c r="P2869" i="10"/>
  <c r="O792" i="10"/>
  <c r="G2837" i="10"/>
  <c r="P2486" i="10"/>
  <c r="K2512" i="10"/>
  <c r="J2360" i="10"/>
  <c r="C2110" i="10"/>
  <c r="N2279" i="10"/>
  <c r="H2838" i="10"/>
  <c r="R2392" i="10"/>
  <c r="N2558" i="10"/>
  <c r="G2280" i="10"/>
  <c r="P1588" i="10"/>
  <c r="J1395" i="10"/>
  <c r="R2561" i="10"/>
  <c r="J2483" i="10"/>
  <c r="K2857" i="10"/>
  <c r="H2444" i="10"/>
  <c r="I2559" i="10"/>
  <c r="N2491" i="10"/>
  <c r="F1916" i="10"/>
  <c r="I1828" i="10"/>
  <c r="S2907" i="10"/>
  <c r="E2327" i="10"/>
  <c r="L1952" i="10"/>
  <c r="G2591" i="10"/>
  <c r="R2607" i="10"/>
  <c r="I1468" i="10"/>
  <c r="E1791" i="10"/>
  <c r="K2322" i="10"/>
  <c r="M2636" i="10"/>
  <c r="J1673" i="10"/>
  <c r="O2364" i="10"/>
  <c r="P1601" i="10"/>
  <c r="K2403" i="10"/>
  <c r="M2650" i="10"/>
  <c r="G2472" i="10"/>
  <c r="E2431" i="10"/>
  <c r="E1831" i="10"/>
  <c r="R794" i="10"/>
  <c r="K2349" i="10"/>
  <c r="Q2432" i="10"/>
  <c r="H2450" i="10"/>
  <c r="S2519" i="10"/>
  <c r="L2391" i="10"/>
  <c r="M1833" i="10"/>
  <c r="G2443" i="10"/>
  <c r="J1832" i="10"/>
  <c r="P2834" i="10"/>
  <c r="C1393" i="10"/>
  <c r="K1714" i="10"/>
  <c r="G2549" i="10"/>
  <c r="E1753" i="10"/>
  <c r="D2109" i="10"/>
  <c r="G2516" i="10"/>
  <c r="O2436" i="10"/>
  <c r="M2352" i="10"/>
  <c r="I1474" i="10"/>
  <c r="C2286" i="10"/>
  <c r="Q1791" i="10"/>
  <c r="K1749" i="10"/>
  <c r="M2643" i="10"/>
  <c r="O1913" i="10"/>
  <c r="S1952" i="10"/>
  <c r="H2069" i="10"/>
  <c r="F2325" i="10"/>
  <c r="M2032" i="10"/>
  <c r="Q2360" i="10"/>
  <c r="O1515" i="10"/>
  <c r="P2353" i="10"/>
  <c r="R1710" i="10"/>
  <c r="R2468" i="10"/>
  <c r="I1315" i="10"/>
  <c r="S2649" i="10"/>
  <c r="D1910" i="10"/>
  <c r="C2864" i="10"/>
  <c r="S2231" i="10"/>
  <c r="M2835" i="10"/>
  <c r="G2401" i="10"/>
  <c r="S790" i="10"/>
  <c r="H2835" i="10"/>
  <c r="H2907" i="10"/>
  <c r="I2281" i="10"/>
  <c r="H2075" i="10"/>
  <c r="R2034" i="10"/>
  <c r="L1475" i="10"/>
  <c r="E2351" i="10"/>
  <c r="K1511" i="10"/>
  <c r="P2274" i="10"/>
  <c r="K2362" i="10"/>
  <c r="H809" i="10"/>
  <c r="M2793" i="10"/>
  <c r="G1395" i="10"/>
  <c r="N1670" i="10"/>
  <c r="O2233" i="10"/>
  <c r="H835" i="10"/>
  <c r="F2070" i="10"/>
  <c r="H2239" i="10"/>
  <c r="L2608" i="10"/>
  <c r="M2595" i="10"/>
  <c r="H2028" i="10"/>
  <c r="P1669" i="10"/>
  <c r="F804" i="10"/>
  <c r="E797" i="10"/>
  <c r="M2485" i="10"/>
  <c r="Q1756" i="10"/>
  <c r="I2233" i="10"/>
  <c r="L1632" i="10"/>
  <c r="J2028" i="10"/>
  <c r="O790" i="10"/>
  <c r="O1948" i="10"/>
  <c r="F2447" i="10"/>
  <c r="Q2528" i="10"/>
  <c r="E2548" i="10"/>
  <c r="K803" i="10"/>
  <c r="R2885" i="10"/>
  <c r="J2449" i="10"/>
  <c r="E2287" i="10"/>
  <c r="I2032" i="10"/>
  <c r="R2571" i="10"/>
  <c r="S2906" i="10"/>
  <c r="C1629" i="10"/>
  <c r="E2798" i="10"/>
  <c r="L1477" i="10"/>
  <c r="Q2910" i="10"/>
  <c r="H804" i="10"/>
  <c r="E2819" i="10"/>
  <c r="O2600" i="10"/>
  <c r="L1590" i="10"/>
  <c r="C2111" i="10"/>
  <c r="O2113" i="10"/>
  <c r="H2284" i="10"/>
  <c r="Q1829" i="10"/>
  <c r="F1958" i="10"/>
  <c r="E1554" i="10"/>
  <c r="E2241" i="10"/>
  <c r="N2557" i="10"/>
  <c r="F2595" i="10"/>
  <c r="I810" i="10"/>
  <c r="O2290" i="10"/>
  <c r="F2633" i="10"/>
  <c r="M2232" i="10"/>
  <c r="R2328" i="10"/>
  <c r="P2603" i="10"/>
  <c r="F2608" i="10"/>
  <c r="N2401" i="10"/>
  <c r="K2603" i="10"/>
  <c r="P2521" i="10"/>
  <c r="L2526" i="10"/>
  <c r="G1313" i="10"/>
  <c r="J2487" i="10"/>
  <c r="O847" i="10"/>
  <c r="G2888" i="10"/>
  <c r="M2816" i="10"/>
  <c r="R2478" i="10"/>
  <c r="E2909" i="10"/>
  <c r="D800" i="10"/>
  <c r="I2435" i="10"/>
  <c r="H2241" i="10"/>
  <c r="C2868" i="10"/>
  <c r="N2636" i="10"/>
  <c r="S2408" i="10"/>
  <c r="E1509" i="10"/>
  <c r="H829" i="10"/>
  <c r="Q2888" i="10"/>
  <c r="C2553" i="10"/>
  <c r="R2446" i="10"/>
  <c r="Q1312" i="10"/>
  <c r="D2075" i="10"/>
  <c r="G2351" i="10"/>
  <c r="R2889" i="10"/>
  <c r="F2232" i="10"/>
  <c r="F2068" i="10"/>
  <c r="G799" i="10"/>
  <c r="I2352" i="10"/>
  <c r="J2562" i="10"/>
  <c r="G805" i="10"/>
  <c r="K1670" i="10"/>
  <c r="L2325" i="10"/>
  <c r="D2111" i="10"/>
  <c r="R2448" i="10"/>
  <c r="E2390" i="10"/>
  <c r="F2600" i="10"/>
  <c r="G2602" i="10"/>
  <c r="C1677" i="10"/>
  <c r="K2076" i="10"/>
  <c r="R840" i="10"/>
  <c r="M2518" i="10"/>
  <c r="K2476" i="10"/>
  <c r="N2402" i="10"/>
  <c r="K2605" i="10"/>
  <c r="D2116" i="10"/>
  <c r="O2116" i="10"/>
  <c r="M2366" i="10"/>
  <c r="J1471" i="10"/>
  <c r="C2787" i="10"/>
  <c r="E2569" i="10"/>
  <c r="G2348" i="10"/>
  <c r="J2592" i="10"/>
  <c r="G1791" i="10"/>
  <c r="I1757" i="10"/>
  <c r="E2352" i="10"/>
  <c r="D2471" i="10"/>
  <c r="F2637" i="10"/>
  <c r="N2511" i="10"/>
  <c r="N2792" i="10"/>
  <c r="S1510" i="10"/>
  <c r="F805" i="10"/>
  <c r="M1313" i="10"/>
  <c r="Q1790" i="10"/>
  <c r="J2789" i="10"/>
  <c r="C2318" i="10"/>
  <c r="P806" i="10"/>
  <c r="K851" i="10"/>
  <c r="M2470" i="10"/>
  <c r="D2246" i="10"/>
  <c r="C2650" i="10"/>
  <c r="P2524" i="10"/>
  <c r="I2354" i="10"/>
  <c r="O1788" i="10"/>
  <c r="I2075" i="10"/>
  <c r="M1510" i="10"/>
  <c r="J2834" i="10"/>
  <c r="S2639" i="10"/>
  <c r="I2789" i="10"/>
  <c r="K1518" i="10"/>
  <c r="N2478" i="10"/>
  <c r="H2436" i="10"/>
  <c r="P2329" i="10"/>
  <c r="K1912" i="10"/>
  <c r="F1591" i="10"/>
  <c r="R2482" i="10"/>
  <c r="Q2433" i="10"/>
  <c r="F2629" i="10"/>
  <c r="S2636" i="10"/>
  <c r="L1634" i="10"/>
  <c r="D839" i="10"/>
  <c r="I2473" i="10"/>
  <c r="K2441" i="10"/>
  <c r="Q1553" i="10"/>
  <c r="P2069" i="10"/>
  <c r="I2647" i="10"/>
  <c r="N2232" i="10"/>
  <c r="F2364" i="10"/>
  <c r="G2651" i="10"/>
  <c r="P2111" i="10"/>
  <c r="J2274" i="10"/>
  <c r="G2633" i="10"/>
  <c r="D2527" i="10"/>
  <c r="N1312" i="10"/>
  <c r="E2908" i="10"/>
  <c r="C2817" i="10"/>
  <c r="G1602" i="10"/>
  <c r="K796" i="10"/>
  <c r="M2490" i="10"/>
  <c r="N1957" i="10"/>
  <c r="Q2273" i="10"/>
  <c r="C1511" i="10"/>
  <c r="H1510" i="10"/>
  <c r="C2408" i="10"/>
  <c r="O2034" i="10"/>
  <c r="O2365" i="10"/>
  <c r="H2526" i="10"/>
  <c r="D1709" i="10"/>
  <c r="J2402" i="10"/>
  <c r="K1509" i="10"/>
  <c r="M1949" i="10"/>
  <c r="D2389" i="10"/>
  <c r="R2031" i="10"/>
  <c r="E2030" i="10"/>
  <c r="H1995" i="10"/>
  <c r="S1391" i="10"/>
  <c r="R2518" i="10"/>
  <c r="P2555" i="10"/>
  <c r="L2640" i="10"/>
  <c r="N1832" i="10"/>
  <c r="K1712" i="10"/>
  <c r="J1989" i="10"/>
  <c r="L2641" i="10"/>
  <c r="K1597" i="10"/>
  <c r="D2648" i="10"/>
  <c r="O2068" i="10"/>
  <c r="D1912" i="10"/>
  <c r="Q1752" i="10"/>
  <c r="M840" i="10"/>
  <c r="Q804" i="10"/>
  <c r="F2636" i="10"/>
  <c r="R2857" i="10"/>
  <c r="J2269" i="10"/>
  <c r="E1470" i="10"/>
  <c r="K1751" i="10"/>
  <c r="D2077" i="10"/>
  <c r="J2788" i="10"/>
  <c r="O2469" i="10"/>
  <c r="E2370" i="10"/>
  <c r="O1668" i="10"/>
  <c r="O1471" i="10"/>
  <c r="K2041" i="10"/>
  <c r="K2317" i="10"/>
  <c r="E1521" i="10"/>
  <c r="L1837" i="10"/>
  <c r="I2111" i="10"/>
  <c r="P1470" i="10"/>
  <c r="C1718" i="10"/>
  <c r="O1314" i="10"/>
  <c r="E1754" i="10"/>
  <c r="J2474" i="10"/>
  <c r="S2481" i="10"/>
  <c r="R1554" i="10"/>
  <c r="E1919" i="10"/>
  <c r="C2513" i="10"/>
  <c r="H1320" i="10"/>
  <c r="M2519" i="10"/>
  <c r="G2525" i="10"/>
  <c r="L2312" i="10"/>
  <c r="E1673" i="10"/>
  <c r="Q2076" i="10"/>
  <c r="K1996" i="10"/>
  <c r="O2352" i="10"/>
  <c r="J2509" i="10"/>
  <c r="K1757" i="10"/>
  <c r="H2650" i="10"/>
  <c r="G835" i="10"/>
  <c r="O1834" i="10"/>
  <c r="M849" i="10"/>
  <c r="H1593" i="10"/>
  <c r="L2428" i="10"/>
  <c r="G2361" i="10"/>
  <c r="I1557" i="10"/>
  <c r="F2368" i="10"/>
  <c r="M2029" i="10"/>
  <c r="S1995" i="10"/>
  <c r="F1791" i="10"/>
  <c r="N2069" i="10"/>
  <c r="G1512" i="10"/>
  <c r="C1638" i="10"/>
  <c r="O1468" i="10"/>
  <c r="L2397" i="10"/>
  <c r="C2644" i="10"/>
  <c r="P1671" i="10"/>
  <c r="K1394" i="10"/>
  <c r="F1957" i="10"/>
  <c r="I1837" i="10"/>
  <c r="K2251" i="10"/>
  <c r="S1680" i="10"/>
  <c r="E2320" i="10"/>
  <c r="R2787" i="10"/>
  <c r="C1756" i="10"/>
  <c r="R1913" i="10"/>
  <c r="K2402" i="10"/>
  <c r="D2639" i="10"/>
  <c r="S1838" i="10"/>
  <c r="M2860" i="10"/>
  <c r="H1597" i="10"/>
  <c r="P1316" i="10"/>
  <c r="H1313" i="10"/>
  <c r="G1715" i="10"/>
  <c r="L1508" i="10"/>
  <c r="S1511" i="10"/>
  <c r="I2568" i="10"/>
  <c r="L1554" i="10"/>
  <c r="G2637" i="10"/>
  <c r="P1750" i="10"/>
  <c r="L1672" i="10"/>
  <c r="N1991" i="10"/>
  <c r="S2275" i="10"/>
  <c r="I1957" i="10"/>
  <c r="R2117" i="10"/>
  <c r="R1908" i="10"/>
  <c r="M2551" i="10"/>
  <c r="Q1519" i="10"/>
  <c r="P1520" i="10"/>
  <c r="K2230" i="10"/>
  <c r="D2115" i="10"/>
  <c r="E2430" i="10"/>
  <c r="J2904" i="10"/>
  <c r="N2834" i="10"/>
  <c r="Q1557" i="10"/>
  <c r="E1514" i="10"/>
  <c r="S1953" i="10"/>
  <c r="G2035" i="10"/>
  <c r="O2814" i="10"/>
  <c r="O2279" i="10"/>
  <c r="R2247" i="10"/>
  <c r="F2115" i="10"/>
  <c r="N1829" i="10"/>
  <c r="L1630" i="10"/>
  <c r="D1999" i="10"/>
  <c r="R1750" i="10"/>
  <c r="Q1476" i="10"/>
  <c r="D2608" i="10"/>
  <c r="D2286" i="10"/>
  <c r="O2641" i="10"/>
  <c r="Q2885" i="10"/>
  <c r="D2867" i="10"/>
  <c r="N2569" i="10"/>
  <c r="L844" i="10"/>
  <c r="N791" i="10"/>
  <c r="H2908" i="10"/>
  <c r="Q1589" i="10"/>
  <c r="N2364" i="10"/>
  <c r="L2648" i="10"/>
  <c r="C2270" i="10"/>
  <c r="P1957" i="10"/>
  <c r="H1669" i="10"/>
  <c r="Q1555" i="10"/>
  <c r="J851" i="10"/>
  <c r="D1997" i="10"/>
  <c r="Q1952" i="10"/>
  <c r="J2476" i="10"/>
  <c r="R2904" i="10"/>
  <c r="G1670" i="10"/>
  <c r="L2309" i="10"/>
  <c r="O807" i="10"/>
  <c r="N2630" i="10"/>
  <c r="I2886" i="10"/>
  <c r="O2349" i="10"/>
  <c r="F1511" i="10"/>
  <c r="F2290" i="10"/>
  <c r="K2292" i="10"/>
  <c r="P804" i="10"/>
  <c r="K1628" i="10"/>
  <c r="G1830" i="10"/>
  <c r="P2275" i="10"/>
  <c r="Q2311" i="10"/>
  <c r="N2291" i="10"/>
  <c r="C2522" i="10"/>
  <c r="O1476" i="10"/>
  <c r="E2867" i="10"/>
  <c r="G1952" i="10"/>
  <c r="Q1718" i="10"/>
  <c r="H2273" i="10"/>
  <c r="P2628" i="10"/>
  <c r="J834" i="10"/>
  <c r="O1793" i="10"/>
  <c r="E2069" i="10"/>
  <c r="N2031" i="10"/>
  <c r="K2474" i="10"/>
  <c r="I2630" i="10"/>
  <c r="G2488" i="10"/>
  <c r="L2531" i="10"/>
  <c r="D2438" i="10"/>
  <c r="C801" i="10"/>
  <c r="P2228" i="10"/>
  <c r="Q2409" i="10"/>
  <c r="J1550" i="10"/>
  <c r="Q2238" i="10"/>
  <c r="O2108" i="10"/>
  <c r="E1995" i="10"/>
  <c r="L2121" i="10"/>
  <c r="Q1953" i="10"/>
  <c r="S798" i="10"/>
  <c r="N2356" i="10"/>
  <c r="S1550" i="10"/>
  <c r="D1552" i="10"/>
  <c r="C1839" i="10"/>
  <c r="C2529" i="10"/>
  <c r="S1795" i="10"/>
  <c r="C1828" i="10"/>
  <c r="I832" i="10"/>
  <c r="D2785" i="10"/>
  <c r="M2489" i="10"/>
  <c r="Q1789" i="10"/>
  <c r="H2631" i="10"/>
  <c r="N2571" i="10"/>
  <c r="D1591" i="10"/>
  <c r="I1397" i="10"/>
  <c r="F2491" i="10"/>
  <c r="K1954" i="10"/>
  <c r="H1637" i="10"/>
  <c r="S2037" i="10"/>
  <c r="M2278" i="10"/>
  <c r="I2641" i="10"/>
  <c r="F2399" i="10"/>
  <c r="S2480" i="10"/>
  <c r="Q2042" i="10"/>
  <c r="P2038" i="10"/>
  <c r="I2406" i="10"/>
  <c r="H1674" i="10"/>
  <c r="J1551" i="10"/>
  <c r="Q1995" i="10"/>
  <c r="C1999" i="10"/>
  <c r="K1593" i="10"/>
  <c r="N2409" i="10"/>
  <c r="Q2468" i="10"/>
  <c r="C1712" i="10"/>
  <c r="I1594" i="10"/>
  <c r="Q1559" i="10"/>
  <c r="S1399" i="10"/>
  <c r="H1831" i="10"/>
  <c r="D2525" i="10"/>
  <c r="F1793" i="10"/>
  <c r="P1835" i="10"/>
  <c r="S1598" i="10"/>
  <c r="Q1590" i="10"/>
  <c r="D1708" i="10"/>
  <c r="O2594" i="10"/>
  <c r="Q2527" i="10"/>
  <c r="F2442" i="10"/>
  <c r="K1637" i="10"/>
  <c r="H1910" i="10"/>
  <c r="C2795" i="10"/>
  <c r="H2229" i="10"/>
  <c r="M851" i="10"/>
  <c r="O2522" i="10"/>
  <c r="S1716" i="10"/>
  <c r="L2429" i="10"/>
  <c r="O1557" i="10"/>
  <c r="K1635" i="10"/>
  <c r="Q2388" i="10"/>
  <c r="F1988" i="10"/>
  <c r="E2396" i="10"/>
  <c r="L1832" i="10"/>
  <c r="L2639" i="10"/>
  <c r="Q2113" i="10"/>
  <c r="O1755" i="10"/>
  <c r="S2524" i="10"/>
  <c r="L2610" i="10"/>
  <c r="S1913" i="10"/>
  <c r="S1717" i="10"/>
  <c r="C1470" i="10"/>
  <c r="D1834" i="10"/>
  <c r="F1471" i="10"/>
  <c r="H2649" i="10"/>
  <c r="M1595" i="10"/>
  <c r="N1636" i="10"/>
  <c r="D1309" i="10"/>
  <c r="Q2439" i="10"/>
  <c r="M2247" i="10"/>
  <c r="C1956" i="10"/>
  <c r="M1798" i="10"/>
  <c r="I2245" i="10"/>
  <c r="H2038" i="10"/>
  <c r="D2508" i="10"/>
  <c r="P2363" i="10"/>
  <c r="Q1520" i="10"/>
  <c r="O1397" i="10"/>
  <c r="I1839" i="10"/>
  <c r="D2571" i="10"/>
  <c r="F2433" i="10"/>
  <c r="Q1674" i="10"/>
  <c r="R2444" i="10"/>
  <c r="L2482" i="10"/>
  <c r="C2250" i="10"/>
  <c r="K1829" i="10"/>
  <c r="C1949" i="10"/>
  <c r="N2077" i="10"/>
  <c r="R1839" i="10"/>
  <c r="R1589" i="10"/>
  <c r="Q1954" i="10"/>
  <c r="D2401" i="10"/>
  <c r="S2491" i="10"/>
  <c r="I2074" i="10"/>
  <c r="Q2249" i="10"/>
  <c r="M1588" i="10"/>
  <c r="L2515" i="10"/>
  <c r="F1748" i="10"/>
  <c r="F2886" i="10"/>
  <c r="M2001" i="10"/>
  <c r="K1833" i="10"/>
  <c r="I1636" i="10"/>
  <c r="I2031" i="10"/>
  <c r="N1998" i="10"/>
  <c r="H2308" i="10"/>
  <c r="H1515" i="10"/>
  <c r="P1394" i="10"/>
  <c r="G1712" i="10"/>
  <c r="S1992" i="10"/>
  <c r="M1748" i="10"/>
  <c r="G2316" i="10"/>
  <c r="G2073" i="10"/>
  <c r="J2228" i="10"/>
  <c r="L1713" i="10"/>
  <c r="N1477" i="10"/>
  <c r="R2563" i="10"/>
  <c r="Q2400" i="10"/>
  <c r="Q1720" i="10"/>
  <c r="L1680" i="10"/>
  <c r="F2075" i="10"/>
  <c r="I1675" i="10"/>
  <c r="K1510" i="10"/>
  <c r="O1390" i="10"/>
  <c r="R2439" i="10"/>
  <c r="M2597" i="10"/>
  <c r="L2474" i="10"/>
  <c r="P2035" i="10"/>
  <c r="D1911" i="10"/>
  <c r="C1668" i="10"/>
  <c r="G2508" i="10"/>
  <c r="M1916" i="10"/>
  <c r="K1473" i="10"/>
  <c r="I1478" i="10"/>
  <c r="P1840" i="10"/>
  <c r="Q1840" i="10"/>
  <c r="J809" i="10"/>
  <c r="C1678" i="10"/>
  <c r="L1755" i="10"/>
  <c r="L808" i="10"/>
  <c r="L1990" i="10"/>
  <c r="I1479" i="10"/>
  <c r="J1315" i="10"/>
  <c r="S2401" i="10"/>
  <c r="J1600" i="10"/>
  <c r="J2118" i="10"/>
  <c r="S2110" i="10"/>
  <c r="Q1599" i="10"/>
  <c r="M2509" i="10"/>
  <c r="Q1710" i="10"/>
  <c r="L1599" i="10"/>
  <c r="N1557" i="10"/>
  <c r="M2590" i="10"/>
  <c r="K2034" i="10"/>
  <c r="J2037" i="10"/>
  <c r="G2604" i="10"/>
  <c r="N2115" i="10"/>
  <c r="F1324" i="10"/>
  <c r="O2039" i="10"/>
  <c r="P2320" i="10"/>
  <c r="L1841" i="10"/>
  <c r="M2326" i="10"/>
  <c r="J1719" i="10"/>
  <c r="P1630" i="10"/>
  <c r="K2904" i="10"/>
  <c r="L1560" i="10"/>
  <c r="D1642" i="10"/>
  <c r="O1799" i="10"/>
  <c r="K1796" i="10"/>
  <c r="G2889" i="10"/>
  <c r="R1757" i="10"/>
  <c r="R1797" i="10"/>
  <c r="N1484" i="10"/>
  <c r="J1473" i="10"/>
  <c r="D2326" i="10"/>
  <c r="J1522" i="10"/>
  <c r="O2081" i="10"/>
  <c r="Q1828" i="10"/>
  <c r="L1312" i="10"/>
  <c r="D2082" i="10"/>
  <c r="P1680" i="10"/>
  <c r="K1671" i="10"/>
  <c r="L2271" i="10"/>
  <c r="F1315" i="10"/>
  <c r="E1642" i="10"/>
  <c r="O2122" i="10"/>
  <c r="L1668" i="10"/>
  <c r="L2476" i="10"/>
  <c r="Q2512" i="10"/>
  <c r="E1508" i="10"/>
  <c r="M791" i="10"/>
  <c r="R2628" i="10"/>
  <c r="S2434" i="10"/>
  <c r="I2243" i="10"/>
  <c r="G2564" i="10"/>
  <c r="K2510" i="10"/>
  <c r="P2887" i="10"/>
  <c r="J1591" i="10"/>
  <c r="R1314" i="10"/>
  <c r="E1634" i="10"/>
  <c r="O2291" i="10"/>
  <c r="K2555" i="10"/>
  <c r="S2561" i="10"/>
  <c r="M2817" i="10"/>
  <c r="I809" i="10"/>
  <c r="N1989" i="10"/>
  <c r="J1593" i="10"/>
  <c r="C837" i="10"/>
  <c r="H1916" i="10"/>
  <c r="J2406" i="10"/>
  <c r="F2437" i="10"/>
  <c r="J839" i="10"/>
  <c r="R2489" i="10"/>
  <c r="N2588" i="10"/>
  <c r="D1389" i="10"/>
  <c r="S2390" i="10"/>
  <c r="M1592" i="10"/>
  <c r="P2906" i="10"/>
  <c r="K2553" i="10"/>
  <c r="K2431" i="10"/>
  <c r="H795" i="10"/>
  <c r="F2609" i="10"/>
  <c r="Q2364" i="10"/>
  <c r="K2249" i="10"/>
  <c r="J1909" i="10"/>
  <c r="S841" i="10"/>
  <c r="C1553" i="10"/>
  <c r="N2446" i="10"/>
  <c r="F2402" i="10"/>
  <c r="M2284" i="10"/>
  <c r="M2364" i="10"/>
  <c r="G1311" i="10"/>
  <c r="D2361" i="10"/>
  <c r="Q1748" i="10"/>
  <c r="N798" i="10"/>
  <c r="D2357" i="10"/>
  <c r="L2277" i="10"/>
  <c r="Q2034" i="10"/>
  <c r="D1308" i="10"/>
  <c r="C1554" i="10"/>
  <c r="R2860" i="10"/>
  <c r="G1551" i="10"/>
  <c r="S1912" i="10"/>
  <c r="F2328" i="10"/>
  <c r="R1469" i="10"/>
  <c r="I1752" i="10"/>
  <c r="C848" i="10"/>
  <c r="M2525" i="10"/>
  <c r="N2434" i="10"/>
  <c r="F2247" i="10"/>
  <c r="S2370" i="10"/>
  <c r="S1513" i="10"/>
  <c r="L2485" i="10"/>
  <c r="L1399" i="10"/>
  <c r="G2068" i="10"/>
  <c r="M844" i="10"/>
  <c r="E2234" i="10"/>
  <c r="I2442" i="10"/>
  <c r="C1829" i="10"/>
  <c r="N2359" i="10"/>
  <c r="C2789" i="10"/>
  <c r="L1521" i="10"/>
  <c r="O2866" i="10"/>
  <c r="D1553" i="10"/>
  <c r="N1753" i="10"/>
  <c r="O1790" i="10"/>
  <c r="G2859" i="10"/>
  <c r="F2834" i="10"/>
  <c r="O2888" i="10"/>
  <c r="O1510" i="10"/>
  <c r="H1793" i="10"/>
  <c r="I1632" i="10"/>
  <c r="F1755" i="10"/>
  <c r="I2080" i="10"/>
  <c r="F2248" i="10"/>
  <c r="M1909" i="10"/>
  <c r="H1396" i="10"/>
  <c r="P2271" i="10"/>
  <c r="Q2394" i="10"/>
  <c r="Q2797" i="10"/>
  <c r="P2289" i="10"/>
  <c r="E1310" i="10"/>
  <c r="R2287" i="10"/>
  <c r="C796" i="10"/>
  <c r="O2230" i="10"/>
  <c r="M1636" i="10"/>
  <c r="G1676" i="10"/>
  <c r="N2238" i="10"/>
  <c r="K2231" i="10"/>
  <c r="Q1390" i="10"/>
  <c r="O1675" i="10"/>
  <c r="D850" i="10"/>
  <c r="J1679" i="10"/>
  <c r="R2473" i="10"/>
  <c r="L1993" i="10"/>
  <c r="J1675" i="10"/>
  <c r="R2242" i="10"/>
  <c r="O1957" i="10"/>
  <c r="N1517" i="10"/>
  <c r="S1471" i="10"/>
  <c r="C1394" i="10"/>
  <c r="P2789" i="10"/>
  <c r="P2647" i="10"/>
  <c r="G1596" i="10"/>
  <c r="L2388" i="10"/>
  <c r="H1913" i="10"/>
  <c r="R1831" i="10"/>
  <c r="H838" i="10"/>
  <c r="K2273" i="10"/>
  <c r="I1920" i="10"/>
  <c r="D1800" i="10"/>
  <c r="H1912" i="10"/>
  <c r="N1471" i="10"/>
  <c r="C2835" i="10"/>
  <c r="R2603" i="10"/>
  <c r="Q2570" i="10"/>
  <c r="F2592" i="10"/>
  <c r="S1314" i="10"/>
  <c r="E2890" i="10"/>
  <c r="C1748" i="10"/>
  <c r="J1597" i="10"/>
  <c r="R2325" i="10"/>
  <c r="P1956" i="10"/>
  <c r="N1634" i="10"/>
  <c r="R1470" i="10"/>
  <c r="M2358" i="10"/>
  <c r="J2039" i="10"/>
  <c r="H1638" i="10"/>
  <c r="S1908" i="10"/>
  <c r="P850" i="10"/>
  <c r="P2355" i="10"/>
  <c r="F2516" i="10"/>
  <c r="J2038" i="10"/>
  <c r="M1671" i="10"/>
  <c r="E2402" i="10"/>
  <c r="S1672" i="10"/>
  <c r="H2817" i="10"/>
  <c r="S2865" i="10"/>
  <c r="I2040" i="10"/>
  <c r="O1759" i="10"/>
  <c r="F848" i="10"/>
  <c r="O2121" i="10"/>
  <c r="M2035" i="10"/>
  <c r="L2069" i="10"/>
  <c r="H1633" i="10"/>
  <c r="S2246" i="10"/>
  <c r="F1475" i="10"/>
  <c r="F2591" i="10"/>
  <c r="K2116" i="10"/>
  <c r="N2611" i="10"/>
  <c r="D1994" i="10"/>
  <c r="L1748" i="10"/>
  <c r="S2864" i="10"/>
  <c r="G2433" i="10"/>
  <c r="C2071" i="10"/>
  <c r="R1641" i="10"/>
  <c r="O2038" i="10"/>
  <c r="L2356" i="10"/>
  <c r="G2559" i="10"/>
  <c r="E1716" i="10"/>
  <c r="D1756" i="10"/>
  <c r="O2608" i="10"/>
  <c r="O2410" i="10"/>
  <c r="S1395" i="10"/>
  <c r="F2865" i="10"/>
  <c r="I2528" i="10"/>
  <c r="R2816" i="10"/>
  <c r="C2308" i="10"/>
  <c r="P1748" i="10"/>
  <c r="D2284" i="10"/>
  <c r="P797" i="10"/>
  <c r="C1670" i="10"/>
  <c r="I1992" i="10"/>
  <c r="E2553" i="10"/>
  <c r="H2906" i="10"/>
  <c r="D2035" i="10"/>
  <c r="K1909" i="10"/>
  <c r="G1716" i="10"/>
  <c r="S1390" i="10"/>
  <c r="K1549" i="10"/>
  <c r="Q2031" i="10"/>
  <c r="D1672" i="10"/>
  <c r="I1760" i="10"/>
  <c r="G1558" i="10"/>
  <c r="F1313" i="10"/>
  <c r="G2071" i="10"/>
  <c r="I2570" i="10"/>
  <c r="K1753" i="10"/>
  <c r="S2431" i="10"/>
  <c r="L1759" i="10"/>
  <c r="E2436" i="10"/>
  <c r="F2527" i="10"/>
  <c r="K2864" i="10"/>
  <c r="N1754" i="10"/>
  <c r="F803" i="10"/>
  <c r="P1553" i="10"/>
  <c r="F2471" i="10"/>
  <c r="I2312" i="10"/>
  <c r="S2356" i="10"/>
  <c r="H1788" i="10"/>
  <c r="M1673" i="10"/>
  <c r="L2080" i="10"/>
  <c r="F2108" i="10"/>
  <c r="K1548" i="10"/>
  <c r="Q1921" i="10"/>
  <c r="G2640" i="10"/>
  <c r="N2040" i="10"/>
  <c r="K1676" i="10"/>
  <c r="I2636" i="10"/>
  <c r="J1681" i="10"/>
  <c r="C1561" i="10"/>
  <c r="J1950" i="10"/>
  <c r="P1319" i="10"/>
  <c r="G1513" i="10"/>
  <c r="Q2118" i="10"/>
  <c r="F1718" i="10"/>
  <c r="R2395" i="10"/>
  <c r="C1314" i="10"/>
  <c r="O802" i="10"/>
  <c r="P1754" i="10"/>
  <c r="E2486" i="10"/>
  <c r="N1550" i="10"/>
  <c r="I1316" i="10"/>
  <c r="R1548" i="10"/>
  <c r="J2835" i="10"/>
  <c r="S2039" i="10"/>
  <c r="D2391" i="10"/>
  <c r="R2119" i="10"/>
  <c r="K1684" i="10"/>
  <c r="I2039" i="10"/>
  <c r="K2069" i="10"/>
  <c r="H1922" i="10"/>
  <c r="S2559" i="10"/>
  <c r="R1399" i="10"/>
  <c r="I1644" i="10"/>
  <c r="F1518" i="10"/>
  <c r="M1794" i="10"/>
  <c r="P2564" i="10"/>
  <c r="M1477" i="10"/>
  <c r="E2447" i="10"/>
  <c r="S2475" i="10"/>
  <c r="P1951" i="10"/>
  <c r="H842" i="10"/>
  <c r="D2602" i="10"/>
  <c r="R1472" i="10"/>
  <c r="C2651" i="10"/>
  <c r="P800" i="10"/>
  <c r="P1832" i="10"/>
  <c r="L1513" i="10"/>
  <c r="I2835" i="10"/>
  <c r="S2553" i="10"/>
  <c r="C849" i="10"/>
  <c r="L2552" i="10"/>
  <c r="H2608" i="10"/>
  <c r="M1756" i="10"/>
  <c r="D1793" i="10"/>
  <c r="Q2322" i="10"/>
  <c r="O2272" i="10"/>
  <c r="N1468" i="10"/>
  <c r="J2347" i="10"/>
  <c r="R790" i="10"/>
  <c r="M2275" i="10"/>
  <c r="Q2816" i="10"/>
  <c r="C2865" i="10"/>
  <c r="J2071" i="10"/>
  <c r="I2595" i="10"/>
  <c r="G1674" i="10"/>
  <c r="K2351" i="10"/>
  <c r="M2523" i="10"/>
  <c r="D2479" i="10"/>
  <c r="Q1474" i="10"/>
  <c r="C2405" i="10"/>
  <c r="F2312" i="10"/>
  <c r="M2479" i="10"/>
  <c r="R1951" i="10"/>
  <c r="S2512" i="10"/>
  <c r="Q794" i="10"/>
  <c r="J2350" i="10"/>
  <c r="E831" i="10"/>
  <c r="F798" i="10"/>
  <c r="Q1637" i="10"/>
  <c r="O1590" i="10"/>
  <c r="C2428" i="10"/>
  <c r="K2291" i="10"/>
  <c r="D2887" i="10"/>
  <c r="E2512" i="10"/>
  <c r="R1669" i="10"/>
  <c r="C1758" i="10"/>
  <c r="E1388" i="10"/>
  <c r="P2473" i="10"/>
  <c r="J1828" i="10"/>
  <c r="O1388" i="10"/>
  <c r="M2356" i="10"/>
  <c r="G2235" i="10"/>
  <c r="F2038" i="10"/>
  <c r="S2554" i="10"/>
  <c r="E2363" i="10"/>
  <c r="R1836" i="10"/>
  <c r="D2283" i="10"/>
  <c r="I1836" i="10"/>
  <c r="C1960" i="10"/>
  <c r="N1390" i="10"/>
  <c r="M2474" i="10"/>
  <c r="H1598" i="10"/>
  <c r="G2445" i="10"/>
  <c r="N831" i="10"/>
  <c r="J2031" i="10"/>
  <c r="L1998" i="10"/>
  <c r="C2528" i="10"/>
  <c r="C1594" i="10"/>
  <c r="R1514" i="10"/>
  <c r="J1838" i="10"/>
  <c r="F2281" i="10"/>
  <c r="H1751" i="10"/>
  <c r="E2549" i="10"/>
  <c r="D2241" i="10"/>
  <c r="E2391" i="10"/>
  <c r="N2642" i="10"/>
  <c r="I2284" i="10"/>
  <c r="C1720" i="10"/>
  <c r="Q2392" i="10"/>
  <c r="F2349" i="10"/>
  <c r="K2320" i="10"/>
  <c r="K1468" i="10"/>
  <c r="L1912" i="10"/>
  <c r="D2112" i="10"/>
  <c r="S1635" i="10"/>
  <c r="L843" i="10"/>
  <c r="G834" i="10"/>
  <c r="C1909" i="10"/>
  <c r="R2270" i="10"/>
  <c r="M1751" i="10"/>
  <c r="S2794" i="10"/>
  <c r="G1468" i="10"/>
  <c r="E1312" i="10"/>
  <c r="E2240" i="10"/>
  <c r="F1833" i="10"/>
  <c r="C1713" i="10"/>
  <c r="F835" i="10"/>
  <c r="E1550" i="10"/>
  <c r="H2036" i="10"/>
  <c r="O1748" i="10"/>
  <c r="I1753" i="10"/>
  <c r="R1956" i="10"/>
  <c r="N2116" i="10"/>
  <c r="L2442" i="10"/>
  <c r="J1798" i="10"/>
  <c r="P1722" i="10"/>
  <c r="S845" i="10"/>
  <c r="F1752" i="10"/>
  <c r="S2310" i="10"/>
  <c r="H1713" i="10"/>
  <c r="N788" i="10"/>
  <c r="E1996" i="10"/>
  <c r="E1628" i="10"/>
  <c r="F2817" i="10"/>
  <c r="M1958" i="10"/>
  <c r="I1393" i="10"/>
  <c r="S1949" i="10"/>
  <c r="F2071" i="10"/>
  <c r="R1794" i="10"/>
  <c r="F1309" i="10"/>
  <c r="G2478" i="10"/>
  <c r="P2248" i="10"/>
  <c r="Q2075" i="10"/>
  <c r="R2433" i="10"/>
  <c r="R2817" i="10"/>
  <c r="K833" i="10"/>
  <c r="J1396" i="10"/>
  <c r="S1639" i="10"/>
  <c r="G1709" i="10"/>
  <c r="K1760" i="10"/>
  <c r="S2634" i="10"/>
  <c r="D788" i="10"/>
  <c r="I2309" i="10"/>
  <c r="R1796" i="10"/>
  <c r="L1955" i="10"/>
  <c r="M1910" i="10"/>
  <c r="Q1678" i="10"/>
  <c r="G1394" i="10"/>
  <c r="S1521" i="10"/>
  <c r="P2112" i="10"/>
  <c r="E2606" i="10"/>
  <c r="M1675" i="10"/>
  <c r="H1999" i="10"/>
  <c r="C2909" i="10"/>
  <c r="G2112" i="10"/>
  <c r="S2325" i="10"/>
  <c r="R1996" i="10"/>
  <c r="L2036" i="10"/>
  <c r="I1637" i="10"/>
  <c r="J1469" i="10"/>
  <c r="I1551" i="10"/>
  <c r="L2833" i="10"/>
  <c r="P1634" i="10"/>
  <c r="C2311" i="10"/>
  <c r="N1837" i="10"/>
  <c r="M1672" i="10"/>
  <c r="D2531" i="10"/>
  <c r="Q2038" i="10"/>
  <c r="O1908" i="10"/>
  <c r="E2077" i="10"/>
  <c r="L2860" i="10"/>
  <c r="R1952" i="10"/>
  <c r="R1310" i="10"/>
  <c r="F1550" i="10"/>
  <c r="C1469" i="10"/>
  <c r="F2234" i="10"/>
  <c r="S1948" i="10"/>
  <c r="P2525" i="10"/>
  <c r="C1395" i="10"/>
  <c r="P2242" i="10"/>
  <c r="L2240" i="10"/>
  <c r="N1952" i="10"/>
  <c r="I1712" i="10"/>
  <c r="P810" i="10"/>
  <c r="L2364" i="10"/>
  <c r="Q2029" i="10"/>
  <c r="M1590" i="10"/>
  <c r="O834" i="10"/>
  <c r="H1308" i="10"/>
  <c r="G1909" i="10"/>
  <c r="L1908" i="10"/>
  <c r="S2905" i="10"/>
  <c r="N808" i="10"/>
  <c r="J2110" i="10"/>
  <c r="N2519" i="10"/>
  <c r="N1518" i="10"/>
  <c r="S2857" i="10"/>
  <c r="H1994" i="10"/>
  <c r="K2038" i="10"/>
  <c r="K1914" i="10"/>
  <c r="S1796" i="10"/>
  <c r="Q2551" i="10"/>
  <c r="I2838" i="10"/>
  <c r="F2369" i="10"/>
  <c r="J2529" i="10"/>
  <c r="H1558" i="10"/>
  <c r="J1561" i="10"/>
  <c r="S2070" i="10"/>
  <c r="F1756" i="10"/>
  <c r="G1918" i="10"/>
  <c r="H1591" i="10"/>
  <c r="H2003" i="10"/>
  <c r="Q1757" i="10"/>
  <c r="Q2325" i="10"/>
  <c r="I1522" i="10"/>
  <c r="J1634" i="10"/>
  <c r="R2569" i="10"/>
  <c r="E2289" i="10"/>
  <c r="R1588" i="10"/>
  <c r="E1679" i="10"/>
  <c r="J1721" i="10"/>
  <c r="G1957" i="10"/>
  <c r="K2554" i="10"/>
  <c r="D2068" i="10"/>
  <c r="P1393" i="10"/>
  <c r="G1591" i="10"/>
  <c r="K2111" i="10"/>
  <c r="C2434" i="10"/>
  <c r="K2647" i="10"/>
  <c r="F1913" i="10"/>
  <c r="P2122" i="10"/>
  <c r="H1911" i="10"/>
  <c r="F1470" i="10"/>
  <c r="O1915" i="10"/>
  <c r="O1999" i="10"/>
  <c r="M2040" i="10"/>
  <c r="S2909" i="10"/>
  <c r="D2040" i="10"/>
  <c r="S2441" i="10"/>
  <c r="J1837" i="10"/>
  <c r="G1518" i="10"/>
  <c r="D1714" i="10"/>
  <c r="C1961" i="10"/>
  <c r="O2389" i="10"/>
  <c r="C1795" i="10"/>
  <c r="H1552" i="10"/>
  <c r="K2029" i="10"/>
  <c r="C2410" i="10"/>
  <c r="G1911" i="10"/>
  <c r="G1549" i="10"/>
  <c r="E1795" i="10"/>
  <c r="M1924" i="10"/>
  <c r="E2040" i="10"/>
  <c r="H2602" i="10"/>
  <c r="E2038" i="10"/>
  <c r="I1482" i="10"/>
  <c r="R2440" i="10"/>
  <c r="C1923" i="10"/>
  <c r="F1723" i="10"/>
  <c r="L1519" i="10"/>
  <c r="F2121" i="10"/>
  <c r="L2601" i="10"/>
  <c r="S2523" i="10"/>
  <c r="N2393" i="10"/>
  <c r="N1551" i="10"/>
  <c r="D2598" i="10"/>
  <c r="S2243" i="10"/>
  <c r="O2285" i="10"/>
  <c r="N2786" i="10"/>
  <c r="F2450" i="10"/>
  <c r="P2392" i="10"/>
  <c r="G2281" i="10"/>
  <c r="J810" i="10"/>
  <c r="N2518" i="10"/>
  <c r="F2480" i="10"/>
  <c r="M2432" i="10"/>
  <c r="Q2485" i="10"/>
  <c r="O2031" i="10"/>
  <c r="R846" i="10"/>
  <c r="H802" i="10"/>
  <c r="D1388" i="10"/>
  <c r="O2446" i="10"/>
  <c r="F1637" i="10"/>
  <c r="G2561" i="10"/>
  <c r="Q1751" i="10"/>
  <c r="I2486" i="10"/>
  <c r="L1750" i="10"/>
  <c r="Q2369" i="10"/>
  <c r="S2247" i="10"/>
  <c r="F2242" i="10"/>
  <c r="R1394" i="10"/>
  <c r="S2270" i="10"/>
  <c r="N807" i="10"/>
  <c r="I2234" i="10"/>
  <c r="C2511" i="10"/>
  <c r="S1597" i="10"/>
  <c r="R2353" i="10"/>
  <c r="R843" i="10"/>
  <c r="F847" i="10"/>
  <c r="P2472" i="10"/>
  <c r="C2360" i="10"/>
  <c r="L830" i="10"/>
  <c r="C2867" i="10"/>
  <c r="D1792" i="10"/>
  <c r="H2285" i="10"/>
  <c r="P2367" i="10"/>
  <c r="P2232" i="10"/>
  <c r="S1308" i="10"/>
  <c r="R1517" i="10"/>
  <c r="F2362" i="10"/>
  <c r="N2447" i="10"/>
  <c r="E1797" i="10"/>
  <c r="Q2552" i="10"/>
  <c r="F2485" i="10"/>
  <c r="P2250" i="10"/>
  <c r="O2598" i="10"/>
  <c r="J1512" i="10"/>
  <c r="C1833" i="10"/>
  <c r="D1515" i="10"/>
  <c r="J2353" i="10"/>
  <c r="S2350" i="10"/>
  <c r="K2246" i="10"/>
  <c r="I2646" i="10"/>
  <c r="P2860" i="10"/>
  <c r="S2028" i="10"/>
  <c r="K1995" i="10"/>
  <c r="S1554" i="10"/>
  <c r="R1593" i="10"/>
  <c r="H2866" i="10"/>
  <c r="G2473" i="10"/>
  <c r="E1394" i="10"/>
  <c r="O2890" i="10"/>
  <c r="D1314" i="10"/>
  <c r="D1469" i="10"/>
  <c r="L2078" i="10"/>
  <c r="G2325" i="10"/>
  <c r="C1590" i="10"/>
  <c r="I806" i="10"/>
  <c r="H2397" i="10"/>
  <c r="H2236" i="10"/>
  <c r="I1834" i="10"/>
  <c r="J2511" i="10"/>
  <c r="M2603" i="10"/>
  <c r="F2431" i="10"/>
  <c r="L2644" i="10"/>
  <c r="C2325" i="10"/>
  <c r="O1589" i="10"/>
  <c r="E2112" i="10"/>
  <c r="E1629" i="10"/>
  <c r="G1475" i="10"/>
  <c r="J2599" i="10"/>
  <c r="D1913" i="10"/>
  <c r="L2907" i="10"/>
  <c r="N1713" i="10"/>
  <c r="E1596" i="10"/>
  <c r="M1311" i="10"/>
  <c r="N1515" i="10"/>
  <c r="Q1713" i="10"/>
  <c r="P1479" i="10"/>
  <c r="O795" i="10"/>
  <c r="E1630" i="10"/>
  <c r="H1837" i="10"/>
  <c r="H1599" i="10"/>
  <c r="P2406" i="10"/>
  <c r="E2353" i="10"/>
  <c r="S2490" i="10"/>
  <c r="P2639" i="10"/>
  <c r="F2249" i="10"/>
  <c r="I2865" i="10"/>
  <c r="C2447" i="10"/>
  <c r="N2816" i="10"/>
  <c r="Q789" i="10"/>
  <c r="E1677" i="10"/>
  <c r="N1470" i="10"/>
  <c r="S1797" i="10"/>
  <c r="D2603" i="10"/>
  <c r="J2396" i="10"/>
  <c r="N1669" i="10"/>
  <c r="Q2561" i="10"/>
  <c r="O2557" i="10"/>
  <c r="L2790" i="10"/>
  <c r="R1994" i="10"/>
  <c r="P1677" i="10"/>
  <c r="E1668" i="10"/>
  <c r="M1637" i="10"/>
  <c r="K2593" i="10"/>
  <c r="K2280" i="10"/>
  <c r="P1549" i="10"/>
  <c r="S2241" i="10"/>
  <c r="Q1310" i="10"/>
  <c r="E1839" i="10"/>
  <c r="R1677" i="10"/>
  <c r="O2029" i="10"/>
  <c r="Q1951" i="10"/>
  <c r="S1560" i="10"/>
  <c r="I1549" i="10"/>
  <c r="O2287" i="10"/>
  <c r="O2231" i="10"/>
  <c r="F2310" i="10"/>
  <c r="R1992" i="10"/>
  <c r="N1592" i="10"/>
  <c r="G2109" i="10"/>
  <c r="M2865" i="10"/>
  <c r="S2287" i="10"/>
  <c r="K2860" i="10"/>
  <c r="S847" i="10"/>
  <c r="J837" i="10"/>
  <c r="H1548" i="10"/>
  <c r="S2327" i="10"/>
  <c r="R2601" i="10"/>
  <c r="J2114" i="10"/>
  <c r="L1834" i="10"/>
  <c r="J2290" i="10"/>
  <c r="G2292" i="10"/>
  <c r="F2905" i="10"/>
  <c r="G1678" i="10"/>
  <c r="S1389" i="10"/>
  <c r="M1996" i="10"/>
  <c r="N2242" i="10"/>
  <c r="J2479" i="10"/>
  <c r="G810" i="10"/>
  <c r="L1674" i="10"/>
  <c r="M2075" i="10"/>
  <c r="I1672" i="10"/>
  <c r="E1317" i="10"/>
  <c r="E2509" i="10"/>
  <c r="C2079" i="10"/>
  <c r="R1915" i="10"/>
  <c r="P2292" i="10"/>
  <c r="N800" i="10"/>
  <c r="H2408" i="10"/>
  <c r="D1596" i="10"/>
  <c r="L850" i="10"/>
  <c r="O2552" i="10"/>
  <c r="M1676" i="10"/>
  <c r="C810" i="10"/>
  <c r="C1318" i="10"/>
  <c r="C2592" i="10"/>
  <c r="I847" i="10"/>
  <c r="K2551" i="10"/>
  <c r="J2435" i="10"/>
  <c r="S1748" i="10"/>
  <c r="S1998" i="10"/>
  <c r="D1998" i="10"/>
  <c r="P2282" i="10"/>
  <c r="P1916" i="10"/>
  <c r="O838" i="10"/>
  <c r="P798" i="10"/>
  <c r="S2229" i="10"/>
  <c r="R1510" i="10"/>
  <c r="I1709" i="10"/>
  <c r="O1719" i="10"/>
  <c r="F1312" i="10"/>
  <c r="Q2354" i="10"/>
  <c r="M1317" i="10"/>
  <c r="O2274" i="10"/>
  <c r="S1394" i="10"/>
  <c r="O1754" i="10"/>
  <c r="N1553" i="10"/>
  <c r="S1760" i="10"/>
  <c r="R1481" i="10"/>
  <c r="J1999" i="10"/>
  <c r="M2792" i="10"/>
  <c r="Q1600" i="10"/>
  <c r="C1595" i="10"/>
  <c r="I2592" i="10"/>
  <c r="N1317" i="10"/>
  <c r="C2642" i="10"/>
  <c r="O2648" i="10"/>
  <c r="P1761" i="10"/>
  <c r="C1715" i="10"/>
  <c r="J2857" i="10"/>
  <c r="G1840" i="10"/>
  <c r="K1558" i="10"/>
  <c r="J1474" i="10"/>
  <c r="N1481" i="10"/>
  <c r="D1919" i="10"/>
  <c r="G2122" i="10"/>
  <c r="E1640" i="10"/>
  <c r="K2366" i="10"/>
  <c r="M1394" i="10"/>
  <c r="M2562" i="10"/>
  <c r="I1833" i="10"/>
  <c r="J2472" i="10"/>
  <c r="L2109" i="10"/>
  <c r="S1996" i="10"/>
  <c r="J1800" i="10"/>
  <c r="K1830" i="10"/>
  <c r="Q1632" i="10"/>
  <c r="M2077" i="10"/>
  <c r="R2869" i="10"/>
  <c r="C1639" i="10"/>
  <c r="H1722" i="10"/>
  <c r="G1390" i="10"/>
  <c r="M1920" i="10"/>
  <c r="N1912" i="10"/>
  <c r="Q1596" i="10"/>
  <c r="P2867" i="10"/>
  <c r="I2864" i="10"/>
  <c r="S1317" i="10"/>
  <c r="J1723" i="10"/>
  <c r="I1641" i="10"/>
  <c r="C1630" i="10"/>
  <c r="C1309" i="10"/>
  <c r="G1634" i="10"/>
  <c r="I2349" i="10"/>
  <c r="M1400" i="10"/>
  <c r="F1994" i="10"/>
  <c r="S1835" i="10"/>
  <c r="H2078" i="10"/>
  <c r="N1795" i="10"/>
  <c r="L1512" i="10"/>
  <c r="K2517" i="10"/>
  <c r="G1990" i="10"/>
  <c r="M1797" i="10"/>
  <c r="M1911" i="10"/>
  <c r="M2280" i="10"/>
  <c r="Q2041" i="10"/>
  <c r="L1708" i="10"/>
  <c r="K1919" i="10"/>
  <c r="H2789" i="10"/>
  <c r="C2530" i="10"/>
  <c r="G1749" i="10"/>
  <c r="E2432" i="10"/>
  <c r="H790" i="10"/>
  <c r="M2560" i="10"/>
  <c r="F2439" i="10"/>
  <c r="S2281" i="10"/>
  <c r="D2909" i="10"/>
  <c r="Q1715" i="10"/>
  <c r="E2563" i="10"/>
  <c r="Q2242" i="10"/>
  <c r="E842" i="10"/>
  <c r="F1950" i="10"/>
  <c r="R2858" i="10"/>
  <c r="Q2228" i="10"/>
  <c r="K2364" i="10"/>
  <c r="E1316" i="10"/>
  <c r="K1388" i="10"/>
  <c r="M2838" i="10"/>
  <c r="L2310" i="10"/>
  <c r="M800" i="10"/>
  <c r="J2553" i="10"/>
  <c r="N2490" i="10"/>
  <c r="I2604" i="10"/>
  <c r="F2110" i="10"/>
  <c r="F1796" i="10"/>
  <c r="P1955" i="10"/>
  <c r="I2434" i="10"/>
  <c r="N2643" i="10"/>
  <c r="I2070" i="10"/>
  <c r="F2398" i="10"/>
  <c r="C1997" i="10"/>
  <c r="I2594" i="10"/>
  <c r="H1789" i="10"/>
  <c r="G2074" i="10"/>
  <c r="E2071" i="10"/>
  <c r="C2588" i="10"/>
  <c r="K2073" i="10"/>
  <c r="D1791" i="10"/>
  <c r="G1314" i="10"/>
  <c r="E2359" i="10"/>
  <c r="I2285" i="10"/>
  <c r="H2438" i="10"/>
  <c r="O1311" i="10"/>
  <c r="S2362" i="10"/>
  <c r="J2410" i="10"/>
  <c r="Q2590" i="10"/>
  <c r="E2516" i="10"/>
  <c r="L1633" i="10"/>
  <c r="F2474" i="10"/>
  <c r="M1719" i="10"/>
  <c r="M1832" i="10"/>
  <c r="P2910" i="10"/>
  <c r="N2360" i="10"/>
  <c r="P2070" i="10"/>
  <c r="I1677" i="10"/>
  <c r="E1591" i="10"/>
  <c r="J1628" i="10"/>
  <c r="H1557" i="10"/>
  <c r="M1915" i="10"/>
  <c r="K1312" i="10"/>
  <c r="N1389" i="10"/>
  <c r="P1911" i="10"/>
  <c r="D1312" i="10"/>
  <c r="K1557" i="10"/>
  <c r="C2234" i="10"/>
  <c r="E791" i="10"/>
  <c r="P2491" i="10"/>
  <c r="R1957" i="10"/>
  <c r="P1478" i="10"/>
  <c r="G2115" i="10"/>
  <c r="H2549" i="10"/>
  <c r="P1715" i="10"/>
  <c r="E1717" i="10"/>
  <c r="P2788" i="10"/>
  <c r="F1839" i="10"/>
  <c r="O2035" i="10"/>
  <c r="O1950" i="10"/>
  <c r="K1315" i="10"/>
  <c r="E1712" i="10"/>
  <c r="I1713" i="10"/>
  <c r="F1671" i="10"/>
  <c r="S1832" i="10"/>
  <c r="H2366" i="10"/>
  <c r="E1752" i="10"/>
  <c r="M1750" i="10"/>
  <c r="N802" i="10"/>
  <c r="Q1469" i="10"/>
  <c r="J1749" i="10"/>
  <c r="K1717" i="10"/>
  <c r="S2400" i="10"/>
  <c r="H2391" i="10"/>
  <c r="K2079" i="10"/>
  <c r="O1756" i="10"/>
  <c r="J1951" i="10"/>
  <c r="S1829" i="10"/>
  <c r="J1556" i="10"/>
  <c r="N1391" i="10"/>
  <c r="G2229" i="10"/>
  <c r="F1996" i="10"/>
  <c r="L2598" i="10"/>
  <c r="E1468" i="10"/>
  <c r="H1790" i="10"/>
  <c r="H2290" i="10"/>
  <c r="P2440" i="10"/>
  <c r="F800" i="10"/>
  <c r="O1676" i="10"/>
  <c r="G1642" i="10"/>
  <c r="K1913" i="10"/>
  <c r="O2607" i="10"/>
  <c r="Q2348" i="10"/>
  <c r="P1631" i="10"/>
  <c r="R1596" i="10"/>
  <c r="K1318" i="10"/>
  <c r="G793" i="10"/>
  <c r="I2400" i="10"/>
  <c r="L2838" i="10"/>
  <c r="C1472" i="10"/>
  <c r="G2034" i="10"/>
  <c r="F2550" i="10"/>
  <c r="I2483" i="10"/>
  <c r="L1828" i="10"/>
  <c r="M2114" i="10"/>
  <c r="L1838" i="10"/>
  <c r="N1309" i="10"/>
  <c r="R2785" i="10"/>
  <c r="E2642" i="10"/>
  <c r="M1999" i="10"/>
  <c r="G2364" i="10"/>
  <c r="K1988" i="10"/>
  <c r="K1472" i="10"/>
  <c r="M2610" i="10"/>
  <c r="I2291" i="10"/>
  <c r="F1513" i="10"/>
  <c r="K1508" i="10"/>
  <c r="C2034" i="10"/>
  <c r="P1797" i="10"/>
  <c r="P2818" i="10"/>
  <c r="K2609" i="10"/>
  <c r="H1710" i="10"/>
  <c r="D2356" i="10"/>
  <c r="K2813" i="10"/>
  <c r="E1837" i="10"/>
  <c r="K2395" i="10"/>
  <c r="O2276" i="10"/>
  <c r="D1715" i="10"/>
  <c r="O1632" i="10"/>
  <c r="M1989" i="10"/>
  <c r="P1517" i="10"/>
  <c r="D2287" i="10"/>
  <c r="G2033" i="10"/>
  <c r="Q2280" i="10"/>
  <c r="O1716" i="10"/>
  <c r="L2629" i="10"/>
  <c r="C1954" i="10"/>
  <c r="L2077" i="10"/>
  <c r="P2512" i="10"/>
  <c r="K835" i="10"/>
  <c r="R1950" i="10"/>
  <c r="C1953" i="10"/>
  <c r="Q1679" i="10"/>
  <c r="C2404" i="10"/>
  <c r="O2795" i="10"/>
  <c r="J2316" i="10"/>
  <c r="P2117" i="10"/>
  <c r="G1752" i="10"/>
  <c r="O2636" i="10"/>
  <c r="M2240" i="10"/>
  <c r="K1991" i="10"/>
  <c r="Q808" i="10"/>
  <c r="E2238" i="10"/>
  <c r="S1633" i="10"/>
  <c r="M1830" i="10"/>
  <c r="M2641" i="10"/>
  <c r="H2888" i="10"/>
  <c r="L2113" i="10"/>
  <c r="J1553" i="10"/>
  <c r="G1748" i="10"/>
  <c r="L2108" i="10"/>
  <c r="C2035" i="10"/>
  <c r="O2548" i="10"/>
  <c r="S2593" i="10"/>
  <c r="M1599" i="10"/>
  <c r="M1836" i="10"/>
  <c r="D2596" i="10"/>
  <c r="P1516" i="10"/>
  <c r="G2860" i="10"/>
  <c r="N2030" i="10"/>
  <c r="K1391" i="10"/>
  <c r="E1989" i="10"/>
  <c r="N796" i="10"/>
  <c r="M2273" i="10"/>
  <c r="L1515" i="10"/>
  <c r="R2113" i="10"/>
  <c r="F1760" i="10"/>
  <c r="R2451" i="10"/>
  <c r="S1715" i="10"/>
  <c r="S1637" i="10"/>
  <c r="M1921" i="10"/>
  <c r="R829" i="10"/>
  <c r="N2274" i="10"/>
  <c r="G2369" i="10"/>
  <c r="G2527" i="10"/>
  <c r="L2516" i="10"/>
  <c r="R1676" i="10"/>
  <c r="G2291" i="10"/>
  <c r="K1559" i="10"/>
  <c r="K1319" i="10"/>
  <c r="F1552" i="10"/>
  <c r="L1558" i="10"/>
  <c r="O2080" i="10"/>
  <c r="M1591" i="10"/>
  <c r="H2118" i="10"/>
  <c r="L1712" i="10"/>
  <c r="S1476" i="10"/>
  <c r="M1843" i="10"/>
  <c r="C2593" i="10"/>
  <c r="D2905" i="10"/>
  <c r="M2450" i="10"/>
  <c r="M2330" i="10"/>
  <c r="M1514" i="10"/>
  <c r="L1996" i="10"/>
  <c r="N1524" i="10"/>
  <c r="R1324" i="10"/>
  <c r="J1799" i="10"/>
  <c r="R1388" i="10"/>
  <c r="N2866" i="10"/>
  <c r="F1480" i="10"/>
  <c r="N1469" i="10"/>
  <c r="E2839" i="10"/>
  <c r="G2038" i="10"/>
  <c r="P1915" i="10"/>
  <c r="I1997" i="10"/>
  <c r="D842" i="10"/>
  <c r="D1804" i="10"/>
  <c r="M1840" i="10"/>
  <c r="G1995" i="10"/>
  <c r="C1517" i="10"/>
  <c r="E1924" i="10"/>
  <c r="L2118" i="10"/>
  <c r="K2601" i="10"/>
  <c r="I1988" i="10"/>
  <c r="K1588" i="10"/>
  <c r="G2308" i="10"/>
  <c r="J2480" i="10"/>
  <c r="Q1468" i="10"/>
  <c r="G1388" i="10"/>
  <c r="F1955" i="10"/>
  <c r="E1520" i="10"/>
  <c r="H1757" i="10"/>
  <c r="D2292" i="10"/>
  <c r="C2388" i="10"/>
  <c r="J1310" i="10"/>
  <c r="D1555" i="10"/>
  <c r="E2360" i="10"/>
  <c r="F2365" i="10"/>
  <c r="M1469" i="10"/>
  <c r="P2483" i="10"/>
  <c r="M2446" i="10"/>
  <c r="D2511" i="10"/>
  <c r="Q841" i="10"/>
  <c r="P2347" i="10"/>
  <c r="Q2858" i="10"/>
  <c r="J2481" i="10"/>
  <c r="O2513" i="10"/>
  <c r="M2438" i="10"/>
  <c r="K847" i="10"/>
  <c r="C2309" i="10"/>
  <c r="R2278" i="10"/>
  <c r="P2784" i="10"/>
  <c r="J2108" i="10"/>
  <c r="D2524" i="10"/>
  <c r="E1789" i="10"/>
  <c r="K1633" i="10"/>
  <c r="Q1712" i="10"/>
  <c r="C1518" i="10"/>
  <c r="I1832" i="10"/>
  <c r="H2478" i="10"/>
  <c r="L1628" i="10"/>
  <c r="R1909" i="10"/>
  <c r="N2244" i="10"/>
  <c r="P2075" i="10"/>
  <c r="N2073" i="10"/>
  <c r="F2112" i="10"/>
  <c r="Q1516" i="10"/>
  <c r="K2282" i="10"/>
  <c r="G2121" i="10"/>
  <c r="S2568" i="10"/>
  <c r="N2369" i="10"/>
  <c r="R2488" i="10"/>
  <c r="C2114" i="10"/>
  <c r="D2291" i="10"/>
  <c r="C2489" i="10"/>
  <c r="K1632" i="10"/>
  <c r="O1669" i="10"/>
  <c r="O1955" i="10"/>
  <c r="F2307" i="10"/>
  <c r="C1591" i="10"/>
  <c r="N1599" i="10"/>
  <c r="Q1473" i="10"/>
  <c r="O2870" i="10"/>
  <c r="R1635" i="10"/>
  <c r="R1628" i="10"/>
  <c r="J2330" i="10"/>
  <c r="F2784" i="10"/>
  <c r="E2314" i="10"/>
  <c r="M1398" i="10"/>
  <c r="D1754" i="10"/>
  <c r="F2032" i="10"/>
  <c r="I1517" i="10"/>
  <c r="O1511" i="10"/>
  <c r="P2890" i="10"/>
  <c r="S1475" i="10"/>
  <c r="M1718" i="10"/>
  <c r="R2839" i="10"/>
  <c r="M1758" i="10"/>
  <c r="N1473" i="10"/>
  <c r="O1395" i="10"/>
  <c r="R2070" i="10"/>
  <c r="R1760" i="10"/>
  <c r="L1636" i="10"/>
  <c r="S1960" i="10"/>
  <c r="F1668" i="10"/>
  <c r="C1995" i="10"/>
  <c r="I1597" i="10"/>
  <c r="D1710" i="10"/>
  <c r="H1600" i="10"/>
  <c r="K2634" i="10"/>
  <c r="J1400" i="10"/>
  <c r="S1921" i="10"/>
  <c r="O1638" i="10"/>
  <c r="S1916" i="10"/>
  <c r="I2081" i="10"/>
  <c r="R2075" i="10"/>
  <c r="H1841" i="10"/>
  <c r="C1549" i="10"/>
  <c r="F1920" i="10"/>
  <c r="K1514" i="10"/>
  <c r="M1508" i="10"/>
  <c r="P2510" i="10"/>
  <c r="E1918" i="10"/>
  <c r="J2408" i="10"/>
  <c r="G1554" i="10"/>
  <c r="K1479" i="10"/>
  <c r="S2124" i="10"/>
  <c r="L1525" i="10"/>
  <c r="H1801" i="10"/>
  <c r="F1681" i="10"/>
  <c r="K2410" i="10"/>
  <c r="N2121" i="10"/>
  <c r="D2076" i="10"/>
  <c r="C1519" i="10"/>
  <c r="S2045" i="10"/>
  <c r="L2082" i="10"/>
  <c r="H1836" i="10"/>
  <c r="Q1478" i="10"/>
  <c r="S2788" i="10"/>
  <c r="P2365" i="10"/>
  <c r="R2109" i="10"/>
  <c r="S1468" i="10"/>
  <c r="G2000" i="10"/>
  <c r="I2121" i="10"/>
  <c r="P2436" i="10"/>
  <c r="R1916" i="10"/>
  <c r="J1321" i="10"/>
  <c r="I1309" i="10"/>
  <c r="N1313" i="10"/>
  <c r="D1837" i="10"/>
  <c r="L2605" i="10"/>
  <c r="F1956" i="10"/>
  <c r="J1674" i="10"/>
  <c r="F2040" i="10"/>
  <c r="N1591" i="10"/>
  <c r="H1835" i="10"/>
  <c r="K800" i="10"/>
  <c r="R1392" i="10"/>
  <c r="F1959" i="10"/>
  <c r="H2072" i="10"/>
  <c r="L1555" i="10"/>
  <c r="J1514" i="10"/>
  <c r="P1996" i="10"/>
  <c r="E2835" i="10"/>
  <c r="Q2030" i="10"/>
  <c r="Q1842" i="10"/>
  <c r="M2119" i="10"/>
  <c r="Q1762" i="10"/>
  <c r="N1590" i="10"/>
  <c r="K2283" i="10"/>
  <c r="R2815" i="10"/>
  <c r="G1524" i="10"/>
  <c r="M1471" i="10"/>
  <c r="E2230" i="10"/>
  <c r="M1720" i="10"/>
  <c r="M1319" i="10"/>
  <c r="L1676" i="10"/>
  <c r="M2565" i="10"/>
  <c r="S1601" i="10"/>
  <c r="C2082" i="10"/>
  <c r="L1640" i="10"/>
  <c r="S807" i="10"/>
  <c r="D1468" i="10"/>
  <c r="H1680" i="10"/>
  <c r="M1601" i="10"/>
  <c r="S2075" i="10"/>
  <c r="Q2110" i="10"/>
  <c r="C1479" i="10"/>
  <c r="K810" i="10"/>
  <c r="H2068" i="10"/>
  <c r="F1761" i="10"/>
  <c r="O1673" i="10"/>
  <c r="H1914" i="10"/>
  <c r="K2077" i="10"/>
  <c r="J1470" i="10"/>
  <c r="I2114" i="10"/>
  <c r="F2530" i="10"/>
  <c r="G1557" i="10"/>
  <c r="E1994" i="10"/>
  <c r="F851" i="10"/>
  <c r="D1517" i="10"/>
  <c r="N1311" i="10"/>
  <c r="F1831" i="10"/>
  <c r="Q2237" i="10"/>
  <c r="J1637" i="10"/>
  <c r="L1753" i="10"/>
  <c r="M796" i="10"/>
  <c r="G1553" i="10"/>
  <c r="L837" i="10"/>
  <c r="K790" i="10"/>
  <c r="H1519" i="10"/>
  <c r="S2548" i="10"/>
  <c r="R1474" i="10"/>
  <c r="F2326" i="10"/>
  <c r="Q1639" i="10"/>
  <c r="C1958" i="10"/>
  <c r="R1914" i="10"/>
  <c r="C1710" i="10"/>
  <c r="L1594" i="10"/>
  <c r="O1994" i="10"/>
  <c r="I2529" i="10"/>
  <c r="P2596" i="10"/>
  <c r="I1314" i="10"/>
  <c r="L1795" i="10"/>
  <c r="E1320" i="10"/>
  <c r="O1723" i="10"/>
  <c r="G2124" i="10"/>
  <c r="R809" i="10"/>
  <c r="M1674" i="10"/>
  <c r="E2319" i="10"/>
  <c r="N1953" i="10"/>
  <c r="J2367" i="10"/>
  <c r="Q1794" i="10"/>
  <c r="K1793" i="10"/>
  <c r="N1310" i="10"/>
  <c r="K2628" i="10"/>
  <c r="D2278" i="10"/>
  <c r="E848" i="10"/>
  <c r="G2408" i="10"/>
  <c r="K1595" i="10"/>
  <c r="D1390" i="10"/>
  <c r="K2043" i="10"/>
  <c r="I2394" i="10"/>
  <c r="L1716" i="10"/>
  <c r="M1837" i="10"/>
  <c r="H2476" i="10"/>
  <c r="G1841" i="10"/>
  <c r="L1669" i="10"/>
  <c r="K1839" i="10"/>
  <c r="K2075" i="10"/>
  <c r="N1955" i="10"/>
  <c r="E1755" i="10"/>
  <c r="E1757" i="10"/>
  <c r="J1754" i="10"/>
  <c r="G1477" i="10"/>
  <c r="G1763" i="10"/>
  <c r="R1634" i="10"/>
  <c r="D1802" i="10"/>
  <c r="J1320" i="10"/>
  <c r="P2115" i="10"/>
  <c r="M1402" i="10"/>
  <c r="N2080" i="10"/>
  <c r="I2555" i="10"/>
  <c r="P2276" i="10"/>
  <c r="J1557" i="10"/>
  <c r="L792" i="10"/>
  <c r="N2833" i="10"/>
  <c r="R1643" i="10"/>
  <c r="M1764" i="10"/>
  <c r="R1724" i="10"/>
  <c r="M2405" i="10"/>
  <c r="M1956" i="10"/>
  <c r="O2082" i="10"/>
  <c r="L2566" i="10"/>
  <c r="L1925" i="10"/>
  <c r="Q1398" i="10"/>
  <c r="J2070" i="10"/>
  <c r="L1681" i="10"/>
  <c r="O1678" i="10"/>
  <c r="I2043" i="10"/>
  <c r="S1793" i="10"/>
  <c r="H1639" i="10"/>
  <c r="G1997" i="10"/>
  <c r="H1951" i="10"/>
  <c r="G1391" i="10"/>
  <c r="N848" i="10"/>
  <c r="M1397" i="10"/>
  <c r="O2240" i="10"/>
  <c r="S1679" i="10"/>
  <c r="S1964" i="10"/>
  <c r="F1919" i="10"/>
  <c r="Q1996" i="10"/>
  <c r="E2630" i="10"/>
  <c r="R2280" i="10"/>
  <c r="L2392" i="10"/>
  <c r="N2404" i="10"/>
  <c r="D2594" i="10"/>
  <c r="E1671" i="10"/>
  <c r="Q1550" i="10"/>
  <c r="E2565" i="10"/>
  <c r="R2480" i="10"/>
  <c r="H1748" i="10"/>
  <c r="F2529" i="10"/>
  <c r="Q2635" i="10"/>
  <c r="K2595" i="10"/>
  <c r="P2527" i="10"/>
  <c r="F2308" i="10"/>
  <c r="F1393" i="10"/>
  <c r="N1597" i="10"/>
  <c r="O2838" i="10"/>
  <c r="L1557" i="10"/>
  <c r="R1549" i="10"/>
  <c r="H1471" i="10"/>
  <c r="R1719" i="10"/>
  <c r="L1909" i="10"/>
  <c r="C2347" i="10"/>
  <c r="J807" i="10"/>
  <c r="Q2272" i="10"/>
  <c r="N2481" i="10"/>
  <c r="M2469" i="10"/>
  <c r="P2326" i="10"/>
  <c r="N1956" i="10"/>
  <c r="P2602" i="10"/>
  <c r="N2032" i="10"/>
  <c r="G2430" i="10"/>
  <c r="P2634" i="10"/>
  <c r="K1596" i="10"/>
  <c r="R1317" i="10"/>
  <c r="K2788" i="10"/>
  <c r="O2908" i="10"/>
  <c r="O810" i="10"/>
  <c r="P805" i="10"/>
  <c r="F1715" i="10"/>
  <c r="N839" i="10"/>
  <c r="E2788" i="10"/>
  <c r="D2860" i="10"/>
  <c r="R2001" i="10"/>
  <c r="L2604" i="10"/>
  <c r="M1561" i="10"/>
  <c r="E1594" i="10"/>
  <c r="R2110" i="10"/>
  <c r="E2283" i="10"/>
  <c r="N2310" i="10"/>
  <c r="D2469" i="10"/>
  <c r="S2560" i="10"/>
  <c r="L1597" i="10"/>
  <c r="S1713" i="10"/>
  <c r="D2243" i="10"/>
  <c r="N792" i="10"/>
  <c r="F2283" i="10"/>
  <c r="L2285" i="10"/>
  <c r="S1836" i="10"/>
  <c r="L1552" i="10"/>
  <c r="N2637" i="10"/>
  <c r="G2114" i="10"/>
  <c r="R1680" i="10"/>
  <c r="M1393" i="10"/>
  <c r="M1712" i="10"/>
  <c r="P1718" i="10"/>
  <c r="F1797" i="10"/>
  <c r="G2596" i="10"/>
  <c r="S837" i="10"/>
  <c r="R1955" i="10"/>
  <c r="D1795" i="10"/>
  <c r="J2109" i="10"/>
  <c r="H1711" i="10"/>
  <c r="R1798" i="10"/>
  <c r="S1751" i="10"/>
  <c r="H1796" i="10"/>
  <c r="D2120" i="10"/>
  <c r="N1521" i="10"/>
  <c r="N2629" i="10"/>
  <c r="M2392" i="10"/>
  <c r="I1471" i="10"/>
  <c r="C2045" i="10"/>
  <c r="M1713" i="10"/>
  <c r="H1802" i="10"/>
  <c r="S1841" i="10"/>
  <c r="C1392" i="10"/>
  <c r="O1760" i="10"/>
  <c r="P1481" i="10"/>
  <c r="D1757" i="10"/>
  <c r="O1603" i="10"/>
  <c r="S2522" i="10"/>
  <c r="O1829" i="10"/>
  <c r="G2117" i="10"/>
  <c r="Q1560" i="10"/>
  <c r="S2908" i="10"/>
  <c r="C1963" i="10"/>
  <c r="O1837" i="10"/>
  <c r="R1590" i="10"/>
  <c r="K2473" i="10"/>
  <c r="R1473" i="10"/>
  <c r="P1758" i="10"/>
  <c r="M1717" i="10"/>
  <c r="Q1714" i="10"/>
  <c r="L1992" i="10"/>
  <c r="H2110" i="10"/>
  <c r="L838" i="10"/>
  <c r="N1758" i="10"/>
  <c r="R2886" i="10"/>
  <c r="E2645" i="10"/>
  <c r="H1399" i="10"/>
  <c r="O2118" i="10"/>
  <c r="N1602" i="10"/>
  <c r="S1999" i="10"/>
  <c r="D1394" i="10"/>
  <c r="E2443" i="10"/>
  <c r="E1319" i="10"/>
  <c r="K1636" i="10"/>
  <c r="E1908" i="10"/>
  <c r="R1751" i="10"/>
  <c r="N1995" i="10"/>
  <c r="S1994" i="10"/>
  <c r="P2792" i="10"/>
  <c r="E2398" i="10"/>
  <c r="E1473" i="10"/>
  <c r="P1717" i="10"/>
  <c r="N2785" i="10"/>
  <c r="O2318" i="10"/>
  <c r="K2594" i="10"/>
  <c r="Q1668" i="10"/>
  <c r="N2113" i="10"/>
  <c r="G2244" i="10"/>
  <c r="J2870" i="10"/>
  <c r="K2649" i="10"/>
  <c r="F2646" i="10"/>
  <c r="S2109" i="10"/>
  <c r="S2470" i="10"/>
  <c r="P1713" i="10"/>
  <c r="N2240" i="10"/>
  <c r="H1641" i="10"/>
  <c r="G2354" i="10"/>
  <c r="I2860" i="10"/>
  <c r="H1832" i="10"/>
  <c r="R1748" i="10"/>
  <c r="Q2292" i="10"/>
  <c r="L1792" i="10"/>
  <c r="O1313" i="10"/>
  <c r="G2521" i="10"/>
  <c r="F2440" i="10"/>
  <c r="K1515" i="10"/>
  <c r="F1516" i="10"/>
  <c r="N1589" i="10"/>
  <c r="O2074" i="10"/>
  <c r="C1313" i="10"/>
  <c r="N2405" i="10"/>
  <c r="I2113" i="10"/>
  <c r="R1555" i="10"/>
  <c r="M842" i="10"/>
  <c r="I2553" i="10"/>
  <c r="K2646" i="10"/>
  <c r="E2285" i="10"/>
  <c r="Q2401" i="10"/>
  <c r="S1634" i="10"/>
  <c r="P1401" i="10"/>
  <c r="M2837" i="10"/>
  <c r="I1515" i="10"/>
  <c r="S2446" i="10"/>
  <c r="R1668" i="10"/>
  <c r="K2472" i="10"/>
  <c r="P1313" i="10"/>
  <c r="G1476" i="10"/>
  <c r="F1998" i="10"/>
  <c r="Q2073" i="10"/>
  <c r="L1797" i="10"/>
  <c r="N2435" i="10"/>
  <c r="I1998" i="10"/>
  <c r="D1920" i="10"/>
  <c r="D2029" i="10"/>
  <c r="R1756" i="10"/>
  <c r="L1551" i="10"/>
  <c r="M1716" i="10"/>
  <c r="G2040" i="10"/>
  <c r="C2483" i="10"/>
  <c r="D2794" i="10"/>
  <c r="I1955" i="10"/>
  <c r="C2436" i="10"/>
  <c r="M2445" i="10"/>
  <c r="Q1314" i="10"/>
  <c r="G2556" i="10"/>
  <c r="R1471" i="10"/>
  <c r="S1917" i="10"/>
  <c r="M2250" i="10"/>
  <c r="F2906" i="10"/>
  <c r="S2118" i="10"/>
  <c r="G1797" i="10"/>
  <c r="I1719" i="10"/>
  <c r="G2856" i="10"/>
  <c r="I1800" i="10"/>
  <c r="F2564" i="10"/>
  <c r="D2275" i="10"/>
  <c r="E1478" i="10"/>
  <c r="N2078" i="10"/>
  <c r="R1997" i="10"/>
  <c r="D1562" i="10"/>
  <c r="R2310" i="10"/>
  <c r="P1638" i="10"/>
  <c r="Q2358" i="10"/>
  <c r="E1479" i="10"/>
  <c r="J1949" i="10"/>
  <c r="E1844" i="10"/>
  <c r="C2887" i="10"/>
  <c r="F840" i="10"/>
  <c r="O2788" i="10"/>
  <c r="Q1393" i="10"/>
  <c r="H1632" i="10"/>
  <c r="P2045" i="10"/>
  <c r="R1754" i="10"/>
  <c r="M1754" i="10"/>
  <c r="O1681" i="10"/>
  <c r="F2116" i="10"/>
  <c r="D2036" i="10"/>
  <c r="O2071" i="10"/>
  <c r="E2074" i="10"/>
  <c r="S1590" i="10"/>
  <c r="O1554" i="10"/>
  <c r="H1520" i="10"/>
  <c r="C1315" i="10"/>
  <c r="L1471" i="10"/>
  <c r="M2639" i="10"/>
  <c r="N1762" i="10"/>
  <c r="D1633" i="10"/>
  <c r="Q2116" i="10"/>
  <c r="F849" i="10"/>
  <c r="P2645" i="10"/>
  <c r="C1793" i="10"/>
  <c r="C2559" i="10"/>
  <c r="K1837" i="10"/>
  <c r="L2228" i="10"/>
  <c r="N1558" i="10"/>
  <c r="C1560" i="10"/>
  <c r="M1314" i="10"/>
  <c r="Q2036" i="10"/>
  <c r="K2635" i="10"/>
  <c r="Q2112" i="10"/>
  <c r="R2793" i="10"/>
  <c r="J1921" i="10"/>
  <c r="L1717" i="10"/>
  <c r="E1518" i="10"/>
  <c r="J2432" i="10"/>
  <c r="O1509" i="10"/>
  <c r="O1757" i="10"/>
  <c r="D1964" i="10"/>
  <c r="L1556" i="10"/>
  <c r="P1600" i="10"/>
  <c r="J2080" i="10"/>
  <c r="F2599" i="10"/>
  <c r="M1638" i="10"/>
  <c r="S2834" i="10"/>
  <c r="I1714" i="10"/>
  <c r="N2836" i="10"/>
  <c r="F1630" i="10"/>
  <c r="K1589" i="10"/>
  <c r="N1990" i="10"/>
  <c r="J1564" i="10"/>
  <c r="C846" i="10"/>
  <c r="C1988" i="10"/>
  <c r="G1520" i="10"/>
  <c r="S1721" i="10"/>
  <c r="D1560" i="10"/>
  <c r="Q1915" i="10"/>
  <c r="F2396" i="10"/>
  <c r="O1951" i="10"/>
  <c r="M2028" i="10"/>
  <c r="R1522" i="10"/>
  <c r="O1921" i="10"/>
  <c r="H1479" i="10"/>
  <c r="D2605" i="10"/>
  <c r="D1601" i="10"/>
  <c r="O1479" i="10"/>
  <c r="G803" i="10"/>
  <c r="L2119" i="10"/>
  <c r="H1991" i="10"/>
  <c r="C1753" i="10"/>
  <c r="J2045" i="10"/>
  <c r="J2552" i="10"/>
  <c r="C2280" i="10"/>
  <c r="C1515" i="10"/>
  <c r="R2037" i="10"/>
  <c r="S1591" i="10"/>
  <c r="S2122" i="10"/>
  <c r="F1795" i="10"/>
  <c r="M1552" i="10"/>
  <c r="H2042" i="10"/>
  <c r="F1843" i="10"/>
  <c r="K1556" i="10"/>
  <c r="H2370" i="10"/>
  <c r="R1790" i="10"/>
  <c r="H1843" i="10"/>
  <c r="M1831" i="10"/>
  <c r="M2508" i="10"/>
  <c r="M1760" i="10"/>
  <c r="C1752" i="10"/>
  <c r="J1636" i="10"/>
  <c r="C2033" i="10"/>
  <c r="N2819" i="10"/>
  <c r="I1830" i="10"/>
  <c r="F2072" i="10"/>
  <c r="F1320" i="10"/>
  <c r="E2325" i="10"/>
  <c r="N1721" i="10"/>
  <c r="J1714" i="10"/>
  <c r="M1954" i="10"/>
  <c r="R1553" i="10"/>
  <c r="C1764" i="10"/>
  <c r="G2788" i="10"/>
  <c r="R1479" i="10"/>
  <c r="I2116" i="10"/>
  <c r="P833" i="10"/>
  <c r="S2041" i="10"/>
  <c r="K2311" i="10"/>
  <c r="E1515" i="10"/>
  <c r="Q2119" i="10"/>
  <c r="H1834" i="10"/>
  <c r="Q1957" i="10"/>
  <c r="H1480" i="10"/>
  <c r="H1603" i="10"/>
  <c r="Q2289" i="10"/>
  <c r="F1922" i="10"/>
  <c r="G1792" i="10"/>
  <c r="F1990" i="10"/>
  <c r="C2028" i="10"/>
  <c r="C1838" i="10"/>
  <c r="G846" i="10"/>
  <c r="Q2082" i="10"/>
  <c r="M2121" i="10"/>
  <c r="C1789" i="10"/>
  <c r="J2564" i="10"/>
  <c r="Q2069" i="10"/>
  <c r="L2072" i="10"/>
  <c r="G2041" i="10"/>
  <c r="Q1988" i="10"/>
  <c r="L2039" i="10"/>
  <c r="P1842" i="10"/>
  <c r="Q1913" i="10"/>
  <c r="L1956" i="10"/>
  <c r="D1391" i="10"/>
  <c r="N1643" i="10"/>
  <c r="F1522" i="10"/>
  <c r="P1997" i="10"/>
  <c r="J1916" i="10"/>
  <c r="M1318" i="10"/>
  <c r="J1996" i="10"/>
  <c r="C1523" i="10"/>
  <c r="F1639" i="10"/>
  <c r="M1763" i="10"/>
  <c r="F1802" i="10"/>
  <c r="S2818" i="10"/>
  <c r="M2110" i="10"/>
  <c r="P1953" i="10"/>
  <c r="O1803" i="10"/>
  <c r="F1921" i="10"/>
  <c r="G1677" i="10"/>
  <c r="J849" i="10"/>
  <c r="D1957" i="10"/>
  <c r="E2004" i="10"/>
  <c r="M1678" i="10"/>
  <c r="O1683" i="10"/>
  <c r="S1725" i="10"/>
  <c r="Q2044" i="10"/>
  <c r="J2885" i="10"/>
  <c r="K1316" i="10"/>
  <c r="Q1838" i="10"/>
  <c r="Q2004" i="10"/>
  <c r="K1322" i="10"/>
  <c r="O2520" i="10"/>
  <c r="C1831" i="10"/>
  <c r="D808" i="10"/>
  <c r="L1950" i="10"/>
  <c r="S2235" i="10"/>
  <c r="N2869" i="10"/>
  <c r="N1988" i="10"/>
  <c r="C2885" i="10"/>
  <c r="K2641" i="10"/>
  <c r="E807" i="10"/>
  <c r="N843" i="10"/>
  <c r="G1708" i="10"/>
  <c r="C2240" i="10"/>
  <c r="I2591" i="10"/>
  <c r="P1710" i="10"/>
  <c r="M2858" i="10"/>
  <c r="S2608" i="10"/>
  <c r="G2485" i="10"/>
  <c r="C2634" i="10"/>
  <c r="F2867" i="10"/>
  <c r="E2389" i="10"/>
  <c r="H1756" i="10"/>
  <c r="N1508" i="10"/>
  <c r="J2388" i="10"/>
  <c r="G2861" i="10"/>
  <c r="P1756" i="10"/>
  <c r="D1959" i="10"/>
  <c r="H1797" i="10"/>
  <c r="Q845" i="10"/>
  <c r="F2563" i="10"/>
  <c r="J1312" i="10"/>
  <c r="L1710" i="10"/>
  <c r="F1472" i="10"/>
  <c r="D1472" i="10"/>
  <c r="E1711" i="10"/>
  <c r="G2387" i="10"/>
  <c r="R1834" i="10"/>
  <c r="H2356" i="10"/>
  <c r="E2628" i="10"/>
  <c r="F2278" i="10"/>
  <c r="E2033" i="10"/>
  <c r="H1954" i="10"/>
  <c r="S2508" i="10"/>
  <c r="H1792" i="10"/>
  <c r="G1836" i="10"/>
  <c r="H2030" i="10"/>
  <c r="L1511" i="10"/>
  <c r="I1994" i="10"/>
  <c r="F2549" i="10"/>
  <c r="J1549" i="10"/>
  <c r="K2108" i="10"/>
  <c r="D1675" i="10"/>
  <c r="Q1315" i="10"/>
  <c r="M1395" i="10"/>
  <c r="S2036" i="10"/>
  <c r="J1790" i="10"/>
  <c r="D1592" i="10"/>
  <c r="S1910" i="10"/>
  <c r="L2073" i="10"/>
  <c r="S1309" i="10"/>
  <c r="N1992" i="10"/>
  <c r="F1508" i="10"/>
  <c r="L2237" i="10"/>
  <c r="I2244" i="10"/>
  <c r="E1830" i="10"/>
  <c r="O842" i="10"/>
  <c r="M2909" i="10"/>
  <c r="F1836" i="10"/>
  <c r="R2033" i="10"/>
  <c r="N1954" i="10"/>
  <c r="G2279" i="10"/>
  <c r="O2606" i="10"/>
  <c r="N837" i="10"/>
  <c r="G2447" i="10"/>
  <c r="Q1831" i="10"/>
  <c r="N2363" i="10"/>
  <c r="N1724" i="10"/>
  <c r="I1558" i="10"/>
  <c r="D1758" i="10"/>
  <c r="H1319" i="10"/>
  <c r="R1762" i="10"/>
  <c r="K1955" i="10"/>
  <c r="M1519" i="10"/>
  <c r="P790" i="10"/>
  <c r="F2083" i="10"/>
  <c r="G1680" i="10"/>
  <c r="M1628" i="10"/>
  <c r="K2909" i="10"/>
  <c r="N2034" i="10"/>
  <c r="Q1510" i="10"/>
  <c r="H797" i="10"/>
  <c r="S2115" i="10"/>
  <c r="J1791" i="10"/>
  <c r="G1720" i="10"/>
  <c r="S1792" i="10"/>
  <c r="I1749" i="10"/>
  <c r="N1789" i="10"/>
  <c r="G2327" i="10"/>
  <c r="C2402" i="10"/>
  <c r="O1713" i="10"/>
  <c r="H1716" i="10"/>
  <c r="K1516" i="10"/>
  <c r="C2125" i="10"/>
  <c r="O1556" i="10"/>
  <c r="D1558" i="10"/>
  <c r="J1592" i="10"/>
  <c r="K2037" i="10"/>
  <c r="M1396" i="10"/>
  <c r="K2115" i="10"/>
  <c r="D1751" i="10"/>
  <c r="C2353" i="10"/>
  <c r="S1472" i="10"/>
  <c r="I1521" i="10"/>
  <c r="N1752" i="10"/>
  <c r="F1635" i="10"/>
  <c r="L1311" i="10"/>
  <c r="K2486" i="10"/>
  <c r="O1918" i="10"/>
  <c r="R1802" i="10"/>
  <c r="I1950" i="10"/>
  <c r="K2631" i="10"/>
  <c r="I1797" i="10"/>
  <c r="F1478" i="10"/>
  <c r="R2429" i="10"/>
  <c r="Q2068" i="10"/>
  <c r="H1761" i="10"/>
  <c r="E2571" i="10"/>
  <c r="L1840" i="10"/>
  <c r="P2446" i="10"/>
  <c r="L2002" i="10"/>
  <c r="O1520" i="10"/>
  <c r="K2868" i="10"/>
  <c r="J1835" i="10"/>
  <c r="E1955" i="10"/>
  <c r="J1718" i="10"/>
  <c r="P1831" i="10"/>
  <c r="H1719" i="10"/>
  <c r="H1997" i="10"/>
  <c r="O2120" i="10"/>
  <c r="M1312" i="10"/>
  <c r="G1950" i="10"/>
  <c r="O1797" i="10"/>
  <c r="F809" i="10"/>
  <c r="S1397" i="10"/>
  <c r="S2239" i="10"/>
  <c r="N850" i="10"/>
  <c r="E1525" i="10"/>
  <c r="K1639" i="10"/>
  <c r="D1914" i="10"/>
  <c r="R2318" i="10"/>
  <c r="D2118" i="10"/>
  <c r="S1710" i="10"/>
  <c r="E1390" i="10"/>
  <c r="E1393" i="10"/>
  <c r="P1912" i="10"/>
  <c r="G1479" i="10"/>
  <c r="Q1470" i="10"/>
  <c r="Q1316" i="10"/>
  <c r="S2640" i="10"/>
  <c r="E2124" i="10"/>
  <c r="D2119" i="10"/>
  <c r="L2003" i="10"/>
  <c r="R1511" i="10"/>
  <c r="H1681" i="10"/>
  <c r="M2117" i="10"/>
  <c r="O1635" i="10"/>
  <c r="N2523" i="10"/>
  <c r="O2307" i="10"/>
  <c r="P796" i="10"/>
  <c r="G1669" i="10"/>
  <c r="O1801" i="10"/>
  <c r="E1670" i="10"/>
  <c r="M1517" i="10"/>
  <c r="C1674" i="10"/>
  <c r="G1996" i="10"/>
  <c r="K1482" i="10"/>
  <c r="C1635" i="10"/>
  <c r="F1314" i="10"/>
  <c r="E1713" i="10"/>
  <c r="Q1518" i="10"/>
  <c r="C1919" i="10"/>
  <c r="C1955" i="10"/>
  <c r="C1596" i="10"/>
  <c r="E1721" i="10"/>
  <c r="E1558" i="10"/>
  <c r="H2646" i="10"/>
  <c r="H2447" i="10"/>
  <c r="R1516" i="10"/>
  <c r="N1679" i="10"/>
  <c r="E2480" i="10"/>
  <c r="K1799" i="10"/>
  <c r="L1641" i="10"/>
  <c r="Q2120" i="10"/>
  <c r="G2245" i="10"/>
  <c r="F2287" i="10"/>
  <c r="C2905" i="10"/>
  <c r="O1481" i="10"/>
  <c r="R1552" i="10"/>
  <c r="I1722" i="10"/>
  <c r="I2634" i="10"/>
  <c r="H1549" i="10"/>
  <c r="O2250" i="10"/>
  <c r="P2551" i="10"/>
  <c r="J1720" i="10"/>
  <c r="I2527" i="10"/>
  <c r="M1597" i="10"/>
  <c r="K1918" i="10"/>
  <c r="J1599" i="10"/>
  <c r="P1995" i="10"/>
  <c r="M2118" i="10"/>
  <c r="D2235" i="10"/>
  <c r="M1321" i="10"/>
  <c r="Q1919" i="10"/>
  <c r="C1671" i="10"/>
  <c r="M1918" i="10"/>
  <c r="Q1595" i="10"/>
  <c r="S1669" i="10"/>
  <c r="L1589" i="10"/>
  <c r="F1595" i="10"/>
  <c r="H1316" i="10"/>
  <c r="I1313" i="10"/>
  <c r="R1962" i="10"/>
  <c r="F1548" i="10"/>
  <c r="K1725" i="10"/>
  <c r="C1323" i="10"/>
  <c r="N2042" i="10"/>
  <c r="J2034" i="10"/>
  <c r="K1525" i="10"/>
  <c r="M1992" i="10"/>
  <c r="R2081" i="10"/>
  <c r="S1839" i="10"/>
  <c r="E1513" i="10"/>
  <c r="H1921" i="10"/>
  <c r="G2036" i="10"/>
  <c r="G1322" i="10"/>
  <c r="O1841" i="10"/>
  <c r="I1923" i="10"/>
  <c r="D1559" i="10"/>
  <c r="Q2070" i="10"/>
  <c r="E1960" i="10"/>
  <c r="S2083" i="10"/>
  <c r="H2079" i="10"/>
  <c r="J1725" i="10"/>
  <c r="E2601" i="10"/>
  <c r="P1560" i="10"/>
  <c r="J2002" i="10"/>
  <c r="S2003" i="10"/>
  <c r="K2081" i="10"/>
  <c r="L2038" i="10"/>
  <c r="G1599" i="10"/>
  <c r="C2482" i="10"/>
  <c r="E1922" i="10"/>
  <c r="I1723" i="10"/>
  <c r="J1833" i="10"/>
  <c r="F1680" i="10"/>
  <c r="N2316" i="10"/>
  <c r="Q2514" i="10"/>
  <c r="D1474" i="10"/>
  <c r="N2651" i="10"/>
  <c r="D2635" i="10"/>
  <c r="N2521" i="10"/>
  <c r="I2629" i="10"/>
  <c r="Q1392" i="10"/>
  <c r="N1512" i="10"/>
  <c r="M2325" i="10"/>
  <c r="R1633" i="10"/>
  <c r="G1509" i="10"/>
  <c r="O2401" i="10"/>
  <c r="S793" i="10"/>
  <c r="P1712" i="10"/>
  <c r="M2393" i="10"/>
  <c r="S1834" i="10"/>
  <c r="F2589" i="10"/>
  <c r="H2590" i="10"/>
  <c r="R2234" i="10"/>
  <c r="J1468" i="10"/>
  <c r="K2437" i="10"/>
  <c r="F2508" i="10"/>
  <c r="J2486" i="10"/>
  <c r="R2548" i="10"/>
  <c r="R1833" i="10"/>
  <c r="K2328" i="10"/>
  <c r="G1517" i="10"/>
  <c r="I2856" i="10"/>
  <c r="N2590" i="10"/>
  <c r="J1709" i="10"/>
  <c r="P1314" i="10"/>
  <c r="J1394" i="10"/>
  <c r="K2243" i="10"/>
  <c r="H2629" i="10"/>
  <c r="E2321" i="10"/>
  <c r="J1555" i="10"/>
  <c r="J802" i="10"/>
  <c r="L1670" i="10"/>
  <c r="C808" i="10"/>
  <c r="L2114" i="10"/>
  <c r="J1472" i="10"/>
  <c r="G1393" i="10"/>
  <c r="E1718" i="10"/>
  <c r="F2641" i="10"/>
  <c r="D1548" i="10"/>
  <c r="H2109" i="10"/>
  <c r="N2043" i="10"/>
  <c r="I1674" i="10"/>
  <c r="S2635" i="10"/>
  <c r="L2236" i="10"/>
  <c r="I1631" i="10"/>
  <c r="E1829" i="10"/>
  <c r="F2449" i="10"/>
  <c r="Q2363" i="10"/>
  <c r="P2488" i="10"/>
  <c r="K1990" i="10"/>
  <c r="D1556" i="10"/>
  <c r="F1991" i="10"/>
  <c r="L2393" i="10"/>
  <c r="N2072" i="10"/>
  <c r="I788" i="10"/>
  <c r="F2642" i="10"/>
  <c r="E1714" i="10"/>
  <c r="P2036" i="10"/>
  <c r="O2282" i="10"/>
  <c r="E2528" i="10"/>
  <c r="O1717" i="10"/>
  <c r="I1391" i="10"/>
  <c r="C2115" i="10"/>
  <c r="C1996" i="10"/>
  <c r="O2033" i="10"/>
  <c r="J799" i="10"/>
  <c r="Q1635" i="10"/>
  <c r="N1316" i="10"/>
  <c r="K1310" i="10"/>
  <c r="D836" i="10"/>
  <c r="F1948" i="10"/>
  <c r="R2121" i="10"/>
  <c r="C2043" i="10"/>
  <c r="S1641" i="10"/>
  <c r="F2042" i="10"/>
  <c r="P2079" i="10"/>
  <c r="D1908" i="10"/>
  <c r="P2797" i="10"/>
  <c r="O1588" i="10"/>
  <c r="N2248" i="10"/>
  <c r="D2369" i="10"/>
  <c r="M2599" i="10"/>
  <c r="Q2353" i="10"/>
  <c r="C2362" i="10"/>
  <c r="G2469" i="10"/>
  <c r="N1751" i="10"/>
  <c r="L2839" i="10"/>
  <c r="R2329" i="10"/>
  <c r="R796" i="10"/>
  <c r="C1509" i="10"/>
  <c r="H2234" i="10"/>
  <c r="H1996" i="10"/>
  <c r="K2347" i="10"/>
  <c r="O1835" i="10"/>
  <c r="R2321" i="10"/>
  <c r="C1477" i="10"/>
  <c r="D2110" i="10"/>
  <c r="F2309" i="10"/>
  <c r="G804" i="10"/>
  <c r="O2635" i="10"/>
  <c r="S1600" i="10"/>
  <c r="J2450" i="10"/>
  <c r="G2471" i="10"/>
  <c r="J2358" i="10"/>
  <c r="R2479" i="10"/>
  <c r="L2559" i="10"/>
  <c r="N2318" i="10"/>
  <c r="Q1990" i="10"/>
  <c r="N1708" i="10"/>
  <c r="O2816" i="10"/>
  <c r="K1998" i="10"/>
  <c r="I2600" i="10"/>
  <c r="J2329" i="10"/>
  <c r="S1990" i="10"/>
  <c r="R2471" i="10"/>
  <c r="L1794" i="10"/>
  <c r="G2355" i="10"/>
  <c r="G2403" i="10"/>
  <c r="M1554" i="10"/>
  <c r="E2590" i="10"/>
  <c r="L2029" i="10"/>
  <c r="L2367" i="10"/>
  <c r="J2354" i="10"/>
  <c r="D834" i="10"/>
  <c r="P2513" i="10"/>
  <c r="E1593" i="10"/>
  <c r="Q2351" i="10"/>
  <c r="R1718" i="10"/>
  <c r="I1510" i="10"/>
  <c r="Q1675" i="10"/>
  <c r="C1830" i="10"/>
  <c r="Q1910" i="10"/>
  <c r="N1556" i="10"/>
  <c r="L1951" i="10"/>
  <c r="E2433" i="10"/>
  <c r="Q2598" i="10"/>
  <c r="J1309" i="10"/>
  <c r="K2530" i="10"/>
  <c r="I2602" i="10"/>
  <c r="N1595" i="10"/>
  <c r="S2552" i="10"/>
  <c r="J1631" i="10"/>
  <c r="E2489" i="10"/>
  <c r="M2034" i="10"/>
  <c r="K1470" i="10"/>
  <c r="I2861" i="10"/>
  <c r="Q2117" i="10"/>
  <c r="I2316" i="10"/>
  <c r="N1598" i="10"/>
  <c r="K1841" i="10"/>
  <c r="G832" i="10"/>
  <c r="K2289" i="10"/>
  <c r="N2387" i="10"/>
  <c r="Q1672" i="10"/>
  <c r="H1920" i="10"/>
  <c r="M1950" i="10"/>
  <c r="R1551" i="10"/>
  <c r="C2038" i="10"/>
  <c r="F2078" i="10"/>
  <c r="L1675" i="10"/>
  <c r="J1558" i="10"/>
  <c r="S1514" i="10"/>
  <c r="C1763" i="10"/>
  <c r="D1682" i="10"/>
  <c r="M1796" i="10"/>
  <c r="K1721" i="10"/>
  <c r="M806" i="10"/>
  <c r="K2287" i="10"/>
  <c r="D1719" i="10"/>
  <c r="P2556" i="10"/>
  <c r="P1830" i="10"/>
  <c r="S1675" i="10"/>
  <c r="F1322" i="10"/>
  <c r="M1391" i="10"/>
  <c r="S1599" i="10"/>
  <c r="P1720" i="10"/>
  <c r="R1400" i="10"/>
  <c r="E2473" i="10"/>
  <c r="C1836" i="10"/>
  <c r="K2393" i="10"/>
  <c r="I1320" i="10"/>
  <c r="S1518" i="10"/>
  <c r="P1476" i="10"/>
  <c r="Q1912" i="10"/>
  <c r="O2359" i="10"/>
  <c r="P2039" i="10"/>
  <c r="F1638" i="10"/>
  <c r="C2550" i="10"/>
  <c r="D1519" i="10"/>
  <c r="I2117" i="10"/>
  <c r="I1801" i="10"/>
  <c r="P1711" i="10"/>
  <c r="I1964" i="10"/>
  <c r="I2119" i="10"/>
  <c r="J2280" i="10"/>
  <c r="I2563" i="10"/>
  <c r="O1671" i="10"/>
  <c r="N2081" i="10"/>
  <c r="Q2081" i="10"/>
  <c r="F1832" i="10"/>
  <c r="F1390" i="10"/>
  <c r="Q1631" i="10"/>
  <c r="N2075" i="10"/>
  <c r="J1389" i="10"/>
  <c r="Q1601" i="10"/>
  <c r="L2079" i="10"/>
  <c r="E1396" i="10"/>
  <c r="I1548" i="10"/>
  <c r="M2429" i="10"/>
  <c r="R2279" i="10"/>
  <c r="S1558" i="10"/>
  <c r="N1838" i="10"/>
  <c r="S1320" i="10"/>
  <c r="I2908" i="10"/>
  <c r="D2070" i="10"/>
  <c r="I1761" i="10"/>
  <c r="J1635" i="10"/>
  <c r="I1638" i="10"/>
  <c r="L1517" i="10"/>
  <c r="F1601" i="10"/>
  <c r="P1396" i="10"/>
  <c r="E1790" i="10"/>
  <c r="P1919" i="10"/>
  <c r="Q1797" i="10"/>
  <c r="L2244" i="10"/>
  <c r="D1712" i="10"/>
  <c r="I1635" i="10"/>
  <c r="P1799" i="10"/>
  <c r="C2120" i="10"/>
  <c r="R2519" i="10"/>
  <c r="D1948" i="10"/>
  <c r="R1713" i="10"/>
  <c r="Q2028" i="10"/>
  <c r="J2438" i="10"/>
  <c r="G1788" i="10"/>
  <c r="O2072" i="10"/>
  <c r="H2389" i="10"/>
  <c r="M1922" i="10"/>
  <c r="D2815" i="10"/>
  <c r="C2526" i="10"/>
  <c r="L1758" i="10"/>
  <c r="O1838" i="10"/>
  <c r="S1643" i="10"/>
  <c r="S1962" i="10"/>
  <c r="S1594" i="10"/>
  <c r="L2797" i="10"/>
  <c r="J1677" i="10"/>
  <c r="H2363" i="10"/>
  <c r="M1629" i="10"/>
  <c r="G1914" i="10"/>
  <c r="C1792" i="10"/>
  <c r="C1308" i="10"/>
  <c r="C1310" i="10"/>
  <c r="P1318" i="10"/>
  <c r="K1522" i="10"/>
  <c r="K2030" i="10"/>
  <c r="C1557" i="10"/>
  <c r="J2115" i="10"/>
  <c r="O1317" i="10"/>
  <c r="Q1924" i="10"/>
  <c r="D1599" i="10"/>
  <c r="C2485" i="10"/>
  <c r="J791" i="10"/>
  <c r="F1629" i="10"/>
  <c r="F2041" i="10"/>
  <c r="F2605" i="10"/>
  <c r="L1524" i="10"/>
  <c r="L1953" i="10"/>
  <c r="M1479" i="10"/>
  <c r="Q1959" i="10"/>
  <c r="I1634" i="10"/>
  <c r="J1476" i="10"/>
  <c r="M1835" i="10"/>
  <c r="L1961" i="10"/>
  <c r="G1561" i="10"/>
  <c r="Q2347" i="10"/>
  <c r="O1634" i="10"/>
  <c r="N1799" i="10"/>
  <c r="S1480" i="10"/>
  <c r="M2122" i="10"/>
  <c r="K2118" i="10"/>
  <c r="R1722" i="10"/>
  <c r="J2079" i="10"/>
  <c r="L1916" i="10"/>
  <c r="F1593" i="10"/>
  <c r="O1560" i="10"/>
  <c r="K1952" i="10"/>
  <c r="P2319" i="10"/>
  <c r="L2511" i="10"/>
  <c r="G1548" i="10"/>
  <c r="Q2786" i="10"/>
  <c r="S2040" i="10"/>
  <c r="G1757" i="10"/>
  <c r="C1551" i="10"/>
  <c r="S1629" i="10"/>
  <c r="Q2078" i="10"/>
  <c r="R2909" i="10"/>
  <c r="L1393" i="10"/>
  <c r="I1799" i="10"/>
  <c r="Q1391" i="10"/>
  <c r="O2030" i="10"/>
  <c r="E1523" i="10"/>
  <c r="R2867" i="10"/>
  <c r="L1801" i="10"/>
  <c r="R1721" i="10"/>
  <c r="F1675" i="10"/>
  <c r="M1589" i="10"/>
  <c r="O1840" i="10"/>
  <c r="K2316" i="10"/>
  <c r="J2116" i="10"/>
  <c r="M2041" i="10"/>
  <c r="O1559" i="10"/>
  <c r="S1799" i="10"/>
  <c r="F1634" i="10"/>
  <c r="L1724" i="10"/>
  <c r="H1324" i="10"/>
  <c r="R2002" i="10"/>
  <c r="C1637" i="10"/>
  <c r="Q1765" i="10"/>
  <c r="R2045" i="10"/>
  <c r="E1560" i="10"/>
  <c r="P1723" i="10"/>
  <c r="F1964" i="10"/>
  <c r="C2632" i="10"/>
  <c r="O2249" i="10"/>
  <c r="R1990" i="10"/>
  <c r="H2816" i="10"/>
  <c r="K1835" i="10"/>
  <c r="H2031" i="10"/>
  <c r="E830" i="10"/>
  <c r="F1912" i="10"/>
  <c r="L1472" i="10"/>
  <c r="Q2480" i="10"/>
  <c r="Q2520" i="10"/>
  <c r="G2785" i="10"/>
  <c r="C2113" i="10"/>
  <c r="N1514" i="10"/>
  <c r="I1629" i="10"/>
  <c r="F2789" i="10"/>
  <c r="G1550" i="10"/>
  <c r="M1308" i="10"/>
  <c r="G2236" i="10"/>
  <c r="M802" i="10"/>
  <c r="N1554" i="10"/>
  <c r="M2116" i="10"/>
  <c r="J830" i="10"/>
  <c r="O1679" i="10"/>
  <c r="C2080" i="10"/>
  <c r="I1795" i="10"/>
  <c r="K1320" i="10"/>
  <c r="E2277" i="10"/>
  <c r="C1719" i="10"/>
  <c r="O2530" i="10"/>
  <c r="P2229" i="10"/>
  <c r="P2073" i="10"/>
  <c r="I1844" i="10"/>
  <c r="R1799" i="10"/>
  <c r="K2558" i="10"/>
  <c r="P2001" i="10"/>
  <c r="Q1918" i="10"/>
  <c r="E2356" i="10"/>
  <c r="E1557" i="10"/>
  <c r="I2077" i="10"/>
  <c r="K1643" i="10"/>
  <c r="K1950" i="10"/>
  <c r="E2000" i="10"/>
  <c r="S1714" i="10"/>
  <c r="D2478" i="10"/>
  <c r="G1760" i="10"/>
  <c r="J1517" i="10"/>
  <c r="J2042" i="10"/>
  <c r="N1399" i="10"/>
  <c r="L2030" i="10"/>
  <c r="D2526" i="10"/>
  <c r="Q2484" i="10"/>
  <c r="R2071" i="10"/>
  <c r="F1992" i="10"/>
  <c r="O1517" i="10"/>
  <c r="N1797" i="10"/>
  <c r="R2123" i="10"/>
  <c r="L2387" i="10"/>
  <c r="D1516" i="10"/>
  <c r="J1596" i="10"/>
  <c r="S833" i="10"/>
  <c r="H1562" i="10"/>
  <c r="P1683" i="10"/>
  <c r="M2486" i="10"/>
  <c r="E2068" i="10"/>
  <c r="O1922" i="10"/>
  <c r="P2269" i="10"/>
  <c r="P1760" i="10"/>
  <c r="C2000" i="10"/>
  <c r="G1481" i="10"/>
  <c r="M2123" i="10"/>
  <c r="N1472" i="10"/>
  <c r="M1991" i="10"/>
  <c r="R2039" i="10"/>
  <c r="O1601" i="10"/>
  <c r="C795" i="10"/>
  <c r="G1999" i="10"/>
  <c r="I2564" i="10"/>
  <c r="I1318" i="10"/>
  <c r="G1948" i="10"/>
  <c r="O2070" i="10"/>
  <c r="J1757" i="10"/>
  <c r="N2890" i="10"/>
  <c r="F1561" i="10"/>
  <c r="D1801" i="10"/>
  <c r="Q844" i="10"/>
  <c r="M2078" i="10"/>
  <c r="P1791" i="10"/>
  <c r="E2041" i="10"/>
  <c r="P1515" i="10"/>
  <c r="I1401" i="10"/>
  <c r="O1830" i="10"/>
  <c r="H2904" i="10"/>
  <c r="N1401" i="10"/>
  <c r="C2273" i="10"/>
  <c r="G2044" i="10"/>
  <c r="E1724" i="10"/>
  <c r="L1473" i="10"/>
  <c r="R2367" i="10"/>
  <c r="S1605" i="10"/>
  <c r="L1751" i="10"/>
  <c r="P1753" i="10"/>
  <c r="I1516" i="10"/>
  <c r="G1323" i="10"/>
  <c r="O1322" i="10"/>
  <c r="G1963" i="10"/>
  <c r="K2042" i="10"/>
  <c r="R1564" i="10"/>
  <c r="G1316" i="10"/>
  <c r="G1484" i="10"/>
  <c r="J1758" i="10"/>
  <c r="N1600" i="10"/>
  <c r="I803" i="10"/>
  <c r="H1521" i="10"/>
  <c r="D1322" i="10"/>
  <c r="K1723" i="10"/>
  <c r="D2000" i="10"/>
  <c r="R1642" i="10"/>
  <c r="F1918" i="10"/>
  <c r="J1958" i="10"/>
  <c r="O2124" i="10"/>
  <c r="E2123" i="10"/>
  <c r="D1598" i="10"/>
  <c r="C2834" i="10"/>
  <c r="O1721" i="10"/>
  <c r="G1761" i="10"/>
  <c r="O1952" i="10"/>
  <c r="M1721" i="10"/>
  <c r="C1993" i="10"/>
  <c r="E1762" i="10"/>
  <c r="L2122" i="10"/>
  <c r="O1525" i="10"/>
  <c r="D2045" i="10"/>
  <c r="O2839" i="10"/>
  <c r="C1914" i="10"/>
  <c r="S1720" i="10"/>
  <c r="K1838" i="10"/>
  <c r="K1679" i="10"/>
  <c r="Q1764" i="10"/>
  <c r="O1920" i="10"/>
  <c r="G1804" i="10"/>
  <c r="Q2316" i="10"/>
  <c r="P2121" i="10"/>
  <c r="Q1760" i="10"/>
  <c r="D1844" i="10"/>
  <c r="K1682" i="10"/>
  <c r="H1402" i="10"/>
  <c r="P1841" i="10"/>
  <c r="S1951" i="10"/>
  <c r="R2120" i="10"/>
  <c r="F1674" i="10"/>
  <c r="F1840" i="10"/>
  <c r="R2069" i="10"/>
  <c r="I1559" i="10"/>
  <c r="I1916" i="10"/>
  <c r="C1760" i="10"/>
  <c r="J1722" i="10"/>
  <c r="J2289" i="10"/>
  <c r="O2045" i="10"/>
  <c r="H2470" i="10"/>
  <c r="G2070" i="10"/>
  <c r="E1921" i="10"/>
  <c r="S1323" i="10"/>
  <c r="F1398" i="10"/>
  <c r="F1562" i="10"/>
  <c r="P1323" i="10"/>
  <c r="N1681" i="10"/>
  <c r="C2029" i="10"/>
  <c r="Q1477" i="10"/>
  <c r="R1792" i="10"/>
  <c r="G2075" i="10"/>
  <c r="K1562" i="10"/>
  <c r="D1478" i="10"/>
  <c r="Q1483" i="10"/>
  <c r="S1764" i="10"/>
  <c r="S1402" i="10"/>
  <c r="L1796" i="10"/>
  <c r="S1551" i="10"/>
  <c r="D2072" i="10"/>
  <c r="D1921" i="10"/>
  <c r="G2003" i="10"/>
  <c r="C2042" i="10"/>
  <c r="P1763" i="10"/>
  <c r="N833" i="10"/>
  <c r="J1797" i="10"/>
  <c r="H2119" i="10"/>
  <c r="G1724" i="10"/>
  <c r="N1315" i="10"/>
  <c r="D1917" i="10"/>
  <c r="K1469" i="10"/>
  <c r="F1725" i="10"/>
  <c r="I1908" i="10"/>
  <c r="S1602" i="10"/>
  <c r="N1919" i="10"/>
  <c r="J2327" i="10"/>
  <c r="N1920" i="10"/>
  <c r="N1641" i="10"/>
  <c r="R1717" i="10"/>
  <c r="M1524" i="10"/>
  <c r="L1965" i="10"/>
  <c r="N1630" i="10"/>
  <c r="C1321" i="10"/>
  <c r="R1563" i="10"/>
  <c r="I1599" i="10"/>
  <c r="R1397" i="10"/>
  <c r="S2123" i="10"/>
  <c r="F1524" i="10"/>
  <c r="E1635" i="10"/>
  <c r="N1644" i="10"/>
  <c r="F1960" i="10"/>
  <c r="C1800" i="10"/>
  <c r="R1963" i="10"/>
  <c r="F1754" i="10"/>
  <c r="E1803" i="10"/>
  <c r="I1400" i="10"/>
  <c r="K2548" i="10"/>
  <c r="E1765" i="10"/>
  <c r="C1751" i="10"/>
  <c r="L1765" i="10"/>
  <c r="J1605" i="10"/>
  <c r="E2638" i="10"/>
  <c r="J2325" i="10"/>
  <c r="F1835" i="10"/>
  <c r="Q1556" i="10"/>
  <c r="N1755" i="10"/>
  <c r="O808" i="10"/>
  <c r="K1520" i="10"/>
  <c r="K1323" i="10"/>
  <c r="L1643" i="10"/>
  <c r="G2436" i="10"/>
  <c r="N2118" i="10"/>
  <c r="E2043" i="10"/>
  <c r="D2074" i="10"/>
  <c r="L1394" i="10"/>
  <c r="Q1522" i="10"/>
  <c r="N2285" i="10"/>
  <c r="F1600" i="10"/>
  <c r="H1601" i="10"/>
  <c r="G1762" i="10"/>
  <c r="D1841" i="10"/>
  <c r="P1596" i="10"/>
  <c r="S2079" i="10"/>
  <c r="S2814" i="10"/>
  <c r="E1949" i="10"/>
  <c r="N2798" i="10"/>
  <c r="J1751" i="10"/>
  <c r="H1554" i="10"/>
  <c r="S2120" i="10"/>
  <c r="I1756" i="10"/>
  <c r="L1388" i="10"/>
  <c r="Q1323" i="10"/>
  <c r="R1632" i="10"/>
  <c r="E1559" i="10"/>
  <c r="N2035" i="10"/>
  <c r="N1478" i="10"/>
  <c r="D1722" i="10"/>
  <c r="L809" i="10"/>
  <c r="R1764" i="10"/>
  <c r="G2444" i="10"/>
  <c r="C1311" i="10"/>
  <c r="N1402" i="10"/>
  <c r="S1398" i="10"/>
  <c r="K1600" i="10"/>
  <c r="K2569" i="10"/>
  <c r="S1765" i="10"/>
  <c r="S1718" i="10"/>
  <c r="F1602" i="10"/>
  <c r="E1750" i="10"/>
  <c r="H2123" i="10"/>
  <c r="R1923" i="10"/>
  <c r="O1480" i="10"/>
  <c r="F2594" i="10"/>
  <c r="J1388" i="10"/>
  <c r="K2232" i="10"/>
  <c r="J2232" i="10"/>
  <c r="I2034" i="10"/>
  <c r="J2531" i="10"/>
  <c r="Q1628" i="10"/>
  <c r="S1709" i="10"/>
  <c r="M2491" i="10"/>
  <c r="M1474" i="10"/>
  <c r="N2076" i="10"/>
  <c r="M2287" i="10"/>
  <c r="K1672" i="10"/>
  <c r="I2480" i="10"/>
  <c r="Q1835" i="10"/>
  <c r="M2557" i="10"/>
  <c r="S2428" i="10"/>
  <c r="K1550" i="10"/>
  <c r="L1678" i="10"/>
  <c r="K2630" i="10"/>
  <c r="E2115" i="10"/>
  <c r="K2119" i="10"/>
  <c r="C1920" i="10"/>
  <c r="D1398" i="10"/>
  <c r="D1673" i="10"/>
  <c r="N1951" i="10"/>
  <c r="E1794" i="10"/>
  <c r="J1998" i="10"/>
  <c r="R2111" i="10"/>
  <c r="P1510" i="10"/>
  <c r="J2075" i="10"/>
  <c r="J1960" i="10"/>
  <c r="S2000" i="10"/>
  <c r="L1718" i="10"/>
  <c r="J2072" i="10"/>
  <c r="F2590" i="10"/>
  <c r="N1601" i="10"/>
  <c r="N2887" i="10"/>
  <c r="I1511" i="10"/>
  <c r="G847" i="10"/>
  <c r="G1714" i="10"/>
  <c r="I1961" i="10"/>
  <c r="Q2121" i="10"/>
  <c r="H1755" i="10"/>
  <c r="G1988" i="10"/>
  <c r="G1633" i="10"/>
  <c r="E1954" i="10"/>
  <c r="D1316" i="10"/>
  <c r="M1753" i="10"/>
  <c r="M1323" i="10"/>
  <c r="Q1677" i="10"/>
  <c r="D1588" i="10"/>
  <c r="C1994" i="10"/>
  <c r="G1604" i="10"/>
  <c r="H1556" i="10"/>
  <c r="J1398" i="10"/>
  <c r="J1316" i="10"/>
  <c r="F2628" i="10"/>
  <c r="H1561" i="10"/>
  <c r="F850" i="10"/>
  <c r="I1550" i="10"/>
  <c r="P1633" i="10"/>
  <c r="Q1638" i="10"/>
  <c r="M2073" i="10"/>
  <c r="E1999" i="10"/>
  <c r="S1559" i="10"/>
  <c r="D1636" i="10"/>
  <c r="F1520" i="10"/>
  <c r="D1557" i="10"/>
  <c r="C1588" i="10"/>
  <c r="H1830" i="10"/>
  <c r="K1475" i="10"/>
  <c r="N2556" i="10"/>
  <c r="C1398" i="10"/>
  <c r="J2229" i="10"/>
  <c r="Q1759" i="10"/>
  <c r="C1552" i="10"/>
  <c r="G1835" i="10"/>
  <c r="D2079" i="10"/>
  <c r="G1635" i="10"/>
  <c r="N1709" i="10"/>
  <c r="L2486" i="10"/>
  <c r="J2033" i="10"/>
  <c r="C2036" i="10"/>
  <c r="O1640" i="10"/>
  <c r="C1916" i="10"/>
  <c r="R1644" i="10"/>
  <c r="I1678" i="10"/>
  <c r="L1711" i="10"/>
  <c r="H1518" i="10"/>
  <c r="J2391" i="10"/>
  <c r="C1548" i="10"/>
  <c r="P1522" i="10"/>
  <c r="N2599" i="10"/>
  <c r="D1716" i="10"/>
  <c r="I1962" i="10"/>
  <c r="D1922" i="10"/>
  <c r="M1839" i="10"/>
  <c r="N2549" i="10"/>
  <c r="L1559" i="10"/>
  <c r="K1402" i="10"/>
  <c r="L1835" i="10"/>
  <c r="D1561" i="10"/>
  <c r="J1641" i="10"/>
  <c r="R1561" i="10"/>
  <c r="I1602" i="10"/>
  <c r="N1924" i="10"/>
  <c r="P1391" i="10"/>
  <c r="P1482" i="10"/>
  <c r="J2366" i="10"/>
  <c r="S1831" i="10"/>
  <c r="L1402" i="10"/>
  <c r="P1992" i="10"/>
  <c r="D1639" i="10"/>
  <c r="F1477" i="10"/>
  <c r="J1589" i="10"/>
  <c r="P1561" i="10"/>
  <c r="E1834" i="10"/>
  <c r="D2002" i="10"/>
  <c r="K1756" i="10"/>
  <c r="L2120" i="10"/>
  <c r="G1684" i="10"/>
  <c r="S1961" i="10"/>
  <c r="K2490" i="10"/>
  <c r="N1476" i="10"/>
  <c r="I1470" i="10"/>
  <c r="C2081" i="10"/>
  <c r="S1316" i="10"/>
  <c r="G1400" i="10"/>
  <c r="H1963" i="10"/>
  <c r="J1753" i="10"/>
  <c r="N1841" i="10"/>
  <c r="K2908" i="10"/>
  <c r="G1525" i="10"/>
  <c r="S1642" i="10"/>
  <c r="P2119" i="10"/>
  <c r="D1397" i="10"/>
  <c r="F1642" i="10"/>
  <c r="E1991" i="10"/>
  <c r="L1719" i="10"/>
  <c r="C2124" i="10"/>
  <c r="N2531" i="10"/>
  <c r="S788" i="10"/>
  <c r="L1800" i="10"/>
  <c r="C1525" i="10"/>
  <c r="N1678" i="10"/>
  <c r="H1594" i="10"/>
  <c r="K1519" i="10"/>
  <c r="L2045" i="10"/>
  <c r="L2273" i="10"/>
  <c r="M1841" i="10"/>
  <c r="J1763" i="10"/>
  <c r="H2113" i="10"/>
  <c r="J1399" i="10"/>
  <c r="N1474" i="10"/>
  <c r="E1605" i="10"/>
  <c r="P1923" i="10"/>
  <c r="H2326" i="10"/>
  <c r="N1637" i="10"/>
  <c r="G2239" i="10"/>
  <c r="L2326" i="10"/>
  <c r="J1319" i="10"/>
  <c r="H1749" i="10"/>
  <c r="K1563" i="10"/>
  <c r="K1956" i="10"/>
  <c r="J1632" i="10"/>
  <c r="C2469" i="10"/>
  <c r="S844" i="10"/>
  <c r="D1641" i="10"/>
  <c r="J1520" i="10"/>
  <c r="J1475" i="10"/>
  <c r="Q1755" i="10"/>
  <c r="F1923" i="10"/>
  <c r="O1524" i="10"/>
  <c r="R2042" i="10"/>
  <c r="F1749" i="10"/>
  <c r="E2075" i="10"/>
  <c r="F1677" i="10"/>
  <c r="F1961" i="10"/>
  <c r="K1675" i="10"/>
  <c r="L1562" i="10"/>
  <c r="N1523" i="10"/>
  <c r="M1602" i="10"/>
  <c r="M2004" i="10"/>
  <c r="K1724" i="10"/>
  <c r="E1475" i="10"/>
  <c r="C1482" i="10"/>
  <c r="H1842" i="10"/>
  <c r="L1481" i="10"/>
  <c r="D1525" i="10"/>
  <c r="N1398" i="10"/>
  <c r="L2116" i="10"/>
  <c r="R1525" i="10"/>
  <c r="Q1597" i="10"/>
  <c r="F1563" i="10"/>
  <c r="G1725" i="10"/>
  <c r="G1924" i="10"/>
  <c r="J1796" i="10"/>
  <c r="P2108" i="10"/>
  <c r="I1601" i="10"/>
  <c r="K1720" i="10"/>
  <c r="D1720" i="10"/>
  <c r="K1761" i="10"/>
  <c r="I1952" i="10"/>
  <c r="L2043" i="10"/>
  <c r="P1844" i="10"/>
  <c r="Q1552" i="10"/>
  <c r="E1798" i="10"/>
  <c r="O2037" i="10"/>
  <c r="P1523" i="10"/>
  <c r="Q2083" i="10"/>
  <c r="G1402" i="10"/>
  <c r="G1758" i="10"/>
  <c r="D1320" i="10"/>
  <c r="J1563" i="10"/>
  <c r="E2037" i="10"/>
  <c r="I1840" i="10"/>
  <c r="O1958" i="10"/>
  <c r="C2833" i="10"/>
  <c r="R1396" i="10"/>
  <c r="F2073" i="10"/>
  <c r="L1596" i="10"/>
  <c r="Q1723" i="10"/>
  <c r="G1310" i="10"/>
  <c r="P1721" i="10"/>
  <c r="J1644" i="10"/>
  <c r="J2124" i="10"/>
  <c r="O1960" i="10"/>
  <c r="O1722" i="10"/>
  <c r="H1388" i="10"/>
  <c r="S1763" i="10"/>
  <c r="R1520" i="10"/>
  <c r="K1803" i="10"/>
  <c r="H1390" i="10"/>
  <c r="F2117" i="10"/>
  <c r="E2082" i="10"/>
  <c r="G1910" i="10"/>
  <c r="E2083" i="10"/>
  <c r="R1562" i="10"/>
  <c r="G1759" i="10"/>
  <c r="S2116" i="10"/>
  <c r="G1560" i="10"/>
  <c r="H1484" i="10"/>
  <c r="O2004" i="10"/>
  <c r="P1922" i="10"/>
  <c r="G1925" i="10"/>
  <c r="R1752" i="10"/>
  <c r="J1604" i="10"/>
  <c r="P2002" i="10"/>
  <c r="I2079" i="10"/>
  <c r="D1644" i="10"/>
  <c r="K1962" i="10"/>
  <c r="K2353" i="10"/>
  <c r="K1800" i="10"/>
  <c r="I1679" i="10"/>
  <c r="N1638" i="10"/>
  <c r="R2362" i="10"/>
  <c r="I1321" i="10"/>
  <c r="E2518" i="10"/>
  <c r="N1322" i="10"/>
  <c r="L2270" i="10"/>
  <c r="E1913" i="10"/>
  <c r="E1637" i="10"/>
  <c r="E1840" i="10"/>
  <c r="R1679" i="10"/>
  <c r="E1562" i="10"/>
  <c r="P1836" i="10"/>
  <c r="K2124" i="10"/>
  <c r="P1395" i="10"/>
  <c r="L1642" i="10"/>
  <c r="H1919" i="10"/>
  <c r="C800" i="10"/>
  <c r="P2389" i="10"/>
  <c r="L2628" i="10"/>
  <c r="O2073" i="10"/>
  <c r="G1753" i="10"/>
  <c r="F2557" i="10"/>
  <c r="M808" i="10"/>
  <c r="R2035" i="10"/>
  <c r="K1710" i="10"/>
  <c r="H1794" i="10"/>
  <c r="D2033" i="10"/>
  <c r="E1311" i="10"/>
  <c r="M1994" i="10"/>
  <c r="G1397" i="10"/>
  <c r="K2599" i="10"/>
  <c r="O809" i="10"/>
  <c r="N1761" i="10"/>
  <c r="P1312" i="10"/>
  <c r="F2111" i="10"/>
  <c r="S791" i="10"/>
  <c r="D2313" i="10"/>
  <c r="Q1922" i="10"/>
  <c r="F1712" i="10"/>
  <c r="K2470" i="10"/>
  <c r="M2239" i="10"/>
  <c r="D2032" i="10"/>
  <c r="N1392" i="10"/>
  <c r="C1474" i="10"/>
  <c r="H1762" i="10"/>
  <c r="E2108" i="10"/>
  <c r="L2550" i="10"/>
  <c r="K1762" i="10"/>
  <c r="Q2236" i="10"/>
  <c r="K1994" i="10"/>
  <c r="F1632" i="10"/>
  <c r="O1518" i="10"/>
  <c r="P2043" i="10"/>
  <c r="N1639" i="10"/>
  <c r="N1596" i="10"/>
  <c r="K1393" i="10"/>
  <c r="D2439" i="10"/>
  <c r="H2115" i="10"/>
  <c r="M2111" i="10"/>
  <c r="C1762" i="10"/>
  <c r="M2354" i="10"/>
  <c r="I2237" i="10"/>
  <c r="I1683" i="10"/>
  <c r="J1915" i="10"/>
  <c r="L1757" i="10"/>
  <c r="C1317" i="10"/>
  <c r="K1797" i="10"/>
  <c r="E1758" i="10"/>
  <c r="C1841" i="10"/>
  <c r="L2904" i="10"/>
  <c r="G1832" i="10"/>
  <c r="J2251" i="10"/>
  <c r="F2561" i="10"/>
  <c r="O1677" i="10"/>
  <c r="H1670" i="10"/>
  <c r="K2550" i="10"/>
  <c r="P1639" i="10"/>
  <c r="H1714" i="10"/>
  <c r="K2123" i="10"/>
  <c r="J1997" i="10"/>
  <c r="N1715" i="10"/>
  <c r="N1672" i="10"/>
  <c r="F2602" i="10"/>
  <c r="E1601" i="10"/>
  <c r="D1678" i="10"/>
  <c r="Q835" i="10"/>
  <c r="I2401" i="10"/>
  <c r="O1794" i="10"/>
  <c r="M1559" i="10"/>
  <c r="Q1950" i="10"/>
  <c r="F1512" i="10"/>
  <c r="C2031" i="10"/>
  <c r="G2116" i="10"/>
  <c r="R1599" i="10"/>
  <c r="J794" i="10"/>
  <c r="G1317" i="10"/>
  <c r="D1483" i="10"/>
  <c r="H2787" i="10"/>
  <c r="M1598" i="10"/>
  <c r="O1592" i="10"/>
  <c r="F1391" i="10"/>
  <c r="K1480" i="10"/>
  <c r="P1796" i="10"/>
  <c r="I2287" i="10"/>
  <c r="C2249" i="10"/>
  <c r="N2325" i="10"/>
  <c r="E2111" i="10"/>
  <c r="S1477" i="10"/>
  <c r="L1480" i="10"/>
  <c r="P1963" i="10"/>
  <c r="O1682" i="10"/>
  <c r="R789" i="10"/>
  <c r="P1719" i="10"/>
  <c r="H2034" i="10"/>
  <c r="G1964" i="10"/>
  <c r="R2309" i="10"/>
  <c r="R1515" i="10"/>
  <c r="I2003" i="10"/>
  <c r="P1755" i="10"/>
  <c r="R1993" i="10"/>
  <c r="M1635" i="10"/>
  <c r="E1476" i="10"/>
  <c r="N2119" i="10"/>
  <c r="C2040" i="10"/>
  <c r="J1324" i="10"/>
  <c r="M1842" i="10"/>
  <c r="C1924" i="10"/>
  <c r="L1799" i="10"/>
  <c r="F2124" i="10"/>
  <c r="H1482" i="10"/>
  <c r="I1475" i="10"/>
  <c r="C1917" i="10"/>
  <c r="J1759" i="10"/>
  <c r="O1923" i="10"/>
  <c r="D2001" i="10"/>
  <c r="L1844" i="10"/>
  <c r="S1319" i="10"/>
  <c r="Q1320" i="10"/>
  <c r="P1829" i="10"/>
  <c r="J1994" i="10"/>
  <c r="N2083" i="10"/>
  <c r="R1311" i="10"/>
  <c r="G1675" i="10"/>
  <c r="H1917" i="10"/>
  <c r="C1628" i="10"/>
  <c r="O1629" i="10"/>
  <c r="D1480" i="10"/>
  <c r="G1671" i="10"/>
  <c r="H1677" i="10"/>
  <c r="P1684" i="10"/>
  <c r="P1643" i="10"/>
  <c r="C1600" i="10"/>
  <c r="C1558" i="10"/>
  <c r="P1591" i="10"/>
  <c r="Q1319" i="10"/>
  <c r="R2595" i="10"/>
  <c r="K1392" i="10"/>
  <c r="H2639" i="10"/>
  <c r="E1313" i="10"/>
  <c r="N1479" i="10"/>
  <c r="I2001" i="10"/>
  <c r="Q1920" i="10"/>
  <c r="G1722" i="10"/>
  <c r="F1400" i="10"/>
  <c r="O1482" i="10"/>
  <c r="Q1682" i="10"/>
  <c r="L1396" i="10"/>
  <c r="N2041" i="10"/>
  <c r="S1683" i="10"/>
  <c r="D1796" i="10"/>
  <c r="H2044" i="10"/>
  <c r="K2039" i="10"/>
  <c r="H2001" i="10"/>
  <c r="Q1401" i="10"/>
  <c r="D2078" i="10"/>
  <c r="L1601" i="10"/>
  <c r="Q1563" i="10"/>
  <c r="E2119" i="10"/>
  <c r="O1992" i="10"/>
  <c r="G1801" i="10"/>
  <c r="K1844" i="10"/>
  <c r="C1640" i="10"/>
  <c r="L1673" i="10"/>
  <c r="O1561" i="10"/>
  <c r="D2886" i="10"/>
  <c r="S1828" i="10"/>
  <c r="Q1318" i="10"/>
  <c r="D1962" i="10"/>
  <c r="N1604" i="10"/>
  <c r="P2074" i="10"/>
  <c r="O1725" i="10"/>
  <c r="L1836" i="10"/>
  <c r="K2078" i="10"/>
  <c r="M2030" i="10"/>
  <c r="C2564" i="10"/>
  <c r="R1402" i="10"/>
  <c r="H1765" i="10"/>
  <c r="P1320" i="10"/>
  <c r="S1754" i="10"/>
  <c r="M2083" i="10"/>
  <c r="H1509" i="10"/>
  <c r="F1999" i="10"/>
  <c r="R1753" i="10"/>
  <c r="M2036" i="10"/>
  <c r="E1680" i="10"/>
  <c r="S2244" i="10"/>
  <c r="F1963" i="10"/>
  <c r="N1997" i="10"/>
  <c r="R1715" i="10"/>
  <c r="N1923" i="10"/>
  <c r="M1525" i="10"/>
  <c r="R1604" i="10"/>
  <c r="R1637" i="10"/>
  <c r="S2119" i="10"/>
  <c r="M1521" i="10"/>
  <c r="G1683" i="10"/>
  <c r="F2074" i="10"/>
  <c r="R2645" i="10"/>
  <c r="C1679" i="10"/>
  <c r="Q2122" i="10"/>
  <c r="E1597" i="10"/>
  <c r="H1636" i="10"/>
  <c r="Q1948" i="10"/>
  <c r="F2084" i="10"/>
  <c r="C1912" i="10"/>
  <c r="N1913" i="10"/>
  <c r="G1802" i="10"/>
  <c r="K1802" i="10"/>
  <c r="M1799" i="10"/>
  <c r="Q1481" i="10"/>
  <c r="D1954" i="10"/>
  <c r="L1509" i="10"/>
  <c r="Q1561" i="10"/>
  <c r="R2044" i="10"/>
  <c r="L2551" i="10"/>
  <c r="E1639" i="10"/>
  <c r="N2002" i="10"/>
  <c r="N1959" i="10"/>
  <c r="C1962" i="10"/>
  <c r="L1960" i="10"/>
  <c r="D2609" i="10"/>
  <c r="M2564" i="10"/>
  <c r="K2643" i="10"/>
  <c r="F1844" i="10"/>
  <c r="N2038" i="10"/>
  <c r="E1682" i="10"/>
  <c r="H1468" i="10"/>
  <c r="I2432" i="10"/>
  <c r="O1516" i="10"/>
  <c r="G2039" i="10"/>
  <c r="N2037" i="10"/>
  <c r="H1472" i="10"/>
  <c r="E1524" i="10"/>
  <c r="N1999" i="10"/>
  <c r="Q2077" i="10"/>
  <c r="H1671" i="10"/>
  <c r="C1631" i="10"/>
  <c r="I2118" i="10"/>
  <c r="O1962" i="10"/>
  <c r="Q1642" i="10"/>
  <c r="R2030" i="10"/>
  <c r="C2646" i="10"/>
  <c r="I2042" i="10"/>
  <c r="C794" i="10"/>
  <c r="L1764" i="10"/>
  <c r="F2028" i="10"/>
  <c r="S1322" i="10"/>
  <c r="N2797" i="10"/>
  <c r="F1640" i="10"/>
  <c r="K2559" i="10"/>
  <c r="J2076" i="10"/>
  <c r="I2004" i="10"/>
  <c r="E1997" i="10"/>
  <c r="S1524" i="10"/>
  <c r="M2076" i="10"/>
  <c r="P2283" i="10"/>
  <c r="F1525" i="10"/>
  <c r="K1521" i="10"/>
  <c r="G1640" i="10"/>
  <c r="K1683" i="10"/>
  <c r="E1917" i="10"/>
  <c r="L1595" i="10"/>
  <c r="O1724" i="10"/>
  <c r="L1644" i="10"/>
  <c r="C1803" i="10"/>
  <c r="Q1923" i="10"/>
  <c r="E1845" i="10"/>
  <c r="I2369" i="10"/>
  <c r="M2237" i="10"/>
  <c r="H1828" i="10"/>
  <c r="Q1634" i="10"/>
  <c r="O2246" i="10"/>
  <c r="D2043" i="10"/>
  <c r="P2814" i="10"/>
  <c r="N1800" i="10"/>
  <c r="N1792" i="10"/>
  <c r="G1828" i="10"/>
  <c r="Q1834" i="10"/>
  <c r="E1792" i="10"/>
  <c r="E1749" i="10"/>
  <c r="Q1717" i="10"/>
  <c r="D804" i="10"/>
  <c r="G1793" i="10"/>
  <c r="I1710" i="10"/>
  <c r="L2487" i="10"/>
  <c r="G797" i="10"/>
  <c r="K2002" i="10"/>
  <c r="N1513" i="10"/>
  <c r="H1392" i="10"/>
  <c r="M1470" i="10"/>
  <c r="G1321" i="10"/>
  <c r="P1959" i="10"/>
  <c r="D1677" i="10"/>
  <c r="N2352" i="10"/>
  <c r="O1598" i="10"/>
  <c r="I1999" i="10"/>
  <c r="M1800" i="10"/>
  <c r="Q1554" i="10"/>
  <c r="Q1994" i="10"/>
  <c r="M1795" i="10"/>
  <c r="P1595" i="10"/>
  <c r="H2395" i="10"/>
  <c r="H1721" i="10"/>
  <c r="O2002" i="10"/>
  <c r="G1719" i="10"/>
  <c r="L1997" i="10"/>
  <c r="N1671" i="10"/>
  <c r="J1919" i="10"/>
  <c r="S1993" i="10"/>
  <c r="K789" i="10"/>
  <c r="P1390" i="10"/>
  <c r="F2122" i="10"/>
  <c r="O2406" i="10"/>
  <c r="O1604" i="10"/>
  <c r="D2788" i="10"/>
  <c r="G1723" i="10"/>
  <c r="M1556" i="10"/>
  <c r="M1961" i="10"/>
  <c r="R1795" i="10"/>
  <c r="N1961" i="10"/>
  <c r="F1962" i="10"/>
  <c r="O1474" i="10"/>
  <c r="S1788" i="10"/>
  <c r="H1389" i="10"/>
  <c r="D2786" i="10"/>
  <c r="I1633" i="10"/>
  <c r="I2314" i="10"/>
  <c r="E1472" i="10"/>
  <c r="S1791" i="10"/>
  <c r="K1953" i="10"/>
  <c r="J1962" i="10"/>
  <c r="H2859" i="10"/>
  <c r="J1755" i="10"/>
  <c r="F1721" i="10"/>
  <c r="C1989" i="10"/>
  <c r="R2068" i="10"/>
  <c r="D2124" i="10"/>
  <c r="R1393" i="10"/>
  <c r="N2286" i="10"/>
  <c r="H2238" i="10"/>
  <c r="M1513" i="10"/>
  <c r="G2635" i="10"/>
  <c r="P1480" i="10"/>
  <c r="H1476" i="10"/>
  <c r="J2473" i="10"/>
  <c r="O829" i="10"/>
  <c r="C2116" i="10"/>
  <c r="F1911" i="10"/>
  <c r="S1481" i="10"/>
  <c r="K1591" i="10"/>
  <c r="M2080" i="10"/>
  <c r="G2080" i="10"/>
  <c r="D1603" i="10"/>
  <c r="R2043" i="10"/>
  <c r="O2001" i="10"/>
  <c r="Q2889" i="10"/>
  <c r="F1684" i="10"/>
  <c r="G1721" i="10"/>
  <c r="S1724" i="10"/>
  <c r="M788" i="10"/>
  <c r="M1759" i="10"/>
  <c r="K2083" i="10"/>
  <c r="O1628" i="10"/>
  <c r="C1471" i="10"/>
  <c r="E1592" i="10"/>
  <c r="N1629" i="10"/>
  <c r="P1392" i="10"/>
  <c r="L2034" i="10"/>
  <c r="S1519" i="10"/>
  <c r="C1484" i="10"/>
  <c r="N1916" i="10"/>
  <c r="I1958" i="10"/>
  <c r="O1924" i="10"/>
  <c r="H1961" i="10"/>
  <c r="E1632" i="10"/>
  <c r="L1798" i="10"/>
  <c r="F1514" i="10"/>
  <c r="G2077" i="10"/>
  <c r="M1681" i="10"/>
  <c r="Q2040" i="10"/>
  <c r="I1399" i="10"/>
  <c r="G1564" i="10"/>
  <c r="D2551" i="10"/>
  <c r="G1478" i="10"/>
  <c r="H1957" i="10"/>
  <c r="H2249" i="10"/>
  <c r="J1917" i="10"/>
  <c r="F1709" i="10"/>
  <c r="S1589" i="10"/>
  <c r="D1925" i="10"/>
  <c r="Q2395" i="10"/>
  <c r="L1522" i="10"/>
  <c r="J2041" i="10"/>
  <c r="N1640" i="10"/>
  <c r="H1763" i="10"/>
  <c r="O2449" i="10"/>
  <c r="P1402" i="10"/>
  <c r="O2123" i="10"/>
  <c r="O2079" i="10"/>
  <c r="E1843" i="10"/>
  <c r="S1920" i="10"/>
  <c r="K1601" i="10"/>
  <c r="K1605" i="10"/>
  <c r="R1788" i="10"/>
  <c r="R1320" i="10"/>
  <c r="P1628" i="10"/>
  <c r="D1640" i="10"/>
  <c r="E2042" i="10"/>
  <c r="I808" i="10"/>
  <c r="K1915" i="10"/>
  <c r="K1920" i="10"/>
  <c r="K1641" i="10"/>
  <c r="O1795" i="10"/>
  <c r="C1680" i="10"/>
  <c r="P2041" i="10"/>
  <c r="J1765" i="10"/>
  <c r="N2003" i="10"/>
  <c r="R2443" i="10"/>
  <c r="J1925" i="10"/>
  <c r="P2785" i="10"/>
  <c r="L1602" i="10"/>
  <c r="H2327" i="10"/>
  <c r="K1795" i="10"/>
  <c r="Q1999" i="10"/>
  <c r="Q2032" i="10"/>
  <c r="D1724" i="10"/>
  <c r="G1794" i="10"/>
  <c r="P2029" i="10"/>
  <c r="L1921" i="10"/>
  <c r="S1321" i="10"/>
  <c r="L1999" i="10"/>
  <c r="C2122" i="10"/>
  <c r="Q1509" i="10"/>
  <c r="E1483" i="10"/>
  <c r="H1395" i="10"/>
  <c r="P2526" i="10"/>
  <c r="R1521" i="10"/>
  <c r="R1557" i="10"/>
  <c r="P1790" i="10"/>
  <c r="S1761" i="10"/>
  <c r="C1837" i="10"/>
  <c r="E1392" i="10"/>
  <c r="R2240" i="10"/>
  <c r="M2081" i="10"/>
  <c r="K1314" i="10"/>
  <c r="I1600" i="10"/>
  <c r="M2282" i="10"/>
  <c r="D1838" i="10"/>
  <c r="H2080" i="10"/>
  <c r="R1998" i="10"/>
  <c r="D1794" i="10"/>
  <c r="J2122" i="10"/>
  <c r="F1676" i="10"/>
  <c r="L1839" i="10"/>
  <c r="M2039" i="10"/>
  <c r="D1839" i="10"/>
  <c r="Q1795" i="10"/>
  <c r="C1755" i="10"/>
  <c r="I2391" i="10"/>
  <c r="I1763" i="10"/>
  <c r="E2244" i="10"/>
  <c r="N1801" i="10"/>
  <c r="G1594" i="10"/>
  <c r="D1400" i="10"/>
  <c r="G1798" i="10"/>
  <c r="J1676" i="10"/>
  <c r="E1842" i="10"/>
  <c r="J1559" i="10"/>
  <c r="L1761" i="10"/>
  <c r="G1668" i="10"/>
  <c r="M2037" i="10"/>
  <c r="R1763" i="10"/>
  <c r="L1639" i="10"/>
  <c r="M1951" i="10"/>
  <c r="N2117" i="10"/>
  <c r="F1396" i="10"/>
  <c r="G2043" i="10"/>
  <c r="C1644" i="10"/>
  <c r="G2123" i="10"/>
  <c r="O1320" i="10"/>
  <c r="C1922" i="10"/>
  <c r="N1642" i="10"/>
  <c r="Q2284" i="10"/>
  <c r="P2084" i="10"/>
  <c r="D2351" i="10"/>
  <c r="R1519" i="10"/>
  <c r="I1628" i="10"/>
  <c r="I1724" i="10"/>
  <c r="S1801" i="10"/>
  <c r="R2888" i="10"/>
  <c r="G1916" i="10"/>
  <c r="H2000" i="10"/>
  <c r="E2044" i="10"/>
  <c r="R1837" i="10"/>
  <c r="K1916" i="10"/>
  <c r="Q1395" i="10"/>
  <c r="J1956" i="10"/>
  <c r="M1520" i="10"/>
  <c r="R1598" i="10"/>
  <c r="L1957" i="10"/>
  <c r="I844" i="10"/>
  <c r="C1952" i="10"/>
  <c r="P1765" i="10"/>
  <c r="P1839" i="10"/>
  <c r="S2030" i="10"/>
  <c r="J1801" i="10"/>
  <c r="F1917" i="10"/>
  <c r="F1474" i="10"/>
  <c r="P1317" i="10"/>
  <c r="L1603" i="10"/>
  <c r="G1962" i="10"/>
  <c r="F1724" i="10"/>
  <c r="G2632" i="10"/>
  <c r="R1401" i="10"/>
  <c r="D2480" i="10"/>
  <c r="N1318" i="10"/>
  <c r="J1521" i="10"/>
  <c r="D1916" i="10"/>
  <c r="I1717" i="10"/>
  <c r="I1803" i="10"/>
  <c r="G1523" i="10"/>
  <c r="J1482" i="10"/>
  <c r="H1644" i="10"/>
  <c r="F2429" i="10"/>
  <c r="O1714" i="10"/>
  <c r="O2646" i="10"/>
  <c r="N2311" i="10"/>
  <c r="D2114" i="10"/>
  <c r="R1918" i="10"/>
  <c r="O2289" i="10"/>
  <c r="F2559" i="10"/>
  <c r="O2076" i="10"/>
  <c r="I2120" i="10"/>
  <c r="S1719" i="10"/>
  <c r="L1317" i="10"/>
  <c r="F2428" i="10"/>
  <c r="M2271" i="10"/>
  <c r="N2395" i="10"/>
  <c r="L802" i="10"/>
  <c r="K1997" i="10"/>
  <c r="F2435" i="10"/>
  <c r="S2076" i="10"/>
  <c r="I1759" i="10"/>
  <c r="K2561" i="10"/>
  <c r="L804" i="10"/>
  <c r="C1750" i="10"/>
  <c r="P2068" i="10"/>
  <c r="S1756" i="10"/>
  <c r="M2568" i="10"/>
  <c r="M2648" i="10"/>
  <c r="O1392" i="10"/>
  <c r="C1761" i="10"/>
  <c r="K2401" i="10"/>
  <c r="P1558" i="10"/>
  <c r="N2487" i="10"/>
  <c r="E1916" i="10"/>
  <c r="N1388" i="10"/>
  <c r="Q2515" i="10"/>
  <c r="E2113" i="10"/>
  <c r="Q2508" i="10"/>
  <c r="S2081" i="10"/>
  <c r="K1603" i="10"/>
  <c r="L1671" i="10"/>
  <c r="P830" i="10"/>
  <c r="P2110" i="10"/>
  <c r="M1320" i="10"/>
  <c r="Q1594" i="10"/>
  <c r="O798" i="10"/>
  <c r="C2439" i="10"/>
  <c r="G1639" i="10"/>
  <c r="K2327" i="10"/>
  <c r="R1758" i="10"/>
  <c r="O1954" i="10"/>
  <c r="E1802" i="10"/>
  <c r="E2079" i="10"/>
  <c r="G1308" i="10"/>
  <c r="E1556" i="10"/>
  <c r="I1561" i="10"/>
  <c r="O1909" i="10"/>
  <c r="S1749" i="10"/>
  <c r="G2330" i="10"/>
  <c r="H1758" i="10"/>
  <c r="R2527" i="10"/>
  <c r="D2485" i="10"/>
  <c r="S1478" i="10"/>
  <c r="G2405" i="10"/>
  <c r="S2034" i="10"/>
  <c r="N2605" i="10"/>
  <c r="H1953" i="10"/>
  <c r="I1792" i="10"/>
  <c r="R1475" i="10"/>
  <c r="L801" i="10"/>
  <c r="O1988" i="10"/>
  <c r="O1513" i="10"/>
  <c r="D2069" i="10"/>
  <c r="D1679" i="10"/>
  <c r="G2393" i="10"/>
  <c r="Q788" i="10"/>
  <c r="L1520" i="10"/>
  <c r="F2034" i="10"/>
  <c r="L845" i="10"/>
  <c r="N1519" i="10"/>
  <c r="D1993" i="10"/>
  <c r="P1833" i="10"/>
  <c r="S1919" i="10"/>
  <c r="J2312" i="10"/>
  <c r="L2291" i="10"/>
  <c r="R2568" i="10"/>
  <c r="C2629" i="10"/>
  <c r="E1788" i="10"/>
  <c r="L1958" i="10"/>
  <c r="G1718" i="10"/>
  <c r="L1752" i="10"/>
  <c r="M1710" i="10"/>
  <c r="K1640" i="10"/>
  <c r="F1592" i="10"/>
  <c r="P2030" i="10"/>
  <c r="S804" i="10"/>
  <c r="K1922" i="10"/>
  <c r="S1525" i="10"/>
  <c r="J803" i="10"/>
  <c r="K1908" i="10"/>
  <c r="L2606" i="10"/>
  <c r="J1392" i="10"/>
  <c r="E1720" i="10"/>
  <c r="M1788" i="10"/>
  <c r="F1722" i="10"/>
  <c r="R1999" i="10"/>
  <c r="R1323" i="10"/>
  <c r="C1396" i="10"/>
  <c r="F1765" i="10"/>
  <c r="D1798" i="10"/>
  <c r="Q2114" i="10"/>
  <c r="L1598" i="10"/>
  <c r="R2083" i="10"/>
  <c r="D2121" i="10"/>
  <c r="H1322" i="10"/>
  <c r="D1313" i="10"/>
  <c r="M1722" i="10"/>
  <c r="N2039" i="10"/>
  <c r="E1676" i="10"/>
  <c r="D1843" i="10"/>
  <c r="H1525" i="10"/>
  <c r="P1637" i="10"/>
  <c r="C1508" i="10"/>
  <c r="G1480" i="10"/>
  <c r="I2123" i="10"/>
  <c r="J1638" i="10"/>
  <c r="D1961" i="10"/>
  <c r="D1521" i="10"/>
  <c r="R1720" i="10"/>
  <c r="P1551" i="10"/>
  <c r="F2037" i="10"/>
  <c r="D1996" i="10"/>
  <c r="D2523" i="10"/>
  <c r="J2860" i="10"/>
  <c r="R1838" i="10"/>
  <c r="J1684" i="10"/>
  <c r="M2084" i="10"/>
  <c r="R2041" i="10"/>
  <c r="O1637" i="10"/>
  <c r="K1921" i="10"/>
  <c r="M1793" i="10"/>
  <c r="J2244" i="10"/>
  <c r="L1923" i="10"/>
  <c r="M1630" i="10"/>
  <c r="G1921" i="10"/>
  <c r="E1764" i="10"/>
  <c r="D2122" i="10"/>
  <c r="F2244" i="10"/>
  <c r="M2043" i="10"/>
  <c r="O1555" i="10"/>
  <c r="H2084" i="10"/>
  <c r="O1597" i="10"/>
  <c r="K1523" i="10"/>
  <c r="H1675" i="10"/>
  <c r="K1551" i="10"/>
  <c r="I1798" i="10"/>
  <c r="H2553" i="10"/>
  <c r="M1761" i="10"/>
  <c r="Q2328" i="10"/>
  <c r="F1483" i="10"/>
  <c r="J1680" i="10"/>
  <c r="J2074" i="10"/>
  <c r="H2114" i="10"/>
  <c r="C1599" i="10"/>
  <c r="S2001" i="10"/>
  <c r="G1319" i="10"/>
  <c r="N2000" i="10"/>
  <c r="S2004" i="10"/>
  <c r="K1925" i="10"/>
  <c r="N2045" i="10"/>
  <c r="S1474" i="10"/>
  <c r="O2559" i="10"/>
  <c r="G1522" i="10"/>
  <c r="I2044" i="10"/>
  <c r="I1953" i="10"/>
  <c r="M1509" i="10"/>
  <c r="P1398" i="10"/>
  <c r="H1628" i="10"/>
  <c r="J2083" i="10"/>
  <c r="O1684" i="10"/>
  <c r="P1925" i="10"/>
  <c r="I1754" i="10"/>
  <c r="J1518" i="10"/>
  <c r="M1563" i="10"/>
  <c r="Q1844" i="10"/>
  <c r="R837" i="10"/>
  <c r="E1683" i="10"/>
  <c r="J2318" i="10"/>
  <c r="E2039" i="10"/>
  <c r="M1564" i="10"/>
  <c r="E1401" i="10"/>
  <c r="C2076" i="10"/>
  <c r="Q1644" i="10"/>
  <c r="D1717" i="10"/>
  <c r="C2509" i="10"/>
  <c r="O2115" i="10"/>
  <c r="R1958" i="10"/>
  <c r="P2244" i="10"/>
  <c r="L1915" i="10"/>
  <c r="L1763" i="10"/>
  <c r="N2112" i="10"/>
  <c r="L1324" i="10"/>
  <c r="S2071" i="10"/>
  <c r="D1637" i="10"/>
  <c r="D1845" i="10"/>
  <c r="R1513" i="10"/>
  <c r="I1319" i="10"/>
  <c r="P1594" i="10"/>
  <c r="G2083" i="10"/>
  <c r="M1557" i="10"/>
  <c r="R1714" i="10"/>
  <c r="G1398" i="10"/>
  <c r="D1924" i="10"/>
  <c r="E2072" i="10"/>
  <c r="E1603" i="10"/>
  <c r="M1960" i="10"/>
  <c r="C1604" i="10"/>
  <c r="M1723" i="10"/>
  <c r="G1515" i="10"/>
  <c r="I1477" i="10"/>
  <c r="F1628" i="10"/>
  <c r="C2004" i="10"/>
  <c r="H1925" i="10"/>
  <c r="N1803" i="10"/>
  <c r="J2000" i="10"/>
  <c r="N1525" i="10"/>
  <c r="K1924" i="10"/>
  <c r="J1804" i="10"/>
  <c r="D1723" i="10"/>
  <c r="P1642" i="10"/>
  <c r="D849" i="10"/>
  <c r="F1597" i="10"/>
  <c r="J1922" i="10"/>
  <c r="G1845" i="10"/>
  <c r="N1520" i="10"/>
  <c r="P2118" i="10"/>
  <c r="F2081" i="10"/>
  <c r="C1959" i="10"/>
  <c r="S1954" i="10"/>
  <c r="S1636" i="10"/>
  <c r="D1680" i="10"/>
  <c r="N2044" i="10"/>
  <c r="L2040" i="10"/>
  <c r="I1596" i="10"/>
  <c r="S1959" i="10"/>
  <c r="M1478" i="10"/>
  <c r="G1556" i="10"/>
  <c r="D2031" i="10"/>
  <c r="E1551" i="10"/>
  <c r="H1318" i="10"/>
  <c r="J1552" i="10"/>
  <c r="N1323" i="10"/>
  <c r="D1713" i="10"/>
  <c r="J1842" i="10"/>
  <c r="L2117" i="10"/>
  <c r="K1961" i="10"/>
  <c r="Q846" i="10"/>
  <c r="H1555" i="10"/>
  <c r="E1958" i="10"/>
  <c r="C1915" i="10"/>
  <c r="S1750" i="10"/>
  <c r="M2890" i="10"/>
  <c r="M2448" i="10"/>
  <c r="S1790" i="10"/>
  <c r="C2394" i="10"/>
  <c r="I1519" i="10"/>
  <c r="N2610" i="10"/>
  <c r="M2079" i="10"/>
  <c r="S2291" i="10"/>
  <c r="L2033" i="10"/>
  <c r="L2324" i="10"/>
  <c r="I2361" i="10"/>
  <c r="N1516" i="10"/>
  <c r="R1636" i="10"/>
  <c r="D2482" i="10"/>
  <c r="N2514" i="10"/>
  <c r="O1953" i="10"/>
  <c r="M2589" i="10"/>
  <c r="S2108" i="10"/>
  <c r="C1757" i="10"/>
  <c r="C2231" i="10"/>
  <c r="H1799" i="10"/>
  <c r="C1641" i="10"/>
  <c r="C2548" i="10"/>
  <c r="D1597" i="10"/>
  <c r="J1562" i="10"/>
  <c r="G1992" i="10"/>
  <c r="R1991" i="10"/>
  <c r="E1398" i="10"/>
  <c r="H1559" i="10"/>
  <c r="H1753" i="10"/>
  <c r="F1751" i="10"/>
  <c r="M1955" i="10"/>
  <c r="G2649" i="10"/>
  <c r="F2077" i="10"/>
  <c r="F1670" i="10"/>
  <c r="H1473" i="10"/>
  <c r="S1644" i="10"/>
  <c r="J1477" i="10"/>
  <c r="G2110" i="10"/>
  <c r="J1322" i="10"/>
  <c r="M1476" i="10"/>
  <c r="H2112" i="10"/>
  <c r="E2120" i="10"/>
  <c r="K1484" i="10"/>
  <c r="O2835" i="10"/>
  <c r="D2630" i="10"/>
  <c r="D1634" i="10"/>
  <c r="C1832" i="10"/>
  <c r="O1643" i="10"/>
  <c r="S1470" i="10"/>
  <c r="H1602" i="10"/>
  <c r="G1389" i="10"/>
  <c r="H1592" i="10"/>
  <c r="I1915" i="10"/>
  <c r="P2113" i="10"/>
  <c r="G2397" i="10"/>
  <c r="P1602" i="10"/>
  <c r="G1844" i="10"/>
  <c r="C2001" i="10"/>
  <c r="D2034" i="10"/>
  <c r="R1684" i="10"/>
  <c r="M2440" i="10"/>
  <c r="D1990" i="10"/>
  <c r="O1762" i="10"/>
  <c r="I796" i="10"/>
  <c r="H1723" i="10"/>
  <c r="P2552" i="10"/>
  <c r="Q2123" i="10"/>
  <c r="R1683" i="10"/>
  <c r="D1835" i="10"/>
  <c r="M1923" i="10"/>
  <c r="F791" i="10"/>
  <c r="H1915" i="10"/>
  <c r="Q2035" i="10"/>
  <c r="J1678" i="10"/>
  <c r="F1558" i="10"/>
  <c r="I1324" i="10"/>
  <c r="O1519" i="10"/>
  <c r="C2237" i="10"/>
  <c r="R1829" i="10"/>
  <c r="P1321" i="10"/>
  <c r="O2069" i="10"/>
  <c r="O1839" i="10"/>
  <c r="G2004" i="10"/>
  <c r="O1916" i="10"/>
  <c r="N1683" i="10"/>
  <c r="K1561" i="10"/>
  <c r="F1763" i="10"/>
  <c r="E2122" i="10"/>
  <c r="K1630" i="10"/>
  <c r="P2072" i="10"/>
  <c r="P1324" i="10"/>
  <c r="J1959" i="10"/>
  <c r="E1519" i="10"/>
  <c r="Q1558" i="10"/>
  <c r="J1761" i="10"/>
  <c r="D2003" i="10"/>
  <c r="I1523" i="10"/>
  <c r="N2036" i="10"/>
  <c r="H1682" i="10"/>
  <c r="P2033" i="10"/>
  <c r="P1803" i="10"/>
  <c r="S1512" i="10"/>
  <c r="E2002" i="10"/>
  <c r="R2078" i="10"/>
  <c r="P2037" i="10"/>
  <c r="D1676" i="10"/>
  <c r="P1724" i="10"/>
  <c r="I1560" i="10"/>
  <c r="N2909" i="10"/>
  <c r="C2121" i="10"/>
  <c r="P1917" i="10"/>
  <c r="K1401" i="10"/>
  <c r="H2074" i="10"/>
  <c r="I1838" i="10"/>
  <c r="C1749" i="10"/>
  <c r="E1719" i="10"/>
  <c r="G1839" i="10"/>
  <c r="E1674" i="10"/>
  <c r="J1481" i="10"/>
  <c r="H1642" i="10"/>
  <c r="I2124" i="10"/>
  <c r="E1925" i="10"/>
  <c r="O2796" i="10"/>
  <c r="F1559" i="10"/>
  <c r="S1840" i="10"/>
  <c r="Q1598" i="10"/>
  <c r="I1592" i="10"/>
  <c r="S2113" i="10"/>
  <c r="G1994" i="10"/>
  <c r="O1600" i="10"/>
  <c r="G1833" i="10"/>
  <c r="H1563" i="10"/>
  <c r="F1321" i="10"/>
  <c r="M2120" i="10"/>
  <c r="P1802" i="10"/>
  <c r="F1399" i="10"/>
  <c r="R1800" i="10"/>
  <c r="E2475" i="10"/>
  <c r="I1513" i="10"/>
  <c r="H2392" i="10"/>
  <c r="N1802" i="10"/>
  <c r="J1724" i="10"/>
  <c r="J1762" i="10"/>
  <c r="F1759" i="10"/>
  <c r="O1522" i="10"/>
  <c r="I2648" i="10"/>
  <c r="G1471" i="10"/>
  <c r="Q1761" i="10"/>
  <c r="Q1839" i="10"/>
  <c r="N1796" i="10"/>
  <c r="F1801" i="10"/>
  <c r="G2042" i="10"/>
  <c r="Q2642" i="10"/>
  <c r="D1683" i="10"/>
  <c r="Q1802" i="10"/>
  <c r="C2039" i="10"/>
  <c r="C1510" i="10"/>
  <c r="Q1482" i="10"/>
  <c r="I1843" i="10"/>
  <c r="G1765" i="10"/>
  <c r="D2083" i="10"/>
  <c r="J1523" i="10"/>
  <c r="F2114" i="10"/>
  <c r="E1318" i="10"/>
  <c r="P1521" i="10"/>
  <c r="R2481" i="10"/>
  <c r="D1638" i="10"/>
  <c r="K1789" i="10"/>
  <c r="C1682" i="10"/>
  <c r="D1311" i="10"/>
  <c r="R1308" i="10"/>
  <c r="M2003" i="10"/>
  <c r="D1797" i="10"/>
  <c r="M2319" i="10"/>
  <c r="P1843" i="10"/>
  <c r="F1394" i="10"/>
  <c r="J1957" i="10"/>
  <c r="J1640" i="10"/>
  <c r="E1998" i="10"/>
  <c r="I2068" i="10"/>
  <c r="R1600" i="10"/>
  <c r="D1958" i="10"/>
  <c r="N1682" i="10"/>
  <c r="S1479" i="10"/>
  <c r="P2124" i="10"/>
  <c r="I1603" i="10"/>
  <c r="O1961" i="10"/>
  <c r="C2044" i="10"/>
  <c r="L1963" i="10"/>
  <c r="L1483" i="10"/>
  <c r="J1525" i="10"/>
  <c r="C1796" i="10"/>
  <c r="M1600" i="10"/>
  <c r="S1957" i="10"/>
  <c r="P2044" i="10"/>
  <c r="G1958" i="10"/>
  <c r="L1518" i="10"/>
  <c r="P2125" i="10"/>
  <c r="R1924" i="10"/>
  <c r="P2569" i="10"/>
  <c r="H2040" i="10"/>
  <c r="Q1917" i="10"/>
  <c r="N2082" i="10"/>
  <c r="N1921" i="10"/>
  <c r="C840" i="10"/>
  <c r="Q2039" i="10"/>
  <c r="C1998" i="10"/>
  <c r="G1920" i="10"/>
  <c r="S1915" i="10"/>
  <c r="G1559" i="10"/>
  <c r="J2040" i="10"/>
  <c r="M1680" i="10"/>
  <c r="C1601" i="10"/>
  <c r="G1831" i="10"/>
  <c r="I2041" i="10"/>
  <c r="H2329" i="10"/>
  <c r="H2120" i="10"/>
  <c r="G1563" i="10"/>
  <c r="Q1641" i="10"/>
  <c r="F1683" i="10"/>
  <c r="I1925" i="10"/>
  <c r="R1309" i="10"/>
  <c r="O1925" i="10"/>
  <c r="G1965" i="10"/>
  <c r="H1595" i="10"/>
  <c r="O1636" i="10"/>
  <c r="N1324" i="10"/>
  <c r="F2239" i="10"/>
  <c r="J1840" i="10"/>
  <c r="O2040" i="10"/>
  <c r="M2045" i="10"/>
  <c r="I1643" i="10"/>
  <c r="P1762" i="10"/>
  <c r="I1919" i="10"/>
  <c r="N1949" i="10"/>
  <c r="O1521" i="10"/>
  <c r="P2083" i="10"/>
  <c r="I2359" i="10"/>
  <c r="C2119" i="10"/>
  <c r="J1639" i="10"/>
  <c r="O1319" i="10"/>
  <c r="F2080" i="10"/>
  <c r="F1319" i="10"/>
  <c r="K1395" i="10"/>
  <c r="N2450" i="10"/>
  <c r="E1400" i="10"/>
  <c r="N1962" i="10"/>
  <c r="Q2437" i="10"/>
  <c r="I2030" i="10"/>
  <c r="M1725" i="10"/>
  <c r="I2078" i="10"/>
  <c r="L2123" i="10"/>
  <c r="N1994" i="10"/>
  <c r="N2071" i="10"/>
  <c r="L2316" i="10"/>
  <c r="R1725" i="10"/>
  <c r="M2038" i="10"/>
  <c r="P1635" i="10"/>
  <c r="L2125" i="10"/>
  <c r="L1398" i="10"/>
  <c r="I2443" i="10"/>
  <c r="J1923" i="10"/>
  <c r="S1762" i="10"/>
  <c r="E2117" i="10"/>
  <c r="Q1681" i="10"/>
  <c r="R1675" i="10"/>
  <c r="O1641" i="10"/>
  <c r="K1754" i="10"/>
  <c r="J2044" i="10"/>
  <c r="J831" i="10"/>
  <c r="L1510" i="10"/>
  <c r="P1604" i="10"/>
  <c r="G2243" i="10"/>
  <c r="Q1722" i="10"/>
  <c r="C1791" i="10"/>
  <c r="S1922" i="10"/>
  <c r="G1318" i="10"/>
  <c r="S1515" i="10"/>
  <c r="G1521" i="10"/>
  <c r="Q1513" i="10"/>
  <c r="E1399" i="10"/>
  <c r="Q1321" i="10"/>
  <c r="I1555" i="10"/>
  <c r="J1756" i="10"/>
  <c r="J1924" i="10"/>
  <c r="P1920" i="10"/>
  <c r="E2481" i="10"/>
  <c r="P1764" i="10"/>
  <c r="H2272" i="10"/>
  <c r="R1917" i="10"/>
  <c r="L1391" i="10"/>
  <c r="N1397" i="10"/>
  <c r="I1911" i="10"/>
  <c r="L2001" i="10"/>
  <c r="P1557" i="10"/>
  <c r="L1793" i="10"/>
  <c r="P2238" i="10"/>
  <c r="R2359" i="10"/>
  <c r="G1954" i="10"/>
  <c r="L2041" i="10"/>
  <c r="C2077" i="10"/>
  <c r="M1603" i="10"/>
  <c r="I1921" i="10"/>
  <c r="P1999" i="10"/>
  <c r="C1475" i="10"/>
  <c r="Q2001" i="10"/>
  <c r="L834" i="10"/>
  <c r="P2077" i="10"/>
  <c r="Q2045" i="10"/>
  <c r="G1399" i="10"/>
  <c r="M1641" i="10"/>
  <c r="H2083" i="10"/>
  <c r="J1642" i="10"/>
  <c r="R2000" i="10"/>
  <c r="M1594" i="10"/>
  <c r="L1561" i="10"/>
  <c r="N1320" i="10"/>
  <c r="I1512" i="10"/>
  <c r="O1680" i="10"/>
  <c r="N1723" i="10"/>
  <c r="M1917" i="10"/>
  <c r="Q2566" i="10"/>
  <c r="G1837" i="10"/>
  <c r="P2000" i="10"/>
  <c r="J1560" i="10"/>
  <c r="D2784" i="10"/>
  <c r="S2002" i="10"/>
  <c r="Q1484" i="10"/>
  <c r="N1963" i="10"/>
  <c r="K2082" i="10"/>
  <c r="R2077" i="10"/>
  <c r="E1681" i="10"/>
  <c r="S1596" i="10"/>
  <c r="S2042" i="10"/>
  <c r="J2477" i="10"/>
  <c r="K1555" i="10"/>
  <c r="S2038" i="10"/>
  <c r="M1803" i="10"/>
  <c r="L1400" i="10"/>
  <c r="Q1833" i="10"/>
  <c r="F1482" i="10"/>
  <c r="R1639" i="10"/>
  <c r="H2288" i="10"/>
  <c r="J2125" i="10"/>
  <c r="E2401" i="10"/>
  <c r="L1308" i="10"/>
  <c r="I1640" i="10"/>
  <c r="C1598" i="10"/>
  <c r="D1759" i="10"/>
  <c r="I1476" i="10"/>
  <c r="P1681" i="10"/>
  <c r="H2316" i="10"/>
  <c r="O2610" i="10"/>
  <c r="C2030" i="10"/>
  <c r="M1757" i="10"/>
  <c r="L1314" i="10"/>
  <c r="H1950" i="10"/>
  <c r="S1393" i="10"/>
  <c r="F2488" i="10"/>
  <c r="I2468" i="10"/>
  <c r="L1516" i="10"/>
  <c r="R2032" i="10"/>
  <c r="H1323" i="10"/>
  <c r="E1321" i="10"/>
  <c r="N1765" i="10"/>
  <c r="P2076" i="10"/>
  <c r="P1603" i="10"/>
  <c r="C2123" i="10"/>
  <c r="O1398" i="10"/>
  <c r="F2082" i="10"/>
  <c r="D1524" i="10"/>
  <c r="E794" i="10"/>
  <c r="H1725" i="10"/>
  <c r="C1759" i="10"/>
  <c r="J2890" i="10"/>
  <c r="P2081" i="10"/>
  <c r="O1400" i="10"/>
  <c r="H2082" i="10"/>
  <c r="I2045" i="10"/>
  <c r="R2642" i="10"/>
  <c r="E2477" i="10"/>
  <c r="P2908" i="10"/>
  <c r="Q1521" i="10"/>
  <c r="F1837" i="10"/>
  <c r="Q2397" i="10"/>
  <c r="D1471" i="10"/>
  <c r="H1795" i="10"/>
  <c r="I2387" i="10"/>
  <c r="N1960" i="10"/>
  <c r="P794" i="10"/>
  <c r="H2121" i="10"/>
  <c r="H1952" i="10"/>
  <c r="G1951" i="10"/>
  <c r="K1836" i="10"/>
  <c r="Q1955" i="10"/>
  <c r="P1477" i="10"/>
  <c r="D1479" i="10"/>
  <c r="E2081" i="10"/>
  <c r="C1468" i="10"/>
  <c r="L1389" i="10"/>
  <c r="O1318" i="10"/>
  <c r="K1840" i="10"/>
  <c r="G1679" i="10"/>
  <c r="P1988" i="10"/>
  <c r="R830" i="10"/>
  <c r="O1389" i="10"/>
  <c r="Q1956" i="10"/>
  <c r="L2115" i="10"/>
  <c r="Q2000" i="10"/>
  <c r="R1595" i="10"/>
  <c r="G2001" i="10"/>
  <c r="F2120" i="10"/>
  <c r="S1842" i="10"/>
  <c r="H1720" i="10"/>
  <c r="O2119" i="10"/>
  <c r="K2125" i="10"/>
  <c r="F2119" i="10"/>
  <c r="L1954" i="10"/>
  <c r="E1911" i="10"/>
  <c r="N1676" i="10"/>
  <c r="Q1388" i="10"/>
  <c r="N1840" i="10"/>
  <c r="Q1964" i="10"/>
  <c r="C1842" i="10"/>
  <c r="R1925" i="10"/>
  <c r="H1673" i="10"/>
  <c r="D1629" i="10"/>
  <c r="O1639" i="10"/>
  <c r="O1316" i="10"/>
  <c r="O1964" i="10"/>
  <c r="D1762" i="10"/>
  <c r="R1960" i="10"/>
  <c r="F1720" i="10"/>
  <c r="L1631" i="10"/>
  <c r="I1829" i="10"/>
  <c r="F2043" i="10"/>
  <c r="O1802" i="10"/>
  <c r="G1637" i="10"/>
  <c r="L1397" i="10"/>
  <c r="S1798" i="10"/>
  <c r="C2074" i="10"/>
  <c r="J1764" i="10"/>
  <c r="K808" i="10"/>
  <c r="O1402" i="10"/>
  <c r="L1322" i="10"/>
  <c r="H2045" i="10"/>
  <c r="E1832" i="10"/>
  <c r="I1802" i="10"/>
  <c r="I1918" i="10"/>
  <c r="S1484" i="10"/>
  <c r="L1788" i="10"/>
  <c r="H1964" i="10"/>
  <c r="K1708" i="10"/>
  <c r="E2036" i="10"/>
  <c r="N2123" i="10"/>
  <c r="R1602" i="10"/>
  <c r="G1800" i="10"/>
  <c r="Q1708" i="10"/>
  <c r="R1603" i="10"/>
  <c r="J2077" i="10"/>
  <c r="C1391" i="10"/>
  <c r="L2632" i="10"/>
  <c r="F1925" i="10"/>
  <c r="E2833" i="10"/>
  <c r="O1564" i="10"/>
  <c r="O1394" i="10"/>
  <c r="M1401" i="10"/>
  <c r="M1315" i="10"/>
  <c r="J2588" i="10"/>
  <c r="S2121" i="10"/>
  <c r="O1718" i="10"/>
  <c r="L2076" i="10"/>
  <c r="N1561" i="10"/>
  <c r="O1720" i="10"/>
  <c r="D1511" i="10"/>
  <c r="C1559" i="10"/>
  <c r="J1519" i="10"/>
  <c r="R1483" i="10"/>
  <c r="S1561" i="10"/>
  <c r="C1675" i="10"/>
  <c r="N1677" i="10"/>
  <c r="O1919" i="10"/>
  <c r="G1953" i="10"/>
  <c r="I1680" i="10"/>
  <c r="N1680" i="10"/>
  <c r="J1602" i="10"/>
  <c r="E1323" i="10"/>
  <c r="D1321" i="10"/>
  <c r="G1682" i="10"/>
  <c r="P2558" i="10"/>
  <c r="Q1925" i="10"/>
  <c r="R1922" i="10"/>
  <c r="G1803" i="10"/>
  <c r="D2044" i="10"/>
  <c r="C2519" i="10"/>
  <c r="K798" i="10"/>
  <c r="C1683" i="10"/>
  <c r="M2124" i="10"/>
  <c r="F2292" i="10"/>
  <c r="F1924" i="10"/>
  <c r="L2112" i="10"/>
  <c r="Q1680" i="10"/>
  <c r="F1521" i="10"/>
  <c r="J1643" i="10"/>
  <c r="D1681" i="10"/>
  <c r="H1924" i="10"/>
  <c r="O2000" i="10"/>
  <c r="F1564" i="10"/>
  <c r="K2045" i="10"/>
  <c r="O2516" i="10"/>
  <c r="H1724" i="10"/>
  <c r="L1318" i="10"/>
  <c r="D1399" i="10"/>
  <c r="L2074" i="10"/>
  <c r="P1514" i="10"/>
  <c r="M1322" i="10"/>
  <c r="E1993" i="10"/>
  <c r="R1801" i="10"/>
  <c r="C1397" i="10"/>
  <c r="I1642" i="10"/>
  <c r="Q1324" i="10"/>
  <c r="F2045" i="10"/>
  <c r="K1792" i="10"/>
  <c r="R1631" i="10"/>
  <c r="C1643" i="10"/>
  <c r="L2000" i="10"/>
  <c r="O1393" i="10"/>
  <c r="H2122" i="10"/>
  <c r="E1322" i="10"/>
  <c r="E1641" i="10"/>
  <c r="O1843" i="10"/>
  <c r="H1760" i="10"/>
  <c r="H1833" i="10"/>
  <c r="G1960" i="10"/>
  <c r="L2431" i="10"/>
  <c r="D2042" i="10"/>
  <c r="M1993" i="10"/>
  <c r="G2634" i="10"/>
  <c r="C1723" i="10"/>
  <c r="P1759" i="10"/>
  <c r="E1643" i="10"/>
  <c r="I1598" i="10"/>
  <c r="G1396" i="10"/>
  <c r="L1720" i="10"/>
  <c r="G1754" i="10"/>
  <c r="F2003" i="10"/>
  <c r="S1522" i="10"/>
  <c r="F2123" i="10"/>
  <c r="S1759" i="10"/>
  <c r="N1763" i="10"/>
  <c r="D1721" i="10"/>
  <c r="C1597" i="10"/>
  <c r="I1917" i="10"/>
  <c r="D1323" i="10"/>
  <c r="F1842" i="10"/>
  <c r="D1477" i="10"/>
  <c r="N2235" i="10"/>
  <c r="P2476" i="10"/>
  <c r="R2865" i="10"/>
  <c r="R1959" i="10"/>
  <c r="Q1399" i="10"/>
  <c r="M2002" i="10"/>
  <c r="D2408" i="10"/>
  <c r="Q2080" i="10"/>
  <c r="I2112" i="10"/>
  <c r="E2003" i="10"/>
  <c r="K1644" i="10"/>
  <c r="N1675" i="10"/>
  <c r="P2116" i="10"/>
  <c r="I1715" i="10"/>
  <c r="N1717" i="10"/>
  <c r="D1963" i="10"/>
  <c r="M1483" i="10"/>
  <c r="D1755" i="10"/>
  <c r="R1638" i="10"/>
  <c r="O2078" i="10"/>
  <c r="O1761" i="10"/>
  <c r="J1965" i="10"/>
  <c r="I1959" i="10"/>
  <c r="Q1604" i="10"/>
  <c r="O1523" i="10"/>
  <c r="L1319" i="10"/>
  <c r="P1793" i="10"/>
  <c r="D1643" i="10"/>
  <c r="F1594" i="10"/>
  <c r="R1844" i="10"/>
  <c r="R1723" i="10"/>
  <c r="M1399" i="10"/>
  <c r="G1592" i="10"/>
  <c r="I1394" i="10"/>
  <c r="H1683" i="10"/>
  <c r="I2431" i="10"/>
  <c r="Q1523" i="10"/>
  <c r="C2083" i="10"/>
  <c r="F2039" i="10"/>
  <c r="M1964" i="10"/>
  <c r="C1399" i="10"/>
  <c r="G2082" i="10"/>
  <c r="G1603" i="10"/>
  <c r="Q2471" i="10"/>
  <c r="P1599" i="10"/>
  <c r="N1395" i="10"/>
  <c r="S1758" i="10"/>
  <c r="K2044" i="10"/>
  <c r="E2250" i="10"/>
  <c r="O1508" i="10"/>
  <c r="K1964" i="10"/>
  <c r="O2114" i="10"/>
  <c r="D1401" i="10"/>
  <c r="H2318" i="10"/>
  <c r="M1963" i="10"/>
  <c r="C1402" i="10"/>
  <c r="O1765" i="10"/>
  <c r="H2002" i="10"/>
  <c r="N1836" i="10"/>
  <c r="J1323" i="10"/>
  <c r="C1925" i="10"/>
  <c r="Q2599" i="10"/>
  <c r="Q1400" i="10"/>
  <c r="Q1792" i="10"/>
  <c r="G1483" i="10"/>
  <c r="F2288" i="10"/>
  <c r="K1960" i="10"/>
  <c r="E2354" i="10"/>
  <c r="O1594" i="10"/>
  <c r="D2117" i="10"/>
  <c r="I1960" i="10"/>
  <c r="D1749" i="10"/>
  <c r="N1559" i="10"/>
  <c r="R2122" i="10"/>
  <c r="R1482" i="10"/>
  <c r="R1843" i="10"/>
  <c r="C2329" i="10"/>
  <c r="G1915" i="10"/>
  <c r="O1844" i="10"/>
  <c r="F1523" i="10"/>
  <c r="D1750" i="10"/>
  <c r="G1922" i="10"/>
  <c r="K1764" i="10"/>
  <c r="C1921" i="10"/>
  <c r="Q1803" i="10"/>
  <c r="Q1841" i="10"/>
  <c r="G1834" i="10"/>
  <c r="S1516" i="10"/>
  <c r="J1963" i="10"/>
  <c r="K1481" i="10"/>
  <c r="N1522" i="10"/>
  <c r="Q1602" i="10"/>
  <c r="M1838" i="10"/>
  <c r="O2041" i="10"/>
  <c r="H2311" i="10"/>
  <c r="O2864" i="10"/>
  <c r="P1525" i="10"/>
  <c r="R1842" i="10"/>
  <c r="K1765" i="10"/>
  <c r="K1599" i="10"/>
  <c r="S1800" i="10"/>
  <c r="M1682" i="10"/>
  <c r="P1641" i="10"/>
  <c r="N1674" i="10"/>
  <c r="K1910" i="10"/>
  <c r="P1798" i="10"/>
  <c r="G1917" i="10"/>
  <c r="L1830" i="10"/>
  <c r="H1955" i="10"/>
  <c r="Q1480" i="10"/>
  <c r="K1719" i="10"/>
  <c r="Q1909" i="10"/>
  <c r="H1516" i="10"/>
  <c r="Q1640" i="10"/>
  <c r="C1722" i="10"/>
  <c r="N2322" i="10"/>
  <c r="K2592" i="10"/>
  <c r="D1482" i="10"/>
  <c r="J2111" i="10"/>
  <c r="D1476" i="10"/>
  <c r="K2117" i="10"/>
  <c r="D799" i="10"/>
  <c r="P2032" i="10"/>
  <c r="M1762" i="10"/>
  <c r="P843" i="10"/>
  <c r="M1998" i="10"/>
  <c r="N1594" i="10"/>
  <c r="E2348" i="10"/>
  <c r="Q1603" i="10"/>
  <c r="O1323" i="10"/>
  <c r="M2795" i="10"/>
  <c r="N1757" i="10"/>
  <c r="C1802" i="10"/>
  <c r="S1924" i="10"/>
  <c r="C2075" i="10"/>
  <c r="G1912" i="10"/>
  <c r="R1523" i="10"/>
  <c r="J1803" i="10"/>
  <c r="M1560" i="10"/>
  <c r="I1639" i="10"/>
  <c r="K843" i="10"/>
  <c r="C1636" i="10"/>
  <c r="L2124" i="10"/>
  <c r="H1477" i="10"/>
  <c r="P2042" i="10"/>
  <c r="M1804" i="10"/>
  <c r="S2354" i="10"/>
  <c r="F1679" i="10"/>
  <c r="P1792" i="10"/>
  <c r="E1522" i="10"/>
  <c r="H1481" i="10"/>
  <c r="J2123" i="10"/>
  <c r="I2038" i="10"/>
  <c r="J2078" i="10"/>
  <c r="G1324" i="10"/>
  <c r="Q1801" i="10"/>
  <c r="F1484" i="10"/>
  <c r="L1474" i="10"/>
  <c r="M1604" i="10"/>
  <c r="E2870" i="10"/>
  <c r="E1841" i="10"/>
  <c r="H1522" i="10"/>
  <c r="L1523" i="10"/>
  <c r="I1711" i="10"/>
  <c r="C1844" i="10"/>
  <c r="R2118" i="10"/>
  <c r="P1399" i="10"/>
  <c r="E1510" i="10"/>
  <c r="D1799" i="10"/>
  <c r="G1641" i="10"/>
  <c r="G1711" i="10"/>
  <c r="L1484" i="10"/>
  <c r="N2280" i="10"/>
  <c r="O2531" i="10"/>
  <c r="Q1511" i="10"/>
  <c r="F1401" i="10"/>
  <c r="J1393" i="10"/>
  <c r="K809" i="10"/>
  <c r="F1317" i="10"/>
  <c r="R2389" i="10"/>
  <c r="P2040" i="10"/>
  <c r="H1317" i="10"/>
  <c r="D1554" i="10"/>
  <c r="M2042" i="10"/>
  <c r="P2120" i="10"/>
  <c r="S1722" i="10"/>
  <c r="H1397" i="10"/>
  <c r="R1920" i="10"/>
  <c r="N2029" i="10"/>
  <c r="P2082" i="10"/>
  <c r="D2563" i="10"/>
  <c r="E1564" i="10"/>
  <c r="G2081" i="10"/>
  <c r="Q1517" i="10"/>
  <c r="C1478" i="10"/>
  <c r="P1964" i="10"/>
  <c r="I1323" i="10"/>
  <c r="E2045" i="10"/>
  <c r="G1799" i="10"/>
  <c r="N1759" i="10"/>
  <c r="N2108" i="10"/>
  <c r="I1590" i="10"/>
  <c r="O1473" i="10"/>
  <c r="H1759" i="10"/>
  <c r="D1829" i="10"/>
  <c r="D2311" i="10"/>
  <c r="I1552" i="10"/>
  <c r="S1318" i="10"/>
  <c r="D1674" i="10"/>
  <c r="D1955" i="10"/>
  <c r="I2115" i="10"/>
  <c r="I2037" i="10"/>
  <c r="G1795" i="10"/>
  <c r="I1398" i="10"/>
  <c r="H2041" i="10"/>
  <c r="H2864" i="10"/>
  <c r="N1720" i="10"/>
  <c r="L1635" i="10"/>
  <c r="L1714" i="10"/>
  <c r="J2315" i="10"/>
  <c r="Q2319" i="10"/>
  <c r="O1959" i="10"/>
  <c r="J1515" i="10"/>
  <c r="M1633" i="10"/>
  <c r="F1951" i="10"/>
  <c r="P1556" i="10"/>
  <c r="L1390" i="10"/>
  <c r="K832" i="10"/>
  <c r="R2115" i="10"/>
  <c r="D2234" i="10"/>
  <c r="S2073" i="10"/>
  <c r="C1400" i="10"/>
  <c r="D1595" i="10"/>
  <c r="C1676" i="10"/>
  <c r="E1962" i="10"/>
  <c r="I1716" i="10"/>
  <c r="J2314" i="10"/>
  <c r="I2069" i="10"/>
  <c r="D2819" i="10"/>
  <c r="D1318" i="10"/>
  <c r="C1797" i="10"/>
  <c r="M1802" i="10"/>
  <c r="R1964" i="10"/>
  <c r="N1480" i="10"/>
  <c r="F1588" i="10"/>
  <c r="P1960" i="10"/>
  <c r="H2242" i="10"/>
  <c r="F1644" i="10"/>
  <c r="I1841" i="10"/>
  <c r="O1804" i="10"/>
  <c r="J2082" i="10"/>
  <c r="Q2317" i="10"/>
  <c r="O794" i="10"/>
  <c r="P1475" i="10"/>
  <c r="I1402" i="10"/>
  <c r="D1765" i="10"/>
  <c r="F2044" i="10"/>
  <c r="C1950" i="10"/>
  <c r="H2077" i="10"/>
  <c r="M2082" i="10"/>
  <c r="O1796" i="10"/>
  <c r="N1718" i="10"/>
  <c r="K1478" i="10"/>
  <c r="D1764" i="10"/>
  <c r="G2309" i="10"/>
  <c r="Q1753" i="10"/>
  <c r="I2000" i="10"/>
  <c r="Q1311" i="10"/>
  <c r="I1589" i="10"/>
  <c r="F2079" i="10"/>
  <c r="H1962" i="10"/>
  <c r="Q1515" i="10"/>
  <c r="N1684" i="10"/>
  <c r="K1715" i="10"/>
  <c r="Q1758" i="10"/>
  <c r="L1677" i="10"/>
  <c r="N1842" i="10"/>
  <c r="M1801" i="10"/>
  <c r="F1318" i="10"/>
  <c r="F1560" i="10"/>
  <c r="Q1322" i="10"/>
  <c r="I2071" i="10"/>
  <c r="C1513" i="10"/>
  <c r="S2858" i="10"/>
  <c r="J2554" i="10"/>
  <c r="L1392" i="10"/>
  <c r="I1924" i="10"/>
  <c r="N2472" i="10"/>
  <c r="K2651" i="10"/>
  <c r="S1997" i="10"/>
  <c r="I2122" i="10"/>
  <c r="O1842" i="10"/>
  <c r="N1482" i="10"/>
  <c r="Q2283" i="10"/>
  <c r="I1553" i="10"/>
  <c r="F2076" i="10"/>
  <c r="M1948" i="10"/>
  <c r="G1320" i="10"/>
  <c r="O1602" i="10"/>
  <c r="S1803" i="10"/>
  <c r="C1324" i="10"/>
  <c r="G1923" i="10"/>
  <c r="P2123" i="10"/>
  <c r="C2641" i="10"/>
  <c r="M1715" i="10"/>
  <c r="H2431" i="10"/>
  <c r="N2001" i="10"/>
  <c r="O1998" i="10"/>
  <c r="E1961" i="10"/>
  <c r="Q2003" i="10"/>
  <c r="J2035" i="10"/>
  <c r="N1603" i="10"/>
  <c r="Q1605" i="10"/>
  <c r="I1322" i="10"/>
  <c r="S1604" i="10"/>
  <c r="G1401" i="10"/>
  <c r="Q1524" i="10"/>
  <c r="I1524" i="10"/>
  <c r="C1642" i="10"/>
  <c r="D1760" i="10"/>
  <c r="I1842" i="10"/>
  <c r="G1600" i="10"/>
  <c r="M848" i="10"/>
  <c r="Q1313" i="10"/>
  <c r="G795" i="10"/>
  <c r="K1718" i="10"/>
  <c r="F1803" i="10"/>
  <c r="G1764" i="10"/>
  <c r="I1525" i="10"/>
  <c r="D2037" i="10"/>
  <c r="S1844" i="10"/>
  <c r="R1919" i="10"/>
  <c r="I1764" i="10"/>
  <c r="H1839" i="10"/>
  <c r="I2083" i="10"/>
  <c r="I2429" i="10"/>
  <c r="C1521" i="10"/>
  <c r="F1800" i="10"/>
  <c r="E2469" i="10"/>
  <c r="Q1997" i="10"/>
  <c r="R2116" i="10"/>
  <c r="N1925" i="10"/>
  <c r="J2001" i="10"/>
  <c r="Q2002" i="10"/>
  <c r="H1560" i="10"/>
  <c r="D2080" i="10"/>
  <c r="H1764" i="10"/>
  <c r="G2002" i="10"/>
  <c r="K1400" i="10"/>
  <c r="H1800" i="10"/>
  <c r="E1561" i="10"/>
  <c r="I1995" i="10"/>
  <c r="E1722" i="10"/>
  <c r="F1799" i="10"/>
  <c r="M2044" i="10"/>
  <c r="H1321" i="10"/>
  <c r="D1763" i="10"/>
  <c r="N1719" i="10"/>
  <c r="C1684" i="10"/>
  <c r="O1563" i="10"/>
  <c r="H1844" i="10"/>
  <c r="P1998" i="10"/>
  <c r="G2118" i="10"/>
  <c r="D1317" i="10"/>
  <c r="C2569" i="10"/>
  <c r="H1604" i="10"/>
  <c r="M2818" i="10"/>
  <c r="I1914" i="10"/>
  <c r="S1556" i="10"/>
  <c r="P1682" i="10"/>
  <c r="J1920" i="10"/>
  <c r="K2003" i="10"/>
  <c r="J1598" i="10"/>
  <c r="F2033" i="10"/>
  <c r="L1843" i="10"/>
  <c r="F1952" i="10"/>
  <c r="P2003" i="10"/>
  <c r="D1915" i="10"/>
  <c r="O2044" i="10"/>
  <c r="L1470" i="10"/>
  <c r="F2432" i="10"/>
  <c r="M1596" i="10"/>
  <c r="K2080" i="10"/>
  <c r="H1523" i="10"/>
  <c r="C802" i="10"/>
  <c r="C2790" i="10"/>
  <c r="D1918" i="10"/>
  <c r="I1317" i="10"/>
  <c r="R1398" i="10"/>
  <c r="H1398" i="10"/>
  <c r="J2081" i="10"/>
  <c r="P2322" i="10"/>
  <c r="P1559" i="10"/>
  <c r="F1633" i="10"/>
  <c r="G2125" i="10"/>
  <c r="P1679" i="10"/>
  <c r="G1590" i="10"/>
  <c r="I1922" i="10"/>
  <c r="P2080" i="10"/>
  <c r="N1843" i="10"/>
  <c r="R2555" i="10"/>
  <c r="L2083" i="10"/>
  <c r="E1482" i="10"/>
  <c r="M1324" i="10"/>
  <c r="L1842" i="10"/>
  <c r="G2119" i="10"/>
  <c r="E1964" i="10"/>
  <c r="L1591" i="10"/>
  <c r="S2080" i="10"/>
  <c r="C1514" i="10"/>
  <c r="I2002" i="10"/>
  <c r="E2076" i="10"/>
  <c r="H1512" i="10"/>
  <c r="E1910" i="10"/>
  <c r="S1753" i="10"/>
  <c r="I1789" i="10"/>
  <c r="C2565" i="10"/>
  <c r="J1839" i="10"/>
  <c r="N1909" i="10"/>
  <c r="D1836" i="10"/>
  <c r="D2890" i="10"/>
  <c r="N1917" i="10"/>
  <c r="S2550" i="10"/>
  <c r="M1392" i="10"/>
  <c r="P2109" i="10"/>
  <c r="F2350" i="10"/>
  <c r="I2437" i="10"/>
  <c r="F1673" i="10"/>
  <c r="L1917" i="10"/>
  <c r="R1803" i="10"/>
  <c r="J2068" i="10"/>
  <c r="P1918" i="10"/>
  <c r="D1481" i="10"/>
  <c r="C2276" i="10"/>
  <c r="R1708" i="10"/>
  <c r="R1509" i="10"/>
  <c r="E2279" i="10"/>
  <c r="P1644" i="10"/>
  <c r="E1838" i="10"/>
  <c r="P1483" i="10"/>
  <c r="H2037" i="10"/>
  <c r="J1831" i="10"/>
  <c r="F2392" i="10"/>
  <c r="P1914" i="10"/>
  <c r="F1395" i="10"/>
  <c r="H2313" i="10"/>
  <c r="S1400" i="10"/>
  <c r="J2004" i="10"/>
  <c r="I1669" i="10"/>
  <c r="C1316" i="10"/>
  <c r="Q791" i="10"/>
  <c r="G1961" i="10"/>
  <c r="C1794" i="10"/>
  <c r="M1389" i="10"/>
  <c r="D1319" i="10"/>
  <c r="Q1397" i="10"/>
  <c r="I1595" i="10"/>
  <c r="Q2125" i="10"/>
  <c r="C2118" i="10"/>
  <c r="L2075" i="10"/>
  <c r="Q1479" i="10"/>
  <c r="N1996" i="10"/>
  <c r="M1309" i="10"/>
  <c r="O1798" i="10"/>
  <c r="R1322" i="10"/>
  <c r="Q1676" i="10"/>
  <c r="L1959" i="10"/>
  <c r="K1804" i="10"/>
  <c r="L2555" i="10"/>
  <c r="J2357" i="10"/>
  <c r="O1478" i="10"/>
  <c r="N1562" i="10"/>
  <c r="L1722" i="10"/>
  <c r="H2521" i="10"/>
  <c r="K2001" i="10"/>
  <c r="L1725" i="10"/>
  <c r="S1802" i="10"/>
  <c r="M2068" i="10"/>
  <c r="N1403" i="10"/>
  <c r="I1963" i="10"/>
  <c r="D1803" i="10"/>
  <c r="M1844" i="10"/>
  <c r="I1670" i="10"/>
  <c r="C1564" i="10"/>
  <c r="M1957" i="10"/>
  <c r="O1995" i="10"/>
  <c r="L1995" i="10"/>
  <c r="R1558" i="10"/>
  <c r="I1563" i="10"/>
  <c r="L1315" i="10"/>
  <c r="E1598" i="10"/>
  <c r="M1643" i="10"/>
  <c r="O1764" i="10"/>
  <c r="E1638" i="10"/>
  <c r="N1563" i="10"/>
  <c r="I1483" i="10"/>
  <c r="K1474" i="10"/>
  <c r="G1796" i="10"/>
  <c r="L1401" i="10"/>
  <c r="N1394" i="10"/>
  <c r="H1840" i="10"/>
  <c r="C2002" i="10"/>
  <c r="K1674" i="10"/>
  <c r="S1638" i="10"/>
  <c r="N1510" i="10"/>
  <c r="L2044" i="10"/>
  <c r="M1639" i="10"/>
  <c r="K1642" i="10"/>
  <c r="K1483" i="10"/>
  <c r="K1399" i="10"/>
  <c r="F2118" i="10"/>
  <c r="O1483" i="10"/>
  <c r="N1393" i="10"/>
  <c r="N1844" i="10"/>
  <c r="K2040" i="10"/>
  <c r="H2596" i="10"/>
  <c r="E1923" i="10"/>
  <c r="E1595" i="10"/>
  <c r="E1760" i="10"/>
  <c r="E1644" i="10"/>
  <c r="Q1636" i="10"/>
  <c r="E1516" i="10"/>
  <c r="S1723" i="10"/>
  <c r="Q1402" i="10"/>
  <c r="M1316" i="10"/>
  <c r="K1949" i="10"/>
  <c r="G1681" i="10"/>
  <c r="S1909" i="10"/>
  <c r="L1723" i="10"/>
  <c r="E1315" i="10"/>
  <c r="D1632" i="10"/>
  <c r="L2042" i="10"/>
  <c r="C1835" i="10"/>
  <c r="N2120" i="10"/>
  <c r="J1401" i="10"/>
  <c r="D1520" i="10"/>
  <c r="E1723" i="10"/>
  <c r="M833" i="10"/>
  <c r="R1524" i="10"/>
  <c r="D2041" i="10"/>
  <c r="H2071" i="10"/>
  <c r="J1478" i="10"/>
  <c r="E1604" i="10"/>
  <c r="F1603" i="10"/>
  <c r="L1922" i="10"/>
  <c r="E1555" i="10"/>
  <c r="D1991" i="10"/>
  <c r="N1964" i="10"/>
  <c r="D1989" i="10"/>
  <c r="I1481" i="10"/>
  <c r="D1475" i="10"/>
  <c r="N1760" i="10"/>
  <c r="S2112" i="10"/>
  <c r="K1598" i="10"/>
  <c r="J1760" i="10"/>
  <c r="I2477" i="10"/>
  <c r="M1481" i="10"/>
  <c r="P1563" i="10"/>
  <c r="E1484" i="10"/>
  <c r="S1918" i="10"/>
  <c r="P1640" i="10"/>
  <c r="G1838" i="10"/>
  <c r="E1602" i="10"/>
  <c r="K2035" i="10"/>
  <c r="H1908" i="10"/>
  <c r="L1563" i="10"/>
  <c r="P1924" i="10"/>
  <c r="K2629" i="10"/>
  <c r="O1324" i="10"/>
  <c r="E1920" i="10"/>
  <c r="P1801" i="10"/>
  <c r="N1835" i="10"/>
  <c r="F1553" i="10"/>
  <c r="I1520" i="10"/>
  <c r="I1518" i="10"/>
  <c r="D1564" i="10"/>
  <c r="Q2124" i="10"/>
  <c r="E2028" i="10"/>
  <c r="P2351" i="10"/>
  <c r="K1604" i="10"/>
  <c r="C1672" i="10"/>
  <c r="R1312" i="10"/>
  <c r="D2038" i="10"/>
  <c r="Q1525" i="10"/>
  <c r="R1478" i="10"/>
  <c r="E1800" i="10"/>
  <c r="D2233" i="10"/>
  <c r="E2816" i="10"/>
  <c r="O1672" i="10"/>
  <c r="E1636" i="10"/>
  <c r="N1828" i="10"/>
  <c r="Q1564" i="10"/>
  <c r="S1923" i="10"/>
  <c r="E1761" i="10"/>
  <c r="M1523" i="10"/>
  <c r="O2117" i="10"/>
  <c r="O1399" i="10"/>
  <c r="E1563" i="10"/>
  <c r="D1956" i="10"/>
  <c r="C1721" i="10"/>
  <c r="H2562" i="10"/>
  <c r="D1522" i="10"/>
  <c r="K1963" i="10"/>
  <c r="O1558" i="10"/>
  <c r="J1402" i="10"/>
  <c r="J2868" i="10"/>
  <c r="S1630" i="10"/>
  <c r="N1319" i="10"/>
  <c r="G1790" i="10"/>
  <c r="L2635" i="10"/>
  <c r="J1802" i="10"/>
  <c r="D1604" i="10"/>
  <c r="K2084" i="10"/>
  <c r="K2121" i="10"/>
  <c r="J2029" i="10"/>
  <c r="D1761" i="10"/>
  <c r="H1798" i="10"/>
  <c r="O1997" i="10"/>
  <c r="D1402" i="10"/>
  <c r="K1801" i="10"/>
  <c r="F1841" i="10"/>
  <c r="J1314" i="10"/>
  <c r="P1961" i="10"/>
  <c r="O2075" i="10"/>
  <c r="L1600" i="10"/>
  <c r="D797" i="10"/>
  <c r="I1720" i="10"/>
  <c r="J1483" i="10"/>
  <c r="C836" i="10"/>
  <c r="I1993" i="10"/>
  <c r="R2038" i="10"/>
  <c r="N849" i="10"/>
  <c r="J2121" i="10"/>
  <c r="H1993" i="10"/>
  <c r="M1711" i="10"/>
  <c r="J1829" i="10"/>
  <c r="G1993" i="10"/>
  <c r="E2001" i="10"/>
  <c r="F1556" i="10"/>
  <c r="H1643" i="10"/>
  <c r="C1716" i="10"/>
  <c r="S1324" i="10"/>
  <c r="N2079" i="10"/>
  <c r="E1708" i="10"/>
  <c r="F2000" i="10"/>
  <c r="E1397" i="10"/>
  <c r="P2865" i="10"/>
  <c r="O831" i="10"/>
  <c r="M1562" i="10"/>
  <c r="K1993" i="10"/>
  <c r="L799" i="10"/>
  <c r="H2117" i="10"/>
  <c r="J2399" i="10"/>
  <c r="L1320" i="10"/>
  <c r="M1558" i="10"/>
  <c r="L2568" i="10"/>
  <c r="J1993" i="10"/>
  <c r="H2635" i="10"/>
  <c r="J1914" i="10"/>
  <c r="H1401" i="10"/>
  <c r="C1320" i="10"/>
  <c r="K1716" i="10"/>
  <c r="I1562" i="10"/>
  <c r="D843" i="10"/>
  <c r="C1681" i="10"/>
  <c r="K1832" i="10"/>
  <c r="R1559" i="10"/>
  <c r="E1672" i="10"/>
  <c r="J2117" i="10"/>
  <c r="R2124" i="10"/>
  <c r="N1400" i="10"/>
  <c r="L1593" i="10"/>
  <c r="E1804" i="10"/>
  <c r="L1637" i="10"/>
  <c r="F1596" i="10"/>
  <c r="L1803" i="10"/>
  <c r="F1599" i="10"/>
  <c r="G1482" i="10"/>
  <c r="R1682" i="10"/>
  <c r="F2632" i="10"/>
  <c r="O1800" i="10"/>
  <c r="N1911" i="10"/>
  <c r="K2112" i="10"/>
  <c r="E1793" i="10"/>
  <c r="P2400" i="10"/>
  <c r="O1553" i="10"/>
  <c r="N1321" i="10"/>
  <c r="F1908" i="10"/>
  <c r="K2405" i="10"/>
  <c r="K1677" i="10"/>
  <c r="C1555" i="10"/>
  <c r="F1519" i="10"/>
  <c r="Q1562" i="10"/>
  <c r="L1994" i="10"/>
  <c r="S1401" i="10"/>
  <c r="Q1683" i="10"/>
  <c r="N1764" i="10"/>
  <c r="L1962" i="10"/>
  <c r="S1963" i="10"/>
  <c r="S1315" i="10"/>
  <c r="H1640" i="10"/>
  <c r="N1798" i="10"/>
  <c r="O2003" i="10"/>
  <c r="C1524" i="10"/>
  <c r="M1403" i="10"/>
  <c r="K1638" i="10"/>
  <c r="L1479" i="10"/>
  <c r="L1721" i="10"/>
  <c r="M1482" i="10"/>
  <c r="N1804" i="10"/>
  <c r="N1712" i="10"/>
  <c r="F1758" i="10"/>
  <c r="E1481" i="10"/>
  <c r="F1555" i="10"/>
  <c r="H1803" i="10"/>
  <c r="M1522" i="10"/>
  <c r="P1524" i="10"/>
  <c r="G1629" i="10"/>
  <c r="E2531" i="10"/>
  <c r="R1395" i="10"/>
  <c r="K1560" i="10"/>
  <c r="D2838" i="10"/>
  <c r="Q1993" i="10"/>
  <c r="Q2079" i="10"/>
  <c r="O1310" i="10"/>
  <c r="C1401" i="10"/>
  <c r="S1473" i="10"/>
  <c r="P2034" i="10"/>
  <c r="J1843" i="10"/>
  <c r="E1633" i="10"/>
  <c r="Q2115" i="10"/>
  <c r="L1682" i="10"/>
  <c r="F1397" i="10"/>
  <c r="O1321" i="10"/>
  <c r="F1515" i="10"/>
  <c r="H2251" i="10"/>
  <c r="R2566" i="10"/>
  <c r="F1598" i="10"/>
  <c r="F2860" i="10"/>
  <c r="Q840" i="10"/>
  <c r="R1804" i="10"/>
  <c r="M809" i="10"/>
  <c r="J2286" i="10"/>
  <c r="P1562" i="10"/>
  <c r="F1323" i="10"/>
  <c r="J1479" i="10"/>
  <c r="G2869" i="10"/>
  <c r="K2358" i="10"/>
  <c r="Q1551" i="10"/>
  <c r="J1964" i="10"/>
  <c r="G1519" i="10"/>
  <c r="R1841" i="10"/>
  <c r="H1715" i="10"/>
  <c r="Q1843" i="10"/>
  <c r="M1724" i="10"/>
  <c r="J2120" i="10"/>
  <c r="R1678" i="10"/>
  <c r="E2118" i="10"/>
  <c r="S1712" i="10"/>
  <c r="O2111" i="10"/>
  <c r="E1950" i="10"/>
  <c r="K1396" i="10"/>
  <c r="L1762" i="10"/>
  <c r="F1915" i="10"/>
  <c r="K1794" i="10"/>
  <c r="K1959" i="10"/>
  <c r="C1910" i="10"/>
  <c r="K2122" i="10"/>
  <c r="J2285" i="10"/>
  <c r="J1397" i="10"/>
  <c r="H1956" i="10"/>
  <c r="I1751" i="10"/>
  <c r="E2080" i="10"/>
  <c r="Q1394" i="10"/>
  <c r="K2886" i="10"/>
  <c r="P2442" i="10"/>
  <c r="Q1837" i="10"/>
  <c r="H1752" i="10"/>
  <c r="K1842" i="10"/>
  <c r="J1961" i="10"/>
  <c r="O1599" i="10"/>
  <c r="D2590" i="10"/>
  <c r="P1795" i="10"/>
  <c r="P1636" i="10"/>
  <c r="L1920" i="10"/>
  <c r="D1833" i="10"/>
  <c r="K1398" i="10"/>
  <c r="G2037" i="10"/>
  <c r="I2589" i="10"/>
  <c r="F2391" i="10"/>
  <c r="S2044" i="10"/>
  <c r="C1801" i="10"/>
  <c r="K1324" i="10"/>
  <c r="D2631" i="10"/>
  <c r="M1640" i="10"/>
  <c r="F1750" i="10"/>
  <c r="L1802" i="10"/>
  <c r="E2278" i="10"/>
  <c r="G1959" i="10"/>
  <c r="H1960" i="10"/>
  <c r="Q1472" i="10"/>
  <c r="J1713" i="10"/>
  <c r="D1396" i="10"/>
  <c r="D1600" i="10"/>
  <c r="S1989" i="10"/>
  <c r="K1524" i="10"/>
  <c r="R1765" i="10"/>
  <c r="R2036" i="10"/>
  <c r="J1318" i="10"/>
  <c r="L1924" i="10"/>
  <c r="C1602" i="10"/>
  <c r="K1313" i="10"/>
  <c r="L1679" i="10"/>
  <c r="C1724" i="10"/>
  <c r="Q1721" i="10"/>
  <c r="H2039" i="10"/>
  <c r="F2566" i="10"/>
  <c r="L2430" i="10"/>
  <c r="N1396" i="10"/>
  <c r="H1684" i="10"/>
  <c r="Q1317" i="10"/>
  <c r="E1477" i="10"/>
  <c r="R2076" i="10"/>
  <c r="P1519" i="10"/>
  <c r="S1517" i="10"/>
  <c r="M1683" i="10"/>
  <c r="G2794" i="10"/>
  <c r="P1564" i="10"/>
  <c r="D1523" i="10"/>
  <c r="R1480" i="10"/>
  <c r="R2079" i="10"/>
  <c r="G2079" i="10"/>
  <c r="O2042" i="10"/>
  <c r="M2472" i="10"/>
  <c r="N1549" i="10"/>
  <c r="O1315" i="10"/>
  <c r="K1763" i="10"/>
  <c r="S1523" i="10"/>
  <c r="R1315" i="10"/>
  <c r="K1681" i="10"/>
  <c r="R2082" i="10"/>
  <c r="M1480" i="10"/>
  <c r="K1923" i="10"/>
  <c r="K2120" i="10"/>
  <c r="O2083" i="10"/>
  <c r="Q1796" i="10"/>
  <c r="I2512" i="10"/>
  <c r="G1593" i="10"/>
  <c r="E1480" i="10"/>
  <c r="Q1512" i="10"/>
  <c r="S1925" i="10"/>
  <c r="E1759" i="10"/>
  <c r="R1318" i="10"/>
  <c r="O2043" i="10"/>
  <c r="J1841" i="10"/>
  <c r="S1520" i="10"/>
  <c r="Q1800" i="10"/>
  <c r="D1635" i="10"/>
  <c r="M1952" i="10"/>
  <c r="R2125" i="10"/>
  <c r="J1629" i="10"/>
  <c r="F1604" i="10"/>
  <c r="L1321" i="10"/>
  <c r="L1919" i="10"/>
  <c r="I1681" i="10"/>
  <c r="K1680" i="10"/>
  <c r="J2003" i="10"/>
  <c r="F1557" i="10"/>
  <c r="S2084" i="10"/>
  <c r="H2860" i="10"/>
  <c r="Q1961" i="10"/>
  <c r="M1959" i="10"/>
  <c r="R1671" i="10"/>
  <c r="H2124" i="10"/>
  <c r="R2114" i="10"/>
  <c r="F1764" i="10"/>
  <c r="F1708" i="10"/>
  <c r="F1672" i="10"/>
  <c r="F1402" i="10"/>
  <c r="G1598" i="10"/>
  <c r="S2478" i="10"/>
  <c r="E2795" i="10"/>
  <c r="D1952" i="10"/>
  <c r="S1603" i="10"/>
  <c r="I1796" i="10"/>
  <c r="F1762" i="10"/>
  <c r="O2519" i="10"/>
  <c r="M2074" i="10"/>
  <c r="H1679" i="10"/>
  <c r="G1843" i="10"/>
  <c r="J1524" i="10"/>
  <c r="J2032" i="10"/>
  <c r="D1563" i="10"/>
  <c r="E2116" i="10"/>
  <c r="J1603" i="10"/>
  <c r="J1682" i="10"/>
  <c r="R1321" i="10"/>
  <c r="R1390" i="10"/>
  <c r="D1324" i="10"/>
  <c r="I1604" i="10"/>
  <c r="C1483" i="10"/>
  <c r="O2032" i="10"/>
  <c r="M2353" i="10"/>
  <c r="E2317" i="10"/>
  <c r="O2549" i="10"/>
  <c r="E839" i="10"/>
  <c r="M1765" i="10"/>
  <c r="D1725" i="10"/>
  <c r="C2041" i="10"/>
  <c r="I1311" i="10"/>
  <c r="C1480" i="10"/>
  <c r="P2563" i="10"/>
  <c r="E1517" i="10"/>
  <c r="O1477" i="10"/>
  <c r="E2904" i="10"/>
  <c r="F2004" i="10"/>
  <c r="E1599" i="10"/>
  <c r="F1682" i="10"/>
  <c r="N2124" i="10"/>
  <c r="E2400" i="10"/>
  <c r="G1842" i="10"/>
  <c r="S1682" i="10"/>
  <c r="N2475" i="10"/>
  <c r="O1963" i="10"/>
  <c r="L2366" i="10"/>
  <c r="G1713" i="10"/>
  <c r="H1475" i="10"/>
  <c r="F1590" i="10"/>
  <c r="C2073" i="10"/>
  <c r="C1319" i="10"/>
  <c r="H2081" i="10"/>
  <c r="O1552" i="10"/>
  <c r="I2797" i="10"/>
  <c r="K1477" i="10"/>
  <c r="I1721" i="10"/>
  <c r="H1524" i="10"/>
  <c r="P1800" i="10"/>
  <c r="R2003" i="10"/>
  <c r="N1564" i="10"/>
  <c r="O1763" i="10"/>
  <c r="K1308" i="10"/>
  <c r="Q1998" i="10"/>
  <c r="S2043" i="10"/>
  <c r="Q1960" i="10"/>
  <c r="J805" i="10"/>
  <c r="P2399" i="10"/>
  <c r="K1602" i="10"/>
  <c r="Q1798" i="10"/>
  <c r="F1641" i="10"/>
  <c r="H2076" i="10"/>
  <c r="H1478" i="10"/>
  <c r="N1958" i="10"/>
  <c r="S2082" i="10"/>
  <c r="R2040" i="10"/>
  <c r="C2070" i="10"/>
  <c r="H1718" i="10"/>
  <c r="Q1836" i="10"/>
  <c r="S1483" i="10"/>
  <c r="H2070" i="10"/>
  <c r="D2864" i="10"/>
  <c r="C1603" i="10"/>
  <c r="N1948" i="10"/>
  <c r="E1956" i="10"/>
  <c r="J1995" i="10"/>
  <c r="C1562" i="10"/>
  <c r="O1991" i="10"/>
  <c r="C1840" i="10"/>
  <c r="L2081" i="10"/>
  <c r="S1562" i="10"/>
  <c r="P1962" i="10"/>
  <c r="D2039" i="10"/>
  <c r="J1794" i="10"/>
  <c r="C2117" i="10"/>
  <c r="E1959" i="10"/>
  <c r="Q1643" i="10"/>
  <c r="H1923" i="10"/>
  <c r="G1636" i="10"/>
  <c r="C1798" i="10"/>
  <c r="C1765" i="10"/>
  <c r="N1830" i="10"/>
  <c r="S1482" i="10"/>
  <c r="L1323" i="10"/>
  <c r="O1642" i="10"/>
  <c r="C1799" i="10"/>
  <c r="M1925" i="10"/>
  <c r="P1322" i="10"/>
  <c r="F1643" i="10"/>
  <c r="Q1724" i="10"/>
  <c r="S1914" i="10"/>
  <c r="E1799" i="10"/>
  <c r="R1961" i="10"/>
  <c r="E1600" i="10"/>
  <c r="J2043" i="10"/>
  <c r="J1912" i="10"/>
  <c r="P1400" i="10"/>
  <c r="H1959" i="10"/>
  <c r="O1401" i="10"/>
  <c r="O1709" i="10"/>
  <c r="E1324" i="10"/>
  <c r="C2598" i="10"/>
  <c r="J2317" i="10"/>
  <c r="M1962" i="10"/>
  <c r="J2434" i="10"/>
  <c r="K1834" i="10"/>
  <c r="S1843" i="10"/>
  <c r="S1958" i="10"/>
  <c r="N1555" i="10"/>
  <c r="L1760" i="10"/>
  <c r="L1638" i="10"/>
  <c r="G2120" i="10"/>
  <c r="N2122" i="10"/>
  <c r="H1400" i="10"/>
  <c r="I1308" i="10"/>
  <c r="M1642" i="10"/>
  <c r="K2000" i="10"/>
  <c r="C1481" i="10"/>
  <c r="P1397" i="10"/>
  <c r="K1397" i="10"/>
  <c r="G1562" i="10"/>
  <c r="K1722" i="10"/>
  <c r="Q1763" i="10"/>
  <c r="L2642" i="10"/>
  <c r="C1563" i="10"/>
  <c r="H1483" i="10"/>
  <c r="D2123" i="10"/>
  <c r="M1475" i="10"/>
  <c r="E1801" i="10"/>
  <c r="C1964" i="10"/>
  <c r="C1522" i="10"/>
  <c r="G1643" i="10"/>
  <c r="G2045" i="10"/>
  <c r="D1718" i="10"/>
  <c r="H2043" i="10"/>
  <c r="I2082" i="10"/>
  <c r="C2003" i="10"/>
  <c r="N1483" i="10"/>
  <c r="G1601" i="10"/>
  <c r="J1918" i="10"/>
  <c r="E2121" i="10"/>
  <c r="C1516" i="10"/>
  <c r="L1918" i="10"/>
  <c r="M2602" i="10"/>
  <c r="J1844" i="10"/>
  <c r="H1754" i="10"/>
  <c r="K2070" i="10"/>
  <c r="S1681" i="10"/>
  <c r="O2819" i="10"/>
  <c r="L1604" i="10"/>
  <c r="L1482" i="10"/>
  <c r="N2368" i="10"/>
  <c r="Q1963" i="10"/>
  <c r="J1630" i="10"/>
  <c r="O1644" i="10"/>
  <c r="S1312" i="10"/>
  <c r="I1758" i="10"/>
  <c r="C1843" i="10"/>
  <c r="I1762" i="10"/>
  <c r="L2037" i="10"/>
  <c r="K1321" i="10"/>
  <c r="F2002" i="10"/>
  <c r="E1963" i="10"/>
  <c r="L1845" i="10"/>
  <c r="R1761" i="10"/>
  <c r="S1563" i="10"/>
  <c r="R1601" i="10"/>
  <c r="P1716" i="10"/>
  <c r="D2081" i="10"/>
  <c r="D1840" i="10"/>
  <c r="I1765" i="10"/>
  <c r="N2861" i="10"/>
  <c r="I2326" i="10"/>
  <c r="J1683" i="10"/>
  <c r="G1956" i="10"/>
  <c r="S809" i="10"/>
  <c r="J2119" i="10"/>
  <c r="E1763" i="10"/>
  <c r="J1594" i="10"/>
  <c r="J1403" i="10"/>
  <c r="G1516" i="10"/>
  <c r="P1632" i="10"/>
  <c r="L1964" i="10"/>
  <c r="R1681" i="10"/>
  <c r="D1923" i="10"/>
  <c r="I1682" i="10"/>
  <c r="S1640" i="10"/>
  <c r="I2035" i="10"/>
  <c r="L1683" i="10"/>
  <c r="Q1962" i="10"/>
  <c r="F1476" i="10"/>
  <c r="L2522" i="10"/>
  <c r="H808" i="10"/>
  <c r="I1480" i="10"/>
  <c r="J1317" i="10"/>
  <c r="C1804" i="10"/>
  <c r="R1594" i="10"/>
  <c r="G1555" i="10"/>
  <c r="P1678" i="10"/>
  <c r="N1560" i="10"/>
  <c r="G1315" i="10"/>
  <c r="P1921" i="10"/>
  <c r="S1595" i="10"/>
  <c r="E1402" i="10"/>
  <c r="O1562" i="10"/>
  <c r="R1840" i="10"/>
  <c r="C1322" i="10"/>
  <c r="K1678" i="10"/>
  <c r="N1922" i="10"/>
  <c r="K1843" i="10"/>
  <c r="G1638" i="10"/>
  <c r="Q2074" i="10"/>
  <c r="F2001" i="10"/>
  <c r="D2644" i="10"/>
  <c r="D1842" i="10"/>
  <c r="P1757" i="10"/>
  <c r="M1644" i="10"/>
  <c r="P2004" i="10"/>
  <c r="Q2043" i="10"/>
  <c r="K1476"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51" i="135"/>
  <c r="N50" i="135"/>
  <c r="N49" i="135"/>
  <c r="N33" i="137" s="1"/>
  <c r="N48" i="135"/>
  <c r="N32" i="137" s="1"/>
  <c r="N47" i="135"/>
  <c r="N46" i="135"/>
  <c r="N30" i="137" s="1"/>
  <c r="N45" i="135"/>
  <c r="N44" i="135"/>
  <c r="N43" i="135"/>
  <c r="N42" i="135"/>
  <c r="R43" i="135"/>
  <c r="R44" i="135" s="1"/>
  <c r="N35" i="135"/>
  <c r="N34" i="135"/>
  <c r="N33" i="135"/>
  <c r="N32" i="135"/>
  <c r="N31" i="135"/>
  <c r="N30" i="135"/>
  <c r="N29" i="135"/>
  <c r="N28" i="135"/>
  <c r="N27" i="135"/>
  <c r="N26" i="135"/>
  <c r="N25" i="135"/>
  <c r="N24" i="135"/>
  <c r="N22" i="135"/>
  <c r="N21" i="135"/>
  <c r="N20" i="135"/>
  <c r="N19" i="135"/>
  <c r="N18" i="135"/>
  <c r="N18" i="137" s="1"/>
  <c r="N17" i="135"/>
  <c r="N17" i="137" s="1"/>
  <c r="N16" i="135"/>
  <c r="N16" i="137" s="1"/>
  <c r="N15" i="135"/>
  <c r="N14" i="135"/>
  <c r="N14" i="137" s="1"/>
  <c r="N13" i="135"/>
  <c r="N12" i="135"/>
  <c r="N11" i="135"/>
  <c r="N20" i="137" l="1"/>
  <c r="N26" i="137"/>
  <c r="N34" i="137"/>
  <c r="N60" i="137"/>
  <c r="N13" i="137"/>
  <c r="N27" i="137"/>
  <c r="N22" i="137"/>
  <c r="N36" i="137"/>
  <c r="N28" i="137"/>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N105" i="16" s="1"/>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N116" i="80" s="1"/>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80" i="16" s="1"/>
  <c r="N75" i="14"/>
  <c r="N74" i="14"/>
  <c r="N77" i="16" s="1"/>
  <c r="N73" i="14"/>
  <c r="N72" i="14"/>
  <c r="N71" i="14"/>
  <c r="N70" i="14"/>
  <c r="N69" i="14"/>
  <c r="N68" i="14"/>
  <c r="N67" i="14"/>
  <c r="N66" i="14"/>
  <c r="N89" i="80" s="1"/>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77" i="80" l="1"/>
  <c r="N29" i="16"/>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F1610" i="10"/>
  <c r="K2048" i="10"/>
  <c r="P1685" i="10"/>
  <c r="C1927" i="10"/>
  <c r="F1849" i="10"/>
  <c r="K1849" i="10"/>
  <c r="E1408" i="10"/>
  <c r="Q2050" i="10"/>
  <c r="D1347" i="10"/>
  <c r="K1606" i="10"/>
  <c r="G1490" i="10"/>
  <c r="J1486" i="10"/>
  <c r="P1408" i="10"/>
  <c r="R1928" i="10"/>
  <c r="H2086" i="10"/>
  <c r="O1327" i="10"/>
  <c r="Q1726" i="10"/>
  <c r="D1968" i="10"/>
  <c r="M1405" i="10"/>
  <c r="J1529" i="10"/>
  <c r="F1568" i="10"/>
  <c r="L1730" i="10"/>
  <c r="I1729" i="10"/>
  <c r="J2127" i="10"/>
  <c r="H56" i="135"/>
  <c r="K1565" i="10"/>
  <c r="R1967" i="10"/>
  <c r="E61" i="135"/>
  <c r="P2088" i="10"/>
  <c r="H1645" i="10"/>
  <c r="L1405" i="10"/>
  <c r="M1567" i="10"/>
  <c r="Q1805" i="10"/>
  <c r="R1926" i="10"/>
  <c r="I1490" i="10"/>
  <c r="K1405" i="10"/>
  <c r="O1686" i="10"/>
  <c r="D1408" i="10"/>
  <c r="S1804" i="10"/>
  <c r="K2010" i="10"/>
  <c r="K1848" i="10"/>
  <c r="K1487" i="10"/>
  <c r="Q2084" i="10"/>
  <c r="M1529" i="10"/>
  <c r="C1647" i="10"/>
  <c r="I1328" i="10"/>
  <c r="E1645" i="10"/>
  <c r="N2049" i="10"/>
  <c r="C1687" i="10"/>
  <c r="M1325" i="10"/>
  <c r="G1485" i="10"/>
  <c r="O1608" i="10"/>
  <c r="I1769" i="10"/>
  <c r="O665" i="10"/>
  <c r="I1969" i="10"/>
  <c r="Q1766" i="10"/>
  <c r="P1810" i="10"/>
  <c r="I1568" i="10"/>
  <c r="D1327" i="10"/>
  <c r="L1409" i="10"/>
  <c r="D1927" i="10"/>
  <c r="E1809" i="10"/>
  <c r="O2085" i="10"/>
  <c r="H2006" i="10"/>
  <c r="O1810" i="10"/>
  <c r="S1690" i="10"/>
  <c r="R2009" i="10"/>
  <c r="N1405" i="10"/>
  <c r="L747" i="10"/>
  <c r="J2005" i="10"/>
  <c r="I1605" i="10"/>
  <c r="N1485" i="10"/>
  <c r="G59" i="135"/>
  <c r="G2047" i="10"/>
  <c r="R1609" i="10"/>
  <c r="M1730" i="10"/>
  <c r="E1689" i="10"/>
  <c r="R665" i="10"/>
  <c r="K1610" i="10"/>
  <c r="S2007" i="10"/>
  <c r="E1606" i="10"/>
  <c r="H1408" i="10"/>
  <c r="P1726" i="10"/>
  <c r="C1806" i="10"/>
  <c r="F57" i="135"/>
  <c r="O1650" i="10"/>
  <c r="N1769" i="10"/>
  <c r="H2129" i="10"/>
  <c r="L1686" i="10"/>
  <c r="K1687" i="10"/>
  <c r="P2009" i="10"/>
  <c r="S1728" i="10"/>
  <c r="N1967" i="10"/>
  <c r="K1569" i="10"/>
  <c r="H1807" i="10"/>
  <c r="K1805" i="10"/>
  <c r="C1769" i="10"/>
  <c r="R1610" i="10"/>
  <c r="J1487" i="10"/>
  <c r="S1966" i="10"/>
  <c r="N2007" i="10"/>
  <c r="P1489" i="10"/>
  <c r="F1569" i="10"/>
  <c r="K1330" i="10"/>
  <c r="F1685" i="10"/>
  <c r="G1970" i="10"/>
  <c r="Q1929" i="10"/>
  <c r="N1966" i="10"/>
  <c r="I1808" i="10"/>
  <c r="F1766" i="10"/>
  <c r="Q2088" i="10"/>
  <c r="M1968" i="10"/>
  <c r="D1769" i="10"/>
  <c r="I1410" i="10"/>
  <c r="K1729" i="10"/>
  <c r="E1730" i="10"/>
  <c r="M1570" i="10"/>
  <c r="E2086" i="10"/>
  <c r="L1564" i="10"/>
  <c r="H665" i="10"/>
  <c r="H1485" i="10"/>
  <c r="H62" i="135"/>
  <c r="I1609" i="10"/>
  <c r="G2089" i="10"/>
  <c r="I1766" i="10"/>
  <c r="L1327" i="10"/>
  <c r="F1529" i="10"/>
  <c r="J1607" i="10"/>
  <c r="K2006" i="10"/>
  <c r="D1403" i="10"/>
  <c r="D1807" i="10"/>
  <c r="J1649" i="10"/>
  <c r="R1645" i="10"/>
  <c r="C56" i="135"/>
  <c r="D1730" i="10"/>
  <c r="D2087" i="10"/>
  <c r="I1347" i="10"/>
  <c r="H2049" i="10"/>
  <c r="C59" i="135"/>
  <c r="M1410" i="10"/>
  <c r="H1609" i="10"/>
  <c r="R2005" i="10"/>
  <c r="R1850" i="10"/>
  <c r="P1729" i="10"/>
  <c r="S1768" i="10"/>
  <c r="O1767" i="10"/>
  <c r="O1690" i="10"/>
  <c r="E1329" i="10"/>
  <c r="F2046" i="10"/>
  <c r="E1810" i="10"/>
  <c r="L1688" i="10"/>
  <c r="I2088" i="10"/>
  <c r="J1805" i="10"/>
  <c r="N1409" i="10"/>
  <c r="M1646" i="10"/>
  <c r="L1804" i="10"/>
  <c r="N1650" i="10"/>
  <c r="P1606" i="10"/>
  <c r="N1326" i="10"/>
  <c r="R1485" i="10"/>
  <c r="I1565" i="10"/>
  <c r="N1490" i="10"/>
  <c r="Q1410" i="10"/>
  <c r="J2089" i="10"/>
  <c r="G1605" i="10"/>
  <c r="R1650" i="10"/>
  <c r="M1605" i="10"/>
  <c r="C1728" i="10"/>
  <c r="I1690" i="10"/>
  <c r="M1608" i="10"/>
  <c r="H1489" i="10"/>
  <c r="G1929" i="10"/>
  <c r="C1409" i="10"/>
  <c r="H1928" i="10"/>
  <c r="K1809" i="10"/>
  <c r="F1928" i="10"/>
  <c r="C1565" i="10"/>
  <c r="C2049" i="10"/>
  <c r="C748" i="10"/>
  <c r="I2086" i="10"/>
  <c r="G1685" i="10"/>
  <c r="F1690" i="10"/>
  <c r="Q1810" i="10"/>
  <c r="C1527" i="10"/>
  <c r="K1930" i="10"/>
  <c r="E748" i="10"/>
  <c r="L748" i="10"/>
  <c r="R2006" i="10"/>
  <c r="S1325" i="10"/>
  <c r="E1404" i="10"/>
  <c r="I2009" i="10"/>
  <c r="K747" i="10"/>
  <c r="H1567" i="10"/>
  <c r="D623" i="10"/>
  <c r="R2128" i="10"/>
  <c r="I1649" i="10"/>
  <c r="Q1327" i="10"/>
  <c r="P1647" i="10"/>
  <c r="N1687" i="10"/>
  <c r="Q1527" i="10"/>
  <c r="C707" i="10"/>
  <c r="K1766" i="10"/>
  <c r="I1770" i="10"/>
  <c r="G2087" i="10"/>
  <c r="Q1849" i="10"/>
  <c r="I1486" i="10"/>
  <c r="N1766" i="10"/>
  <c r="F623" i="10"/>
  <c r="O623" i="10"/>
  <c r="P1405" i="10"/>
  <c r="D56" i="135"/>
  <c r="M1484" i="10"/>
  <c r="K2126" i="10"/>
  <c r="O1648" i="10"/>
  <c r="M2007" i="10"/>
  <c r="K707" i="10"/>
  <c r="L2129" i="10"/>
  <c r="P1770" i="10"/>
  <c r="S1769" i="10"/>
  <c r="O2125" i="10"/>
  <c r="H1605" i="10"/>
  <c r="P1490" i="10"/>
  <c r="S2046" i="10"/>
  <c r="Q1649" i="10"/>
  <c r="J1569" i="10"/>
  <c r="P1409" i="10"/>
  <c r="N1605" i="10"/>
  <c r="L2126" i="10"/>
  <c r="M1650" i="10"/>
  <c r="E1527" i="10"/>
  <c r="S2010" i="10"/>
  <c r="C1405" i="10"/>
  <c r="L1567" i="10"/>
  <c r="L1605" i="10"/>
  <c r="Q1405" i="10"/>
  <c r="Q1404" i="10"/>
  <c r="I2050" i="10"/>
  <c r="N1968" i="10"/>
  <c r="P1528" i="10"/>
  <c r="N1688" i="10"/>
  <c r="Q1728" i="10"/>
  <c r="R1605" i="10"/>
  <c r="C63" i="135"/>
  <c r="C1530" i="10"/>
  <c r="H1850" i="10"/>
  <c r="F2009" i="10"/>
  <c r="J1686" i="10"/>
  <c r="C2046" i="10"/>
  <c r="L2049" i="10"/>
  <c r="L666" i="10"/>
  <c r="H666" i="10"/>
  <c r="I667" i="10"/>
  <c r="M748" i="10"/>
  <c r="C750" i="10"/>
  <c r="R667" i="10"/>
  <c r="P748" i="10"/>
  <c r="R1730" i="10"/>
  <c r="L1570" i="10"/>
  <c r="H2130" i="10"/>
  <c r="N1406" i="10"/>
  <c r="H1404" i="10"/>
  <c r="S1847" i="10"/>
  <c r="Q1488" i="10"/>
  <c r="I2128" i="10"/>
  <c r="S1327" i="10"/>
  <c r="P2086" i="10"/>
  <c r="H2088" i="10"/>
  <c r="I2085" i="10"/>
  <c r="S1686" i="10"/>
  <c r="E1650" i="10"/>
  <c r="E1729" i="10"/>
  <c r="Q1490" i="10"/>
  <c r="C1726" i="10"/>
  <c r="H2085" i="10"/>
  <c r="P2008" i="10"/>
  <c r="S1490" i="10"/>
  <c r="P1608" i="10"/>
  <c r="P1850" i="10"/>
  <c r="M1926" i="10"/>
  <c r="Q1686" i="10"/>
  <c r="O1965" i="10"/>
  <c r="E1685" i="10"/>
  <c r="L2085" i="10"/>
  <c r="R1968" i="10"/>
  <c r="P1809" i="10"/>
  <c r="E1967" i="10"/>
  <c r="J1530" i="10"/>
  <c r="K2049" i="10"/>
  <c r="K2046" i="10"/>
  <c r="G1409" i="10"/>
  <c r="R1966" i="10"/>
  <c r="J665" i="10"/>
  <c r="M1330" i="10"/>
  <c r="F1648" i="10"/>
  <c r="Q747" i="10"/>
  <c r="M1687" i="10"/>
  <c r="H1926" i="10"/>
  <c r="F2006" i="10"/>
  <c r="M1846" i="10"/>
  <c r="L2006" i="10"/>
  <c r="M1729" i="10"/>
  <c r="I1929" i="10"/>
  <c r="G2129" i="10"/>
  <c r="L1729" i="10"/>
  <c r="M1684" i="10"/>
  <c r="R1566" i="10"/>
  <c r="P1403" i="10"/>
  <c r="Q1970" i="10"/>
  <c r="E1489" i="10"/>
  <c r="P1347" i="10"/>
  <c r="M1848" i="10"/>
  <c r="S1567" i="10"/>
  <c r="O1968" i="10"/>
  <c r="O1967" i="10"/>
  <c r="C1845" i="10"/>
  <c r="F1485" i="10"/>
  <c r="D1766" i="10"/>
  <c r="C66" i="135"/>
  <c r="G1766" i="10"/>
  <c r="L2084" i="10"/>
  <c r="O2050" i="10"/>
  <c r="L1330" i="10"/>
  <c r="I1927" i="10"/>
  <c r="E2008" i="10"/>
  <c r="K1927" i="10"/>
  <c r="H60" i="135"/>
  <c r="Q1528" i="10"/>
  <c r="M1970" i="10"/>
  <c r="S1930" i="10"/>
  <c r="K1648" i="10"/>
  <c r="F1726" i="10"/>
  <c r="H1405" i="10"/>
  <c r="N1730" i="10"/>
  <c r="O2046" i="10"/>
  <c r="S1489" i="10"/>
  <c r="Q1647" i="10"/>
  <c r="D2128" i="10"/>
  <c r="G1928" i="10"/>
  <c r="C57" i="135"/>
  <c r="R1568" i="10"/>
  <c r="S1645" i="10"/>
  <c r="N2050" i="10"/>
  <c r="G2009" i="10"/>
  <c r="Q1685" i="10"/>
  <c r="S1849" i="10"/>
  <c r="C1807" i="10"/>
  <c r="H2087" i="10"/>
  <c r="D2085" i="10"/>
  <c r="E2009" i="10"/>
  <c r="G1330" i="10"/>
  <c r="J1685" i="10"/>
  <c r="I1806" i="10"/>
  <c r="P1568" i="10"/>
  <c r="E1768" i="10"/>
  <c r="I1686" i="10"/>
  <c r="N1530" i="10"/>
  <c r="C1649" i="10"/>
  <c r="M747" i="10"/>
  <c r="Q665" i="10"/>
  <c r="G1644" i="10"/>
  <c r="O1929" i="10"/>
  <c r="G1650" i="10"/>
  <c r="G1730" i="10"/>
  <c r="N2004" i="10"/>
  <c r="E1769" i="10"/>
  <c r="M2049" i="10"/>
  <c r="L1408" i="10"/>
  <c r="K1529" i="10"/>
  <c r="S2049" i="10"/>
  <c r="F1330" i="10"/>
  <c r="P1605" i="10"/>
  <c r="C1570" i="10"/>
  <c r="Q1530" i="10"/>
  <c r="L1410" i="10"/>
  <c r="M1689" i="10"/>
  <c r="P1325" i="10"/>
  <c r="F1327" i="10"/>
  <c r="J1728" i="10"/>
  <c r="C1770" i="10"/>
  <c r="P2050" i="10"/>
  <c r="C65" i="135"/>
  <c r="K1408" i="10"/>
  <c r="G60" i="135"/>
  <c r="R1326" i="10"/>
  <c r="M1766" i="10"/>
  <c r="M1849" i="10"/>
  <c r="I1567" i="10"/>
  <c r="N1810" i="10"/>
  <c r="E1849" i="10"/>
  <c r="D1727" i="10"/>
  <c r="Q1650" i="10"/>
  <c r="C747" i="10"/>
  <c r="N1646" i="10"/>
  <c r="E1725" i="10"/>
  <c r="K1485" i="10"/>
  <c r="Q1409" i="10"/>
  <c r="P1487" i="10"/>
  <c r="E2087" i="10"/>
  <c r="G2084" i="10"/>
  <c r="O747" i="10"/>
  <c r="Q1770" i="10"/>
  <c r="D1645" i="10"/>
  <c r="J2086" i="10"/>
  <c r="J2126" i="10"/>
  <c r="R1347" i="10"/>
  <c r="O1930" i="10"/>
  <c r="S2125" i="10"/>
  <c r="L1404" i="10"/>
  <c r="R1970" i="10"/>
  <c r="H1327" i="10"/>
  <c r="S1806" i="10"/>
  <c r="N1566" i="10"/>
  <c r="J1610" i="10"/>
  <c r="D2008" i="10"/>
  <c r="D1805" i="10"/>
  <c r="J2129" i="10"/>
  <c r="G1649" i="10"/>
  <c r="I1965" i="10"/>
  <c r="D1926" i="10"/>
  <c r="H57" i="135"/>
  <c r="C1850" i="10"/>
  <c r="D1686" i="10"/>
  <c r="G2005" i="10"/>
  <c r="N1969" i="10"/>
  <c r="H1568" i="10"/>
  <c r="Q1487" i="10"/>
  <c r="G1566" i="10"/>
  <c r="E1325" i="10"/>
  <c r="K1967" i="10"/>
  <c r="L2050" i="10"/>
  <c r="P1610" i="10"/>
  <c r="L1847" i="10"/>
  <c r="P1645" i="10"/>
  <c r="G706" i="10"/>
  <c r="I707" i="10"/>
  <c r="M2050" i="10"/>
  <c r="H1929" i="10"/>
  <c r="I2046" i="10"/>
  <c r="J2087" i="10"/>
  <c r="D1606" i="10"/>
  <c r="R1530" i="10"/>
  <c r="H707" i="10"/>
  <c r="R1847" i="10"/>
  <c r="M2129" i="10"/>
  <c r="S1406" i="10"/>
  <c r="F1847" i="10"/>
  <c r="I1530" i="10"/>
  <c r="M1407" i="10"/>
  <c r="O1645" i="10"/>
  <c r="C1725" i="10"/>
  <c r="E1968" i="10"/>
  <c r="L1569" i="10"/>
  <c r="K1807" i="10"/>
  <c r="C1685" i="10"/>
  <c r="O1567" i="10"/>
  <c r="R2004" i="10"/>
  <c r="F1407" i="10"/>
  <c r="K1609" i="10"/>
  <c r="D1767" i="10"/>
  <c r="F1490" i="10"/>
  <c r="N1728" i="10"/>
  <c r="Q1928" i="10"/>
  <c r="M1847" i="10"/>
  <c r="D707" i="10"/>
  <c r="D58" i="135"/>
  <c r="N1606" i="10"/>
  <c r="L1407" i="10"/>
  <c r="C2007" i="10"/>
  <c r="D1565" i="10"/>
  <c r="C1730" i="10"/>
  <c r="D1605" i="10"/>
  <c r="E1328" i="10"/>
  <c r="L1805" i="10"/>
  <c r="D747" i="10"/>
  <c r="S1408" i="10"/>
  <c r="E2129" i="10"/>
  <c r="S2085" i="10"/>
  <c r="L2128" i="10"/>
  <c r="E2006" i="10"/>
  <c r="L1650" i="10"/>
  <c r="L1928" i="10"/>
  <c r="L1325" i="10"/>
  <c r="O1970" i="10"/>
  <c r="F1805" i="10"/>
  <c r="Q1965" i="10"/>
  <c r="R1407" i="10"/>
  <c r="O1605" i="10"/>
  <c r="K1730" i="10"/>
  <c r="F1769" i="10"/>
  <c r="P623" i="10"/>
  <c r="D1489" i="10"/>
  <c r="N1690" i="10"/>
  <c r="M1610" i="10"/>
  <c r="H1806" i="10"/>
  <c r="F1565" i="10"/>
  <c r="N748" i="10"/>
  <c r="S1648" i="10"/>
  <c r="D64" i="135"/>
  <c r="R1330" i="10"/>
  <c r="F1929" i="10"/>
  <c r="O1329" i="10"/>
  <c r="H2048" i="10"/>
  <c r="I1408" i="10"/>
  <c r="M1728" i="10"/>
  <c r="F1966" i="10"/>
  <c r="L708" i="10"/>
  <c r="J667" i="10"/>
  <c r="L667" i="10"/>
  <c r="K749" i="10"/>
  <c r="J666" i="10"/>
  <c r="Q667" i="10"/>
  <c r="R708" i="10"/>
  <c r="J1849" i="10"/>
  <c r="J1930" i="10"/>
  <c r="H1648" i="10"/>
  <c r="R1608" i="10"/>
  <c r="D1649" i="10"/>
  <c r="R1529" i="10"/>
  <c r="S747" i="10"/>
  <c r="I1810" i="10"/>
  <c r="F66" i="135"/>
  <c r="D1646" i="10"/>
  <c r="H1406" i="10"/>
  <c r="F1410" i="10"/>
  <c r="F2085" i="10"/>
  <c r="C64" i="135"/>
  <c r="H1409" i="10"/>
  <c r="L2127" i="10"/>
  <c r="C1929" i="10"/>
  <c r="M1328" i="10"/>
  <c r="H61" i="135"/>
  <c r="K1690" i="10"/>
  <c r="N2090" i="10"/>
  <c r="E2090" i="10"/>
  <c r="J1485" i="10"/>
  <c r="P1768" i="10"/>
  <c r="H1526" i="10"/>
  <c r="F63" i="135"/>
  <c r="F747" i="10"/>
  <c r="M1805" i="10"/>
  <c r="C2050" i="10"/>
  <c r="I1403" i="10"/>
  <c r="P2006" i="10"/>
  <c r="K1607" i="10"/>
  <c r="S1529" i="10"/>
  <c r="N2084" i="10"/>
  <c r="N2046" i="10"/>
  <c r="E1688" i="10"/>
  <c r="G1927" i="10"/>
  <c r="P1410" i="10"/>
  <c r="F1406" i="10"/>
  <c r="F62" i="135"/>
  <c r="E2125" i="10"/>
  <c r="S1410" i="10"/>
  <c r="Q1807" i="10"/>
  <c r="M1965" i="10"/>
  <c r="M1609" i="10"/>
  <c r="I1768" i="10"/>
  <c r="K665" i="10"/>
  <c r="Q1325" i="10"/>
  <c r="Q1806" i="10"/>
  <c r="K1347" i="10"/>
  <c r="N1404" i="10"/>
  <c r="I1726" i="10"/>
  <c r="J1609" i="10"/>
  <c r="D1404" i="10"/>
  <c r="N747" i="10"/>
  <c r="G1969" i="10"/>
  <c r="R1404" i="10"/>
  <c r="M1530" i="10"/>
  <c r="C1330" i="10"/>
  <c r="C58" i="135"/>
  <c r="P1529" i="10"/>
  <c r="E1610" i="10"/>
  <c r="L1806" i="10"/>
  <c r="G1329" i="10"/>
  <c r="E706" i="10"/>
  <c r="D1410" i="10"/>
  <c r="N2127" i="10"/>
  <c r="I2127" i="10"/>
  <c r="C62" i="135"/>
  <c r="R1569" i="10"/>
  <c r="H2126" i="10"/>
  <c r="C1966" i="10"/>
  <c r="L1970" i="10"/>
  <c r="P2007" i="10"/>
  <c r="O2010" i="10"/>
  <c r="N1930" i="10"/>
  <c r="N1845" i="10"/>
  <c r="R1766" i="10"/>
  <c r="E2007" i="10"/>
  <c r="Q2085" i="10"/>
  <c r="J2007" i="10"/>
  <c r="H2089" i="10"/>
  <c r="J1327" i="10"/>
  <c r="I1968" i="10"/>
  <c r="E1687" i="10"/>
  <c r="E1646" i="10"/>
  <c r="S1726" i="10"/>
  <c r="P1808" i="10"/>
  <c r="O1347" i="10"/>
  <c r="I1804" i="10"/>
  <c r="G1768" i="10"/>
  <c r="K1406" i="10"/>
  <c r="N1610" i="10"/>
  <c r="O1847" i="10"/>
  <c r="R1810" i="10"/>
  <c r="Q1850" i="10"/>
  <c r="G1926" i="10"/>
  <c r="R1409" i="10"/>
  <c r="J1528" i="10"/>
  <c r="J1329" i="10"/>
  <c r="O2048" i="10"/>
  <c r="N1768" i="10"/>
  <c r="D1528" i="10"/>
  <c r="K1608" i="10"/>
  <c r="J1928" i="10"/>
  <c r="Q2008" i="10"/>
  <c r="P2090" i="10"/>
  <c r="C1408" i="10"/>
  <c r="M2008" i="10"/>
  <c r="O1649" i="10"/>
  <c r="L1850" i="10"/>
  <c r="S1347" i="10"/>
  <c r="K1806" i="10"/>
  <c r="Q1689" i="10"/>
  <c r="C2047" i="10"/>
  <c r="S1685" i="10"/>
  <c r="I1404" i="10"/>
  <c r="E1487" i="10"/>
  <c r="H1686" i="10"/>
  <c r="L1768" i="10"/>
  <c r="F1689" i="10"/>
  <c r="J1767" i="10"/>
  <c r="N1527" i="10"/>
  <c r="P1330" i="10"/>
  <c r="S2047" i="10"/>
  <c r="S1687" i="10"/>
  <c r="G63" i="135"/>
  <c r="L1689" i="10"/>
  <c r="M1490" i="10"/>
  <c r="J2008" i="10"/>
  <c r="S2128" i="10"/>
  <c r="Q2047" i="10"/>
  <c r="O2005" i="10"/>
  <c r="S1727" i="10"/>
  <c r="S1609" i="10"/>
  <c r="M1928" i="10"/>
  <c r="C1528" i="10"/>
  <c r="S1684" i="10"/>
  <c r="H1808" i="10"/>
  <c r="O2047" i="10"/>
  <c r="G1688" i="10"/>
  <c r="P1846" i="10"/>
  <c r="C1328" i="10"/>
  <c r="E1528" i="10"/>
  <c r="H1347" i="10"/>
  <c r="G2008" i="10"/>
  <c r="S1845" i="10"/>
  <c r="G1770" i="10"/>
  <c r="R1929" i="10"/>
  <c r="P1565" i="10"/>
  <c r="L1527" i="10"/>
  <c r="G1810" i="10"/>
  <c r="J1325" i="10"/>
  <c r="D1490" i="10"/>
  <c r="E1570" i="10"/>
  <c r="C1608" i="10"/>
  <c r="F61" i="135"/>
  <c r="O1330" i="10"/>
  <c r="N2009" i="10"/>
  <c r="I1767" i="10"/>
  <c r="F1767" i="10"/>
  <c r="H1329" i="10"/>
  <c r="P1725" i="10"/>
  <c r="K1845" i="10"/>
  <c r="D1610" i="10"/>
  <c r="G1806" i="10"/>
  <c r="Q2006" i="10"/>
  <c r="F58" i="135"/>
  <c r="C1808" i="10"/>
  <c r="F64" i="135"/>
  <c r="Q1610" i="10"/>
  <c r="R2130" i="10"/>
  <c r="G1966" i="10"/>
  <c r="J1806" i="10"/>
  <c r="F1967" i="10"/>
  <c r="O1770" i="10"/>
  <c r="S1409" i="10"/>
  <c r="I1570" i="10"/>
  <c r="M623" i="10"/>
  <c r="D1568" i="10"/>
  <c r="M2086" i="10"/>
  <c r="C1407" i="10"/>
  <c r="O1606" i="10"/>
  <c r="F56" i="135"/>
  <c r="M1727" i="10"/>
  <c r="O748" i="10"/>
  <c r="I1645" i="10"/>
  <c r="J1646" i="10"/>
  <c r="F1850" i="10"/>
  <c r="P2048" i="10"/>
  <c r="I1646" i="10"/>
  <c r="L1647" i="10"/>
  <c r="F2089" i="10"/>
  <c r="K1645" i="10"/>
  <c r="P2089" i="10"/>
  <c r="J2128" i="10"/>
  <c r="P1806" i="10"/>
  <c r="D1965" i="10"/>
  <c r="J1567" i="10"/>
  <c r="S2087" i="10"/>
  <c r="G623" i="10"/>
  <c r="I1728" i="10"/>
  <c r="K1407" i="10"/>
  <c r="Q1608" i="10"/>
  <c r="M1726" i="10"/>
  <c r="Q1326" i="10"/>
  <c r="K1928" i="10"/>
  <c r="S707" i="10"/>
  <c r="G61" i="135"/>
  <c r="P1407" i="10"/>
  <c r="D2088" i="10"/>
  <c r="H2004" i="10"/>
  <c r="E1409" i="10"/>
  <c r="O2006" i="10"/>
  <c r="Q2129" i="10"/>
  <c r="O1408" i="10"/>
  <c r="F1404" i="10"/>
  <c r="F1328" i="10"/>
  <c r="R2089" i="10"/>
  <c r="E665" i="10"/>
  <c r="H1968" i="10"/>
  <c r="C1326" i="10"/>
  <c r="S1488" i="10"/>
  <c r="M1810" i="10"/>
  <c r="H1403" i="10"/>
  <c r="K1685" i="10"/>
  <c r="R2010" i="10"/>
  <c r="N1645" i="10"/>
  <c r="S1808" i="10"/>
  <c r="P1728" i="10"/>
  <c r="G1968" i="10"/>
  <c r="K2129" i="10"/>
  <c r="G58" i="135"/>
  <c r="J1565" i="10"/>
  <c r="F1403" i="10"/>
  <c r="Q1927" i="10"/>
  <c r="Q1408" i="10"/>
  <c r="E1927" i="10"/>
  <c r="G2050" i="10"/>
  <c r="R623" i="10"/>
  <c r="K2130" i="10"/>
  <c r="L1690" i="10"/>
  <c r="D2125" i="10"/>
  <c r="S1650" i="10"/>
  <c r="F1727" i="10"/>
  <c r="L2010" i="10"/>
  <c r="L1927" i="10"/>
  <c r="C1329" i="10"/>
  <c r="I2084" i="10"/>
  <c r="N667" i="10"/>
  <c r="D708" i="10"/>
  <c r="H750" i="10"/>
  <c r="S708" i="10"/>
  <c r="M750" i="10"/>
  <c r="M666" i="10"/>
  <c r="C666" i="10"/>
  <c r="S1848" i="10"/>
  <c r="S2089" i="10"/>
  <c r="Q1406" i="10"/>
  <c r="R1728" i="10"/>
  <c r="D2007" i="10"/>
  <c r="S1729" i="10"/>
  <c r="H1729" i="10"/>
  <c r="H1687" i="10"/>
  <c r="D63" i="135"/>
  <c r="E64" i="135"/>
  <c r="M1528" i="10"/>
  <c r="P1609" i="10"/>
  <c r="D1570" i="10"/>
  <c r="Q2128" i="10"/>
  <c r="O1809" i="10"/>
  <c r="Q2130" i="10"/>
  <c r="L1489" i="10"/>
  <c r="H1570" i="10"/>
  <c r="L1810" i="10"/>
  <c r="N1727" i="10"/>
  <c r="K2005" i="10"/>
  <c r="C1846" i="10"/>
  <c r="C2085" i="10"/>
  <c r="K1769" i="10"/>
  <c r="E1930" i="10"/>
  <c r="L1568" i="10"/>
  <c r="M2130" i="10"/>
  <c r="C2090" i="10"/>
  <c r="R1809" i="10"/>
  <c r="E1488" i="10"/>
  <c r="O1647" i="10"/>
  <c r="G2048" i="10"/>
  <c r="I1807" i="10"/>
  <c r="N2128" i="10"/>
  <c r="C1646" i="10"/>
  <c r="P2127" i="10"/>
  <c r="K1570" i="10"/>
  <c r="P1567" i="10"/>
  <c r="L1728" i="10"/>
  <c r="S1610" i="10"/>
  <c r="G1406" i="10"/>
  <c r="N2008" i="10"/>
  <c r="I1564" i="10"/>
  <c r="S1527" i="10"/>
  <c r="S1403" i="10"/>
  <c r="S1689" i="10"/>
  <c r="J1650" i="10"/>
  <c r="R1408" i="10"/>
  <c r="N1965" i="10"/>
  <c r="J2049" i="10"/>
  <c r="I1650" i="10"/>
  <c r="R2047" i="10"/>
  <c r="G1570" i="10"/>
  <c r="H1528" i="10"/>
  <c r="N1649" i="10"/>
  <c r="N1568" i="10"/>
  <c r="L1685" i="10"/>
  <c r="C61" i="135"/>
  <c r="E1347" i="10"/>
  <c r="S1807" i="10"/>
  <c r="J1407" i="10"/>
  <c r="C1403" i="10"/>
  <c r="E2005" i="10"/>
  <c r="K1969" i="10"/>
  <c r="Q1407" i="10"/>
  <c r="R2050" i="10"/>
  <c r="L1969" i="10"/>
  <c r="K1486" i="10"/>
  <c r="I1848" i="10"/>
  <c r="O1850" i="10"/>
  <c r="R747" i="10"/>
  <c r="L1967" i="10"/>
  <c r="H1606" i="10"/>
  <c r="D62" i="135"/>
  <c r="F1969" i="10"/>
  <c r="D1529" i="10"/>
  <c r="F1649" i="10"/>
  <c r="E2089" i="10"/>
  <c r="P1927" i="10"/>
  <c r="J1648" i="10"/>
  <c r="G1565" i="10"/>
  <c r="N1565" i="10"/>
  <c r="L2088" i="10"/>
  <c r="J1347" i="10"/>
  <c r="E2130" i="10"/>
  <c r="D1329" i="10"/>
  <c r="K2086" i="10"/>
  <c r="S1767" i="10"/>
  <c r="Q1328" i="10"/>
  <c r="P1404" i="10"/>
  <c r="R1969" i="10"/>
  <c r="L1485" i="10"/>
  <c r="P706" i="10"/>
  <c r="I2125" i="10"/>
  <c r="C1729" i="10"/>
  <c r="G1769" i="10"/>
  <c r="G56" i="135"/>
  <c r="D1647" i="10"/>
  <c r="C1809" i="10"/>
  <c r="N1607" i="10"/>
  <c r="O1326" i="10"/>
  <c r="P1569" i="10"/>
  <c r="O1726" i="10"/>
  <c r="C1486" i="10"/>
  <c r="F1846" i="10"/>
  <c r="C1568" i="10"/>
  <c r="E1766" i="10"/>
  <c r="I1569" i="10"/>
  <c r="I1610" i="10"/>
  <c r="O1849" i="10"/>
  <c r="P1930" i="10"/>
  <c r="R2126" i="10"/>
  <c r="L2086" i="10"/>
  <c r="P1769" i="10"/>
  <c r="E1565" i="10"/>
  <c r="E1407" i="10"/>
  <c r="M2126" i="10"/>
  <c r="O1729" i="10"/>
  <c r="I1850" i="10"/>
  <c r="L1486" i="10"/>
  <c r="P2087" i="10"/>
  <c r="G1610" i="10"/>
  <c r="M1648" i="10"/>
  <c r="H64" i="135"/>
  <c r="L1770" i="10"/>
  <c r="Q1768" i="10"/>
  <c r="N1725" i="10"/>
  <c r="Q1930" i="10"/>
  <c r="E1609" i="10"/>
  <c r="S1404" i="10"/>
  <c r="D2010" i="10"/>
  <c r="P1690" i="10"/>
  <c r="E1403" i="10"/>
  <c r="G1410" i="10"/>
  <c r="M1566" i="10"/>
  <c r="N2089" i="10"/>
  <c r="C60" i="135"/>
  <c r="K1327" i="10"/>
  <c r="O2086" i="10"/>
  <c r="M1807" i="10"/>
  <c r="E1850" i="10"/>
  <c r="M1486" i="10"/>
  <c r="S1570" i="10"/>
  <c r="N1410" i="10"/>
  <c r="E2048" i="10"/>
  <c r="I1327" i="10"/>
  <c r="J1850" i="10"/>
  <c r="L1966" i="10"/>
  <c r="R1770" i="10"/>
  <c r="M1568" i="10"/>
  <c r="Q1645" i="10"/>
  <c r="S2126" i="10"/>
  <c r="R2087" i="10"/>
  <c r="O1966" i="10"/>
  <c r="S1569" i="10"/>
  <c r="I2090" i="10"/>
  <c r="S2008" i="10"/>
  <c r="R1567" i="10"/>
  <c r="H2007" i="10"/>
  <c r="H1730" i="10"/>
  <c r="N2129" i="10"/>
  <c r="C2088" i="10"/>
  <c r="J1845" i="10"/>
  <c r="N1928" i="10"/>
  <c r="O1484" i="10"/>
  <c r="L1608" i="10"/>
  <c r="M1685" i="10"/>
  <c r="R1406" i="10"/>
  <c r="D57" i="135"/>
  <c r="O1568" i="10"/>
  <c r="P1966" i="10"/>
  <c r="Q1809" i="10"/>
  <c r="Q1808" i="10"/>
  <c r="R1647" i="10"/>
  <c r="F1409" i="10"/>
  <c r="M1850" i="10"/>
  <c r="C1605" i="10"/>
  <c r="N1848" i="10"/>
  <c r="Q2007" i="10"/>
  <c r="N706" i="10"/>
  <c r="R2007" i="10"/>
  <c r="G64" i="135"/>
  <c r="C1768" i="10"/>
  <c r="Q1690" i="10"/>
  <c r="J1726" i="10"/>
  <c r="E623" i="10"/>
  <c r="S1809" i="10"/>
  <c r="N2085" i="10"/>
  <c r="C1767" i="10"/>
  <c r="P1767" i="10"/>
  <c r="N1487" i="10"/>
  <c r="F2125" i="10"/>
  <c r="H1767" i="10"/>
  <c r="H1967" i="10"/>
  <c r="H1848" i="10"/>
  <c r="L2046" i="10"/>
  <c r="K1966" i="10"/>
  <c r="E1649" i="10"/>
  <c r="C2126" i="10"/>
  <c r="J707" i="10"/>
  <c r="N707" i="10"/>
  <c r="I2087" i="10"/>
  <c r="J2050" i="10"/>
  <c r="I1849" i="10"/>
  <c r="F2007" i="10"/>
  <c r="J1927" i="10"/>
  <c r="D60" i="135"/>
  <c r="H623" i="10"/>
  <c r="R1726" i="10"/>
  <c r="H58" i="135"/>
  <c r="P2130" i="10"/>
  <c r="M1806" i="10"/>
  <c r="R2088" i="10"/>
  <c r="G665" i="10"/>
  <c r="J1690" i="10"/>
  <c r="L1649" i="10"/>
  <c r="D1928" i="10"/>
  <c r="E2084" i="10"/>
  <c r="D1929" i="10"/>
  <c r="K1770" i="10"/>
  <c r="O1688" i="10"/>
  <c r="N2047" i="10"/>
  <c r="M1927" i="10"/>
  <c r="R1526" i="10"/>
  <c r="E1530" i="10"/>
  <c r="C1529" i="10"/>
  <c r="Q707" i="10"/>
  <c r="C1648" i="10"/>
  <c r="E2049" i="10"/>
  <c r="J1484" i="10"/>
  <c r="D1485" i="10"/>
  <c r="G1407" i="10"/>
  <c r="P1970" i="10"/>
  <c r="D1609" i="10"/>
  <c r="H2046" i="10"/>
  <c r="E1848" i="10"/>
  <c r="L706" i="10"/>
  <c r="L2009" i="10"/>
  <c r="P1730" i="10"/>
  <c r="E707" i="10"/>
  <c r="E1607" i="10"/>
  <c r="J1730" i="10"/>
  <c r="J2006" i="10"/>
  <c r="P1646" i="10"/>
  <c r="J1526" i="10"/>
  <c r="Q2009" i="10"/>
  <c r="J1570" i="10"/>
  <c r="D2049" i="10"/>
  <c r="G65" i="135"/>
  <c r="O708" i="10"/>
  <c r="L624" i="10"/>
  <c r="J708" i="10"/>
  <c r="D750" i="10"/>
  <c r="I708" i="10"/>
  <c r="Q666" i="10"/>
  <c r="G624" i="10"/>
  <c r="G1729" i="10"/>
  <c r="L1607" i="10"/>
  <c r="H1490" i="10"/>
  <c r="I1488" i="10"/>
  <c r="I2129" i="10"/>
  <c r="R1328" i="10"/>
  <c r="I1970" i="10"/>
  <c r="N1805" i="10"/>
  <c r="F1729" i="10"/>
  <c r="C1485" i="10"/>
  <c r="O1405" i="10"/>
  <c r="K1329" i="10"/>
  <c r="O1730" i="10"/>
  <c r="M1686" i="10"/>
  <c r="H706" i="10"/>
  <c r="R1727" i="10"/>
  <c r="H2127" i="10"/>
  <c r="M1329" i="10"/>
  <c r="Q1489" i="10"/>
  <c r="Q1926" i="10"/>
  <c r="O1808" i="10"/>
  <c r="E1847" i="10"/>
  <c r="I1684" i="10"/>
  <c r="S1564" i="10"/>
  <c r="R1646" i="10"/>
  <c r="F2130" i="10"/>
  <c r="S1528" i="10"/>
  <c r="G2126" i="10"/>
  <c r="I1647" i="10"/>
  <c r="E1486" i="10"/>
  <c r="C706" i="10"/>
  <c r="P1766" i="10"/>
  <c r="G1529" i="10"/>
  <c r="D1330" i="10"/>
  <c r="D1328" i="10"/>
  <c r="F1728" i="10"/>
  <c r="F1970" i="10"/>
  <c r="J1926" i="10"/>
  <c r="S2050" i="10"/>
  <c r="P747" i="10"/>
  <c r="H2128" i="10"/>
  <c r="D1405" i="10"/>
  <c r="P1929" i="10"/>
  <c r="N1329" i="10"/>
  <c r="O2009" i="10"/>
  <c r="H1846" i="10"/>
  <c r="E2050" i="10"/>
  <c r="O706" i="10"/>
  <c r="Q1969" i="10"/>
  <c r="P1807" i="10"/>
  <c r="D1690" i="10"/>
  <c r="D665" i="10"/>
  <c r="I2048" i="10"/>
  <c r="P1969" i="10"/>
  <c r="H1564" i="10"/>
  <c r="K1526" i="10"/>
  <c r="G1568" i="10"/>
  <c r="S1968" i="10"/>
  <c r="R1648" i="10"/>
  <c r="C1849" i="10"/>
  <c r="P1849" i="10"/>
  <c r="R1410" i="10"/>
  <c r="G1686" i="10"/>
  <c r="D1487" i="10"/>
  <c r="K2127" i="10"/>
  <c r="E1330" i="10"/>
  <c r="N1648" i="10"/>
  <c r="G2088" i="10"/>
  <c r="F1526" i="10"/>
  <c r="L1646" i="10"/>
  <c r="F2048" i="10"/>
  <c r="D706" i="10"/>
  <c r="R2086" i="10"/>
  <c r="D1684" i="10"/>
  <c r="C1347" i="10"/>
  <c r="G2085" i="10"/>
  <c r="J1769" i="10"/>
  <c r="N2088" i="10"/>
  <c r="L1487" i="10"/>
  <c r="M1967" i="10"/>
  <c r="N2130" i="10"/>
  <c r="F1968" i="10"/>
  <c r="H1649" i="10"/>
  <c r="S1770" i="10"/>
  <c r="C2089" i="10"/>
  <c r="S706" i="10"/>
  <c r="K1568" i="10"/>
  <c r="K2089" i="10"/>
  <c r="I1685" i="10"/>
  <c r="F1804" i="10"/>
  <c r="O1926" i="10"/>
  <c r="G1489" i="10"/>
  <c r="C1968" i="10"/>
  <c r="I1409" i="10"/>
  <c r="Q1569" i="10"/>
  <c r="G1647" i="10"/>
  <c r="P1648" i="10"/>
  <c r="D1608" i="10"/>
  <c r="S1688" i="10"/>
  <c r="Q1648" i="10"/>
  <c r="M1565" i="10"/>
  <c r="N1767" i="10"/>
  <c r="L1767" i="10"/>
  <c r="E1327" i="10"/>
  <c r="H59" i="135"/>
  <c r="S2005" i="10"/>
  <c r="J1566" i="10"/>
  <c r="M2006" i="10"/>
  <c r="C1410" i="10"/>
  <c r="D1325" i="10"/>
  <c r="D65" i="135"/>
  <c r="H1569" i="10"/>
  <c r="K2128" i="10"/>
  <c r="G1325" i="10"/>
  <c r="O1566" i="10"/>
  <c r="G1807" i="10"/>
  <c r="G1846" i="10"/>
  <c r="O2089" i="10"/>
  <c r="L1329" i="10"/>
  <c r="G2090" i="10"/>
  <c r="P1530" i="10"/>
  <c r="P1805" i="10"/>
  <c r="H1728" i="10"/>
  <c r="G1690" i="10"/>
  <c r="R1848" i="10"/>
  <c r="Q706" i="10"/>
  <c r="M1768" i="10"/>
  <c r="D2048" i="10"/>
  <c r="J1409" i="10"/>
  <c r="G1606" i="10"/>
  <c r="F1647" i="10"/>
  <c r="P1847" i="10"/>
  <c r="D1849" i="10"/>
  <c r="I1805" i="10"/>
  <c r="C1526" i="10"/>
  <c r="R2127" i="10"/>
  <c r="L2090" i="10"/>
  <c r="D2050" i="10"/>
  <c r="L1846" i="10"/>
  <c r="M1688" i="10"/>
  <c r="D1808" i="10"/>
  <c r="E58" i="135"/>
  <c r="F1487" i="10"/>
  <c r="D2004" i="10"/>
  <c r="O1403" i="10"/>
  <c r="D1687" i="10"/>
  <c r="J1689" i="10"/>
  <c r="E2085" i="10"/>
  <c r="D2006" i="10"/>
  <c r="H747" i="10"/>
  <c r="N1849" i="10"/>
  <c r="L2089" i="10"/>
  <c r="H1527" i="10"/>
  <c r="N1570" i="10"/>
  <c r="O2087" i="10"/>
  <c r="E1406" i="10"/>
  <c r="I1966" i="10"/>
  <c r="F1646" i="10"/>
  <c r="D1650" i="10"/>
  <c r="P1566" i="10"/>
  <c r="C1930" i="10"/>
  <c r="G1847" i="10"/>
  <c r="F1609" i="10"/>
  <c r="C2008" i="10"/>
  <c r="L1609" i="10"/>
  <c r="E1970" i="10"/>
  <c r="F2087" i="10"/>
  <c r="Q1804" i="10"/>
  <c r="N1327" i="10"/>
  <c r="M2009" i="10"/>
  <c r="O1409" i="10"/>
  <c r="L2007" i="10"/>
  <c r="E1405" i="10"/>
  <c r="L1849" i="10"/>
  <c r="D2005" i="10"/>
  <c r="G2007" i="10"/>
  <c r="D1689" i="10"/>
  <c r="S1928" i="10"/>
  <c r="Q1684" i="10"/>
  <c r="C2084" i="10"/>
  <c r="F1326" i="10"/>
  <c r="Q2010" i="10"/>
  <c r="D1406" i="10"/>
  <c r="N2126" i="10"/>
  <c r="H1769" i="10"/>
  <c r="J623" i="10"/>
  <c r="F1347" i="10"/>
  <c r="D1970" i="10"/>
  <c r="H1486" i="10"/>
  <c r="C2127" i="10"/>
  <c r="Q1968" i="10"/>
  <c r="L1566" i="10"/>
  <c r="L623" i="10"/>
  <c r="Q1846" i="10"/>
  <c r="F2050" i="10"/>
  <c r="N1647" i="10"/>
  <c r="E1926" i="10"/>
  <c r="O1490" i="10"/>
  <c r="R1403" i="10"/>
  <c r="R707" i="10"/>
  <c r="F707" i="10"/>
  <c r="G1347" i="10"/>
  <c r="K1846" i="10"/>
  <c r="F1686" i="10"/>
  <c r="G1404" i="10"/>
  <c r="O1486" i="10"/>
  <c r="L1766" i="10"/>
  <c r="L707" i="10"/>
  <c r="I1967" i="10"/>
  <c r="L1606" i="10"/>
  <c r="J2048" i="10"/>
  <c r="J747" i="10"/>
  <c r="G2006" i="10"/>
  <c r="K2088" i="10"/>
  <c r="O2049" i="10"/>
  <c r="M1607" i="10"/>
  <c r="G1848" i="10"/>
  <c r="F1607" i="10"/>
  <c r="D1726" i="10"/>
  <c r="O1805" i="10"/>
  <c r="R2046" i="10"/>
  <c r="E2127" i="10"/>
  <c r="C1567" i="10"/>
  <c r="S1329" i="10"/>
  <c r="C1490" i="10"/>
  <c r="J1645" i="10"/>
  <c r="J1847" i="10"/>
  <c r="N1347" i="10"/>
  <c r="G1805" i="10"/>
  <c r="F1768" i="10"/>
  <c r="R1845" i="10"/>
  <c r="L1326" i="10"/>
  <c r="F1488" i="10"/>
  <c r="E1728" i="10"/>
  <c r="G1809" i="10"/>
  <c r="P2010" i="10"/>
  <c r="H2005" i="10"/>
  <c r="D66" i="135"/>
  <c r="C1969" i="10"/>
  <c r="H1488" i="10"/>
  <c r="R1806" i="10"/>
  <c r="H1326" i="10"/>
  <c r="H1328" i="10"/>
  <c r="L1528" i="10"/>
  <c r="S1565" i="10"/>
  <c r="D2084" i="10"/>
  <c r="K1403" i="10"/>
  <c r="I1688" i="10"/>
  <c r="E2046" i="10"/>
  <c r="N750" i="10"/>
  <c r="P667" i="10"/>
  <c r="F624" i="10"/>
  <c r="G667" i="10"/>
  <c r="D666" i="10"/>
  <c r="M708" i="10"/>
  <c r="C708" i="10"/>
  <c r="C1766" i="10"/>
  <c r="C1965" i="10"/>
  <c r="J1969" i="10"/>
  <c r="N1325" i="10"/>
  <c r="N1689" i="10"/>
  <c r="G2046" i="10"/>
  <c r="S2090" i="10"/>
  <c r="S665" i="10"/>
  <c r="G1808" i="10"/>
  <c r="G1727" i="10"/>
  <c r="F2086" i="10"/>
  <c r="R1484" i="10"/>
  <c r="S1850" i="10"/>
  <c r="M1929" i="10"/>
  <c r="K1328" i="10"/>
  <c r="Q2048" i="10"/>
  <c r="I1725" i="10"/>
  <c r="J1810" i="10"/>
  <c r="H1607" i="10"/>
  <c r="C2128" i="10"/>
  <c r="G1728" i="10"/>
  <c r="E1490" i="10"/>
  <c r="I1485" i="10"/>
  <c r="G1327" i="10"/>
  <c r="P1926" i="10"/>
  <c r="H1768" i="10"/>
  <c r="G1530" i="10"/>
  <c r="C1645" i="10"/>
  <c r="C1325" i="10"/>
  <c r="F1845" i="10"/>
  <c r="G1607" i="10"/>
  <c r="E1684" i="10"/>
  <c r="E66" i="135"/>
  <c r="K1768" i="10"/>
  <c r="F1927" i="10"/>
  <c r="G1328" i="10"/>
  <c r="C1609" i="10"/>
  <c r="O1928" i="10"/>
  <c r="Q1725" i="10"/>
  <c r="K1647" i="10"/>
  <c r="C665" i="10"/>
  <c r="P2005" i="10"/>
  <c r="S2048" i="10"/>
  <c r="O1607" i="10"/>
  <c r="I1526" i="10"/>
  <c r="L1347" i="10"/>
  <c r="M1489" i="10"/>
  <c r="G66" i="135"/>
  <c r="Q1688" i="10"/>
  <c r="H1726" i="10"/>
  <c r="E1770" i="10"/>
  <c r="G2049" i="10"/>
  <c r="D1966" i="10"/>
  <c r="G1526" i="10"/>
  <c r="P1607" i="10"/>
  <c r="O1410" i="10"/>
  <c r="P1485" i="10"/>
  <c r="Q1347" i="10"/>
  <c r="J1647" i="10"/>
  <c r="Q1845" i="10"/>
  <c r="J1687" i="10"/>
  <c r="M1969" i="10"/>
  <c r="K1929" i="10"/>
  <c r="L2087" i="10"/>
  <c r="H1766" i="10"/>
  <c r="H1969" i="10"/>
  <c r="F1325" i="10"/>
  <c r="L1645" i="10"/>
  <c r="L1610" i="10"/>
  <c r="Q1767" i="10"/>
  <c r="O1407" i="10"/>
  <c r="I1845" i="10"/>
  <c r="H1646" i="10"/>
  <c r="H1647" i="10"/>
  <c r="H1325" i="10"/>
  <c r="E1686" i="10"/>
  <c r="M2127" i="10"/>
  <c r="P1965" i="10"/>
  <c r="S1730" i="10"/>
  <c r="C1488" i="10"/>
  <c r="F1405" i="10"/>
  <c r="G1849" i="10"/>
  <c r="C1406" i="10"/>
  <c r="F1486" i="10"/>
  <c r="H1650" i="10"/>
  <c r="Q2089" i="10"/>
  <c r="K1767" i="10"/>
  <c r="L1648" i="10"/>
  <c r="S1487" i="10"/>
  <c r="S2127" i="10"/>
  <c r="M2125" i="10"/>
  <c r="K1727" i="10"/>
  <c r="J1405" i="10"/>
  <c r="S1405" i="10"/>
  <c r="Q1329" i="10"/>
  <c r="O1404" i="10"/>
  <c r="Q1485" i="10"/>
  <c r="L1565" i="10"/>
  <c r="R1607" i="10"/>
  <c r="M2088" i="10"/>
  <c r="H1688" i="10"/>
  <c r="D1566" i="10"/>
  <c r="E1690" i="10"/>
  <c r="S1526" i="10"/>
  <c r="I747" i="10"/>
  <c r="J2010" i="10"/>
  <c r="M1645" i="10"/>
  <c r="K1564" i="10"/>
  <c r="N1809" i="10"/>
  <c r="J1326" i="10"/>
  <c r="N1729" i="10"/>
  <c r="P1486" i="10"/>
  <c r="P1488" i="10"/>
  <c r="K1530" i="10"/>
  <c r="I1689" i="10"/>
  <c r="R1688" i="10"/>
  <c r="I2008" i="10"/>
  <c r="Q1526" i="10"/>
  <c r="Q1606" i="10"/>
  <c r="H2009" i="10"/>
  <c r="I1926" i="10"/>
  <c r="K2007" i="10"/>
  <c r="J1404" i="10"/>
  <c r="C1689" i="10"/>
  <c r="M2048" i="10"/>
  <c r="G1487" i="10"/>
  <c r="E65" i="135"/>
  <c r="P1649" i="10"/>
  <c r="E1526" i="10"/>
  <c r="M665" i="10"/>
  <c r="E57" i="135"/>
  <c r="F1570" i="10"/>
  <c r="M1347" i="10"/>
  <c r="O1565" i="10"/>
  <c r="J1768" i="10"/>
  <c r="D1486" i="10"/>
  <c r="E1410" i="10"/>
  <c r="O1406" i="10"/>
  <c r="O2128" i="10"/>
  <c r="I1405" i="10"/>
  <c r="K1728" i="10"/>
  <c r="F1810" i="10"/>
  <c r="P2085" i="10"/>
  <c r="D1728" i="10"/>
  <c r="O1328" i="10"/>
  <c r="J1807" i="10"/>
  <c r="J1527" i="10"/>
  <c r="E56" i="135"/>
  <c r="M1527" i="10"/>
  <c r="O1646" i="10"/>
  <c r="Q1609" i="10"/>
  <c r="G1645" i="10"/>
  <c r="H1770" i="10"/>
  <c r="F1566" i="10"/>
  <c r="C1489" i="10"/>
  <c r="K1489" i="10"/>
  <c r="N1526" i="10"/>
  <c r="Q1848" i="10"/>
  <c r="N1407" i="10"/>
  <c r="P1327" i="10"/>
  <c r="I1487" i="10"/>
  <c r="N2086" i="10"/>
  <c r="D1809" i="10"/>
  <c r="G747" i="10"/>
  <c r="D1967" i="10"/>
  <c r="E1569" i="10"/>
  <c r="S1647" i="10"/>
  <c r="R1846" i="10"/>
  <c r="F1530" i="10"/>
  <c r="H1610" i="10"/>
  <c r="O1530" i="10"/>
  <c r="I1489" i="10"/>
  <c r="P1326" i="10"/>
  <c r="C1327" i="10"/>
  <c r="S1328" i="10"/>
  <c r="C1688" i="10"/>
  <c r="J1606" i="10"/>
  <c r="K748" i="10"/>
  <c r="P707" i="10"/>
  <c r="C1970" i="10"/>
  <c r="R1849" i="10"/>
  <c r="F1687" i="10"/>
  <c r="H1330" i="10"/>
  <c r="N1609" i="10"/>
  <c r="K1810" i="10"/>
  <c r="N2125" i="10"/>
  <c r="C1606" i="10"/>
  <c r="L1807" i="10"/>
  <c r="Q1769" i="10"/>
  <c r="M2047" i="10"/>
  <c r="I1528" i="10"/>
  <c r="R1729" i="10"/>
  <c r="K1970" i="10"/>
  <c r="E1566" i="10"/>
  <c r="D1685" i="10"/>
  <c r="K1326" i="10"/>
  <c r="K1847" i="10"/>
  <c r="E1608" i="10"/>
  <c r="N2087" i="10"/>
  <c r="Q748" i="10"/>
  <c r="R1807" i="10"/>
  <c r="S2086" i="10"/>
  <c r="C1607" i="10"/>
  <c r="S1566" i="10"/>
  <c r="I1930" i="10"/>
  <c r="J1330" i="10"/>
  <c r="C1566" i="10"/>
  <c r="P1650" i="10"/>
  <c r="S1927" i="10"/>
  <c r="P1686" i="10"/>
  <c r="R1486" i="10"/>
  <c r="M1409" i="10"/>
  <c r="O1487" i="10"/>
  <c r="H1566" i="10"/>
  <c r="H2047" i="10"/>
  <c r="K1646" i="10"/>
  <c r="Q2086" i="10"/>
  <c r="O1806" i="10"/>
  <c r="P1687" i="10"/>
  <c r="L1769" i="10"/>
  <c r="R1965" i="10"/>
  <c r="R2090" i="10"/>
  <c r="F1329" i="10"/>
  <c r="F1930" i="10"/>
  <c r="O1845" i="10"/>
  <c r="K1686" i="10"/>
  <c r="P1967" i="10"/>
  <c r="G57" i="135"/>
  <c r="S1929" i="10"/>
  <c r="M2089" i="10"/>
  <c r="S1607" i="10"/>
  <c r="J1966" i="10"/>
  <c r="O707" i="10"/>
  <c r="H1849" i="10"/>
  <c r="C1650" i="10"/>
  <c r="F1489" i="10"/>
  <c r="J1328" i="10"/>
  <c r="I1847" i="10"/>
  <c r="G1405" i="10"/>
  <c r="H1845" i="10"/>
  <c r="L1929" i="10"/>
  <c r="H2010" i="10"/>
  <c r="I1566" i="10"/>
  <c r="R1528" i="10"/>
  <c r="H66" i="135"/>
  <c r="G707" i="10"/>
  <c r="I1730" i="10"/>
  <c r="G2010" i="10"/>
  <c r="O1569" i="10"/>
  <c r="H708" i="10"/>
  <c r="S750" i="10"/>
  <c r="E708" i="10"/>
  <c r="R666" i="10"/>
  <c r="G749" i="10"/>
  <c r="J749" i="10"/>
  <c r="N624" i="10"/>
  <c r="J1489" i="10"/>
  <c r="H2125" i="10"/>
  <c r="L1403" i="10"/>
  <c r="H1407" i="10"/>
  <c r="P1928" i="10"/>
  <c r="K1726" i="10"/>
  <c r="L1530" i="10"/>
  <c r="I1608" i="10"/>
  <c r="F2088" i="10"/>
  <c r="K2047" i="10"/>
  <c r="D1407" i="10"/>
  <c r="N1850" i="10"/>
  <c r="R706" i="10"/>
  <c r="O1610" i="10"/>
  <c r="P1570" i="10"/>
  <c r="F1926" i="10"/>
  <c r="M1404" i="10"/>
  <c r="E2126" i="10"/>
  <c r="P1727" i="10"/>
  <c r="F1965" i="10"/>
  <c r="L2047" i="10"/>
  <c r="Q2005" i="10"/>
  <c r="M1769" i="10"/>
  <c r="M1326" i="10"/>
  <c r="J1568" i="10"/>
  <c r="N1330" i="10"/>
  <c r="C1847" i="10"/>
  <c r="C1805" i="10"/>
  <c r="G1408" i="10"/>
  <c r="K706" i="10"/>
  <c r="D1688" i="10"/>
  <c r="F2128" i="10"/>
  <c r="P1329" i="10"/>
  <c r="E1529" i="10"/>
  <c r="J1809" i="10"/>
  <c r="K1409" i="10"/>
  <c r="S1326" i="10"/>
  <c r="D1569" i="10"/>
  <c r="G1646" i="10"/>
  <c r="Q1729" i="10"/>
  <c r="D2089" i="10"/>
  <c r="F1848" i="10"/>
  <c r="M1845" i="10"/>
  <c r="H1927" i="10"/>
  <c r="F1807" i="10"/>
  <c r="Q2126" i="10"/>
  <c r="O1927" i="10"/>
  <c r="F2090" i="10"/>
  <c r="K2009" i="10"/>
  <c r="O1687" i="10"/>
  <c r="K1808" i="10"/>
  <c r="R1487" i="10"/>
  <c r="N1846" i="10"/>
  <c r="L1726" i="10"/>
  <c r="J2130" i="10"/>
  <c r="M1606" i="10"/>
  <c r="G1609" i="10"/>
  <c r="E1966" i="10"/>
  <c r="D1526" i="10"/>
  <c r="C2006" i="10"/>
  <c r="F1527" i="10"/>
  <c r="R1690" i="10"/>
  <c r="I2126" i="10"/>
  <c r="S1485" i="10"/>
  <c r="Q1567" i="10"/>
  <c r="I1607" i="10"/>
  <c r="L1808" i="10"/>
  <c r="E62" i="135"/>
  <c r="M1488" i="10"/>
  <c r="O1807" i="10"/>
  <c r="R1687" i="10"/>
  <c r="M2128" i="10"/>
  <c r="I1846" i="10"/>
  <c r="L2008" i="10"/>
  <c r="G1528" i="10"/>
  <c r="C1926" i="10"/>
  <c r="R1329" i="10"/>
  <c r="N1807" i="10"/>
  <c r="S1805" i="10"/>
  <c r="O1529" i="10"/>
  <c r="N1567" i="10"/>
  <c r="J2084" i="10"/>
  <c r="I2089" i="10"/>
  <c r="R1685" i="10"/>
  <c r="Q1566" i="10"/>
  <c r="R1489" i="10"/>
  <c r="J1970" i="10"/>
  <c r="K1650" i="10"/>
  <c r="N2006" i="10"/>
  <c r="S1606" i="10"/>
  <c r="F665" i="10"/>
  <c r="R1927" i="10"/>
  <c r="H1487" i="10"/>
  <c r="P2049" i="10"/>
  <c r="C2010" i="10"/>
  <c r="I1928" i="10"/>
  <c r="E1928" i="10"/>
  <c r="S1530" i="10"/>
  <c r="P2128" i="10"/>
  <c r="F2047" i="10"/>
  <c r="J1608" i="10"/>
  <c r="N665" i="10"/>
  <c r="K1965" i="10"/>
  <c r="J1967" i="10"/>
  <c r="P1526" i="10"/>
  <c r="E60" i="135"/>
  <c r="I1648" i="10"/>
  <c r="D1648" i="10"/>
  <c r="H2050" i="10"/>
  <c r="M1690" i="10"/>
  <c r="N1528" i="10"/>
  <c r="K2087" i="10"/>
  <c r="R1805" i="10"/>
  <c r="E2088" i="10"/>
  <c r="O1489" i="10"/>
  <c r="D1326" i="10"/>
  <c r="M2010" i="10"/>
  <c r="M1406" i="10"/>
  <c r="D1607" i="10"/>
  <c r="P1328" i="10"/>
  <c r="R2048" i="10"/>
  <c r="R1606" i="10"/>
  <c r="C2087" i="10"/>
  <c r="K1649" i="10"/>
  <c r="C1569" i="10"/>
  <c r="G1569" i="10"/>
  <c r="K1410" i="10"/>
  <c r="O1766" i="10"/>
  <c r="H63" i="135"/>
  <c r="O1488" i="10"/>
  <c r="R1686" i="10"/>
  <c r="J2046" i="10"/>
  <c r="L1727" i="10"/>
  <c r="E1726" i="10"/>
  <c r="R2084" i="10"/>
  <c r="G1527" i="10"/>
  <c r="M1809" i="10"/>
  <c r="D1530" i="10"/>
  <c r="H1727" i="10"/>
  <c r="G2127" i="10"/>
  <c r="Q1727" i="10"/>
  <c r="D2130" i="10"/>
  <c r="E1806" i="10"/>
  <c r="O2129" i="10"/>
  <c r="N1929" i="10"/>
  <c r="M1930" i="10"/>
  <c r="P2046" i="10"/>
  <c r="C2086" i="10"/>
  <c r="F2126" i="10"/>
  <c r="P1688" i="10"/>
  <c r="N1847" i="10"/>
  <c r="Q1687" i="10"/>
  <c r="M1966" i="10"/>
  <c r="N1328" i="10"/>
  <c r="O1528" i="10"/>
  <c r="D2126" i="10"/>
  <c r="D2046" i="10"/>
  <c r="J1846" i="10"/>
  <c r="F1770" i="10"/>
  <c r="M1408" i="10"/>
  <c r="R1488" i="10"/>
  <c r="M1569" i="10"/>
  <c r="P1406" i="10"/>
  <c r="R1325" i="10"/>
  <c r="F2127" i="10"/>
  <c r="E1647" i="10"/>
  <c r="E1929" i="10"/>
  <c r="G1689" i="10"/>
  <c r="M706" i="10"/>
  <c r="H1529" i="10"/>
  <c r="P2126" i="10"/>
  <c r="Q1403" i="10"/>
  <c r="G1648" i="10"/>
  <c r="C1487" i="10"/>
  <c r="E2047" i="10"/>
  <c r="E1648" i="10"/>
  <c r="I1484" i="10"/>
  <c r="G748" i="10"/>
  <c r="L1490" i="10"/>
  <c r="D2090" i="10"/>
  <c r="O1325" i="10"/>
  <c r="I2130" i="10"/>
  <c r="G2130" i="10"/>
  <c r="L1968" i="10"/>
  <c r="N1970" i="10"/>
  <c r="J2009" i="10"/>
  <c r="G2086" i="10"/>
  <c r="D1567" i="10"/>
  <c r="E63" i="135"/>
  <c r="F1809" i="10"/>
  <c r="S1969" i="10"/>
  <c r="N1685" i="10"/>
  <c r="F748" i="10"/>
  <c r="R2008" i="10"/>
  <c r="R1405" i="10"/>
  <c r="D2047" i="10"/>
  <c r="K1528" i="10"/>
  <c r="L1406" i="10"/>
  <c r="L2005" i="10"/>
  <c r="H871" i="10"/>
  <c r="S2129" i="10"/>
  <c r="E1965" i="10"/>
  <c r="N2005" i="10"/>
  <c r="E1567" i="10"/>
  <c r="Q1568" i="10"/>
  <c r="D1409" i="10"/>
  <c r="L1488" i="10"/>
  <c r="Q623" i="10"/>
  <c r="Q1570" i="10"/>
  <c r="I1326" i="10"/>
  <c r="D1806" i="10"/>
  <c r="L1526" i="10"/>
  <c r="N1408" i="10"/>
  <c r="D1527" i="10"/>
  <c r="D2009" i="10"/>
  <c r="F1567" i="10"/>
  <c r="O1969" i="10"/>
  <c r="S1926" i="10"/>
  <c r="K1567" i="10"/>
  <c r="N1726" i="10"/>
  <c r="N1529" i="10"/>
  <c r="N1686" i="10"/>
  <c r="K1850" i="10"/>
  <c r="O1727" i="10"/>
  <c r="K1490" i="10"/>
  <c r="F2008" i="10"/>
  <c r="E1326" i="10"/>
  <c r="Q1607" i="10"/>
  <c r="I1527" i="10"/>
  <c r="F59" i="135"/>
  <c r="P1968" i="10"/>
  <c r="J1808" i="10"/>
  <c r="F2010" i="10"/>
  <c r="S2006" i="10"/>
  <c r="G1403" i="10"/>
  <c r="Q1529" i="10"/>
  <c r="J1729" i="10"/>
  <c r="H1805" i="10"/>
  <c r="O1570" i="10"/>
  <c r="K2050" i="10"/>
  <c r="J1848" i="10"/>
  <c r="R1327" i="10"/>
  <c r="S1407" i="10"/>
  <c r="H1689" i="10"/>
  <c r="Q1730" i="10"/>
  <c r="S623" i="10"/>
  <c r="E747" i="10"/>
  <c r="Q1330" i="10"/>
  <c r="R749" i="10"/>
  <c r="G708" i="10"/>
  <c r="H749" i="10"/>
  <c r="N749" i="10"/>
  <c r="K667" i="10"/>
  <c r="E749" i="10"/>
  <c r="Q624" i="10"/>
  <c r="Q2046" i="10"/>
  <c r="C1610" i="10"/>
  <c r="N2010" i="10"/>
  <c r="M2085" i="10"/>
  <c r="R2129" i="10"/>
  <c r="C2005" i="10"/>
  <c r="S1970" i="10"/>
  <c r="N1486" i="10"/>
  <c r="D2129" i="10"/>
  <c r="H1970" i="10"/>
  <c r="Q2127" i="10"/>
  <c r="O1848" i="10"/>
  <c r="D1969" i="10"/>
  <c r="S1965" i="10"/>
  <c r="F2129" i="10"/>
  <c r="M1767" i="10"/>
  <c r="C1848" i="10"/>
  <c r="J1406" i="10"/>
  <c r="M1485" i="10"/>
  <c r="G1767" i="10"/>
  <c r="P1527" i="10"/>
  <c r="H2008" i="10"/>
  <c r="G666" i="10"/>
  <c r="C2130" i="10"/>
  <c r="G1687" i="10"/>
  <c r="Q1847" i="10"/>
  <c r="G1930" i="10"/>
  <c r="G62" i="135"/>
  <c r="L2048" i="10"/>
  <c r="I2005" i="10"/>
  <c r="S2088" i="10"/>
  <c r="R1808" i="10"/>
  <c r="H1565" i="10"/>
  <c r="E59" i="135"/>
  <c r="C1686" i="10"/>
  <c r="S1486" i="10"/>
  <c r="R2085" i="10"/>
  <c r="H1930" i="10"/>
  <c r="F1605" i="10"/>
  <c r="G2128" i="10"/>
  <c r="O1769" i="10"/>
  <c r="O1728" i="10"/>
  <c r="J1968" i="10"/>
  <c r="C1967" i="10"/>
  <c r="F706" i="10"/>
  <c r="H1690" i="10"/>
  <c r="N2048" i="10"/>
  <c r="I623" i="10"/>
  <c r="N623" i="10"/>
  <c r="D1729" i="10"/>
  <c r="E1568" i="10"/>
  <c r="D1930" i="10"/>
  <c r="K1488" i="10"/>
  <c r="K1325" i="10"/>
  <c r="S748" i="10"/>
  <c r="P708" i="10"/>
  <c r="I748" i="10"/>
  <c r="S666" i="10"/>
  <c r="L750" i="10"/>
  <c r="D2127" i="10"/>
  <c r="I1606" i="10"/>
  <c r="K1926" i="10"/>
  <c r="C2129" i="10"/>
  <c r="O666" i="10"/>
  <c r="M624" i="10"/>
  <c r="D749" i="10"/>
  <c r="F666" i="10"/>
  <c r="M749" i="10"/>
  <c r="M2087" i="10"/>
  <c r="R1527" i="10"/>
  <c r="I666" i="10"/>
  <c r="L1930" i="10"/>
  <c r="C1690" i="10"/>
  <c r="C667" i="10"/>
  <c r="I1727" i="10"/>
  <c r="M1647" i="10"/>
  <c r="H1847" i="10"/>
  <c r="G1326" i="10"/>
  <c r="J706" i="10"/>
  <c r="R1767" i="10"/>
  <c r="G1850" i="10"/>
  <c r="K2090" i="10"/>
  <c r="O1609" i="10"/>
  <c r="G1967" i="10"/>
  <c r="K2008" i="10"/>
  <c r="J1770" i="10"/>
  <c r="N1926" i="10"/>
  <c r="P2129" i="10"/>
  <c r="L665" i="10"/>
  <c r="S1846" i="10"/>
  <c r="O1768" i="10"/>
  <c r="R1565" i="10"/>
  <c r="I1529" i="10"/>
  <c r="G1486" i="10"/>
  <c r="R1570" i="10"/>
  <c r="J1490" i="10"/>
  <c r="J748" i="10"/>
  <c r="O1689" i="10"/>
  <c r="K1688" i="10"/>
  <c r="I1407" i="10"/>
  <c r="E2128" i="10"/>
  <c r="E2010" i="10"/>
  <c r="S1766" i="10"/>
  <c r="E1846" i="10"/>
  <c r="F1645" i="10"/>
  <c r="F1688" i="10"/>
  <c r="J1727" i="10"/>
  <c r="D1848" i="10"/>
  <c r="O2008" i="10"/>
  <c r="F2005" i="10"/>
  <c r="F1408" i="10"/>
  <c r="O1485" i="10"/>
  <c r="E1727" i="10"/>
  <c r="F65" i="135"/>
  <c r="Q1967" i="10"/>
  <c r="M1327" i="10"/>
  <c r="O2088" i="10"/>
  <c r="J2090" i="10"/>
  <c r="G1608" i="10"/>
  <c r="J2088" i="10"/>
  <c r="O1526" i="10"/>
  <c r="N1927" i="10"/>
  <c r="E1805" i="10"/>
  <c r="D1768" i="10"/>
  <c r="H65" i="135"/>
  <c r="Q2087" i="10"/>
  <c r="P1689" i="10"/>
  <c r="F2049" i="10"/>
  <c r="O2090" i="10"/>
  <c r="M707" i="10"/>
  <c r="R1649" i="10"/>
  <c r="S1608" i="10"/>
  <c r="H667" i="10"/>
  <c r="H872" i="10"/>
  <c r="F750" i="10"/>
  <c r="N708" i="10"/>
  <c r="E666" i="10"/>
  <c r="L1848" i="10"/>
  <c r="O2127" i="10"/>
  <c r="F1808" i="10"/>
  <c r="O1685" i="10"/>
  <c r="I2049" i="10"/>
  <c r="L1529" i="10"/>
  <c r="M1770" i="10"/>
  <c r="O1846" i="10"/>
  <c r="P666" i="10"/>
  <c r="H748" i="10"/>
  <c r="H1965" i="10"/>
  <c r="D1850" i="10"/>
  <c r="H1810" i="10"/>
  <c r="M1526" i="10"/>
  <c r="I2007" i="10"/>
  <c r="F1806" i="10"/>
  <c r="O2130" i="10"/>
  <c r="D1770" i="10"/>
  <c r="N1770" i="10"/>
  <c r="C1928" i="10"/>
  <c r="K1689" i="10"/>
  <c r="J2047" i="10"/>
  <c r="D1846" i="10"/>
  <c r="Q2090" i="10"/>
  <c r="I1406" i="10"/>
  <c r="E1485" i="10"/>
  <c r="L2130" i="10"/>
  <c r="N1488" i="10"/>
  <c r="Q1646" i="10"/>
  <c r="S2130" i="10"/>
  <c r="P1845" i="10"/>
  <c r="C1810" i="10"/>
  <c r="M1487" i="10"/>
  <c r="I1687" i="10"/>
  <c r="H1809" i="10"/>
  <c r="J1410" i="10"/>
  <c r="F1650" i="10"/>
  <c r="I1329" i="10"/>
  <c r="S2009" i="10"/>
  <c r="L1687" i="10"/>
  <c r="Q1486" i="10"/>
  <c r="D1488" i="10"/>
  <c r="K666" i="10"/>
  <c r="P749" i="10"/>
  <c r="P750" i="10"/>
  <c r="E750" i="10"/>
  <c r="G750" i="10"/>
  <c r="R1490" i="10"/>
  <c r="S1568" i="10"/>
  <c r="C1404" i="10"/>
  <c r="O2084" i="10"/>
  <c r="F1528" i="10"/>
  <c r="Q1966" i="10"/>
  <c r="F60" i="135"/>
  <c r="R750" i="10"/>
  <c r="J1408" i="10"/>
  <c r="H1410" i="10"/>
  <c r="F708" i="10"/>
  <c r="J1688" i="10"/>
  <c r="K1404" i="10"/>
  <c r="S1967" i="10"/>
  <c r="O1527" i="10"/>
  <c r="K2004" i="10"/>
  <c r="S1646" i="10"/>
  <c r="H2090" i="10"/>
  <c r="P2047" i="10"/>
  <c r="D1847" i="10"/>
  <c r="I1325" i="10"/>
  <c r="H1685" i="10"/>
  <c r="R1769" i="10"/>
  <c r="K2085" i="10"/>
  <c r="N1489" i="10"/>
  <c r="D1810" i="10"/>
  <c r="H1966" i="10"/>
  <c r="O2007" i="10"/>
  <c r="K1566" i="10"/>
  <c r="N1808" i="10"/>
  <c r="L1684" i="10"/>
  <c r="H1804" i="10"/>
  <c r="C1727" i="10"/>
  <c r="C2048" i="10"/>
  <c r="J2085" i="10"/>
  <c r="D1484" i="10"/>
  <c r="F1606" i="10"/>
  <c r="R2049" i="10"/>
  <c r="R1930" i="10"/>
  <c r="H1608" i="10"/>
  <c r="P1804" i="10"/>
  <c r="J1766" i="10"/>
  <c r="H624" i="10"/>
  <c r="K708" i="10"/>
  <c r="Q750" i="10"/>
  <c r="S667" i="10"/>
  <c r="C749" i="10"/>
  <c r="C623" i="10"/>
  <c r="D748" i="10"/>
  <c r="S1810" i="10"/>
  <c r="S1649" i="10"/>
  <c r="Q2049" i="10"/>
  <c r="L1328" i="10"/>
  <c r="E1807" i="10"/>
  <c r="G1488" i="10"/>
  <c r="L1926" i="10"/>
  <c r="F1730" i="10"/>
  <c r="E1767" i="10"/>
  <c r="M2046" i="10"/>
  <c r="Q708" i="10"/>
  <c r="P1484" i="10"/>
  <c r="K1968" i="10"/>
  <c r="R1768" i="10"/>
  <c r="I706" i="10"/>
  <c r="R1689" i="10"/>
  <c r="E1808" i="10"/>
  <c r="K1527" i="10"/>
  <c r="M2090" i="10"/>
  <c r="M1649" i="10"/>
  <c r="D59" i="135"/>
  <c r="M2005" i="10"/>
  <c r="I2047" i="10"/>
  <c r="P665" i="10"/>
  <c r="P1848" i="10"/>
  <c r="G1567" i="10"/>
  <c r="H1530" i="10"/>
  <c r="M1808" i="10"/>
  <c r="I2006" i="10"/>
  <c r="E1969" i="10"/>
  <c r="J1488" i="10"/>
  <c r="N1608" i="10"/>
  <c r="I665" i="10"/>
  <c r="L1809" i="10"/>
  <c r="F1608" i="10"/>
  <c r="O2126" i="10"/>
  <c r="S1330" i="10"/>
  <c r="C2009" i="10"/>
  <c r="N1806" i="10"/>
  <c r="G1726" i="10"/>
  <c r="D2086" i="10"/>
  <c r="R748" i="10"/>
  <c r="N666" i="10"/>
  <c r="D667" i="10"/>
  <c r="K623" i="10"/>
  <c r="N1569" i="10"/>
  <c r="L2004" i="10"/>
  <c r="J1929" i="10"/>
  <c r="Q1565" i="10"/>
  <c r="I2010" i="10"/>
  <c r="I1809" i="10"/>
  <c r="O749" i="10"/>
  <c r="D61" i="135"/>
  <c r="I1330"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L749" i="10"/>
  <c r="I750" i="10"/>
  <c r="I625" i="10"/>
  <c r="J751" i="10"/>
  <c r="D624" i="10"/>
  <c r="E667" i="10"/>
  <c r="I624" i="10"/>
  <c r="L751" i="10"/>
  <c r="D625" i="10"/>
  <c r="S625" i="10"/>
  <c r="Q749" i="10"/>
  <c r="J709" i="10"/>
  <c r="J750" i="10"/>
  <c r="D668" i="10"/>
  <c r="S668" i="10"/>
  <c r="K668" i="10"/>
  <c r="M667" i="10"/>
  <c r="K624" i="10"/>
  <c r="J668" i="10"/>
  <c r="J624" i="10"/>
  <c r="C668" i="10"/>
  <c r="M751" i="10"/>
  <c r="P709" i="10"/>
  <c r="I668" i="10"/>
  <c r="Q709" i="10"/>
  <c r="F709" i="10"/>
  <c r="P624" i="10"/>
  <c r="I749" i="10"/>
  <c r="R624" i="10"/>
  <c r="C625" i="10"/>
  <c r="O624" i="10"/>
  <c r="R625" i="10"/>
  <c r="E624" i="10"/>
  <c r="I709" i="10"/>
  <c r="D709" i="10"/>
  <c r="P668" i="10"/>
  <c r="N625" i="10"/>
  <c r="F751" i="10"/>
  <c r="F667" i="10"/>
  <c r="S749" i="10"/>
  <c r="F749" i="10"/>
  <c r="G668" i="10"/>
  <c r="N668" i="10"/>
  <c r="R751" i="10"/>
  <c r="O668" i="10"/>
  <c r="Q625" i="10"/>
  <c r="S751" i="10"/>
  <c r="I751" i="10"/>
  <c r="F625" i="10"/>
  <c r="R668" i="10"/>
  <c r="N709" i="10"/>
  <c r="S709" i="10"/>
  <c r="E751" i="10"/>
  <c r="K709" i="10"/>
  <c r="F668" i="10"/>
  <c r="E709" i="10"/>
  <c r="K750" i="10"/>
  <c r="O751" i="10"/>
  <c r="L709" i="10"/>
  <c r="C624" i="10"/>
  <c r="M668" i="10"/>
  <c r="D751" i="10"/>
  <c r="R709" i="10"/>
  <c r="O709" i="10"/>
  <c r="O750" i="10"/>
  <c r="G625" i="10"/>
  <c r="H709" i="10"/>
  <c r="M709" i="10"/>
  <c r="C709" i="10"/>
  <c r="H873" i="10"/>
  <c r="H625" i="10"/>
  <c r="P625" i="10"/>
  <c r="L668" i="10"/>
  <c r="H668" i="10"/>
  <c r="O667" i="10"/>
  <c r="S624" i="10"/>
  <c r="G709" i="10"/>
  <c r="E668" i="10"/>
  <c r="Q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J626" i="10"/>
  <c r="Q626" i="10"/>
  <c r="L669" i="10"/>
  <c r="K710" i="10"/>
  <c r="P626" i="10"/>
  <c r="P751" i="10"/>
  <c r="M669" i="10"/>
  <c r="C751" i="10"/>
  <c r="Q751" i="10"/>
  <c r="D710" i="10"/>
  <c r="K625" i="10"/>
  <c r="R626" i="10"/>
  <c r="R752" i="10"/>
  <c r="D669" i="10"/>
  <c r="P752" i="10"/>
  <c r="N751" i="10"/>
  <c r="G626" i="10"/>
  <c r="K751" i="10"/>
  <c r="S669" i="10"/>
  <c r="C710" i="10"/>
  <c r="K626" i="10"/>
  <c r="M752" i="10"/>
  <c r="M625" i="10"/>
  <c r="F626" i="10"/>
  <c r="R669" i="10"/>
  <c r="L625" i="10"/>
  <c r="G751" i="10"/>
  <c r="G710" i="10"/>
  <c r="H751" i="10"/>
  <c r="J625" i="10"/>
  <c r="E669" i="10"/>
  <c r="E625" i="10"/>
  <c r="K669" i="10"/>
  <c r="Q710" i="10"/>
  <c r="R710" i="10"/>
  <c r="H874" i="10"/>
  <c r="Q669" i="10"/>
  <c r="E626"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N626" i="10"/>
  <c r="F669" i="10"/>
  <c r="P710" i="10"/>
  <c r="E710" i="10"/>
  <c r="H753" i="10"/>
  <c r="M710" i="10"/>
  <c r="E753" i="10"/>
  <c r="J753" i="10"/>
  <c r="C669" i="10"/>
  <c r="F753" i="10"/>
  <c r="L752" i="10"/>
  <c r="D753" i="10"/>
  <c r="N752" i="10"/>
  <c r="N710" i="10"/>
  <c r="Q752" i="10"/>
  <c r="P753" i="10"/>
  <c r="N753" i="10"/>
  <c r="D752" i="10"/>
  <c r="F710" i="10"/>
  <c r="O710" i="10"/>
  <c r="H669" i="10"/>
  <c r="F752" i="10"/>
  <c r="I669" i="10"/>
  <c r="H752" i="10"/>
  <c r="P669" i="10"/>
  <c r="I626" i="10"/>
  <c r="D626" i="10"/>
  <c r="Q753" i="10"/>
  <c r="I753" i="10"/>
  <c r="G669" i="10"/>
  <c r="L753" i="10"/>
  <c r="L710" i="10"/>
  <c r="S710" i="10"/>
  <c r="H626" i="10"/>
  <c r="K753" i="10"/>
  <c r="H710" i="10"/>
  <c r="R753" i="10"/>
  <c r="C752" i="10"/>
  <c r="N669" i="10"/>
  <c r="S752" i="10"/>
  <c r="O669" i="10"/>
  <c r="I752" i="10"/>
  <c r="J710" i="10"/>
  <c r="O752" i="10"/>
  <c r="S626" i="10"/>
  <c r="E752" i="10"/>
  <c r="O753" i="10"/>
  <c r="G753" i="10"/>
  <c r="L626" i="10"/>
  <c r="K752" i="10"/>
  <c r="J752" i="10"/>
  <c r="S753" i="10"/>
  <c r="G752" i="10"/>
  <c r="I710" i="10"/>
  <c r="C753" i="10"/>
  <c r="O626" i="10"/>
  <c r="C626" i="10"/>
  <c r="J669" i="10"/>
  <c r="M753" i="10"/>
  <c r="M626"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A944" i="10" l="1"/>
  <c r="H1167" i="10"/>
  <c r="G758" i="10"/>
  <c r="F26" i="10"/>
  <c r="R675" i="10"/>
  <c r="J24" i="136"/>
  <c r="D19" i="10"/>
  <c r="N711" i="10"/>
  <c r="P681" i="10"/>
  <c r="P723" i="10"/>
  <c r="J1139" i="10"/>
  <c r="N12" i="136"/>
  <c r="E272" i="10"/>
  <c r="L33" i="136"/>
  <c r="P384" i="10"/>
  <c r="H628" i="10"/>
  <c r="G1065" i="10"/>
  <c r="I1351" i="10"/>
  <c r="Q1066" i="10"/>
  <c r="P767" i="10"/>
  <c r="K45" i="136"/>
  <c r="S315" i="10"/>
  <c r="S142" i="10"/>
  <c r="F1079" i="10"/>
  <c r="S1111" i="10"/>
  <c r="K385" i="10"/>
  <c r="F764" i="10"/>
  <c r="P1174" i="10"/>
  <c r="C130" i="10"/>
  <c r="P754" i="10"/>
  <c r="L82" i="10"/>
  <c r="I541" i="10"/>
  <c r="G768" i="10"/>
  <c r="J13" i="136"/>
  <c r="K1091" i="10"/>
  <c r="N1356" i="10"/>
  <c r="O676" i="10"/>
  <c r="E206" i="10"/>
  <c r="D725" i="10"/>
  <c r="K27" i="136"/>
  <c r="E400" i="10"/>
  <c r="R759" i="10"/>
  <c r="G1125" i="10"/>
  <c r="D367" i="10"/>
  <c r="D639" i="10"/>
  <c r="T59" i="136"/>
  <c r="D400" i="10"/>
  <c r="H281" i="10"/>
  <c r="G1121" i="10"/>
  <c r="L714" i="10"/>
  <c r="O55" i="136"/>
  <c r="R23" i="10"/>
  <c r="M677" i="10"/>
  <c r="J635" i="10"/>
  <c r="H31" i="136"/>
  <c r="F1094" i="10"/>
  <c r="Q282" i="10"/>
  <c r="E1093" i="10"/>
  <c r="P281" i="10"/>
  <c r="I642" i="10"/>
  <c r="N1100" i="10"/>
  <c r="H1064" i="10"/>
  <c r="F34" i="135"/>
  <c r="H400" i="10"/>
  <c r="G24" i="136"/>
  <c r="C12" i="136"/>
  <c r="L177" i="10"/>
  <c r="J281" i="10"/>
  <c r="L717" i="10"/>
  <c r="Q161" i="10"/>
  <c r="K1152" i="10"/>
  <c r="E267" i="10"/>
  <c r="C637" i="10"/>
  <c r="I1150" i="10"/>
  <c r="I1079" i="10"/>
  <c r="R16" i="136"/>
  <c r="P199" i="10"/>
  <c r="C683" i="10"/>
  <c r="K1092" i="10"/>
  <c r="M674" i="10"/>
  <c r="S1077" i="10"/>
  <c r="M1094" i="10"/>
  <c r="N1130" i="10"/>
  <c r="H1175" i="10"/>
  <c r="E25" i="10"/>
  <c r="N688" i="10"/>
  <c r="P1141" i="10"/>
  <c r="S1121" i="10"/>
  <c r="I12" i="136"/>
  <c r="N300" i="10"/>
  <c r="L31" i="136"/>
  <c r="S281" i="10"/>
  <c r="H757" i="10"/>
  <c r="I762" i="10"/>
  <c r="R1136" i="10"/>
  <c r="R64" i="136"/>
  <c r="O48" i="10"/>
  <c r="K1099" i="10"/>
  <c r="S1157" i="10"/>
  <c r="P671" i="10"/>
  <c r="M315" i="10"/>
  <c r="L201" i="10"/>
  <c r="O185" i="10"/>
  <c r="C1156" i="10"/>
  <c r="C33" i="136"/>
  <c r="R21" i="136"/>
  <c r="D251" i="10"/>
  <c r="O541" i="10"/>
  <c r="G19" i="10"/>
  <c r="I1113" i="10"/>
  <c r="F1092" i="10"/>
  <c r="K767" i="10"/>
  <c r="G1066" i="10"/>
  <c r="K1085" i="10"/>
  <c r="E1092" i="10"/>
  <c r="F62" i="136"/>
  <c r="D1068" i="10"/>
  <c r="P82" i="10"/>
  <c r="G1152" i="10"/>
  <c r="L1084" i="10"/>
  <c r="O62" i="136"/>
  <c r="O717" i="10"/>
  <c r="R1267" i="10"/>
  <c r="H720" i="10"/>
  <c r="R1091" i="10"/>
  <c r="D20" i="135"/>
  <c r="E754" i="10"/>
  <c r="P688" i="10"/>
  <c r="G52" i="136"/>
  <c r="L1353" i="10"/>
  <c r="D55" i="10"/>
  <c r="M1083" i="10"/>
  <c r="E1099" i="10"/>
  <c r="M644" i="10"/>
  <c r="M204" i="10"/>
  <c r="L430" i="10"/>
  <c r="C1113" i="10"/>
  <c r="Q1154" i="10"/>
  <c r="O1168" i="10"/>
  <c r="D770" i="10"/>
  <c r="G761" i="10"/>
  <c r="R1348" i="10"/>
  <c r="S20" i="10"/>
  <c r="H137" i="10"/>
  <c r="M1140" i="10"/>
  <c r="E31" i="136"/>
  <c r="H500" i="10"/>
  <c r="E628" i="10"/>
  <c r="D1167" i="10"/>
  <c r="M399" i="10"/>
  <c r="P383" i="10"/>
  <c r="O48" i="136"/>
  <c r="C1155" i="10"/>
  <c r="H23" i="10"/>
  <c r="G1074" i="10"/>
  <c r="D269" i="10"/>
  <c r="O1063" i="10"/>
  <c r="G386" i="10"/>
  <c r="C760" i="10"/>
  <c r="H18" i="135"/>
  <c r="S1098" i="10"/>
  <c r="F630" i="10"/>
  <c r="H82" i="10"/>
  <c r="R1145" i="10"/>
  <c r="M726" i="10"/>
  <c r="F131" i="10"/>
  <c r="G21" i="10"/>
  <c r="R644" i="10"/>
  <c r="E718" i="10"/>
  <c r="L1124" i="10"/>
  <c r="K1153" i="10"/>
  <c r="D1166" i="10"/>
  <c r="S724" i="10"/>
  <c r="N1112" i="10"/>
  <c r="H1092" i="10"/>
  <c r="J220" i="10"/>
  <c r="N49" i="10"/>
  <c r="D711" i="10"/>
  <c r="O118" i="10"/>
  <c r="J674" i="10"/>
  <c r="H1065" i="10"/>
  <c r="R1158" i="10"/>
  <c r="P1167" i="10"/>
  <c r="AB13" i="133"/>
  <c r="E49" i="135"/>
  <c r="G27" i="135"/>
  <c r="K1129" i="10"/>
  <c r="D760" i="10"/>
  <c r="L56" i="136"/>
  <c r="N754" i="10"/>
  <c r="H11" i="135"/>
  <c r="E220" i="10"/>
  <c r="J685" i="10"/>
  <c r="O1085" i="10"/>
  <c r="D31" i="136"/>
  <c r="M56" i="136"/>
  <c r="V13" i="133"/>
  <c r="C57" i="136"/>
  <c r="S644" i="10"/>
  <c r="T13" i="136"/>
  <c r="R1069" i="10"/>
  <c r="O59" i="136"/>
  <c r="O400" i="10"/>
  <c r="N266" i="10"/>
  <c r="O670" i="10"/>
  <c r="L682" i="10"/>
  <c r="K187" i="10"/>
  <c r="T53" i="136"/>
  <c r="M642" i="10"/>
  <c r="K717" i="10"/>
  <c r="E30" i="136"/>
  <c r="E26" i="10"/>
  <c r="G687" i="10"/>
  <c r="P370" i="10"/>
  <c r="L152" i="10"/>
  <c r="J1064" i="10"/>
  <c r="C220" i="10"/>
  <c r="E682" i="10"/>
  <c r="F1173" i="10"/>
  <c r="H200" i="10"/>
  <c r="D220" i="10"/>
  <c r="P47" i="10"/>
  <c r="G51" i="10"/>
  <c r="J1067" i="10"/>
  <c r="J152" i="10"/>
  <c r="I1084" i="10"/>
  <c r="H206" i="10"/>
  <c r="P205" i="10"/>
  <c r="N353" i="10"/>
  <c r="E53" i="136"/>
  <c r="Q1165" i="10"/>
  <c r="Q325" i="10"/>
  <c r="L45" i="136"/>
  <c r="P49" i="136"/>
  <c r="O315" i="10"/>
  <c r="N30" i="136"/>
  <c r="H718" i="10"/>
  <c r="R1078" i="10"/>
  <c r="Y13" i="133"/>
  <c r="S116" i="10"/>
  <c r="F1363" i="10"/>
  <c r="O152" i="10"/>
  <c r="H882" i="10"/>
  <c r="O1352" i="10"/>
  <c r="H34" i="136"/>
  <c r="M11" i="136"/>
  <c r="J1127" i="10"/>
  <c r="R1351" i="10"/>
  <c r="G635" i="10"/>
  <c r="F25" i="136"/>
  <c r="S1075" i="10"/>
  <c r="O47" i="10"/>
  <c r="F220" i="10"/>
  <c r="H1161" i="10"/>
  <c r="F64" i="136"/>
  <c r="E1129" i="10"/>
  <c r="N54" i="10"/>
  <c r="M711" i="10"/>
  <c r="L765" i="10"/>
  <c r="I1157" i="10"/>
  <c r="H724" i="10"/>
  <c r="H636" i="10"/>
  <c r="I1141" i="10"/>
  <c r="H161" i="10"/>
  <c r="I38" i="10"/>
  <c r="E1063" i="10"/>
  <c r="P1066" i="10"/>
  <c r="K637" i="10"/>
  <c r="F1111" i="10"/>
  <c r="I20" i="10"/>
  <c r="M1084" i="10"/>
  <c r="E1123" i="10"/>
  <c r="R202" i="10"/>
  <c r="E1114" i="10"/>
  <c r="G34" i="135"/>
  <c r="K1155" i="10"/>
  <c r="M1176" i="10"/>
  <c r="E44" i="10"/>
  <c r="C42" i="136"/>
  <c r="G676" i="10"/>
  <c r="P1115" i="10"/>
  <c r="J1170" i="10"/>
  <c r="P636" i="10"/>
  <c r="Q14" i="133"/>
  <c r="O385" i="10"/>
  <c r="D273" i="10"/>
  <c r="D15" i="135"/>
  <c r="P25" i="10"/>
  <c r="H47" i="10"/>
  <c r="K56" i="136"/>
  <c r="I49" i="136"/>
  <c r="S1115" i="10"/>
  <c r="C1089" i="10"/>
  <c r="L1128" i="10"/>
  <c r="J25" i="10"/>
  <c r="S54" i="10"/>
  <c r="S353" i="10"/>
  <c r="P43" i="136"/>
  <c r="N58" i="136"/>
  <c r="H635" i="10"/>
  <c r="P51" i="10"/>
  <c r="E645" i="10"/>
  <c r="L1085" i="10"/>
  <c r="E1143" i="10"/>
  <c r="J271" i="10"/>
  <c r="I1131" i="10"/>
  <c r="E727" i="10"/>
  <c r="E1158" i="10"/>
  <c r="R24" i="136"/>
  <c r="P16" i="136"/>
  <c r="O46" i="10"/>
  <c r="S187" i="10"/>
  <c r="H1131" i="10"/>
  <c r="C315" i="10"/>
  <c r="K713" i="10"/>
  <c r="G267" i="10"/>
  <c r="M30" i="136"/>
  <c r="C720" i="10"/>
  <c r="N61" i="136"/>
  <c r="D133" i="10"/>
  <c r="M38" i="10"/>
  <c r="N24" i="10"/>
  <c r="E16" i="135"/>
  <c r="K28" i="136"/>
  <c r="R755" i="10"/>
  <c r="H13" i="135"/>
  <c r="O716" i="10"/>
  <c r="L269" i="10"/>
  <c r="T34" i="136"/>
  <c r="F682" i="10"/>
  <c r="D1358" i="10"/>
  <c r="F1069" i="10"/>
  <c r="R715" i="10"/>
  <c r="H110" i="10"/>
  <c r="E721" i="10"/>
  <c r="O1267" i="10"/>
  <c r="P12" i="136"/>
  <c r="Q386" i="10"/>
  <c r="F679" i="10"/>
  <c r="P161" i="10"/>
  <c r="P1084" i="10"/>
  <c r="L1092" i="10"/>
  <c r="M1077" i="10"/>
  <c r="E265" i="10"/>
  <c r="M1127" i="10"/>
  <c r="D1175" i="10"/>
  <c r="H47" i="135"/>
  <c r="K1167" i="10"/>
  <c r="C28" i="135"/>
  <c r="N204" i="10"/>
  <c r="R143" i="10"/>
  <c r="P1099" i="10"/>
  <c r="R1081" i="10"/>
  <c r="Q719" i="10"/>
  <c r="G198" i="10"/>
  <c r="K758" i="10"/>
  <c r="D24" i="135"/>
  <c r="H13" i="133"/>
  <c r="F251" i="10"/>
  <c r="L1362" i="10"/>
  <c r="D50" i="135"/>
  <c r="M60" i="136"/>
  <c r="E83" i="10"/>
  <c r="C1069" i="10"/>
  <c r="H676" i="10"/>
  <c r="J1151" i="10"/>
  <c r="F1355" i="10"/>
  <c r="I1089" i="10"/>
  <c r="O22" i="10"/>
  <c r="H1066" i="10"/>
  <c r="S1362" i="10"/>
  <c r="N671" i="10"/>
  <c r="I1061" i="10"/>
  <c r="K1060" i="10"/>
  <c r="T16" i="136"/>
  <c r="K711" i="10"/>
  <c r="S582" i="10"/>
  <c r="L15" i="136"/>
  <c r="E35" i="135"/>
  <c r="L137" i="10"/>
  <c r="F133" i="10"/>
  <c r="K21" i="136"/>
  <c r="Q45" i="10"/>
  <c r="S1152" i="10"/>
  <c r="L680" i="10"/>
  <c r="D1357" i="10"/>
  <c r="L131" i="10"/>
  <c r="P26" i="10"/>
  <c r="D26" i="135"/>
  <c r="D723" i="10"/>
  <c r="R37" i="10"/>
  <c r="F1362" i="10"/>
  <c r="M244" i="10"/>
  <c r="C26" i="135"/>
  <c r="G759" i="10"/>
  <c r="Q27" i="136"/>
  <c r="L211" i="10"/>
  <c r="I1361" i="10"/>
  <c r="L1140" i="10"/>
  <c r="O45" i="136"/>
  <c r="F1161" i="10"/>
  <c r="N1165" i="10"/>
  <c r="G1120" i="10"/>
  <c r="G64" i="136"/>
  <c r="Q761" i="10"/>
  <c r="D27" i="135"/>
  <c r="I52" i="136"/>
  <c r="F675" i="10"/>
  <c r="F58" i="136"/>
  <c r="G16" i="136"/>
  <c r="C1351" i="10"/>
  <c r="D1150" i="10"/>
  <c r="O161" i="10"/>
  <c r="P101" i="10"/>
  <c r="C632" i="10"/>
  <c r="S762" i="10"/>
  <c r="F51" i="135"/>
  <c r="E759" i="10"/>
  <c r="M1068" i="10"/>
  <c r="J371" i="10"/>
  <c r="M637" i="10"/>
  <c r="F459" i="10"/>
  <c r="H19" i="10"/>
  <c r="H210" i="10"/>
  <c r="R643" i="10"/>
  <c r="R1146" i="10"/>
  <c r="R1122" i="10"/>
  <c r="S300" i="10"/>
  <c r="I1173" i="10"/>
  <c r="R431" i="10"/>
  <c r="L727" i="10"/>
  <c r="L244" i="10"/>
  <c r="E500" i="10"/>
  <c r="J1060" i="10"/>
  <c r="L272" i="10"/>
  <c r="H875" i="10"/>
  <c r="I1111" i="10"/>
  <c r="AK13" i="133"/>
  <c r="N713" i="10"/>
  <c r="H674" i="10"/>
  <c r="P282" i="10"/>
  <c r="J726" i="10"/>
  <c r="K63" i="136"/>
  <c r="P637" i="10"/>
  <c r="E48" i="136"/>
  <c r="F23" i="10"/>
  <c r="L210" i="10"/>
  <c r="J1167" i="10"/>
  <c r="S766" i="10"/>
  <c r="M1123" i="10"/>
  <c r="G1157" i="10"/>
  <c r="M65" i="136"/>
  <c r="C1067" i="10"/>
  <c r="E674" i="10"/>
  <c r="P251" i="10"/>
  <c r="L58" i="136"/>
  <c r="N220" i="10"/>
  <c r="I13" i="133"/>
  <c r="Q51" i="10"/>
  <c r="L628" i="10"/>
  <c r="I1094" i="10"/>
  <c r="R1065" i="10"/>
  <c r="E1113" i="10"/>
  <c r="E143" i="10"/>
  <c r="R204" i="10"/>
  <c r="H367" i="10"/>
  <c r="D18" i="135"/>
  <c r="L1352" i="10"/>
  <c r="E50" i="10"/>
  <c r="K757" i="10"/>
  <c r="C1146" i="10"/>
  <c r="M129" i="10"/>
  <c r="J48" i="136"/>
  <c r="P54" i="10"/>
  <c r="T60" i="136"/>
  <c r="E62" i="136"/>
  <c r="S721" i="10"/>
  <c r="Q632" i="10"/>
  <c r="F266" i="10"/>
  <c r="S21" i="136"/>
  <c r="R636" i="10"/>
  <c r="R269" i="10"/>
  <c r="P32" i="10"/>
  <c r="N1354" i="10"/>
  <c r="J33" i="136"/>
  <c r="N271" i="10"/>
  <c r="F766" i="10"/>
  <c r="F17" i="135"/>
  <c r="I459" i="10"/>
  <c r="Q1175" i="10"/>
  <c r="E116" i="10"/>
  <c r="K342" i="10"/>
  <c r="C20" i="10"/>
  <c r="L101" i="10"/>
  <c r="M1081" i="10"/>
  <c r="R639" i="10"/>
  <c r="J21" i="136"/>
  <c r="L756" i="10"/>
  <c r="P27" i="136"/>
  <c r="O768" i="10"/>
  <c r="K1061" i="10"/>
  <c r="D1128" i="10"/>
  <c r="O129" i="10"/>
  <c r="G1095" i="10"/>
  <c r="I133" i="10"/>
  <c r="F55" i="136"/>
  <c r="O187" i="10"/>
  <c r="J272" i="10"/>
  <c r="R767" i="10"/>
  <c r="N636" i="10"/>
  <c r="F712" i="10"/>
  <c r="E1137" i="10"/>
  <c r="M1173" i="10"/>
  <c r="I118" i="10"/>
  <c r="D1363" i="10"/>
  <c r="P1169" i="10"/>
  <c r="C45" i="10"/>
  <c r="H1076" i="10"/>
  <c r="O1128" i="10"/>
  <c r="H1127" i="10"/>
  <c r="F11" i="136"/>
  <c r="S11" i="136"/>
  <c r="M266" i="10"/>
  <c r="P35" i="136"/>
  <c r="R200" i="10"/>
  <c r="K1352" i="10"/>
  <c r="G1176" i="10"/>
  <c r="O1105" i="10"/>
  <c r="O46" i="136"/>
  <c r="F1074" i="10"/>
  <c r="F582" i="10"/>
  <c r="I35" i="136"/>
  <c r="N755" i="10"/>
  <c r="D627" i="10"/>
  <c r="I1065" i="10"/>
  <c r="I29" i="136"/>
  <c r="N1060" i="10"/>
  <c r="K1097" i="10"/>
  <c r="K273" i="10"/>
  <c r="F643" i="10"/>
  <c r="E282" i="10"/>
  <c r="P680" i="10"/>
  <c r="I638" i="10"/>
  <c r="L762" i="10"/>
  <c r="Q65" i="136"/>
  <c r="P1137" i="10"/>
  <c r="N370" i="10"/>
  <c r="I1363" i="10"/>
  <c r="O133" i="10"/>
  <c r="N206" i="10"/>
  <c r="H12" i="136"/>
  <c r="L116" i="10"/>
  <c r="E152" i="10"/>
  <c r="H56" i="136"/>
  <c r="J204" i="10"/>
  <c r="H1112" i="10"/>
  <c r="H135" i="10"/>
  <c r="I768" i="10"/>
  <c r="O1099" i="10"/>
  <c r="S1356" i="10"/>
  <c r="F16" i="136"/>
  <c r="Q1128" i="10"/>
  <c r="J39" i="10"/>
  <c r="P32" i="136"/>
  <c r="O211" i="10"/>
  <c r="S15" i="136"/>
  <c r="S1094" i="10"/>
  <c r="J459" i="10"/>
  <c r="H32" i="135"/>
  <c r="C1085" i="10"/>
  <c r="E20" i="10"/>
  <c r="C1070" i="10"/>
  <c r="S27" i="136"/>
  <c r="D682" i="10"/>
  <c r="C1352" i="10"/>
  <c r="G384" i="10"/>
  <c r="G15" i="136"/>
  <c r="Q1152" i="10"/>
  <c r="F725" i="10"/>
  <c r="N769" i="10"/>
  <c r="H267" i="10"/>
  <c r="E728" i="10"/>
  <c r="E712" i="10"/>
  <c r="S629" i="10"/>
  <c r="R21" i="10"/>
  <c r="D229" i="10"/>
  <c r="H52" i="136"/>
  <c r="R1169" i="10"/>
  <c r="C11" i="136"/>
  <c r="M1112" i="10"/>
  <c r="Q1094" i="10"/>
  <c r="L1153" i="10"/>
  <c r="J645" i="10"/>
  <c r="G715" i="10"/>
  <c r="D35" i="135"/>
  <c r="Q1362" i="10"/>
  <c r="O725" i="10"/>
  <c r="N21" i="136"/>
  <c r="C714" i="10"/>
  <c r="Q680" i="10"/>
  <c r="H1099" i="10"/>
  <c r="Q229" i="10"/>
  <c r="M168" i="10"/>
  <c r="O764" i="10"/>
  <c r="I266" i="10"/>
  <c r="L1059" i="10"/>
  <c r="K229" i="10"/>
  <c r="C44" i="135"/>
  <c r="F25" i="10"/>
  <c r="M1358" i="10"/>
  <c r="H633" i="10"/>
  <c r="O1077" i="10"/>
  <c r="D1141" i="10"/>
  <c r="O720" i="10"/>
  <c r="L46" i="10"/>
  <c r="M459" i="10"/>
  <c r="C1080" i="10"/>
  <c r="E765" i="10"/>
  <c r="J765" i="10"/>
  <c r="O1100" i="10"/>
  <c r="I24" i="136"/>
  <c r="E432" i="10"/>
  <c r="C1362" i="10"/>
  <c r="N1114" i="10"/>
  <c r="D1069" i="10"/>
  <c r="P42" i="136"/>
  <c r="S22" i="10"/>
  <c r="J684" i="10"/>
  <c r="J756" i="10"/>
  <c r="E367" i="10"/>
  <c r="H627" i="10"/>
  <c r="J431" i="10"/>
  <c r="P722" i="10"/>
  <c r="D628" i="10"/>
  <c r="M688" i="10"/>
  <c r="Q51" i="136"/>
  <c r="M1146" i="10"/>
  <c r="C1137" i="10"/>
  <c r="M1137" i="10"/>
  <c r="P200" i="10"/>
  <c r="S44" i="10"/>
  <c r="J251" i="10"/>
  <c r="G719" i="10"/>
  <c r="O117" i="10"/>
  <c r="O757" i="10"/>
  <c r="S1159" i="10"/>
  <c r="E43" i="136"/>
  <c r="L1131" i="10"/>
  <c r="E251" i="10"/>
  <c r="M386" i="10"/>
  <c r="P764" i="10"/>
  <c r="M679" i="10"/>
  <c r="I273" i="10"/>
  <c r="G1104" i="10"/>
  <c r="N723" i="10"/>
  <c r="D1108" i="10"/>
  <c r="I44" i="136"/>
  <c r="G1153" i="10"/>
  <c r="F83" i="10"/>
  <c r="E688" i="10"/>
  <c r="J1152" i="10"/>
  <c r="P760" i="10"/>
  <c r="E31" i="10"/>
  <c r="F1137" i="10"/>
  <c r="J49" i="136"/>
  <c r="M28" i="136"/>
  <c r="K673" i="10"/>
  <c r="O760" i="10"/>
  <c r="M187" i="10"/>
  <c r="C1267" i="10"/>
  <c r="F1107" i="10"/>
  <c r="G627" i="10"/>
  <c r="E27" i="135"/>
  <c r="E1078" i="10"/>
  <c r="D870" i="10"/>
  <c r="S64" i="136"/>
  <c r="H282" i="10"/>
  <c r="J1114" i="10"/>
  <c r="P367" i="10"/>
  <c r="N679" i="10"/>
  <c r="Q26" i="136"/>
  <c r="E13" i="136"/>
  <c r="J676" i="10"/>
  <c r="J142" i="10"/>
  <c r="O1354" i="10"/>
  <c r="K399" i="10"/>
  <c r="N200" i="10"/>
  <c r="C1152" i="10"/>
  <c r="L22" i="136"/>
  <c r="O1083" i="10"/>
  <c r="H1358" i="10"/>
  <c r="C627" i="10"/>
  <c r="P58" i="136"/>
  <c r="J718" i="10"/>
  <c r="E632" i="10"/>
  <c r="S1124" i="10"/>
  <c r="H1067" i="10"/>
  <c r="G1078" i="10"/>
  <c r="R84" i="10"/>
  <c r="R1362" i="10"/>
  <c r="G116" i="10"/>
  <c r="P682" i="10"/>
  <c r="Q24" i="136"/>
  <c r="F1097" i="10"/>
  <c r="M199" i="10"/>
  <c r="R34" i="136"/>
  <c r="G272" i="10"/>
  <c r="N640" i="10"/>
  <c r="N1125" i="10"/>
  <c r="C1363" i="10"/>
  <c r="Q23" i="10"/>
  <c r="E1161" i="10"/>
  <c r="N761" i="10"/>
  <c r="P187" i="10"/>
  <c r="E768" i="10"/>
  <c r="C729" i="10"/>
  <c r="Q60" i="136"/>
  <c r="D244" i="10"/>
  <c r="E644" i="10"/>
  <c r="P1063" i="10"/>
  <c r="J177" i="10"/>
  <c r="S1070" i="10"/>
  <c r="I46" i="136"/>
  <c r="H29" i="136"/>
  <c r="C685" i="10"/>
  <c r="L1097" i="10"/>
  <c r="R1129" i="10"/>
  <c r="E1160" i="10"/>
  <c r="J1140" i="10"/>
  <c r="L271" i="10"/>
  <c r="G168" i="10"/>
  <c r="J1357" i="10"/>
  <c r="S763" i="10"/>
  <c r="H168" i="10"/>
  <c r="M682" i="10"/>
  <c r="P1170" i="10"/>
  <c r="S65" i="136"/>
  <c r="Q131" i="10"/>
  <c r="H27" i="136"/>
  <c r="E431" i="10"/>
  <c r="H136" i="10"/>
  <c r="D720" i="10"/>
  <c r="D768" i="10"/>
  <c r="C384" i="10"/>
  <c r="N1357" i="10"/>
  <c r="R500" i="10"/>
  <c r="T35" i="136"/>
  <c r="E1081" i="10"/>
  <c r="L1139" i="10"/>
  <c r="E46" i="136"/>
  <c r="H1074" i="10"/>
  <c r="G1108" i="10"/>
  <c r="G1059" i="10"/>
  <c r="O765" i="10"/>
  <c r="S61" i="136"/>
  <c r="E1127" i="10"/>
  <c r="G229" i="10"/>
  <c r="D1110" i="10"/>
  <c r="N1360" i="10"/>
  <c r="N1111" i="10"/>
  <c r="E1165" i="10"/>
  <c r="E325" i="10"/>
  <c r="P132" i="10"/>
  <c r="H14" i="135"/>
  <c r="E1351" i="10"/>
  <c r="E210" i="10"/>
  <c r="M729" i="10"/>
  <c r="AC13" i="133"/>
  <c r="C755" i="10"/>
  <c r="E582" i="10"/>
  <c r="F13" i="133"/>
  <c r="F50" i="10"/>
  <c r="Q84" i="10"/>
  <c r="S1155" i="10"/>
  <c r="F1095" i="10"/>
  <c r="C1355" i="10"/>
  <c r="R384" i="10"/>
  <c r="D1176" i="10"/>
  <c r="D35" i="136"/>
  <c r="O679" i="10"/>
  <c r="P759" i="10"/>
  <c r="G1138" i="10"/>
  <c r="D1172" i="10"/>
  <c r="S244" i="10"/>
  <c r="Q370" i="10"/>
  <c r="F45" i="135"/>
  <c r="D1267" i="10"/>
  <c r="H32" i="136"/>
  <c r="R1174" i="10"/>
  <c r="E1348" i="10"/>
  <c r="R185" i="10"/>
  <c r="Q1143" i="10"/>
  <c r="P1124" i="10"/>
  <c r="C1109" i="10"/>
  <c r="Q1267" i="10"/>
  <c r="L755" i="10"/>
  <c r="Q767" i="10"/>
  <c r="K142" i="10"/>
  <c r="Q1111" i="10"/>
  <c r="F541" i="10"/>
  <c r="N1094" i="10"/>
  <c r="M685" i="10"/>
  <c r="S1085" i="10"/>
  <c r="R1060" i="10"/>
  <c r="Q1063" i="10"/>
  <c r="I25" i="136"/>
  <c r="D383" i="10"/>
  <c r="D43" i="136"/>
  <c r="Q686" i="10"/>
  <c r="S1114" i="10"/>
  <c r="I137" i="10"/>
  <c r="I1125" i="10"/>
  <c r="M1136" i="10"/>
  <c r="K631" i="10"/>
  <c r="S1156" i="10"/>
  <c r="D1107" i="10"/>
  <c r="J1126" i="10"/>
  <c r="M541" i="10"/>
  <c r="Q130" i="10"/>
  <c r="D64" i="136"/>
  <c r="M1131" i="10"/>
  <c r="Q1083" i="10"/>
  <c r="Q177" i="10"/>
  <c r="H678" i="10"/>
  <c r="E353" i="10"/>
  <c r="K282" i="10"/>
  <c r="J1123" i="10"/>
  <c r="G28" i="136"/>
  <c r="L1074" i="10"/>
  <c r="H1150" i="10"/>
  <c r="C211" i="10"/>
  <c r="M34" i="136"/>
  <c r="N1348" i="10"/>
  <c r="D1078" i="10"/>
  <c r="I635" i="10"/>
  <c r="D42" i="135"/>
  <c r="C686" i="10"/>
  <c r="K629" i="10"/>
  <c r="C674" i="10"/>
  <c r="Q1350" i="10"/>
  <c r="I1153" i="10"/>
  <c r="G66" i="136"/>
  <c r="N63" i="136"/>
  <c r="J253" i="10"/>
  <c r="D1137" i="10"/>
  <c r="I500" i="10"/>
  <c r="N1062" i="10"/>
  <c r="O1130" i="10"/>
  <c r="C30" i="135"/>
  <c r="J1083" i="10"/>
  <c r="M634" i="10"/>
  <c r="L631" i="10"/>
  <c r="I1169" i="10"/>
  <c r="N670" i="10"/>
  <c r="M633" i="10"/>
  <c r="D24" i="136"/>
  <c r="F716" i="10"/>
  <c r="O143" i="10"/>
  <c r="O12" i="133"/>
  <c r="O1161" i="10"/>
  <c r="L282" i="10"/>
  <c r="R65" i="136"/>
  <c r="M1059" i="10"/>
  <c r="C13" i="135"/>
  <c r="F628" i="10"/>
  <c r="E14" i="133"/>
  <c r="L29" i="136"/>
  <c r="K1106" i="10"/>
  <c r="I1172" i="10"/>
  <c r="K400" i="10"/>
  <c r="N56" i="136"/>
  <c r="R1079" i="10"/>
  <c r="F1168" i="10"/>
  <c r="I1359" i="10"/>
  <c r="N1065" i="10"/>
  <c r="M1168" i="10"/>
  <c r="M1065" i="10"/>
  <c r="S716" i="10"/>
  <c r="I674" i="10"/>
  <c r="E22" i="10"/>
  <c r="C726" i="10"/>
  <c r="E46" i="10"/>
  <c r="D645" i="10"/>
  <c r="S1167" i="10"/>
  <c r="L35" i="136"/>
  <c r="O267" i="10"/>
  <c r="N1131" i="10"/>
  <c r="D130" i="10"/>
  <c r="M770" i="10"/>
  <c r="M728" i="10"/>
  <c r="L1111" i="10"/>
  <c r="R211" i="10"/>
  <c r="H711" i="10"/>
  <c r="N630" i="10"/>
  <c r="F1152" i="10"/>
  <c r="I682" i="10"/>
  <c r="I728" i="10"/>
  <c r="N31" i="136"/>
  <c r="M715" i="10"/>
  <c r="M21" i="136"/>
  <c r="F1129" i="10"/>
  <c r="E679" i="10"/>
  <c r="H21" i="10"/>
  <c r="T13" i="133"/>
  <c r="P762" i="10"/>
  <c r="D1130" i="10"/>
  <c r="E1166" i="10"/>
  <c r="P48" i="136"/>
  <c r="L47" i="136"/>
  <c r="R1082" i="10"/>
  <c r="J1076" i="10"/>
  <c r="G684" i="10"/>
  <c r="L383" i="10"/>
  <c r="H385" i="10"/>
  <c r="P55" i="136"/>
  <c r="C29" i="135"/>
  <c r="F1060" i="10"/>
  <c r="P244" i="10"/>
  <c r="G711" i="10"/>
  <c r="S1267" i="10"/>
  <c r="P1096" i="10"/>
  <c r="F1062" i="10"/>
  <c r="Q281" i="10"/>
  <c r="C143" i="10"/>
  <c r="S399" i="10"/>
  <c r="M1170" i="10"/>
  <c r="J1115" i="10"/>
  <c r="R53" i="136"/>
  <c r="G1166" i="10"/>
  <c r="I48" i="136"/>
  <c r="O1146" i="10"/>
  <c r="N1362" i="10"/>
  <c r="O712" i="10"/>
  <c r="M44" i="136"/>
  <c r="O33" i="136"/>
  <c r="I135" i="10"/>
  <c r="H1081" i="10"/>
  <c r="Q637" i="10"/>
  <c r="F769" i="10"/>
  <c r="D582" i="10"/>
  <c r="P38" i="10"/>
  <c r="P118" i="10"/>
  <c r="K1171" i="10"/>
  <c r="S1069" i="10"/>
  <c r="G1354" i="10"/>
  <c r="H1170" i="10"/>
  <c r="L49" i="136"/>
  <c r="J719" i="10"/>
  <c r="J47" i="10"/>
  <c r="D54" i="10"/>
  <c r="H716" i="10"/>
  <c r="F1110" i="10"/>
  <c r="C202" i="10"/>
  <c r="F46" i="136"/>
  <c r="K714" i="10"/>
  <c r="P769" i="10"/>
  <c r="I688" i="10"/>
  <c r="E34" i="135"/>
  <c r="K634" i="10"/>
  <c r="I1105" i="10"/>
  <c r="F368" i="10"/>
  <c r="Q55" i="136"/>
  <c r="O16" i="136"/>
  <c r="J1062" i="10"/>
  <c r="S56" i="136"/>
  <c r="P678" i="10"/>
  <c r="D84" i="10"/>
  <c r="E1075" i="10"/>
  <c r="H762" i="10"/>
  <c r="P641" i="10"/>
  <c r="I27" i="136"/>
  <c r="C1350" i="10"/>
  <c r="N101" i="10"/>
  <c r="E273" i="10"/>
  <c r="D16" i="135"/>
  <c r="J14" i="133"/>
  <c r="D142" i="10"/>
  <c r="H24" i="136"/>
  <c r="G57" i="136"/>
  <c r="S101" i="10"/>
  <c r="C22" i="10"/>
  <c r="Q1356" i="10"/>
  <c r="N252" i="10"/>
  <c r="G19" i="135"/>
  <c r="M1349" i="10"/>
  <c r="F142" i="10"/>
  <c r="E399" i="10"/>
  <c r="O110" i="10"/>
  <c r="C1125" i="10"/>
  <c r="O177" i="10"/>
  <c r="J634" i="10"/>
  <c r="H728" i="10"/>
  <c r="H883" i="10"/>
  <c r="M1100" i="10"/>
  <c r="K1146" i="10"/>
  <c r="J54" i="10"/>
  <c r="R47" i="136"/>
  <c r="M766" i="10"/>
  <c r="C1075" i="10"/>
  <c r="O1170" i="10"/>
  <c r="K1122" i="10"/>
  <c r="C17" i="136"/>
  <c r="O1158" i="10"/>
  <c r="Q39" i="10"/>
  <c r="F370" i="10"/>
  <c r="E638" i="10"/>
  <c r="L66" i="136"/>
  <c r="P715" i="10"/>
  <c r="O1122" i="10"/>
  <c r="J1094" i="10"/>
  <c r="H630" i="10"/>
  <c r="O34" i="136"/>
  <c r="C1144" i="10"/>
  <c r="K1080" i="10"/>
  <c r="O629" i="10"/>
  <c r="M268" i="10"/>
  <c r="N1168" i="10"/>
  <c r="L1067" i="10"/>
  <c r="D1349" i="10"/>
  <c r="G46" i="10"/>
  <c r="M675" i="10"/>
  <c r="N32" i="136"/>
  <c r="E16" i="136"/>
  <c r="C53" i="135"/>
  <c r="H133" i="10"/>
  <c r="O639" i="10"/>
  <c r="L677" i="10"/>
  <c r="D291" i="10"/>
  <c r="M717" i="10"/>
  <c r="I21" i="136"/>
  <c r="O325" i="10"/>
  <c r="D1145" i="10"/>
  <c r="R272" i="10"/>
  <c r="S1136" i="10"/>
  <c r="K432" i="10"/>
  <c r="E1168" i="10"/>
  <c r="C386" i="10"/>
  <c r="O206" i="10"/>
  <c r="Q1126" i="10"/>
  <c r="Q681" i="10"/>
  <c r="C1074" i="10"/>
  <c r="G1170" i="10"/>
  <c r="F1172" i="10"/>
  <c r="O755" i="10"/>
  <c r="J1156" i="10"/>
  <c r="K29" i="136"/>
  <c r="O1353" i="10"/>
  <c r="O14" i="136"/>
  <c r="M762" i="10"/>
  <c r="I16" i="136"/>
  <c r="C24" i="135"/>
  <c r="Q1064" i="10"/>
  <c r="H677" i="10"/>
  <c r="F1113" i="10"/>
  <c r="L21" i="10"/>
  <c r="K42" i="136"/>
  <c r="H432" i="10"/>
  <c r="M1356" i="10"/>
  <c r="Q1168" i="10"/>
  <c r="D1097" i="10"/>
  <c r="Q42" i="136"/>
  <c r="C1112" i="10"/>
  <c r="C42" i="135"/>
  <c r="Q684" i="10"/>
  <c r="P677" i="10"/>
  <c r="N431" i="10"/>
  <c r="C26" i="10"/>
  <c r="H1125" i="10"/>
  <c r="K281" i="10"/>
  <c r="H639" i="10"/>
  <c r="L1091" i="10"/>
  <c r="O1106" i="10"/>
  <c r="N65" i="136"/>
  <c r="R25" i="136"/>
  <c r="F32" i="135"/>
  <c r="D683" i="10"/>
  <c r="C1160" i="10"/>
  <c r="L48" i="136"/>
  <c r="E45" i="136"/>
  <c r="D370" i="10"/>
  <c r="N21" i="10"/>
  <c r="K1107" i="10"/>
  <c r="E630" i="10"/>
  <c r="M761" i="10"/>
  <c r="G281" i="10"/>
  <c r="Q61" i="136"/>
  <c r="K688" i="10"/>
  <c r="S83" i="10"/>
  <c r="S201" i="10"/>
  <c r="I1067" i="10"/>
  <c r="Q62" i="136"/>
  <c r="K1076" i="10"/>
  <c r="K383" i="10"/>
  <c r="G30" i="136"/>
  <c r="P712" i="10"/>
  <c r="E101" i="10"/>
  <c r="S1084" i="10"/>
  <c r="N47" i="136"/>
  <c r="P1095" i="10"/>
  <c r="R1353" i="10"/>
  <c r="O1091" i="10"/>
  <c r="R754" i="10"/>
  <c r="P1091" i="10"/>
  <c r="J211" i="10"/>
  <c r="S1131" i="10"/>
  <c r="O1104" i="10"/>
  <c r="N726" i="10"/>
  <c r="G31" i="135"/>
  <c r="L54" i="10"/>
  <c r="Q1085" i="10"/>
  <c r="L37" i="10"/>
  <c r="I37" i="10"/>
  <c r="F638" i="10"/>
  <c r="L34" i="136"/>
  <c r="Q769" i="10"/>
  <c r="H353" i="10"/>
  <c r="K1360" i="10"/>
  <c r="S210" i="10"/>
  <c r="O1359" i="10"/>
  <c r="I724" i="10"/>
  <c r="F1157" i="10"/>
  <c r="N765" i="10"/>
  <c r="C27" i="136"/>
  <c r="E634" i="10"/>
  <c r="G1161" i="10"/>
  <c r="O272" i="10"/>
  <c r="C205" i="10"/>
  <c r="N718" i="10"/>
  <c r="G1068" i="10"/>
  <c r="D46" i="136"/>
  <c r="M1066" i="10"/>
  <c r="J44" i="10"/>
  <c r="J21" i="10"/>
  <c r="M713" i="10"/>
  <c r="C687" i="10"/>
  <c r="R33" i="136"/>
  <c r="G371" i="10"/>
  <c r="G638" i="10"/>
  <c r="H1146" i="10"/>
  <c r="E371" i="10"/>
  <c r="H1062" i="10"/>
  <c r="O1059" i="10"/>
  <c r="O24" i="136"/>
  <c r="G13" i="136"/>
  <c r="M48" i="10"/>
  <c r="M756" i="10"/>
  <c r="R55" i="136"/>
  <c r="R541" i="10"/>
  <c r="C1127" i="10"/>
  <c r="O31" i="10"/>
  <c r="H53" i="136"/>
  <c r="R268" i="10"/>
  <c r="K133" i="10"/>
  <c r="M1124" i="10"/>
  <c r="M57" i="136"/>
  <c r="Q721" i="10"/>
  <c r="J764" i="10"/>
  <c r="C1094" i="10"/>
  <c r="D1170" i="10"/>
  <c r="Q1352" i="10"/>
  <c r="S48" i="136"/>
  <c r="O135" i="10"/>
  <c r="L1152" i="10"/>
  <c r="J267" i="10"/>
  <c r="F1125" i="10"/>
  <c r="P84" i="10"/>
  <c r="P1173" i="10"/>
  <c r="S39" i="10"/>
  <c r="Q253" i="10"/>
  <c r="K1173" i="10"/>
  <c r="D1083" i="10"/>
  <c r="O132" i="10"/>
  <c r="J268" i="10"/>
  <c r="N177" i="10"/>
  <c r="D714" i="10"/>
  <c r="D1059" i="10"/>
  <c r="R45" i="136"/>
  <c r="S46" i="10"/>
  <c r="D1077" i="10"/>
  <c r="F399" i="10"/>
  <c r="N1080" i="10"/>
  <c r="I161" i="10"/>
  <c r="J116" i="10"/>
  <c r="S23" i="10"/>
  <c r="H15" i="135"/>
  <c r="J715" i="10"/>
  <c r="N110" i="10"/>
  <c r="J725" i="10"/>
  <c r="O131" i="10"/>
  <c r="P1098" i="10"/>
  <c r="E161" i="10"/>
  <c r="M1063" i="10"/>
  <c r="J1105" i="10"/>
  <c r="S677" i="10"/>
  <c r="M35" i="136"/>
  <c r="H199" i="10"/>
  <c r="O220" i="10"/>
  <c r="S30" i="136"/>
  <c r="C43" i="135"/>
  <c r="L268" i="10"/>
  <c r="L638" i="10"/>
  <c r="G712" i="10"/>
  <c r="K15" i="136"/>
  <c r="G48" i="135"/>
  <c r="H1157" i="10"/>
  <c r="R51" i="136"/>
  <c r="N48" i="136"/>
  <c r="F116" i="10"/>
  <c r="S131" i="10"/>
  <c r="L1142" i="10"/>
  <c r="R1359" i="10"/>
  <c r="I1098" i="10"/>
  <c r="K58" i="136"/>
  <c r="G28" i="135"/>
  <c r="P385" i="10"/>
  <c r="M769" i="10"/>
  <c r="J1143" i="10"/>
  <c r="C642" i="10"/>
  <c r="G728" i="10"/>
  <c r="K48" i="10"/>
  <c r="S21" i="10"/>
  <c r="D1082" i="10"/>
  <c r="E1352" i="10"/>
  <c r="G1128" i="10"/>
  <c r="Q764" i="10"/>
  <c r="D684" i="10"/>
  <c r="K30" i="136"/>
  <c r="P1114" i="10"/>
  <c r="L110" i="10"/>
  <c r="O1153" i="10"/>
  <c r="H47" i="136"/>
  <c r="F641" i="10"/>
  <c r="C61" i="136"/>
  <c r="F48" i="136"/>
  <c r="C1092" i="10"/>
  <c r="E686" i="10"/>
  <c r="S55" i="10"/>
  <c r="J1108" i="10"/>
  <c r="Q766" i="10"/>
  <c r="R1125" i="10"/>
  <c r="D1100" i="10"/>
  <c r="E32" i="136"/>
  <c r="O84" i="10"/>
  <c r="F204" i="10"/>
  <c r="L1158" i="10"/>
  <c r="D342" i="10"/>
  <c r="O1169" i="10"/>
  <c r="F60" i="136"/>
  <c r="D1140" i="10"/>
  <c r="E1156" i="10"/>
  <c r="R683" i="10"/>
  <c r="S1100" i="10"/>
  <c r="J252" i="10"/>
  <c r="M671" i="10"/>
  <c r="P725" i="10"/>
  <c r="O644" i="10"/>
  <c r="F721" i="10"/>
  <c r="R680" i="10"/>
  <c r="P1348" i="10"/>
  <c r="F101" i="10"/>
  <c r="D1063" i="10"/>
  <c r="D399" i="10"/>
  <c r="H51" i="136"/>
  <c r="C1076" i="10"/>
  <c r="H186" i="10"/>
  <c r="N768" i="10"/>
  <c r="S19" i="136"/>
  <c r="O711" i="10"/>
  <c r="S754" i="10"/>
  <c r="H383" i="10"/>
  <c r="P65" i="136"/>
  <c r="F1135" i="10"/>
  <c r="Q44" i="10"/>
  <c r="M757" i="10"/>
  <c r="H1075" i="10"/>
  <c r="Q1359" i="10"/>
  <c r="S12" i="133"/>
  <c r="I1167" i="10"/>
  <c r="H729" i="10"/>
  <c r="S1125" i="10"/>
  <c r="R26" i="136"/>
  <c r="E386" i="10"/>
  <c r="N118" i="10"/>
  <c r="C633" i="10"/>
  <c r="R368" i="10"/>
  <c r="N1084" i="10"/>
  <c r="D50" i="136"/>
  <c r="F33" i="136"/>
  <c r="Q265" i="10"/>
  <c r="Q201" i="10"/>
  <c r="G1062" i="10"/>
  <c r="F1159" i="10"/>
  <c r="D44" i="136"/>
  <c r="G430" i="10"/>
  <c r="H142" i="10"/>
  <c r="O24" i="10"/>
  <c r="H64" i="136"/>
  <c r="D60" i="136"/>
  <c r="F43" i="135"/>
  <c r="M20" i="136"/>
  <c r="C1138" i="10"/>
  <c r="O721" i="10"/>
  <c r="D1060" i="10"/>
  <c r="P1350" i="10"/>
  <c r="H50" i="10"/>
  <c r="D674" i="10"/>
  <c r="D32" i="10"/>
  <c r="H22" i="136"/>
  <c r="N1095" i="10"/>
  <c r="J82" i="10"/>
  <c r="M687" i="10"/>
  <c r="M1363" i="10"/>
  <c r="G500" i="10"/>
  <c r="F671" i="10"/>
  <c r="G177" i="10"/>
  <c r="N135" i="10"/>
  <c r="N25" i="10"/>
  <c r="L1348" i="10"/>
  <c r="I683" i="10"/>
  <c r="J1131" i="10"/>
  <c r="E1120" i="10"/>
  <c r="G130" i="10"/>
  <c r="P1154" i="10"/>
  <c r="N16" i="136"/>
  <c r="Q47" i="136"/>
  <c r="N152" i="10"/>
  <c r="I717" i="10"/>
  <c r="E56" i="136"/>
  <c r="J65" i="136"/>
  <c r="R281" i="10"/>
  <c r="F1112" i="10"/>
  <c r="L679" i="10"/>
  <c r="H205" i="10"/>
  <c r="F1361" i="10"/>
  <c r="K725" i="10"/>
  <c r="H48" i="135"/>
  <c r="M1076" i="10"/>
  <c r="E19" i="10"/>
  <c r="O432" i="10"/>
  <c r="G582" i="10"/>
  <c r="K683" i="10"/>
  <c r="R1098" i="10"/>
  <c r="L198" i="10"/>
  <c r="M117" i="10"/>
  <c r="I770" i="10"/>
  <c r="I686" i="10"/>
  <c r="K34" i="136"/>
  <c r="K1140" i="10"/>
  <c r="H269" i="10"/>
  <c r="D62" i="136"/>
  <c r="G11" i="135"/>
  <c r="N205" i="10"/>
  <c r="O353" i="10"/>
  <c r="C1062" i="10"/>
  <c r="J24" i="10"/>
  <c r="Q32" i="136"/>
  <c r="K1083" i="10"/>
  <c r="T27" i="136"/>
  <c r="F1081" i="10"/>
  <c r="S1062" i="10"/>
  <c r="D500" i="10"/>
  <c r="H12" i="135"/>
  <c r="P44" i="10"/>
  <c r="C1354" i="10"/>
  <c r="O32" i="10"/>
  <c r="F672" i="10"/>
  <c r="C1096" i="10"/>
  <c r="D1081" i="10"/>
  <c r="F756" i="10"/>
  <c r="J205" i="10"/>
  <c r="D717" i="10"/>
  <c r="M14" i="136"/>
  <c r="T43" i="136"/>
  <c r="S1068" i="10"/>
  <c r="R1170" i="10"/>
  <c r="N1123" i="10"/>
  <c r="M1161" i="10"/>
  <c r="C1348" i="10"/>
  <c r="Q57" i="136"/>
  <c r="L13" i="136"/>
  <c r="P62" i="136"/>
  <c r="O1355" i="10"/>
  <c r="O26" i="136"/>
  <c r="F229" i="10"/>
  <c r="L1120" i="10"/>
  <c r="D1135" i="10"/>
  <c r="Q1113" i="10"/>
  <c r="S1079" i="10"/>
  <c r="M631" i="10"/>
  <c r="P1359" i="10"/>
  <c r="Q33" i="136"/>
  <c r="D13" i="136"/>
  <c r="R1063" i="10"/>
  <c r="E50" i="136"/>
  <c r="L1100" i="10"/>
  <c r="S18" i="136"/>
  <c r="J48" i="10"/>
  <c r="N638" i="10"/>
  <c r="J729" i="10"/>
  <c r="I1063" i="10"/>
  <c r="E57" i="136"/>
  <c r="S685" i="10"/>
  <c r="I1090" i="10"/>
  <c r="F1358" i="10"/>
  <c r="S204" i="10"/>
  <c r="S1093" i="10"/>
  <c r="M33" i="136"/>
  <c r="E136" i="10"/>
  <c r="L635" i="10"/>
  <c r="E1089" i="10"/>
  <c r="I723" i="10"/>
  <c r="E760" i="10"/>
  <c r="N1140" i="10"/>
  <c r="D29" i="136"/>
  <c r="P1104" i="10"/>
  <c r="R459" i="10"/>
  <c r="H28" i="136"/>
  <c r="L202" i="10"/>
  <c r="D17" i="135"/>
  <c r="Q48" i="10"/>
  <c r="E1126" i="10"/>
  <c r="M135" i="10"/>
  <c r="C1174" i="10"/>
  <c r="N633" i="10"/>
  <c r="G204" i="10"/>
  <c r="H187" i="10"/>
  <c r="N1358" i="10"/>
  <c r="P1081" i="10"/>
  <c r="F198" i="10"/>
  <c r="L678" i="10"/>
  <c r="C63" i="136"/>
  <c r="AJ14" i="133"/>
  <c r="R45" i="10"/>
  <c r="S220" i="10"/>
  <c r="F35" i="136"/>
  <c r="H1085" i="10"/>
  <c r="Z14" i="133"/>
  <c r="M720" i="10"/>
  <c r="N386" i="10"/>
  <c r="R1092" i="10"/>
  <c r="I1064" i="10"/>
  <c r="S267" i="10"/>
  <c r="Q432" i="10"/>
  <c r="G185" i="10"/>
  <c r="M1165" i="10"/>
  <c r="J29" i="136"/>
  <c r="D206" i="10"/>
  <c r="Q722" i="10"/>
  <c r="Q50" i="10"/>
  <c r="C59" i="136"/>
  <c r="P1126" i="10"/>
  <c r="K639" i="10"/>
  <c r="L672" i="10"/>
  <c r="N383" i="10"/>
  <c r="S46" i="136"/>
  <c r="K1115" i="10"/>
  <c r="K729" i="10"/>
  <c r="Q1123" i="10"/>
  <c r="Q1061" i="10"/>
  <c r="K371" i="10"/>
  <c r="S1361" i="10"/>
  <c r="I131" i="10"/>
  <c r="E1171" i="10"/>
  <c r="F720" i="10"/>
  <c r="I58" i="136"/>
  <c r="O19" i="10"/>
  <c r="Q1096" i="10"/>
  <c r="C229" i="10"/>
  <c r="P315" i="10"/>
  <c r="R52" i="136"/>
  <c r="R676" i="10"/>
  <c r="C34" i="135"/>
  <c r="S1091" i="10"/>
  <c r="R1126" i="10"/>
  <c r="C631" i="10"/>
  <c r="G1114" i="10"/>
  <c r="C267" i="10"/>
  <c r="S1074" i="10"/>
  <c r="G39" i="10"/>
  <c r="L1076" i="10"/>
  <c r="J383" i="10"/>
  <c r="S634" i="10"/>
  <c r="K762" i="10"/>
  <c r="C12" i="133"/>
  <c r="K1109" i="10"/>
  <c r="Q1059" i="10"/>
  <c r="O713" i="10"/>
  <c r="I268" i="10"/>
  <c r="M1151" i="10"/>
  <c r="D1169" i="10"/>
  <c r="L368" i="10"/>
  <c r="K62" i="136"/>
  <c r="F1130" i="10"/>
  <c r="M721" i="10"/>
  <c r="S367" i="10"/>
  <c r="C1068" i="10"/>
  <c r="M763" i="10"/>
  <c r="H1077" i="10"/>
  <c r="F177" i="10"/>
  <c r="C49" i="135"/>
  <c r="J18" i="136"/>
  <c r="L645" i="10"/>
  <c r="Q13" i="133"/>
  <c r="T63" i="136"/>
  <c r="O44" i="136"/>
  <c r="M116" i="10"/>
  <c r="M724" i="10"/>
  <c r="N725" i="10"/>
  <c r="R1093" i="10"/>
  <c r="P131" i="10"/>
  <c r="D1066" i="10"/>
  <c r="R18" i="136"/>
  <c r="S143" i="10"/>
  <c r="F46" i="135"/>
  <c r="Q1160" i="10"/>
  <c r="D25" i="10"/>
  <c r="L267" i="10"/>
  <c r="P1110" i="10"/>
  <c r="L353" i="10"/>
  <c r="M13" i="133"/>
  <c r="O1143" i="10"/>
  <c r="S19" i="10"/>
  <c r="C161" i="10"/>
  <c r="N1154" i="10"/>
  <c r="E769" i="10"/>
  <c r="D724" i="10"/>
  <c r="R271" i="10"/>
  <c r="T55" i="136"/>
  <c r="G714" i="10"/>
  <c r="Q58" i="136"/>
  <c r="R383" i="10"/>
  <c r="N132" i="10"/>
  <c r="E1077" i="10"/>
  <c r="N1126" i="10"/>
  <c r="F1083" i="10"/>
  <c r="Q676" i="10"/>
  <c r="E45" i="135"/>
  <c r="Q1360" i="10"/>
  <c r="Q1076" i="10"/>
  <c r="I13" i="136"/>
  <c r="P22" i="10"/>
  <c r="I1358" i="10"/>
  <c r="F38" i="10"/>
  <c r="P31" i="136"/>
  <c r="J716" i="10"/>
  <c r="M370" i="10"/>
  <c r="H1169" i="10"/>
  <c r="G674" i="10"/>
  <c r="L17" i="136"/>
  <c r="K1355" i="10"/>
  <c r="M1351" i="10"/>
  <c r="Q185" i="10"/>
  <c r="E32" i="10"/>
  <c r="J1128" i="10"/>
  <c r="O1113" i="10"/>
  <c r="Q204" i="10"/>
  <c r="P400" i="10"/>
  <c r="P300" i="10"/>
  <c r="E1070" i="10"/>
  <c r="H1166" i="10"/>
  <c r="L84" i="10"/>
  <c r="R1138" i="10"/>
  <c r="S683" i="10"/>
  <c r="H15" i="136"/>
  <c r="N759" i="10"/>
  <c r="F31" i="135"/>
  <c r="G713" i="10"/>
  <c r="L713" i="10"/>
  <c r="J1079" i="10"/>
  <c r="H1158" i="10"/>
  <c r="O35" i="136"/>
  <c r="C268" i="10"/>
  <c r="S764" i="10"/>
  <c r="G1099" i="10"/>
  <c r="E131" i="10"/>
  <c r="N1064" i="10"/>
  <c r="P1144" i="10"/>
  <c r="M632" i="10"/>
  <c r="H42" i="135"/>
  <c r="AM13" i="133"/>
  <c r="O205" i="10"/>
  <c r="K1135" i="10"/>
  <c r="R315" i="10"/>
  <c r="I44" i="10"/>
  <c r="K459" i="10"/>
  <c r="K716" i="10"/>
  <c r="L60" i="136"/>
  <c r="F44" i="10"/>
  <c r="D38" i="10"/>
  <c r="H541" i="10"/>
  <c r="L642" i="10"/>
  <c r="R770" i="10"/>
  <c r="Q675" i="10"/>
  <c r="G27" i="136"/>
  <c r="G431" i="10"/>
  <c r="D1168" i="10"/>
  <c r="P44" i="136"/>
  <c r="F674" i="10"/>
  <c r="H24" i="10"/>
  <c r="F200" i="10"/>
  <c r="Q1074" i="10"/>
  <c r="J1095" i="10"/>
  <c r="C582" i="10"/>
  <c r="I28" i="136"/>
  <c r="I643" i="10"/>
  <c r="P371" i="10"/>
  <c r="J64" i="136"/>
  <c r="O678" i="10"/>
  <c r="T47" i="136"/>
  <c r="K198" i="10"/>
  <c r="G34" i="136"/>
  <c r="H1100" i="10"/>
  <c r="C766" i="10"/>
  <c r="R712" i="10"/>
  <c r="J1360" i="10"/>
  <c r="K1105" i="10"/>
  <c r="N13" i="136"/>
  <c r="C1131" i="10"/>
  <c r="F631" i="10"/>
  <c r="E729" i="10"/>
  <c r="F18" i="135"/>
  <c r="G45" i="10"/>
  <c r="G1353" i="10"/>
  <c r="O642" i="10"/>
  <c r="O1135" i="10"/>
  <c r="N44" i="10"/>
  <c r="I1080" i="10"/>
  <c r="D631" i="10"/>
  <c r="J1061" i="10"/>
  <c r="C32" i="10"/>
  <c r="K633" i="10"/>
  <c r="T20" i="136"/>
  <c r="F676" i="10"/>
  <c r="F44" i="136"/>
  <c r="O1142" i="10"/>
  <c r="W14" i="133"/>
  <c r="E44" i="135"/>
  <c r="S1081" i="10"/>
  <c r="F315" i="10"/>
  <c r="L1125" i="10"/>
  <c r="G135" i="10"/>
  <c r="O27" i="136"/>
  <c r="M1064" i="10"/>
  <c r="E201" i="10"/>
  <c r="P142" i="10"/>
  <c r="J35" i="136"/>
  <c r="S199" i="10"/>
  <c r="S1066" i="10"/>
  <c r="C767" i="10"/>
  <c r="P757" i="10"/>
  <c r="J57" i="136"/>
  <c r="O1069" i="10"/>
  <c r="J198" i="10"/>
  <c r="H1145" i="10"/>
  <c r="K152" i="10"/>
  <c r="J202" i="10"/>
  <c r="I50" i="10"/>
  <c r="C47" i="10"/>
  <c r="P685" i="10"/>
  <c r="C50" i="135"/>
  <c r="J55" i="136"/>
  <c r="C49" i="136"/>
  <c r="C22" i="136"/>
  <c r="L1167" i="10"/>
  <c r="N870" i="10"/>
  <c r="D1355" i="10"/>
  <c r="J1098" i="10"/>
  <c r="H1106" i="10"/>
  <c r="S28" i="136"/>
  <c r="Q18" i="136"/>
  <c r="O674" i="10"/>
  <c r="J58" i="136"/>
  <c r="Q17" i="136"/>
  <c r="H1160" i="10"/>
  <c r="I63" i="136"/>
  <c r="S1153" i="10"/>
  <c r="J724" i="10"/>
  <c r="D1123" i="10"/>
  <c r="N1067" i="10"/>
  <c r="G1352" i="10"/>
  <c r="G22" i="10"/>
  <c r="J673" i="10"/>
  <c r="H83" i="10"/>
  <c r="J110" i="10"/>
  <c r="H1355" i="10"/>
  <c r="H204" i="10"/>
  <c r="G1111" i="10"/>
  <c r="S1067" i="10"/>
  <c r="P1093" i="10"/>
  <c r="D638" i="10"/>
  <c r="E629" i="10"/>
  <c r="R1104" i="10"/>
  <c r="F66" i="136"/>
  <c r="R1080" i="10"/>
  <c r="N185" i="10"/>
  <c r="H342" i="10"/>
  <c r="I1076" i="10"/>
  <c r="P728" i="10"/>
  <c r="P1168" i="10"/>
  <c r="I26" i="10"/>
  <c r="S687" i="10"/>
  <c r="N1174" i="10"/>
  <c r="J137" i="10"/>
  <c r="L1061" i="10"/>
  <c r="J19" i="136"/>
  <c r="H1079" i="10"/>
  <c r="J679" i="10"/>
  <c r="C1154" i="10"/>
  <c r="R718" i="10"/>
  <c r="C300" i="10"/>
  <c r="L20" i="10"/>
  <c r="G35" i="135"/>
  <c r="I1123" i="10"/>
  <c r="I59" i="136"/>
  <c r="N1089" i="10"/>
  <c r="R110" i="10"/>
  <c r="K1059" i="10"/>
  <c r="P14" i="133"/>
  <c r="K47" i="10"/>
  <c r="C62" i="136"/>
  <c r="H129" i="10"/>
  <c r="H1361" i="10"/>
  <c r="M63" i="136"/>
  <c r="H325" i="10"/>
  <c r="S1353" i="10"/>
  <c r="S725" i="10"/>
  <c r="P1356" i="10"/>
  <c r="O870" i="10"/>
  <c r="H1165" i="10"/>
  <c r="F1128" i="10"/>
  <c r="J19" i="10"/>
  <c r="C82" i="10"/>
  <c r="K1154" i="10"/>
  <c r="I130" i="10"/>
  <c r="P168" i="10"/>
  <c r="N399" i="10"/>
  <c r="S45" i="10"/>
  <c r="V14" i="133"/>
  <c r="P1079" i="10"/>
  <c r="P687" i="10"/>
  <c r="N62" i="136"/>
  <c r="N1093" i="10"/>
  <c r="M84" i="10"/>
  <c r="O45" i="10"/>
  <c r="L1170" i="10"/>
  <c r="S48" i="10"/>
  <c r="F430" i="10"/>
  <c r="R679" i="10"/>
  <c r="L135" i="10"/>
  <c r="M32" i="10"/>
  <c r="L1107" i="10"/>
  <c r="J201" i="10"/>
  <c r="E1361" i="10"/>
  <c r="K766" i="10"/>
  <c r="F1109" i="10"/>
  <c r="M59" i="136"/>
  <c r="N673" i="10"/>
  <c r="L1360" i="10"/>
  <c r="D1174" i="10"/>
  <c r="K754" i="10"/>
  <c r="R1075" i="10"/>
  <c r="P20" i="10"/>
  <c r="F762" i="10"/>
  <c r="S1150" i="10"/>
  <c r="D13" i="135"/>
  <c r="L764" i="10"/>
  <c r="Q1135" i="10"/>
  <c r="N55" i="136"/>
  <c r="H643" i="10"/>
  <c r="G756" i="10"/>
  <c r="S1059" i="10"/>
  <c r="M1361" i="10"/>
  <c r="M1090" i="10"/>
  <c r="L1350" i="10"/>
  <c r="O61" i="136"/>
  <c r="C46" i="136"/>
  <c r="D1348" i="10"/>
  <c r="T12" i="136"/>
  <c r="F640" i="10"/>
  <c r="K1081" i="10"/>
  <c r="N1167" i="10"/>
  <c r="L718" i="10"/>
  <c r="K51" i="10"/>
  <c r="J133" i="10"/>
  <c r="F281" i="10"/>
  <c r="Q1077" i="10"/>
  <c r="M673" i="10"/>
  <c r="C46" i="10"/>
  <c r="Q116" i="10"/>
  <c r="J185" i="10"/>
  <c r="G55" i="136"/>
  <c r="H1155" i="10"/>
  <c r="K210" i="10"/>
  <c r="G459" i="10"/>
  <c r="S1061" i="10"/>
  <c r="N629" i="10"/>
  <c r="G368" i="10"/>
  <c r="J31" i="136"/>
  <c r="K205" i="10"/>
  <c r="E43" i="135"/>
  <c r="H1121" i="10"/>
  <c r="C688" i="10"/>
  <c r="R1350" i="10"/>
  <c r="Q1145" i="10"/>
  <c r="N55" i="10"/>
  <c r="I630" i="10"/>
  <c r="J1063" i="10"/>
  <c r="H754" i="10"/>
  <c r="K45" i="10"/>
  <c r="O686" i="10"/>
  <c r="G1098" i="10"/>
  <c r="C1143" i="10"/>
  <c r="R1110" i="10"/>
  <c r="J1109" i="10"/>
  <c r="P627" i="10"/>
  <c r="O1160" i="10"/>
  <c r="M764" i="10"/>
  <c r="R1349" i="10"/>
  <c r="F1158" i="10"/>
  <c r="E51" i="136"/>
  <c r="J717" i="10"/>
  <c r="L685" i="10"/>
  <c r="D1121" i="10"/>
  <c r="G399" i="10"/>
  <c r="O12" i="136"/>
  <c r="S1137" i="10"/>
  <c r="Q640" i="10"/>
  <c r="G1171" i="10"/>
  <c r="I22" i="10"/>
  <c r="M271" i="10"/>
  <c r="N680" i="10"/>
  <c r="D629" i="10"/>
  <c r="C1357" i="10"/>
  <c r="C25" i="136"/>
  <c r="T18" i="136"/>
  <c r="C19" i="10"/>
  <c r="L1151" i="10"/>
  <c r="G31" i="10"/>
  <c r="O680" i="10"/>
  <c r="C1061" i="10"/>
  <c r="N32" i="10"/>
  <c r="D1359" i="10"/>
  <c r="Q459" i="10"/>
  <c r="R371" i="10"/>
  <c r="L716" i="10"/>
  <c r="M641" i="10"/>
  <c r="S714" i="10"/>
  <c r="C684" i="10"/>
  <c r="H886" i="10"/>
  <c r="F161" i="10"/>
  <c r="C11" i="135"/>
  <c r="J767" i="10"/>
  <c r="S631" i="10"/>
  <c r="F1352" i="10"/>
  <c r="C46" i="135"/>
  <c r="J720" i="10"/>
  <c r="I291" i="10"/>
  <c r="D110" i="10"/>
  <c r="F27" i="135"/>
  <c r="F30" i="136"/>
  <c r="I1142" i="10"/>
  <c r="Q672" i="10"/>
  <c r="Q1156" i="10"/>
  <c r="R1111" i="10"/>
  <c r="F1350" i="10"/>
  <c r="R32" i="136"/>
  <c r="H758" i="10"/>
  <c r="S229" i="10"/>
  <c r="S20" i="136"/>
  <c r="Q713" i="10"/>
  <c r="L370" i="10"/>
  <c r="N142" i="10"/>
  <c r="N168" i="10"/>
  <c r="Q22" i="10"/>
  <c r="G37" i="10"/>
  <c r="F11" i="135"/>
  <c r="F632" i="10"/>
  <c r="O1154" i="10"/>
  <c r="Q367" i="10"/>
  <c r="N724" i="10"/>
  <c r="Q1098" i="10"/>
  <c r="L711" i="10"/>
  <c r="G38" i="10"/>
  <c r="H49" i="135"/>
  <c r="L1126" i="10"/>
  <c r="Z13" i="133"/>
  <c r="F19" i="10"/>
  <c r="K384" i="10"/>
  <c r="F59" i="136"/>
  <c r="C1099" i="10"/>
  <c r="R1064" i="10"/>
  <c r="M55" i="10"/>
  <c r="C271" i="10"/>
  <c r="L26" i="136"/>
  <c r="J32" i="136"/>
  <c r="M31" i="136"/>
  <c r="L1355" i="10"/>
  <c r="M383" i="10"/>
  <c r="N1107" i="10"/>
  <c r="G83" i="10"/>
  <c r="H673" i="10"/>
  <c r="Q266" i="10"/>
  <c r="D17" i="136"/>
  <c r="E1353" i="10"/>
  <c r="I206" i="10"/>
  <c r="K1128" i="10"/>
  <c r="I186" i="10"/>
  <c r="O268" i="10"/>
  <c r="T65" i="136"/>
  <c r="G1144" i="10"/>
  <c r="O1098" i="10"/>
  <c r="Q1161" i="10"/>
  <c r="C1105" i="10"/>
  <c r="H35" i="135"/>
  <c r="F1145" i="10"/>
  <c r="Q291" i="10"/>
  <c r="P713" i="10"/>
  <c r="D118" i="10"/>
  <c r="N1109" i="10"/>
  <c r="D30" i="136"/>
  <c r="J686" i="10"/>
  <c r="R59" i="136"/>
  <c r="E1062" i="10"/>
  <c r="R717" i="10"/>
  <c r="O32" i="136"/>
  <c r="G84" i="10"/>
  <c r="H1108" i="10"/>
  <c r="S132" i="10"/>
  <c r="L220" i="10"/>
  <c r="S1173" i="10"/>
  <c r="E1108" i="10"/>
  <c r="C47" i="136"/>
  <c r="I678" i="10"/>
  <c r="H768" i="10"/>
  <c r="F1267" i="10"/>
  <c r="N1157" i="10"/>
  <c r="Q117" i="10"/>
  <c r="E65" i="136"/>
  <c r="N641" i="10"/>
  <c r="D713" i="10"/>
  <c r="L729" i="10"/>
  <c r="D1074" i="10"/>
  <c r="F1353" i="10"/>
  <c r="Q768" i="10"/>
  <c r="K38" i="10"/>
  <c r="O39" i="10"/>
  <c r="E1069" i="10"/>
  <c r="F50" i="135"/>
  <c r="N161" i="10"/>
  <c r="P1082" i="10"/>
  <c r="I755" i="10"/>
  <c r="M82" i="10"/>
  <c r="R370" i="10"/>
  <c r="L1358" i="10"/>
  <c r="J1361" i="10"/>
  <c r="S679" i="10"/>
  <c r="D685" i="10"/>
  <c r="R713" i="10"/>
  <c r="N38" i="10"/>
  <c r="O1124" i="10"/>
  <c r="N22" i="136"/>
  <c r="H1141" i="10"/>
  <c r="E637" i="10"/>
  <c r="D672" i="10"/>
  <c r="K35" i="136"/>
  <c r="C770" i="10"/>
  <c r="P19" i="10"/>
  <c r="C15" i="136"/>
  <c r="G633" i="10"/>
  <c r="M1172" i="10"/>
  <c r="L728" i="10"/>
  <c r="E135" i="10"/>
  <c r="K718" i="10"/>
  <c r="S1176" i="10"/>
  <c r="R719" i="10"/>
  <c r="E1111" i="10"/>
  <c r="W13" i="133"/>
  <c r="N199" i="10"/>
  <c r="I715" i="10"/>
  <c r="H1168" i="10"/>
  <c r="K770" i="10"/>
  <c r="O1351" i="10"/>
  <c r="M22" i="10"/>
  <c r="K51" i="136"/>
  <c r="I269" i="10"/>
  <c r="O1120" i="10"/>
  <c r="J641" i="10"/>
  <c r="F726" i="10"/>
  <c r="K55" i="10"/>
  <c r="F55" i="10"/>
  <c r="P676" i="10"/>
  <c r="I1095" i="10"/>
  <c r="N1121" i="10"/>
  <c r="J631" i="10"/>
  <c r="N56" i="10"/>
  <c r="R63" i="136"/>
  <c r="F678" i="10"/>
  <c r="H722" i="10"/>
  <c r="L629" i="10"/>
  <c r="D1127" i="10"/>
  <c r="J1356" i="10"/>
  <c r="G29" i="136"/>
  <c r="E19" i="136"/>
  <c r="T21" i="136"/>
  <c r="F21" i="135"/>
  <c r="J1165" i="10"/>
  <c r="E56" i="10"/>
  <c r="P541" i="10"/>
  <c r="Q1070" i="10"/>
  <c r="I766" i="10"/>
  <c r="K49" i="10"/>
  <c r="L1098" i="10"/>
  <c r="O66" i="136"/>
  <c r="I1139" i="10"/>
  <c r="H645" i="10"/>
  <c r="I132" i="10"/>
  <c r="C718" i="10"/>
  <c r="K83" i="10"/>
  <c r="N681" i="10"/>
  <c r="C1106" i="10"/>
  <c r="F645" i="10"/>
  <c r="Q644" i="10"/>
  <c r="H1350" i="10"/>
  <c r="P1138" i="10"/>
  <c r="I1168" i="10"/>
  <c r="O1067" i="10"/>
  <c r="Q1100" i="10"/>
  <c r="Q677" i="10"/>
  <c r="R49" i="10"/>
  <c r="P1109" i="10"/>
  <c r="I1124" i="10"/>
  <c r="I15" i="136"/>
  <c r="C768" i="10"/>
  <c r="R1095" i="10"/>
  <c r="K727" i="10"/>
  <c r="N186" i="10"/>
  <c r="R678" i="10"/>
  <c r="E430" i="10"/>
  <c r="J136" i="10"/>
  <c r="O431" i="10"/>
  <c r="G244" i="10"/>
  <c r="G1067" i="10"/>
  <c r="T29" i="136"/>
  <c r="Q64" i="136"/>
  <c r="H761" i="10"/>
  <c r="L1168" i="10"/>
  <c r="L633" i="10"/>
  <c r="M1070" i="10"/>
  <c r="R353" i="10"/>
  <c r="D765" i="10"/>
  <c r="H202" i="10"/>
  <c r="R1173" i="10"/>
  <c r="C201" i="10"/>
  <c r="J300" i="10"/>
  <c r="I20" i="136"/>
  <c r="G51" i="136"/>
  <c r="Q46" i="10"/>
  <c r="C325" i="10"/>
  <c r="Q718" i="10"/>
  <c r="C754" i="10"/>
  <c r="K46" i="136"/>
  <c r="D368" i="10"/>
  <c r="M670" i="10"/>
  <c r="R1143" i="10"/>
  <c r="R1363" i="10"/>
  <c r="L56" i="10"/>
  <c r="Q136" i="10"/>
  <c r="M1122" i="10"/>
  <c r="M1115" i="10"/>
  <c r="I386" i="10"/>
  <c r="I633" i="10"/>
  <c r="Q14" i="136"/>
  <c r="M206" i="10"/>
  <c r="C204" i="10"/>
  <c r="P630" i="10"/>
  <c r="K60" i="136"/>
  <c r="S672" i="10"/>
  <c r="K14" i="136"/>
  <c r="K370" i="10"/>
  <c r="O1074" i="10"/>
  <c r="G35" i="136"/>
  <c r="L1127" i="10"/>
  <c r="C1126" i="10"/>
  <c r="L1173" i="10"/>
  <c r="P1097" i="10"/>
  <c r="F757" i="10"/>
  <c r="H723" i="10"/>
  <c r="N201" i="10"/>
  <c r="I14" i="136"/>
  <c r="P15" i="136"/>
  <c r="L50" i="10"/>
  <c r="N682" i="10"/>
  <c r="J1362" i="10"/>
  <c r="L1359" i="10"/>
  <c r="S66" i="136"/>
  <c r="I204" i="10"/>
  <c r="S1358" i="10"/>
  <c r="S14" i="133"/>
  <c r="C371" i="10"/>
  <c r="K206" i="10"/>
  <c r="E51" i="10"/>
  <c r="N315" i="10"/>
  <c r="Q384" i="10"/>
  <c r="P1363" i="10"/>
  <c r="K1082" i="10"/>
  <c r="S161" i="10"/>
  <c r="Q1174" i="10"/>
  <c r="T56" i="136"/>
  <c r="E48" i="10"/>
  <c r="E1106" i="10"/>
  <c r="S1076" i="10"/>
  <c r="L726" i="10"/>
  <c r="H715" i="10"/>
  <c r="H1063" i="10"/>
  <c r="G210" i="10"/>
  <c r="Q638" i="10"/>
  <c r="F24" i="10"/>
  <c r="J384" i="10"/>
  <c r="Q633" i="10"/>
  <c r="S1099" i="10"/>
  <c r="G726" i="10"/>
  <c r="C26" i="136"/>
  <c r="C1176" i="10"/>
  <c r="K1120" i="10"/>
  <c r="I639" i="10"/>
  <c r="Q1137" i="10"/>
  <c r="C675" i="10"/>
  <c r="F635" i="10"/>
  <c r="Q210" i="10"/>
  <c r="H44" i="135"/>
  <c r="Q20" i="10"/>
  <c r="L129" i="10"/>
  <c r="J20" i="10"/>
  <c r="F49" i="136"/>
  <c r="E723" i="10"/>
  <c r="K50" i="136"/>
  <c r="P1076" i="10"/>
  <c r="P1078" i="10"/>
  <c r="S1092" i="10"/>
  <c r="S269" i="10"/>
  <c r="I769" i="10"/>
  <c r="I759" i="10"/>
  <c r="D58" i="136"/>
  <c r="H63" i="136"/>
  <c r="C110" i="10"/>
  <c r="N1128" i="10"/>
  <c r="F45" i="136"/>
  <c r="H755" i="10"/>
  <c r="K367" i="10"/>
  <c r="P21" i="136"/>
  <c r="H59" i="136"/>
  <c r="R136" i="10"/>
  <c r="M1175" i="10"/>
  <c r="Q1090" i="10"/>
  <c r="L64" i="136"/>
  <c r="G1091" i="10"/>
  <c r="C55" i="136"/>
  <c r="E11" i="136"/>
  <c r="C132" i="10"/>
  <c r="S718" i="10"/>
  <c r="N57" i="136"/>
  <c r="E713" i="10"/>
  <c r="L1267" i="10"/>
  <c r="P631" i="10"/>
  <c r="P34" i="136"/>
  <c r="K22" i="10"/>
  <c r="F1127" i="10"/>
  <c r="O136" i="10"/>
  <c r="L670" i="10"/>
  <c r="R39" i="10"/>
  <c r="D1161" i="10"/>
  <c r="P13" i="133"/>
  <c r="Q273" i="10"/>
  <c r="R43" i="136"/>
  <c r="P1353" i="10"/>
  <c r="N766" i="10"/>
  <c r="D718" i="10"/>
  <c r="O300" i="10"/>
  <c r="Q220" i="10"/>
  <c r="G56" i="10"/>
  <c r="F353" i="10"/>
  <c r="C187" i="10"/>
  <c r="R13" i="133"/>
  <c r="M300" i="10"/>
  <c r="H727" i="10"/>
  <c r="K118" i="10"/>
  <c r="I641" i="10"/>
  <c r="N1115" i="10"/>
  <c r="E1112" i="10"/>
  <c r="M131" i="10"/>
  <c r="G60" i="136"/>
  <c r="M19" i="10"/>
  <c r="G629" i="10"/>
  <c r="J768" i="10"/>
  <c r="G253" i="10"/>
  <c r="D1098" i="10"/>
  <c r="O142" i="10"/>
  <c r="N1097" i="10"/>
  <c r="F729" i="10"/>
  <c r="R1168" i="10"/>
  <c r="N14" i="136"/>
  <c r="G63" i="136"/>
  <c r="P253" i="10"/>
  <c r="K66" i="136"/>
  <c r="M137" i="10"/>
  <c r="C628" i="10"/>
  <c r="G25" i="135"/>
  <c r="M253" i="10"/>
  <c r="I101" i="10"/>
  <c r="K137" i="10"/>
  <c r="H890" i="10"/>
  <c r="R1124" i="10"/>
  <c r="F386" i="10"/>
  <c r="F1063" i="10"/>
  <c r="L63" i="136"/>
  <c r="G1084" i="10"/>
  <c r="Q727" i="10"/>
  <c r="K1175" i="10"/>
  <c r="Q385" i="10"/>
  <c r="Q1079" i="10"/>
  <c r="S1145" i="10"/>
  <c r="R54" i="10"/>
  <c r="H300" i="10"/>
  <c r="P1074" i="10"/>
  <c r="G13" i="133"/>
  <c r="J315" i="10"/>
  <c r="N210" i="10"/>
  <c r="Q129" i="10"/>
  <c r="D265" i="10"/>
  <c r="P1092" i="10"/>
  <c r="K630" i="10"/>
  <c r="R48" i="136"/>
  <c r="S1089" i="10"/>
  <c r="K1159" i="10"/>
  <c r="D12" i="135"/>
  <c r="O631" i="10"/>
  <c r="K681" i="10"/>
  <c r="P48" i="10"/>
  <c r="H1153" i="10"/>
  <c r="J675" i="10"/>
  <c r="K13" i="136"/>
  <c r="E13" i="135"/>
  <c r="K431" i="10"/>
  <c r="E82" i="10"/>
  <c r="Q1060" i="10"/>
  <c r="D23" i="10"/>
  <c r="R47" i="10"/>
  <c r="I1083" i="10"/>
  <c r="Q1097" i="10"/>
  <c r="Q44" i="136"/>
  <c r="F1150" i="10"/>
  <c r="N50" i="136"/>
  <c r="C1360" i="10"/>
  <c r="D1120" i="10"/>
  <c r="E1135" i="10"/>
  <c r="Q268" i="10"/>
  <c r="J168" i="10"/>
  <c r="M45" i="10"/>
  <c r="M1111" i="10"/>
  <c r="Q1129" i="10"/>
  <c r="AA13" i="133"/>
  <c r="C39" i="10"/>
  <c r="E1363" i="10"/>
  <c r="S386" i="10"/>
  <c r="H1104" i="10"/>
  <c r="R60" i="136"/>
  <c r="J1091" i="10"/>
  <c r="X14" i="133"/>
  <c r="C50" i="136"/>
  <c r="H1124" i="10"/>
  <c r="L721" i="10"/>
  <c r="F20" i="135"/>
  <c r="K269" i="10"/>
  <c r="T22" i="136"/>
  <c r="G26" i="135"/>
  <c r="C635" i="10"/>
  <c r="I265" i="10"/>
  <c r="L1113" i="10"/>
  <c r="G52" i="135"/>
  <c r="I353" i="10"/>
  <c r="J1096" i="10"/>
  <c r="E370" i="10"/>
  <c r="Q762" i="10"/>
  <c r="E1068" i="10"/>
  <c r="L30" i="136"/>
  <c r="J117" i="10"/>
  <c r="R633" i="10"/>
  <c r="H641" i="10"/>
  <c r="H57" i="136"/>
  <c r="N281" i="10"/>
  <c r="S642" i="10"/>
  <c r="H884" i="10"/>
  <c r="G58" i="136"/>
  <c r="K265" i="10"/>
  <c r="R386" i="10"/>
  <c r="K20" i="10"/>
  <c r="H1078" i="10"/>
  <c r="M870" i="10"/>
  <c r="R768" i="10"/>
  <c r="M43" i="136"/>
  <c r="Q271" i="10"/>
  <c r="Q1363" i="10"/>
  <c r="I211" i="10"/>
  <c r="I370" i="10"/>
  <c r="E641" i="10"/>
  <c r="L1093" i="10"/>
  <c r="L688" i="10"/>
  <c r="H1138" i="10"/>
  <c r="G1080" i="10"/>
  <c r="K500" i="10"/>
  <c r="I720" i="10"/>
  <c r="E315" i="10"/>
  <c r="F1080" i="10"/>
  <c r="K1113" i="10"/>
  <c r="S383" i="10"/>
  <c r="G770" i="10"/>
  <c r="S633" i="10"/>
  <c r="H1093" i="10"/>
  <c r="G43" i="135"/>
  <c r="C131" i="10"/>
  <c r="F19" i="135"/>
  <c r="O1137" i="10"/>
  <c r="I45" i="136"/>
  <c r="L251" i="10"/>
  <c r="L686" i="10"/>
  <c r="O714" i="10"/>
  <c r="I1143" i="10"/>
  <c r="I1075" i="10"/>
  <c r="N11" i="136"/>
  <c r="D47" i="136"/>
  <c r="Q1112" i="10"/>
  <c r="G1136" i="10"/>
  <c r="I50" i="136"/>
  <c r="S1065" i="10"/>
  <c r="F1085" i="10"/>
  <c r="R1142" i="10"/>
  <c r="Q1136" i="10"/>
  <c r="J713" i="10"/>
  <c r="N627" i="10"/>
  <c r="M51" i="10"/>
  <c r="P152" i="10"/>
  <c r="P629" i="10"/>
  <c r="D137" i="10"/>
  <c r="I51" i="136"/>
  <c r="G1110" i="10"/>
  <c r="Q634" i="10"/>
  <c r="D272" i="10"/>
  <c r="C56" i="10"/>
  <c r="E670" i="10"/>
  <c r="I82" i="10"/>
  <c r="I26" i="136"/>
  <c r="H893" i="10"/>
  <c r="F28" i="136"/>
  <c r="D1075" i="10"/>
  <c r="N714" i="10"/>
  <c r="E55" i="136"/>
  <c r="O1061" i="10"/>
  <c r="P110" i="10"/>
  <c r="E84" i="10"/>
  <c r="F342" i="10"/>
  <c r="K16" i="136"/>
  <c r="K19" i="10"/>
  <c r="D11" i="135"/>
  <c r="J84" i="10"/>
  <c r="K130" i="10"/>
  <c r="P47" i="136"/>
  <c r="L767" i="10"/>
  <c r="N675" i="10"/>
  <c r="J16" i="136"/>
  <c r="J755" i="10"/>
  <c r="F22" i="135"/>
  <c r="J636" i="10"/>
  <c r="D202" i="10"/>
  <c r="F723" i="10"/>
  <c r="O1108" i="10"/>
  <c r="P30" i="136"/>
  <c r="P66" i="136"/>
  <c r="F683" i="10"/>
  <c r="M1074" i="10"/>
  <c r="I143" i="10"/>
  <c r="F61" i="136"/>
  <c r="J187" i="10"/>
  <c r="F152" i="10"/>
  <c r="M1348" i="10"/>
  <c r="C1115" i="10"/>
  <c r="M18" i="136"/>
  <c r="G46" i="136"/>
  <c r="J26" i="10"/>
  <c r="I714" i="10"/>
  <c r="H399" i="10"/>
  <c r="G681" i="10"/>
  <c r="K1350" i="10"/>
  <c r="E1349" i="10"/>
  <c r="Q49" i="10"/>
  <c r="R50" i="10"/>
  <c r="I229" i="10"/>
  <c r="M325" i="10"/>
  <c r="I60" i="136"/>
  <c r="D177" i="10"/>
  <c r="C20" i="136"/>
  <c r="N1074" i="10"/>
  <c r="I1170" i="10"/>
  <c r="R83" i="10"/>
  <c r="J1168" i="10"/>
  <c r="N39" i="10"/>
  <c r="K368" i="10"/>
  <c r="G1356" i="10"/>
  <c r="AK14" i="133"/>
  <c r="G32" i="135"/>
  <c r="M62" i="136"/>
  <c r="D152" i="10"/>
  <c r="G716" i="10"/>
  <c r="J15" i="136"/>
  <c r="O82" i="10"/>
  <c r="L1175" i="10"/>
  <c r="M186" i="10"/>
  <c r="C266" i="10"/>
  <c r="F1084" i="10"/>
  <c r="I1068" i="10"/>
  <c r="F117" i="10"/>
  <c r="Q765" i="10"/>
  <c r="N143" i="10"/>
  <c r="M49" i="136"/>
  <c r="R1166" i="10"/>
  <c r="H1139" i="10"/>
  <c r="K724" i="10"/>
  <c r="I14" i="133"/>
  <c r="S31" i="136"/>
  <c r="M683" i="10"/>
  <c r="G722" i="10"/>
  <c r="N48" i="10"/>
  <c r="E1175" i="10"/>
  <c r="E20" i="136"/>
  <c r="F760" i="10"/>
  <c r="N1082" i="10"/>
  <c r="S22" i="136"/>
  <c r="G48" i="10"/>
  <c r="K1144" i="10"/>
  <c r="H1122" i="10"/>
  <c r="H892" i="10"/>
  <c r="R1077" i="10"/>
  <c r="D541" i="10"/>
  <c r="O204" i="10"/>
  <c r="F1171" i="10"/>
  <c r="R186" i="10"/>
  <c r="D28" i="135"/>
  <c r="I1126" i="10"/>
  <c r="E42" i="135"/>
  <c r="Q205" i="10"/>
  <c r="G53" i="136"/>
  <c r="U13" i="133"/>
  <c r="H1082" i="10"/>
  <c r="D680" i="10"/>
  <c r="F291" i="10"/>
  <c r="S1063" i="10"/>
  <c r="C47" i="135"/>
  <c r="F206" i="10"/>
  <c r="O64" i="136"/>
  <c r="K26" i="10"/>
  <c r="D679" i="10"/>
  <c r="D754" i="10"/>
  <c r="P399" i="10"/>
  <c r="C35" i="136"/>
  <c r="S35" i="136"/>
  <c r="O719" i="10"/>
  <c r="M725" i="10"/>
  <c r="D32" i="135"/>
  <c r="K632" i="10"/>
  <c r="E45" i="10"/>
  <c r="C1158" i="10"/>
  <c r="F1064" i="10"/>
  <c r="R142" i="10"/>
  <c r="O43" i="136"/>
  <c r="D430" i="10"/>
  <c r="P670" i="10"/>
  <c r="Q1158" i="10"/>
  <c r="H22" i="10"/>
  <c r="L675" i="10"/>
  <c r="G353" i="10"/>
  <c r="H14" i="136"/>
  <c r="E383" i="10"/>
  <c r="M1126" i="10"/>
  <c r="AC14" i="133"/>
  <c r="C1122" i="10"/>
  <c r="I672" i="10"/>
  <c r="I640" i="10"/>
  <c r="G46" i="135"/>
  <c r="N674" i="10"/>
  <c r="G1173" i="10"/>
  <c r="R628" i="10"/>
  <c r="J1348" i="10"/>
  <c r="H876" i="10"/>
  <c r="F722" i="10"/>
  <c r="D31" i="10"/>
  <c r="R761" i="10"/>
  <c r="K57" i="136"/>
  <c r="L1144" i="10"/>
  <c r="E1074" i="10"/>
  <c r="L27" i="136"/>
  <c r="G265" i="10"/>
  <c r="E281" i="10"/>
  <c r="H1357" i="10"/>
  <c r="R42" i="136"/>
  <c r="Q22" i="136"/>
  <c r="I271" i="10"/>
  <c r="P1107" i="10"/>
  <c r="R756" i="10"/>
  <c r="L1080" i="10"/>
  <c r="L761" i="10"/>
  <c r="R641" i="10"/>
  <c r="S34" i="136"/>
  <c r="D722" i="10"/>
  <c r="C353" i="10"/>
  <c r="F371" i="10"/>
  <c r="Q1142" i="10"/>
  <c r="C719" i="10"/>
  <c r="S1168" i="10"/>
  <c r="P56" i="136"/>
  <c r="G53" i="135"/>
  <c r="J14" i="136"/>
  <c r="M400" i="10"/>
  <c r="O677" i="10"/>
  <c r="K65" i="136"/>
  <c r="R220" i="10"/>
  <c r="D769" i="10"/>
  <c r="C1157" i="10"/>
  <c r="G47" i="135"/>
  <c r="O49" i="10"/>
  <c r="F43" i="136"/>
  <c r="J367" i="10"/>
  <c r="M24" i="136"/>
  <c r="T51" i="136"/>
  <c r="D210" i="10"/>
  <c r="J66" i="136"/>
  <c r="Q55" i="10"/>
  <c r="M1091" i="10"/>
  <c r="P870" i="10"/>
  <c r="G685" i="10"/>
  <c r="L1349" i="10"/>
  <c r="P24" i="136"/>
  <c r="N15" i="136"/>
  <c r="J47" i="136"/>
  <c r="R1154" i="10"/>
  <c r="P1112" i="10"/>
  <c r="L760" i="10"/>
  <c r="M177" i="10"/>
  <c r="C671" i="10"/>
  <c r="H1091" i="10"/>
  <c r="O728" i="10"/>
  <c r="O26" i="10"/>
  <c r="J1136" i="10"/>
  <c r="R273" i="10"/>
  <c r="D1356" i="10"/>
  <c r="E229" i="10"/>
  <c r="F12" i="136"/>
  <c r="C35" i="135"/>
  <c r="D25" i="135"/>
  <c r="N727" i="10"/>
  <c r="J11" i="136"/>
  <c r="S385" i="10"/>
  <c r="F282" i="10"/>
  <c r="N371" i="10"/>
  <c r="O55" i="10"/>
  <c r="I39" i="10"/>
  <c r="N26" i="136"/>
  <c r="J541" i="10"/>
  <c r="J129" i="10"/>
  <c r="G1094" i="10"/>
  <c r="P638" i="10"/>
  <c r="F15" i="135"/>
  <c r="I177" i="10"/>
  <c r="G632" i="10"/>
  <c r="S767" i="10"/>
  <c r="S1095" i="10"/>
  <c r="Q47" i="10"/>
  <c r="K1067" i="10"/>
  <c r="K50" i="10"/>
  <c r="G670" i="10"/>
  <c r="K220" i="10"/>
  <c r="R645" i="10"/>
  <c r="J266" i="10"/>
  <c r="N645" i="10"/>
  <c r="O281" i="10"/>
  <c r="S756" i="10"/>
  <c r="F685" i="10"/>
  <c r="L55" i="136"/>
  <c r="S1090" i="10"/>
  <c r="S110" i="10"/>
  <c r="E271" i="10"/>
  <c r="N432" i="10"/>
  <c r="N1090" i="10"/>
  <c r="G1064" i="10"/>
  <c r="S168" i="10"/>
  <c r="O724" i="10"/>
  <c r="Q1080" i="10"/>
  <c r="E684" i="10"/>
  <c r="R12" i="136"/>
  <c r="E1173" i="10"/>
  <c r="M1354" i="10"/>
  <c r="K1079" i="10"/>
  <c r="D49" i="135"/>
  <c r="H17" i="135"/>
  <c r="N770" i="10"/>
  <c r="O101" i="10"/>
  <c r="Q716" i="10"/>
  <c r="M202" i="10"/>
  <c r="E1095" i="10"/>
  <c r="D22" i="135"/>
  <c r="D44" i="135"/>
  <c r="F367" i="10"/>
  <c r="M185" i="10"/>
  <c r="P1067" i="10"/>
  <c r="H879" i="10"/>
  <c r="O53" i="136"/>
  <c r="H759" i="10"/>
  <c r="F44" i="135"/>
  <c r="O1176" i="10"/>
  <c r="L757" i="10"/>
  <c r="I675" i="10"/>
  <c r="G142" i="10"/>
  <c r="N684" i="10"/>
  <c r="N1143" i="10"/>
  <c r="G251" i="10"/>
  <c r="H582" i="10"/>
  <c r="S1112" i="10"/>
  <c r="E1153" i="10"/>
  <c r="S727" i="10"/>
  <c r="L1083" i="10"/>
  <c r="F1143" i="10"/>
  <c r="D42" i="136"/>
  <c r="F681" i="10"/>
  <c r="L715" i="10"/>
  <c r="M56" i="10"/>
  <c r="D1152" i="10"/>
  <c r="I765" i="10"/>
  <c r="M1360" i="10"/>
  <c r="N634" i="10"/>
  <c r="F29" i="135"/>
  <c r="D268" i="10"/>
  <c r="G1155" i="10"/>
  <c r="H1151" i="10"/>
  <c r="H1123" i="10"/>
  <c r="F1140" i="10"/>
  <c r="P1121" i="10"/>
  <c r="R677" i="10"/>
  <c r="R1360" i="10"/>
  <c r="P55" i="10"/>
  <c r="F719" i="10"/>
  <c r="L1160" i="10"/>
  <c r="H889" i="10"/>
  <c r="P1172" i="10"/>
  <c r="N265" i="10"/>
  <c r="H629" i="10"/>
  <c r="P432" i="10"/>
  <c r="E14" i="136"/>
  <c r="S56" i="10"/>
  <c r="I32" i="10"/>
  <c r="D143" i="10"/>
  <c r="K1064" i="10"/>
  <c r="F205" i="10"/>
  <c r="E38" i="10"/>
  <c r="D325" i="10"/>
  <c r="N728" i="10"/>
  <c r="C679" i="10"/>
  <c r="I1362" i="10"/>
  <c r="L32" i="136"/>
  <c r="E21" i="135"/>
  <c r="H201" i="10"/>
  <c r="O202" i="10"/>
  <c r="R430" i="10"/>
  <c r="P770" i="10"/>
  <c r="H30" i="135"/>
  <c r="P267" i="10"/>
  <c r="S26" i="136"/>
  <c r="M1167" i="10"/>
  <c r="M272" i="10"/>
  <c r="D1125" i="10"/>
  <c r="F63" i="136"/>
  <c r="C722" i="10"/>
  <c r="Q712" i="10"/>
  <c r="G721" i="10"/>
  <c r="S720" i="10"/>
  <c r="F32" i="136"/>
  <c r="F684" i="10"/>
  <c r="K135" i="10"/>
  <c r="H52" i="135"/>
  <c r="C1078" i="10"/>
  <c r="S1129" i="10"/>
  <c r="G211" i="10"/>
  <c r="R132" i="10"/>
  <c r="F870" i="10"/>
  <c r="O754" i="10"/>
  <c r="T50" i="136"/>
  <c r="H714" i="10"/>
  <c r="N83" i="10"/>
  <c r="N133" i="10"/>
  <c r="K1094" i="10"/>
  <c r="E37" i="10"/>
  <c r="J637" i="10"/>
  <c r="C31" i="136"/>
  <c r="G1092" i="10"/>
  <c r="E49" i="136"/>
  <c r="K1111" i="10"/>
  <c r="F385" i="10"/>
  <c r="I1130" i="10"/>
  <c r="J200" i="10"/>
  <c r="G725" i="10"/>
  <c r="K1089" i="10"/>
  <c r="O65" i="136"/>
  <c r="M29" i="136"/>
  <c r="F1176" i="10"/>
  <c r="F1131" i="10"/>
  <c r="N42" i="136"/>
  <c r="H632" i="10"/>
  <c r="M1357" i="10"/>
  <c r="F1167" i="10"/>
  <c r="C1128" i="10"/>
  <c r="R727" i="10"/>
  <c r="E137" i="10"/>
  <c r="S768" i="10"/>
  <c r="M54" i="10"/>
  <c r="M1109" i="10"/>
  <c r="F1061" i="10"/>
  <c r="E47" i="135"/>
  <c r="L1135" i="10"/>
  <c r="N60" i="136"/>
  <c r="J1159" i="10"/>
  <c r="G186" i="10"/>
  <c r="M628" i="10"/>
  <c r="H132" i="10"/>
  <c r="I1267" i="10"/>
  <c r="L1106" i="10"/>
  <c r="O56" i="10"/>
  <c r="J1090" i="10"/>
  <c r="Q1099" i="10"/>
  <c r="F50" i="136"/>
  <c r="G639" i="10"/>
  <c r="H1354" i="10"/>
  <c r="K59" i="136"/>
  <c r="K26" i="136"/>
  <c r="M24" i="10"/>
  <c r="C273" i="10"/>
  <c r="C37" i="10"/>
  <c r="P64" i="136"/>
  <c r="D686" i="10"/>
  <c r="O1173" i="10"/>
  <c r="J51" i="136"/>
  <c r="Q631" i="10"/>
  <c r="S53" i="136"/>
  <c r="H32" i="10"/>
  <c r="J370" i="10"/>
  <c r="C50" i="10"/>
  <c r="H117" i="10"/>
  <c r="S137" i="10"/>
  <c r="J722" i="10"/>
  <c r="I1171" i="10"/>
  <c r="H130" i="10"/>
  <c r="F110" i="10"/>
  <c r="F767" i="10"/>
  <c r="M1080" i="10"/>
  <c r="R14" i="136"/>
  <c r="M200" i="10"/>
  <c r="S757" i="10"/>
  <c r="C13" i="133"/>
  <c r="T11" i="136"/>
  <c r="K55" i="136"/>
  <c r="P21" i="10"/>
  <c r="D1138" i="10"/>
  <c r="S133" i="10"/>
  <c r="C1066" i="10"/>
  <c r="C53" i="136"/>
  <c r="Q1121" i="10"/>
  <c r="Q1069" i="10"/>
  <c r="O269" i="10"/>
  <c r="H1070" i="10"/>
  <c r="I1104" i="10"/>
  <c r="H22" i="135"/>
  <c r="L1172" i="10"/>
  <c r="I725" i="10"/>
  <c r="H1109" i="10"/>
  <c r="G50" i="10"/>
  <c r="K755" i="10"/>
  <c r="I399" i="10"/>
  <c r="H51" i="10"/>
  <c r="O265" i="10"/>
  <c r="E200" i="10"/>
  <c r="R1123" i="10"/>
  <c r="M1096" i="10"/>
  <c r="S52" i="136"/>
  <c r="H16" i="136"/>
  <c r="T17" i="136"/>
  <c r="I1060" i="10"/>
  <c r="L1108" i="10"/>
  <c r="M46" i="10"/>
  <c r="O769" i="10"/>
  <c r="M14" i="133"/>
  <c r="L28" i="136"/>
  <c r="N1363" i="10"/>
  <c r="C721" i="10"/>
  <c r="Q19" i="136"/>
  <c r="J45" i="136"/>
  <c r="E253" i="10"/>
  <c r="P39" i="10"/>
  <c r="E764" i="10"/>
  <c r="C60" i="136"/>
  <c r="K11" i="136"/>
  <c r="R1106" i="10"/>
  <c r="J1355" i="10"/>
  <c r="Q1157" i="10"/>
  <c r="P645" i="10"/>
  <c r="K1362" i="10"/>
  <c r="R251" i="10"/>
  <c r="I198" i="10"/>
  <c r="Q643" i="10"/>
  <c r="M640" i="10"/>
  <c r="F24" i="135"/>
  <c r="C137" i="10"/>
  <c r="G1151" i="10"/>
  <c r="L13" i="133"/>
  <c r="R714" i="10"/>
  <c r="S1349" i="10"/>
  <c r="D11" i="136"/>
  <c r="I47" i="136"/>
  <c r="R758" i="10"/>
  <c r="P220" i="10"/>
  <c r="K17" i="136"/>
  <c r="D24" i="10"/>
  <c r="S118" i="10"/>
  <c r="F1078" i="10"/>
  <c r="Q199" i="10"/>
  <c r="S639" i="10"/>
  <c r="J683" i="10"/>
  <c r="N28" i="136"/>
  <c r="D1061" i="10"/>
  <c r="N719" i="10"/>
  <c r="L1357" i="10"/>
  <c r="O291" i="10"/>
  <c r="L1110" i="10"/>
  <c r="I764" i="10"/>
  <c r="F273" i="10"/>
  <c r="M26" i="136"/>
  <c r="E627" i="10"/>
  <c r="S136" i="10"/>
  <c r="R1130" i="10"/>
  <c r="D22" i="136"/>
  <c r="Q1172" i="10"/>
  <c r="S282" i="10"/>
  <c r="R252" i="10"/>
  <c r="S1110" i="10"/>
  <c r="D687" i="10"/>
  <c r="L1145" i="10"/>
  <c r="J1112" i="10"/>
  <c r="S57" i="136"/>
  <c r="I1159" i="10"/>
  <c r="S206" i="10"/>
  <c r="L31" i="10"/>
  <c r="J1068" i="10"/>
  <c r="E18" i="136"/>
  <c r="I62" i="136"/>
  <c r="D729" i="10"/>
  <c r="D719" i="10"/>
  <c r="G1150" i="10"/>
  <c r="C1166" i="10"/>
  <c r="G383" i="10"/>
  <c r="M61" i="136"/>
  <c r="K211" i="10"/>
  <c r="H764" i="10"/>
  <c r="S1166" i="10"/>
  <c r="F1146" i="10"/>
  <c r="J1350" i="10"/>
  <c r="M684" i="10"/>
  <c r="D51" i="136"/>
  <c r="M26" i="10"/>
  <c r="Q1075" i="10"/>
  <c r="J62" i="136"/>
  <c r="D22" i="10"/>
  <c r="E27" i="136"/>
  <c r="P143" i="10"/>
  <c r="Q639" i="10"/>
  <c r="J1137" i="10"/>
  <c r="D371" i="10"/>
  <c r="Q674" i="10"/>
  <c r="L681" i="10"/>
  <c r="I187" i="10"/>
  <c r="H62" i="136"/>
  <c r="P45" i="10"/>
  <c r="J1352" i="10"/>
  <c r="P1106" i="10"/>
  <c r="P1136" i="10"/>
  <c r="O1079" i="10"/>
  <c r="I252" i="10"/>
  <c r="S1354" i="10"/>
  <c r="I1354" i="10"/>
  <c r="C45" i="135"/>
  <c r="S1174" i="10"/>
  <c r="F1059" i="10"/>
  <c r="P1157" i="10"/>
  <c r="K43" i="136"/>
  <c r="O1138" i="10"/>
  <c r="D28" i="136"/>
  <c r="O383" i="10"/>
  <c r="H1353" i="10"/>
  <c r="K18" i="136"/>
  <c r="O1363" i="10"/>
  <c r="C1090" i="10"/>
  <c r="L133" i="10"/>
  <c r="N51" i="136"/>
  <c r="M755" i="10"/>
  <c r="E1125" i="10"/>
  <c r="E63" i="136"/>
  <c r="I54" i="10"/>
  <c r="E1080" i="10"/>
  <c r="D1354" i="10"/>
  <c r="H371" i="10"/>
  <c r="S637" i="10"/>
  <c r="I763" i="10"/>
  <c r="Q431" i="10"/>
  <c r="D20" i="136"/>
  <c r="F727" i="10"/>
  <c r="E761" i="10"/>
  <c r="K636" i="10"/>
  <c r="J17" i="136"/>
  <c r="K678" i="10"/>
  <c r="E1094" i="10"/>
  <c r="J23" i="10"/>
  <c r="G161" i="10"/>
  <c r="G25" i="10"/>
  <c r="N1061" i="10"/>
  <c r="AL14" i="133"/>
  <c r="S1108" i="10"/>
  <c r="E1167" i="10"/>
  <c r="S636" i="10"/>
  <c r="R29" i="136"/>
  <c r="N1172" i="10"/>
  <c r="I1175" i="10"/>
  <c r="G47" i="136"/>
  <c r="H1140" i="10"/>
  <c r="L1161" i="10"/>
  <c r="J1173" i="10"/>
  <c r="G14" i="135"/>
  <c r="G763" i="10"/>
  <c r="M1153" i="10"/>
  <c r="K1074" i="10"/>
  <c r="O729" i="10"/>
  <c r="Q678" i="10"/>
  <c r="F714" i="10"/>
  <c r="F644" i="10"/>
  <c r="F52" i="135"/>
  <c r="D1080" i="10"/>
  <c r="E21" i="136"/>
  <c r="K1137" i="10"/>
  <c r="O1136" i="10"/>
  <c r="N1081" i="10"/>
  <c r="J627" i="10"/>
  <c r="J210" i="10"/>
  <c r="F627" i="10"/>
  <c r="O1115" i="10"/>
  <c r="O762" i="10"/>
  <c r="J206" i="10"/>
  <c r="K252" i="10"/>
  <c r="H1090" i="10"/>
  <c r="Q1067" i="10"/>
  <c r="L187" i="10"/>
  <c r="C723" i="10"/>
  <c r="E26" i="135"/>
  <c r="S638" i="10"/>
  <c r="E13" i="133"/>
  <c r="E1174" i="10"/>
  <c r="O1062" i="10"/>
  <c r="K1361" i="10"/>
  <c r="H53" i="135"/>
  <c r="D767" i="10"/>
  <c r="K765" i="10"/>
  <c r="Q1084" i="10"/>
  <c r="O1126" i="10"/>
  <c r="O722" i="10"/>
  <c r="R627" i="10"/>
  <c r="G1174" i="10"/>
  <c r="N130" i="10"/>
  <c r="E15" i="136"/>
  <c r="H20" i="10"/>
  <c r="D715" i="10"/>
  <c r="R31" i="136"/>
  <c r="L641" i="10"/>
  <c r="R22" i="10"/>
  <c r="S49" i="10"/>
  <c r="C20" i="135"/>
  <c r="J1176" i="10"/>
  <c r="G1159" i="10"/>
  <c r="S1363" i="10"/>
  <c r="M51" i="136"/>
  <c r="Q728" i="10"/>
  <c r="C643" i="10"/>
  <c r="J1174" i="10"/>
  <c r="F13" i="136"/>
  <c r="Q500" i="10"/>
  <c r="P185" i="10"/>
  <c r="R1107" i="10"/>
  <c r="O1172" i="10"/>
  <c r="T42" i="136"/>
  <c r="D185" i="10"/>
  <c r="N541" i="10"/>
  <c r="R1165" i="10"/>
  <c r="L1136" i="10"/>
  <c r="D63" i="136"/>
  <c r="J265" i="10"/>
  <c r="E1144" i="10"/>
  <c r="G766" i="10"/>
  <c r="O23" i="10"/>
  <c r="R1114" i="10"/>
  <c r="H1061" i="10"/>
  <c r="L47" i="10"/>
  <c r="E385" i="10"/>
  <c r="R1171" i="10"/>
  <c r="D1352" i="10"/>
  <c r="C1064" i="10"/>
  <c r="H46" i="10"/>
  <c r="H1362" i="10"/>
  <c r="C1083" i="10"/>
  <c r="C630" i="10"/>
  <c r="O1090" i="10"/>
  <c r="R1139" i="10"/>
  <c r="E1169" i="10"/>
  <c r="R14" i="133"/>
  <c r="Q118" i="10"/>
  <c r="G82" i="10"/>
  <c r="E716" i="10"/>
  <c r="I1085" i="10"/>
  <c r="G54" i="10"/>
  <c r="D1157" i="10"/>
  <c r="S33" i="136"/>
  <c r="N49" i="136"/>
  <c r="S51" i="136"/>
  <c r="O1112" i="10"/>
  <c r="J582" i="10"/>
  <c r="M273" i="10"/>
  <c r="O1356" i="10"/>
  <c r="D1076" i="10"/>
  <c r="C1111" i="10"/>
  <c r="L385" i="10"/>
  <c r="R1141" i="10"/>
  <c r="J37" i="10"/>
  <c r="E541" i="10"/>
  <c r="K1356" i="10"/>
  <c r="P500" i="10"/>
  <c r="D252" i="10"/>
  <c r="P1152" i="10"/>
  <c r="E58" i="136"/>
  <c r="J714" i="10"/>
  <c r="G43" i="136"/>
  <c r="D762" i="10"/>
  <c r="AB14" i="133"/>
  <c r="D13" i="133"/>
  <c r="C541" i="10"/>
  <c r="N37" i="10"/>
  <c r="L252" i="10"/>
  <c r="D132" i="10"/>
  <c r="H763" i="10"/>
  <c r="O1139" i="10"/>
  <c r="K1065" i="10"/>
  <c r="N720" i="10"/>
  <c r="Q1348" i="10"/>
  <c r="K1351" i="10"/>
  <c r="S713" i="10"/>
  <c r="K638" i="10"/>
  <c r="P60" i="136"/>
  <c r="I721" i="10"/>
  <c r="G1267" i="10"/>
  <c r="H1059" i="10"/>
  <c r="S645" i="10"/>
  <c r="Q272" i="10"/>
  <c r="Q186" i="10"/>
  <c r="I61" i="136"/>
  <c r="O683" i="10"/>
  <c r="G132" i="10"/>
  <c r="E291" i="10"/>
  <c r="D630" i="10"/>
  <c r="R1161" i="10"/>
  <c r="M385" i="10"/>
  <c r="N678" i="10"/>
  <c r="M767" i="10"/>
  <c r="T30" i="136"/>
  <c r="N1085" i="10"/>
  <c r="E1110" i="10"/>
  <c r="P1360" i="10"/>
  <c r="P1160" i="10"/>
  <c r="H55" i="136"/>
  <c r="H19" i="135"/>
  <c r="L723" i="10"/>
  <c r="O1350" i="10"/>
  <c r="E1267" i="10"/>
  <c r="C1142" i="10"/>
  <c r="C48" i="136"/>
  <c r="F22" i="10"/>
  <c r="L1146" i="10"/>
  <c r="D14" i="135"/>
  <c r="I636" i="10"/>
  <c r="K1070" i="10"/>
  <c r="O52" i="136"/>
  <c r="S640" i="10"/>
  <c r="H1137" i="10"/>
  <c r="S63" i="136"/>
  <c r="Q582" i="10"/>
  <c r="E719" i="10"/>
  <c r="Q725" i="10"/>
  <c r="I760" i="10"/>
  <c r="L1064" i="10"/>
  <c r="J763" i="10"/>
  <c r="C1173" i="10"/>
  <c r="E300" i="10"/>
  <c r="F639" i="10"/>
  <c r="M1135" i="10"/>
  <c r="M1105" i="10"/>
  <c r="L769" i="10"/>
  <c r="J1124" i="10"/>
  <c r="C51" i="136"/>
  <c r="E1065" i="10"/>
  <c r="P177" i="10"/>
  <c r="D677" i="10"/>
  <c r="Y14" i="133"/>
  <c r="J269" i="10"/>
  <c r="S711" i="10"/>
  <c r="M58" i="136"/>
  <c r="D56" i="10"/>
  <c r="M269" i="10"/>
  <c r="F688" i="10"/>
  <c r="F1155" i="10"/>
  <c r="P198" i="10"/>
  <c r="P1113" i="10"/>
  <c r="L722" i="10"/>
  <c r="R399" i="10"/>
  <c r="C711" i="10"/>
  <c r="N676" i="10"/>
  <c r="E1097" i="10"/>
  <c r="H713" i="10"/>
  <c r="H244" i="10"/>
  <c r="Q1089" i="10"/>
  <c r="I1348" i="10"/>
  <c r="Q1153" i="10"/>
  <c r="O1349" i="10"/>
  <c r="R681" i="10"/>
  <c r="K1161" i="10"/>
  <c r="H637" i="10"/>
  <c r="G220" i="10"/>
  <c r="H198" i="10"/>
  <c r="J754" i="10"/>
  <c r="K44" i="10"/>
  <c r="F1165" i="10"/>
  <c r="P1065" i="10"/>
  <c r="K268" i="10"/>
  <c r="H1115" i="10"/>
  <c r="O252" i="10"/>
  <c r="K82" i="10"/>
  <c r="G42" i="135"/>
  <c r="L644" i="10"/>
  <c r="K720" i="10"/>
  <c r="Q1150" i="10"/>
  <c r="K61" i="136"/>
  <c r="M1121" i="10"/>
  <c r="D211" i="10"/>
  <c r="Q673" i="10"/>
  <c r="J385" i="10"/>
  <c r="G1360" i="10"/>
  <c r="K642" i="10"/>
  <c r="F1089" i="10"/>
  <c r="H631" i="10"/>
  <c r="K1100" i="10"/>
  <c r="M201" i="10"/>
  <c r="J1154" i="10"/>
  <c r="R135" i="10"/>
  <c r="L634" i="10"/>
  <c r="Q756" i="10"/>
  <c r="L266" i="10"/>
  <c r="M25" i="10"/>
  <c r="D384" i="10"/>
  <c r="I1349" i="10"/>
  <c r="Q636" i="10"/>
  <c r="L65" i="136"/>
  <c r="H1110" i="10"/>
  <c r="O11" i="136"/>
  <c r="S1109" i="10"/>
  <c r="E52" i="135"/>
  <c r="L1082" i="10"/>
  <c r="Q711" i="10"/>
  <c r="E1136" i="10"/>
  <c r="K1084" i="10"/>
  <c r="M672" i="10"/>
  <c r="S1171" i="10"/>
  <c r="I383" i="10"/>
  <c r="K1158" i="10"/>
  <c r="R22" i="136"/>
  <c r="E268" i="10"/>
  <c r="O715" i="10"/>
  <c r="S430" i="10"/>
  <c r="T49" i="136"/>
  <c r="R640" i="10"/>
  <c r="N23" i="10"/>
  <c r="N582" i="10"/>
  <c r="R1354" i="10"/>
  <c r="M161" i="10"/>
  <c r="O1110" i="10"/>
  <c r="C65" i="136"/>
  <c r="G110" i="10"/>
  <c r="J1354" i="10"/>
  <c r="O1075" i="10"/>
  <c r="K721" i="10"/>
  <c r="N253" i="10"/>
  <c r="M1169" i="10"/>
  <c r="L19" i="10"/>
  <c r="S135" i="10"/>
  <c r="M21" i="10"/>
  <c r="O1096" i="10"/>
  <c r="G640" i="10"/>
  <c r="D1079" i="10"/>
  <c r="R267" i="10"/>
  <c r="N686" i="10"/>
  <c r="N137" i="10"/>
  <c r="K1138" i="10"/>
  <c r="H681" i="10"/>
  <c r="O630" i="10"/>
  <c r="F47" i="10"/>
  <c r="P1267" i="10"/>
  <c r="J1065" i="10"/>
  <c r="T28" i="136"/>
  <c r="I66" i="136"/>
  <c r="C641" i="10"/>
  <c r="H18" i="136"/>
  <c r="C715" i="10"/>
  <c r="L1137" i="10"/>
  <c r="L49" i="10"/>
  <c r="G31" i="136"/>
  <c r="R201" i="10"/>
  <c r="C1130" i="10"/>
  <c r="K685" i="10"/>
  <c r="AA14" i="133"/>
  <c r="F29" i="136"/>
  <c r="K56" i="10"/>
  <c r="G1141" i="10"/>
  <c r="E198" i="10"/>
  <c r="G42" i="136"/>
  <c r="E1122" i="10"/>
  <c r="R244" i="10"/>
  <c r="I629" i="10"/>
  <c r="G1076" i="10"/>
  <c r="K582" i="10"/>
  <c r="H45" i="135"/>
  <c r="Q1353" i="10"/>
  <c r="E55" i="10"/>
  <c r="J670" i="10"/>
  <c r="R46" i="10"/>
  <c r="P46" i="10"/>
  <c r="H49" i="136"/>
  <c r="J1145" i="10"/>
  <c r="P684" i="10"/>
  <c r="E1350" i="10"/>
  <c r="O1081" i="10"/>
  <c r="S670" i="10"/>
  <c r="K53" i="136"/>
  <c r="S761" i="10"/>
  <c r="J1169" i="10"/>
  <c r="N1175" i="10"/>
  <c r="N722" i="10"/>
  <c r="I1097" i="10"/>
  <c r="P1122" i="10"/>
  <c r="K541" i="10"/>
  <c r="F1070" i="10"/>
  <c r="D31" i="135"/>
  <c r="P18" i="136"/>
  <c r="D135" i="10"/>
  <c r="F1170" i="10"/>
  <c r="H1351" i="10"/>
  <c r="C342" i="10"/>
  <c r="J1130" i="10"/>
  <c r="J1171" i="10"/>
  <c r="H887" i="10"/>
  <c r="P1146" i="10"/>
  <c r="E725" i="10"/>
  <c r="Q754" i="10"/>
  <c r="J50" i="136"/>
  <c r="L300" i="10"/>
  <c r="R1099" i="10"/>
  <c r="I1357" i="10"/>
  <c r="C19" i="135"/>
  <c r="E51" i="135"/>
  <c r="O672" i="10"/>
  <c r="M220" i="10"/>
  <c r="P1171" i="10"/>
  <c r="Q671" i="10"/>
  <c r="F26" i="135"/>
  <c r="S14" i="136"/>
  <c r="O671" i="10"/>
  <c r="C21" i="136"/>
  <c r="I1078" i="10"/>
  <c r="H1096" i="10"/>
  <c r="L14" i="136"/>
  <c r="E21" i="10"/>
  <c r="M1141" i="10"/>
  <c r="M676" i="10"/>
  <c r="Q20" i="136"/>
  <c r="H672" i="10"/>
  <c r="H370" i="10"/>
  <c r="N762" i="10"/>
  <c r="O38" i="10"/>
  <c r="C21" i="10"/>
  <c r="M1142" i="10"/>
  <c r="Q187" i="10"/>
  <c r="E724" i="10"/>
  <c r="E1170" i="10"/>
  <c r="P26" i="136"/>
  <c r="P19" i="136"/>
  <c r="H315" i="10"/>
  <c r="I33" i="136"/>
  <c r="R1172" i="10"/>
  <c r="H54" i="10"/>
  <c r="D644" i="10"/>
  <c r="S1169" i="10"/>
  <c r="C367" i="10"/>
  <c r="M500" i="10"/>
  <c r="R1361" i="10"/>
  <c r="I116" i="10"/>
  <c r="F201" i="10"/>
  <c r="J1150" i="10"/>
  <c r="G187" i="10"/>
  <c r="M1130" i="10"/>
  <c r="F30" i="135"/>
  <c r="F199" i="10"/>
  <c r="O681" i="10"/>
  <c r="Q685" i="10"/>
  <c r="P133" i="10"/>
  <c r="G33" i="135"/>
  <c r="Q152" i="10"/>
  <c r="H1089" i="10"/>
  <c r="J1157" i="10"/>
  <c r="P368" i="10"/>
  <c r="L1115" i="10"/>
  <c r="J118" i="10"/>
  <c r="E636" i="10"/>
  <c r="K116" i="10"/>
  <c r="I84" i="10"/>
  <c r="N116" i="10"/>
  <c r="E29" i="136"/>
  <c r="M205" i="10"/>
  <c r="C48" i="10"/>
  <c r="G1169" i="10"/>
  <c r="E54" i="10"/>
  <c r="Q635" i="10"/>
  <c r="Q1095" i="10"/>
  <c r="C14" i="133"/>
  <c r="Q269" i="10"/>
  <c r="R282" i="10"/>
  <c r="E269" i="10"/>
  <c r="O675" i="10"/>
  <c r="H685" i="10"/>
  <c r="I1107" i="10"/>
  <c r="P116" i="10"/>
  <c r="F768" i="10"/>
  <c r="M1353" i="10"/>
  <c r="P265" i="10"/>
  <c r="H39" i="10"/>
  <c r="J500" i="10"/>
  <c r="Q202" i="10"/>
  <c r="Q43" i="136"/>
  <c r="N1106" i="10"/>
  <c r="G1061" i="10"/>
  <c r="G152" i="10"/>
  <c r="N1127" i="10"/>
  <c r="M1060" i="10"/>
  <c r="P459" i="10"/>
  <c r="D37" i="10"/>
  <c r="E34" i="136"/>
  <c r="D131" i="10"/>
  <c r="G1139" i="10"/>
  <c r="O1068" i="10"/>
  <c r="D55" i="136"/>
  <c r="AA12" i="133"/>
  <c r="G44" i="136"/>
  <c r="F1105" i="10"/>
  <c r="S712" i="10"/>
  <c r="O368" i="10"/>
  <c r="N717" i="10"/>
  <c r="J762" i="10"/>
  <c r="D761" i="10"/>
  <c r="O726" i="10"/>
  <c r="G1093" i="10"/>
  <c r="M1114" i="10"/>
  <c r="E53" i="135"/>
  <c r="I152" i="10"/>
  <c r="H770" i="10"/>
  <c r="N14" i="133"/>
  <c r="D1094" i="10"/>
  <c r="M1113" i="10"/>
  <c r="H21" i="136"/>
  <c r="J27" i="136"/>
  <c r="F680" i="10"/>
  <c r="O1121" i="10"/>
  <c r="H11" i="136"/>
  <c r="H101" i="10"/>
  <c r="L205" i="10"/>
  <c r="P1357" i="10"/>
  <c r="Q13" i="136"/>
  <c r="G55" i="10"/>
  <c r="M719" i="10"/>
  <c r="I1165" i="10"/>
  <c r="J1175" i="10"/>
  <c r="F1349" i="10"/>
  <c r="L51" i="10"/>
  <c r="D47" i="135"/>
  <c r="M1078" i="10"/>
  <c r="O367" i="10"/>
  <c r="J643" i="10"/>
  <c r="K25" i="136"/>
  <c r="I110" i="10"/>
  <c r="O430" i="10"/>
  <c r="P634" i="10"/>
  <c r="J353" i="10"/>
  <c r="H265" i="10"/>
  <c r="G65" i="136"/>
  <c r="L1171" i="10"/>
  <c r="M1350" i="10"/>
  <c r="C644" i="10"/>
  <c r="F500" i="10"/>
  <c r="M371" i="10"/>
  <c r="R582" i="10"/>
  <c r="J130" i="10"/>
  <c r="E1105" i="10"/>
  <c r="G1127" i="10"/>
  <c r="U14" i="133"/>
  <c r="L21" i="136"/>
  <c r="S717" i="10"/>
  <c r="C210" i="10"/>
  <c r="I210" i="10"/>
  <c r="P50" i="136"/>
  <c r="L1114" i="10"/>
  <c r="I19" i="136"/>
  <c r="F728" i="10"/>
  <c r="J757" i="10"/>
  <c r="M101" i="10"/>
  <c r="P1127" i="10"/>
  <c r="C272" i="10"/>
  <c r="I726" i="10"/>
  <c r="P1131" i="10"/>
  <c r="Q1122" i="10"/>
  <c r="Q757" i="10"/>
  <c r="E755" i="10"/>
  <c r="I757" i="10"/>
  <c r="J633" i="10"/>
  <c r="G764" i="10"/>
  <c r="D1064" i="10"/>
  <c r="H384" i="10"/>
  <c r="N1141" i="10"/>
  <c r="R1108" i="10"/>
  <c r="I1100" i="10"/>
  <c r="L11" i="136"/>
  <c r="D1158" i="10"/>
  <c r="H14" i="133"/>
  <c r="F1160" i="10"/>
  <c r="O1109" i="10"/>
  <c r="D1143" i="10"/>
  <c r="I1077" i="10"/>
  <c r="I46" i="10"/>
  <c r="P1158" i="10"/>
  <c r="R1112" i="10"/>
  <c r="H26" i="136"/>
  <c r="C12" i="135"/>
  <c r="K251" i="10"/>
  <c r="I1144" i="10"/>
  <c r="K13" i="133"/>
  <c r="Q1110" i="10"/>
  <c r="S1064" i="10"/>
  <c r="F325" i="10"/>
  <c r="G1082" i="10"/>
  <c r="C14" i="135"/>
  <c r="R19" i="10"/>
  <c r="K101" i="10"/>
  <c r="S755" i="10"/>
  <c r="R44" i="136"/>
  <c r="N632" i="10"/>
  <c r="C1081" i="10"/>
  <c r="E31" i="135"/>
  <c r="J22" i="136"/>
  <c r="H638" i="10"/>
  <c r="K763" i="10"/>
  <c r="P726" i="10"/>
  <c r="M1107" i="10"/>
  <c r="I719" i="10"/>
  <c r="Q206" i="10"/>
  <c r="I117" i="10"/>
  <c r="H252" i="10"/>
  <c r="E211" i="10"/>
  <c r="J1120" i="10"/>
  <c r="H1174" i="10"/>
  <c r="L43" i="136"/>
  <c r="J59" i="136"/>
  <c r="F34" i="136"/>
  <c r="C14" i="136"/>
  <c r="K136" i="10"/>
  <c r="I53" i="136"/>
  <c r="C756" i="10"/>
  <c r="N25" i="136"/>
  <c r="I1110" i="10"/>
  <c r="R46" i="136"/>
  <c r="M759" i="10"/>
  <c r="H211" i="10"/>
  <c r="K641" i="10"/>
  <c r="E32" i="135"/>
  <c r="S291" i="10"/>
  <c r="E717" i="10"/>
  <c r="O50" i="136"/>
  <c r="K1095" i="10"/>
  <c r="F49" i="135"/>
  <c r="Q1171" i="10"/>
  <c r="G1075" i="10"/>
  <c r="K1131" i="10"/>
  <c r="H1128" i="10"/>
  <c r="C19" i="136"/>
  <c r="M1128" i="10"/>
  <c r="D633" i="10"/>
  <c r="Q353" i="10"/>
  <c r="N198" i="10"/>
  <c r="F1348" i="10"/>
  <c r="M282" i="10"/>
  <c r="O1157" i="10"/>
  <c r="C1175" i="10"/>
  <c r="O628" i="10"/>
  <c r="K204" i="10"/>
  <c r="N1076" i="10"/>
  <c r="H45" i="10"/>
  <c r="G367" i="10"/>
  <c r="Q723" i="10"/>
  <c r="J432" i="10"/>
  <c r="K1157" i="10"/>
  <c r="R56" i="136"/>
  <c r="S643" i="10"/>
  <c r="G266" i="10"/>
  <c r="I199" i="10"/>
  <c r="H1171" i="10"/>
  <c r="H1129" i="10"/>
  <c r="D66" i="136"/>
  <c r="P1062" i="10"/>
  <c r="S628" i="10"/>
  <c r="C1165" i="10"/>
  <c r="G631" i="10"/>
  <c r="D1067" i="10"/>
  <c r="S45" i="136"/>
  <c r="O1155" i="10"/>
  <c r="H1111" i="10"/>
  <c r="C1110" i="10"/>
  <c r="G291" i="10"/>
  <c r="D681" i="10"/>
  <c r="Q1106" i="10"/>
  <c r="D1093" i="10"/>
  <c r="R631" i="10"/>
  <c r="S47" i="136"/>
  <c r="G634" i="10"/>
  <c r="R152" i="10"/>
  <c r="G636" i="10"/>
  <c r="K761" i="10"/>
  <c r="L1157" i="10"/>
  <c r="F1093" i="10"/>
  <c r="L1063" i="10"/>
  <c r="J45" i="10"/>
  <c r="C29" i="136"/>
  <c r="D21" i="10"/>
  <c r="M1159" i="10"/>
  <c r="G1165" i="10"/>
  <c r="I1356" i="10"/>
  <c r="G20" i="135"/>
  <c r="F268" i="10"/>
  <c r="E19" i="135"/>
  <c r="K1349" i="10"/>
  <c r="K132" i="10"/>
  <c r="I251" i="10"/>
  <c r="J728" i="10"/>
  <c r="D764" i="10"/>
  <c r="H1068" i="10"/>
  <c r="G1131" i="10"/>
  <c r="Q31" i="136"/>
  <c r="E678" i="10"/>
  <c r="S211" i="10"/>
  <c r="Q715" i="10"/>
  <c r="K1166" i="10"/>
  <c r="E61" i="136"/>
  <c r="H1060" i="10"/>
  <c r="D1350" i="10"/>
  <c r="J760" i="10"/>
  <c r="F1351" i="10"/>
  <c r="F211" i="10"/>
  <c r="G1070" i="10"/>
  <c r="Q717" i="10"/>
  <c r="O1167" i="10"/>
  <c r="R1074" i="10"/>
  <c r="D51" i="10"/>
  <c r="D756" i="10"/>
  <c r="I220" i="10"/>
  <c r="K49" i="136"/>
  <c r="M645" i="10"/>
  <c r="C764" i="10"/>
  <c r="L18" i="136"/>
  <c r="O13" i="136"/>
  <c r="C712" i="10"/>
  <c r="R129" i="10"/>
  <c r="J1085" i="10"/>
  <c r="P29" i="136"/>
  <c r="D1106" i="10"/>
  <c r="L1095" i="10"/>
  <c r="I727" i="10"/>
  <c r="R400" i="10"/>
  <c r="O1362" i="10"/>
  <c r="L1069" i="10"/>
  <c r="O633" i="10"/>
  <c r="P201" i="10"/>
  <c r="F19" i="136"/>
  <c r="L1363" i="10"/>
  <c r="K1108" i="10"/>
  <c r="G45" i="136"/>
  <c r="C13" i="136"/>
  <c r="G51" i="135"/>
  <c r="S630" i="10"/>
  <c r="Q1127" i="10"/>
  <c r="C1172" i="10"/>
  <c r="G273" i="10"/>
  <c r="J1100" i="10"/>
  <c r="Q252" i="10"/>
  <c r="E1176" i="10"/>
  <c r="D187" i="10"/>
  <c r="Q66" i="136"/>
  <c r="H1130" i="10"/>
  <c r="S686" i="10"/>
  <c r="P1108" i="10"/>
  <c r="P1094" i="10"/>
  <c r="N51" i="10"/>
  <c r="K1096" i="10"/>
  <c r="R1097" i="10"/>
  <c r="F300" i="10"/>
  <c r="D52" i="135"/>
  <c r="P679" i="10"/>
  <c r="I1106" i="10"/>
  <c r="J1267" i="10"/>
  <c r="K54" i="10"/>
  <c r="E18" i="135"/>
  <c r="C49" i="10"/>
  <c r="J1099" i="10"/>
  <c r="I1093" i="10"/>
  <c r="G1172" i="10"/>
  <c r="J56" i="136"/>
  <c r="E1354" i="10"/>
  <c r="G22" i="136"/>
  <c r="C629" i="10"/>
  <c r="P271" i="10"/>
  <c r="I767" i="10"/>
  <c r="S1352" i="10"/>
  <c r="J770" i="10"/>
  <c r="M15" i="136"/>
  <c r="P49" i="10"/>
  <c r="O1358" i="10"/>
  <c r="I1129" i="10"/>
  <c r="L142" i="10"/>
  <c r="K12" i="136"/>
  <c r="D642" i="10"/>
  <c r="H1083" i="10"/>
  <c r="S24" i="10"/>
  <c r="O15" i="136"/>
  <c r="S13" i="133"/>
  <c r="K722" i="10"/>
  <c r="M1104" i="10"/>
  <c r="Q1170" i="10"/>
  <c r="G645" i="10"/>
  <c r="O1092" i="10"/>
  <c r="J368" i="10"/>
  <c r="E1130" i="10"/>
  <c r="F269" i="10"/>
  <c r="O1361" i="10"/>
  <c r="G760" i="10"/>
  <c r="J677" i="10"/>
  <c r="K1359" i="10"/>
  <c r="J870" i="10"/>
  <c r="R721" i="10"/>
  <c r="N1105" i="10"/>
  <c r="R1094" i="10"/>
  <c r="N1355" i="10"/>
  <c r="H253" i="10"/>
  <c r="T31" i="136"/>
  <c r="I1128" i="10"/>
  <c r="G16" i="135"/>
  <c r="S271" i="10"/>
  <c r="K202" i="10"/>
  <c r="S272" i="10"/>
  <c r="N1135" i="10"/>
  <c r="F1104" i="10"/>
  <c r="G628" i="10"/>
  <c r="F42" i="136"/>
  <c r="M132" i="10"/>
  <c r="J1160" i="10"/>
  <c r="Q46" i="136"/>
  <c r="E47" i="136"/>
  <c r="N1351" i="10"/>
  <c r="J55" i="10"/>
  <c r="N1070" i="10"/>
  <c r="C51" i="10"/>
  <c r="M55" i="136"/>
  <c r="H28" i="135"/>
  <c r="H878" i="10"/>
  <c r="P635" i="10"/>
  <c r="M19" i="136"/>
  <c r="D716" i="10"/>
  <c r="H16" i="135"/>
  <c r="M42" i="136"/>
  <c r="C673" i="10"/>
  <c r="H152" i="10"/>
  <c r="E1100" i="10"/>
  <c r="L200" i="10"/>
  <c r="T62" i="136"/>
  <c r="C31" i="135"/>
  <c r="H1144" i="10"/>
  <c r="F1115" i="10"/>
  <c r="K267" i="10"/>
  <c r="C717" i="10"/>
  <c r="D636" i="10"/>
  <c r="L136" i="10"/>
  <c r="P136" i="10"/>
  <c r="O688" i="10"/>
  <c r="Q714" i="10"/>
  <c r="M368" i="10"/>
  <c r="L671" i="10"/>
  <c r="P53" i="136"/>
  <c r="I1352" i="10"/>
  <c r="H1356" i="10"/>
  <c r="O21" i="136"/>
  <c r="G675" i="10"/>
  <c r="R432" i="10"/>
  <c r="F1090" i="10"/>
  <c r="I55" i="136"/>
  <c r="I325" i="10"/>
  <c r="M342" i="10"/>
  <c r="L59" i="136"/>
  <c r="F763" i="10"/>
  <c r="H726" i="10"/>
  <c r="O685" i="10"/>
  <c r="H756" i="10"/>
  <c r="D12" i="136"/>
  <c r="C1353" i="10"/>
  <c r="M1097" i="10"/>
  <c r="M211" i="10"/>
  <c r="N19" i="136"/>
  <c r="F244" i="10"/>
  <c r="D161" i="10"/>
  <c r="R57" i="136"/>
  <c r="P57" i="136"/>
  <c r="Q1130" i="10"/>
  <c r="S130" i="10"/>
  <c r="P268" i="10"/>
  <c r="O1078" i="10"/>
  <c r="K1063" i="10"/>
  <c r="R1120" i="10"/>
  <c r="H1360" i="10"/>
  <c r="L48" i="10"/>
  <c r="I1360" i="10"/>
  <c r="Q35" i="136"/>
  <c r="I687" i="10"/>
  <c r="N13" i="133"/>
  <c r="L1165" i="10"/>
  <c r="R25" i="10"/>
  <c r="C18" i="135"/>
  <c r="M1120" i="10"/>
  <c r="S38" i="10"/>
  <c r="M768" i="10"/>
  <c r="P1125" i="10"/>
  <c r="P353" i="10"/>
  <c r="C678" i="10"/>
  <c r="F1136" i="10"/>
  <c r="I677" i="10"/>
  <c r="N1092" i="10"/>
  <c r="S1172" i="10"/>
  <c r="J1113" i="10"/>
  <c r="I368" i="10"/>
  <c r="C759" i="10"/>
  <c r="M47" i="10"/>
  <c r="N1069" i="10"/>
  <c r="K1267" i="10"/>
  <c r="L683" i="10"/>
  <c r="S129" i="10"/>
  <c r="K1176" i="10"/>
  <c r="E1358" i="10"/>
  <c r="G673" i="10"/>
  <c r="D82" i="10"/>
  <c r="L1169" i="10"/>
  <c r="H24" i="135"/>
  <c r="C769" i="10"/>
  <c r="F20" i="10"/>
  <c r="O1131" i="10"/>
  <c r="G767" i="10"/>
  <c r="T25" i="136"/>
  <c r="G49" i="135"/>
  <c r="O50" i="10"/>
  <c r="L720" i="10"/>
  <c r="J186" i="10"/>
  <c r="R1076" i="10"/>
  <c r="G1145" i="10"/>
  <c r="P640" i="10"/>
  <c r="L1174" i="10"/>
  <c r="S641" i="10"/>
  <c r="I634" i="10"/>
  <c r="K44" i="136"/>
  <c r="O636" i="10"/>
  <c r="S675" i="10"/>
  <c r="O1066" i="10"/>
  <c r="L1096" i="10"/>
  <c r="C48" i="135"/>
  <c r="J42" i="136"/>
  <c r="H644" i="10"/>
  <c r="O684" i="10"/>
  <c r="R291" i="10"/>
  <c r="E60" i="136"/>
  <c r="D53" i="136"/>
  <c r="D34" i="135"/>
  <c r="E64" i="136"/>
  <c r="C1059" i="10"/>
  <c r="E1145" i="10"/>
  <c r="P729" i="10"/>
  <c r="N43" i="136"/>
  <c r="H885" i="10"/>
  <c r="K48" i="136"/>
  <c r="M1150" i="10"/>
  <c r="N47" i="10"/>
  <c r="K6" i="10"/>
  <c r="M680" i="10"/>
  <c r="J53" i="136"/>
  <c r="M627" i="10"/>
  <c r="E720" i="10"/>
  <c r="R684" i="10"/>
  <c r="O22" i="136"/>
  <c r="K185" i="10"/>
  <c r="I756" i="10"/>
  <c r="S678" i="10"/>
  <c r="I367" i="10"/>
  <c r="I1174" i="10"/>
  <c r="S1151" i="10"/>
  <c r="C500" i="10"/>
  <c r="N1160" i="10"/>
  <c r="P1361" i="10"/>
  <c r="L371" i="10"/>
  <c r="L1066" i="10"/>
  <c r="G1351" i="10"/>
  <c r="D48" i="10"/>
  <c r="I18" i="136"/>
  <c r="C186" i="10"/>
  <c r="I1115" i="10"/>
  <c r="Q133" i="10"/>
  <c r="H1173" i="10"/>
  <c r="G765" i="10"/>
  <c r="J1074" i="10"/>
  <c r="O44" i="10"/>
  <c r="E1157" i="10"/>
  <c r="L399" i="10"/>
  <c r="F758" i="10"/>
  <c r="F47" i="135"/>
  <c r="D1351" i="10"/>
  <c r="I1062" i="10"/>
  <c r="R51" i="10"/>
  <c r="K671" i="10"/>
  <c r="K1139" i="10"/>
  <c r="P1077" i="10"/>
  <c r="C32" i="136"/>
  <c r="E177" i="10"/>
  <c r="M198" i="10"/>
  <c r="R35" i="136"/>
  <c r="E28" i="135"/>
  <c r="K32" i="136"/>
  <c r="P1155" i="10"/>
  <c r="J131" i="10"/>
  <c r="F1122" i="10"/>
  <c r="G762" i="10"/>
  <c r="L759" i="10"/>
  <c r="G1077" i="10"/>
  <c r="P768" i="10"/>
  <c r="J43" i="136"/>
  <c r="F42" i="135"/>
  <c r="T61" i="136"/>
  <c r="G14" i="136"/>
  <c r="J44" i="136"/>
  <c r="Q11" i="136"/>
  <c r="N672" i="10"/>
  <c r="Q21" i="10"/>
  <c r="M1355" i="10"/>
  <c r="K680" i="10"/>
  <c r="K640" i="10"/>
  <c r="H13" i="136"/>
  <c r="Q642" i="10"/>
  <c r="C1098" i="10"/>
  <c r="D59" i="136"/>
  <c r="N1110" i="10"/>
  <c r="M635" i="10"/>
  <c r="G729" i="10"/>
  <c r="G23" i="10"/>
  <c r="E1355" i="10"/>
  <c r="N1267" i="10"/>
  <c r="P1120" i="10"/>
  <c r="F713" i="10"/>
  <c r="D57" i="136"/>
  <c r="P431" i="10"/>
  <c r="K1142" i="10"/>
  <c r="I315" i="10"/>
  <c r="Q1082" i="10"/>
  <c r="K39" i="10"/>
  <c r="K24" i="10"/>
  <c r="R763" i="10"/>
  <c r="R1100" i="10"/>
  <c r="D1062" i="10"/>
  <c r="Q1092" i="10"/>
  <c r="I1136" i="10"/>
  <c r="P755" i="10"/>
  <c r="F48" i="10"/>
  <c r="L325" i="10"/>
  <c r="D1124" i="10"/>
  <c r="S50" i="136"/>
  <c r="L1062" i="10"/>
  <c r="O635" i="10"/>
  <c r="M110" i="10"/>
  <c r="P1085" i="10"/>
  <c r="S152" i="10"/>
  <c r="E30" i="135"/>
  <c r="H220" i="10"/>
  <c r="F1139" i="10"/>
  <c r="N20" i="10"/>
  <c r="C1084" i="10"/>
  <c r="N29" i="136"/>
  <c r="M53" i="136"/>
  <c r="E25" i="136"/>
  <c r="O682" i="10"/>
  <c r="I758" i="10"/>
  <c r="Q1124" i="10"/>
  <c r="Q399" i="10"/>
  <c r="D34" i="136"/>
  <c r="E130" i="10"/>
  <c r="S1161" i="10"/>
  <c r="M251" i="10"/>
  <c r="M430" i="10"/>
  <c r="K271" i="10"/>
  <c r="E12" i="136"/>
  <c r="P386" i="10"/>
  <c r="H19" i="136"/>
  <c r="Q1109" i="10"/>
  <c r="M765" i="10"/>
  <c r="M754" i="10"/>
  <c r="O244" i="10"/>
  <c r="H688" i="10"/>
  <c r="G1126" i="10"/>
  <c r="F53" i="136"/>
  <c r="K677" i="10"/>
  <c r="I1138" i="10"/>
  <c r="H725" i="10"/>
  <c r="J1166" i="10"/>
  <c r="L1129" i="10"/>
  <c r="H65" i="136"/>
  <c r="I1074" i="10"/>
  <c r="Q670" i="10"/>
  <c r="L19" i="136"/>
  <c r="J680" i="10"/>
  <c r="E1146" i="10"/>
  <c r="F187" i="10"/>
  <c r="G137" i="10"/>
  <c r="H266" i="10"/>
  <c r="I1082" i="10"/>
  <c r="J1129" i="10"/>
  <c r="R1160" i="10"/>
  <c r="J26" i="136"/>
  <c r="E1066" i="10"/>
  <c r="K386" i="10"/>
  <c r="J51" i="10"/>
  <c r="Q82" i="10"/>
  <c r="R1128" i="10"/>
  <c r="I1081" i="10"/>
  <c r="D1113" i="10"/>
  <c r="R1153" i="10"/>
  <c r="H30" i="136"/>
  <c r="C1171" i="10"/>
  <c r="J342" i="10"/>
  <c r="E118" i="10"/>
  <c r="E1082" i="10"/>
  <c r="G1350" i="10"/>
  <c r="R31" i="10"/>
  <c r="C1097" i="10"/>
  <c r="K1156" i="10"/>
  <c r="F770" i="10"/>
  <c r="D671" i="10"/>
  <c r="I1066" i="10"/>
  <c r="N763" i="10"/>
  <c r="J13" i="133"/>
  <c r="C1100" i="10"/>
  <c r="D45" i="10"/>
  <c r="F1098" i="10"/>
  <c r="G271" i="10"/>
  <c r="K1124" i="10"/>
  <c r="N1361" i="10"/>
  <c r="G1109" i="10"/>
  <c r="J30" i="136"/>
  <c r="H634" i="10"/>
  <c r="Q12" i="136"/>
  <c r="L1068" i="10"/>
  <c r="G22" i="135"/>
  <c r="Q83" i="10"/>
  <c r="D25" i="136"/>
  <c r="I142" i="10"/>
  <c r="I11" i="136"/>
  <c r="Q1062" i="10"/>
  <c r="N721" i="10"/>
  <c r="G61" i="136"/>
  <c r="K33" i="136"/>
  <c r="L1070" i="10"/>
  <c r="S719" i="10"/>
  <c r="H1267" i="10"/>
  <c r="N273" i="10"/>
  <c r="D53" i="135"/>
  <c r="J1363" i="10"/>
  <c r="L1138" i="10"/>
  <c r="P1089" i="10"/>
  <c r="H1136" i="10"/>
  <c r="N367" i="10"/>
  <c r="R1144" i="10"/>
  <c r="H44" i="136"/>
  <c r="M1062" i="10"/>
  <c r="H131" i="10"/>
  <c r="P17" i="136"/>
  <c r="Q1358" i="10"/>
  <c r="G723" i="10"/>
  <c r="S29" i="136"/>
  <c r="C1145" i="10"/>
  <c r="P342" i="10"/>
  <c r="E762" i="10"/>
  <c r="E1115" i="10"/>
  <c r="G1175" i="10"/>
  <c r="Q1146" i="10"/>
  <c r="Q627" i="10"/>
  <c r="E757" i="10"/>
  <c r="C43" i="136"/>
  <c r="G682" i="10"/>
  <c r="F687" i="10"/>
  <c r="N1120" i="10"/>
  <c r="K1136" i="10"/>
  <c r="O1089" i="10"/>
  <c r="Q1169" i="10"/>
  <c r="C1161" i="10"/>
  <c r="M1158" i="10"/>
  <c r="H26" i="135"/>
  <c r="D281" i="10"/>
  <c r="G679" i="10"/>
  <c r="E205" i="10"/>
  <c r="M1069" i="10"/>
  <c r="L367" i="10"/>
  <c r="R177" i="10"/>
  <c r="L1078" i="10"/>
  <c r="F13" i="135"/>
  <c r="C44" i="136"/>
  <c r="D136" i="10"/>
  <c r="F137" i="10"/>
  <c r="I200" i="10"/>
  <c r="E14" i="135"/>
  <c r="L1075" i="10"/>
  <c r="H45" i="136"/>
  <c r="P672" i="10"/>
  <c r="L42" i="136"/>
  <c r="C1063" i="10"/>
  <c r="I679" i="10"/>
  <c r="O342" i="10"/>
  <c r="D45" i="135"/>
  <c r="N677" i="10"/>
  <c r="Q1166" i="10"/>
  <c r="E1362" i="10"/>
  <c r="M281" i="10"/>
  <c r="K627" i="10"/>
  <c r="D61" i="136"/>
  <c r="R673" i="10"/>
  <c r="M37" i="10"/>
  <c r="N1150" i="10"/>
  <c r="O1060" i="10"/>
  <c r="H33" i="136"/>
  <c r="F185" i="10"/>
  <c r="G26" i="10"/>
  <c r="O201" i="10"/>
  <c r="O1097" i="10"/>
  <c r="L1077" i="10"/>
  <c r="J31" i="10"/>
  <c r="O1159" i="10"/>
  <c r="O60" i="136"/>
  <c r="G18" i="136"/>
  <c r="Q211" i="10"/>
  <c r="R133" i="10"/>
  <c r="N187" i="10"/>
  <c r="C58" i="136"/>
  <c r="S632" i="10"/>
  <c r="N1359" i="10"/>
  <c r="K1093" i="10"/>
  <c r="J681" i="10"/>
  <c r="L1159" i="10"/>
  <c r="O643" i="10"/>
  <c r="S368" i="10"/>
  <c r="O25" i="10"/>
  <c r="F1076" i="10"/>
  <c r="R1140" i="10"/>
  <c r="G643" i="10"/>
  <c r="N129" i="10"/>
  <c r="Q135" i="10"/>
  <c r="I384" i="10"/>
  <c r="I870" i="10"/>
  <c r="C1079" i="10"/>
  <c r="K161" i="10"/>
  <c r="R1085" i="10"/>
  <c r="S1360" i="10"/>
  <c r="O13" i="133"/>
  <c r="S370" i="10"/>
  <c r="P56" i="10"/>
  <c r="F759" i="10"/>
  <c r="L25" i="136"/>
  <c r="D1115" i="10"/>
  <c r="S44" i="136"/>
  <c r="G315" i="10"/>
  <c r="Q383" i="10"/>
  <c r="S682" i="10"/>
  <c r="R1152" i="10"/>
  <c r="S627" i="10"/>
  <c r="C45" i="136"/>
  <c r="K715" i="10"/>
  <c r="D48" i="136"/>
  <c r="R685" i="10"/>
  <c r="Q630" i="10"/>
  <c r="C200" i="10"/>
  <c r="K1165" i="10"/>
  <c r="R1109" i="10"/>
  <c r="P644" i="10"/>
  <c r="G1122" i="10"/>
  <c r="J1349" i="10"/>
  <c r="N1145" i="10"/>
  <c r="P1070" i="10"/>
  <c r="E15" i="135"/>
  <c r="J1141" i="10"/>
  <c r="E186" i="10"/>
  <c r="M130" i="10"/>
  <c r="S62" i="136"/>
  <c r="D49" i="10"/>
  <c r="S49" i="136"/>
  <c r="N1352" i="10"/>
  <c r="P24" i="10"/>
  <c r="H891" i="10"/>
  <c r="K353" i="10"/>
  <c r="S342" i="10"/>
  <c r="E35" i="136"/>
  <c r="D728" i="10"/>
  <c r="K47" i="136"/>
  <c r="C1136" i="10"/>
  <c r="P1175" i="10"/>
  <c r="F1100" i="10"/>
  <c r="I430" i="10"/>
  <c r="E673" i="10"/>
  <c r="M44" i="10"/>
  <c r="R117" i="10"/>
  <c r="H671" i="10"/>
  <c r="O18" i="136"/>
  <c r="D1089" i="10"/>
  <c r="D1146" i="10"/>
  <c r="Q56" i="136"/>
  <c r="P724" i="10"/>
  <c r="E244" i="10"/>
  <c r="O627" i="10"/>
  <c r="M630" i="10"/>
  <c r="I1122" i="10"/>
  <c r="S58" i="136"/>
  <c r="R764" i="10"/>
  <c r="F1142" i="10"/>
  <c r="O200" i="10"/>
  <c r="R632" i="10"/>
  <c r="D29" i="135"/>
  <c r="K628" i="10"/>
  <c r="L38" i="10"/>
  <c r="K31" i="136"/>
  <c r="M1267" i="10"/>
  <c r="O130" i="10"/>
  <c r="O1093" i="10"/>
  <c r="H1094" i="10"/>
  <c r="Q15" i="136"/>
  <c r="G26" i="136"/>
  <c r="P1068" i="10"/>
  <c r="I676" i="10"/>
  <c r="N1059" i="10"/>
  <c r="H1152" i="10"/>
  <c r="I432" i="10"/>
  <c r="K1150" i="10"/>
  <c r="S1113" i="10"/>
  <c r="K291" i="10"/>
  <c r="S1357" i="10"/>
  <c r="O186" i="10"/>
  <c r="O1140" i="10"/>
  <c r="R1068" i="10"/>
  <c r="L386" i="10"/>
  <c r="D688" i="10"/>
  <c r="O20" i="10"/>
  <c r="F670" i="10"/>
  <c r="N764" i="10"/>
  <c r="N19" i="10"/>
  <c r="M1138" i="10"/>
  <c r="L1354" i="10"/>
  <c r="Q729" i="10"/>
  <c r="K1114" i="10"/>
  <c r="S541" i="10"/>
  <c r="C676" i="10"/>
  <c r="O1165" i="10"/>
  <c r="M1098" i="10"/>
  <c r="L541" i="10"/>
  <c r="H43" i="135"/>
  <c r="M681" i="10"/>
  <c r="S1359" i="10"/>
  <c r="F754" i="10"/>
  <c r="F1356" i="10"/>
  <c r="S1144" i="10"/>
  <c r="F253" i="10"/>
  <c r="S715" i="10"/>
  <c r="R757" i="10"/>
  <c r="H1363" i="10"/>
  <c r="E1131" i="10"/>
  <c r="P252" i="10"/>
  <c r="P1161" i="10"/>
  <c r="H66" i="136"/>
  <c r="G1146" i="10"/>
  <c r="K769" i="10"/>
  <c r="G1123" i="10"/>
  <c r="M1362" i="10"/>
  <c r="M686" i="10"/>
  <c r="J50" i="10"/>
  <c r="F642" i="10"/>
  <c r="P129" i="10"/>
  <c r="H1120" i="10"/>
  <c r="H273" i="10"/>
  <c r="N45" i="10"/>
  <c r="N1124" i="10"/>
  <c r="C1169" i="10"/>
  <c r="G1358" i="10"/>
  <c r="I627" i="10"/>
  <c r="O1076" i="10"/>
  <c r="G1096" i="10"/>
  <c r="K253" i="10"/>
  <c r="K760" i="10"/>
  <c r="Q679" i="10"/>
  <c r="R187" i="10"/>
  <c r="F136" i="10"/>
  <c r="G1143" i="10"/>
  <c r="D21" i="135"/>
  <c r="T58" i="136"/>
  <c r="M50" i="10"/>
  <c r="P1176" i="10"/>
  <c r="T45" i="136"/>
  <c r="D1154" i="10"/>
  <c r="L1089" i="10"/>
  <c r="J244" i="10"/>
  <c r="M39" i="10"/>
  <c r="N251" i="10"/>
  <c r="G20" i="136"/>
  <c r="R66" i="136"/>
  <c r="K672" i="10"/>
  <c r="K201" i="10"/>
  <c r="F383" i="10"/>
  <c r="I34" i="136"/>
  <c r="Q1114" i="10"/>
  <c r="J672" i="10"/>
  <c r="Q24" i="10"/>
  <c r="P46" i="136"/>
  <c r="P229" i="10"/>
  <c r="F15" i="136"/>
  <c r="L1081" i="10"/>
  <c r="K64" i="136"/>
  <c r="G17" i="135"/>
  <c r="L143" i="10"/>
  <c r="L44" i="136"/>
  <c r="G680" i="10"/>
  <c r="F52" i="136"/>
  <c r="O759" i="10"/>
  <c r="O20" i="136"/>
  <c r="AJ12" i="133"/>
  <c r="C252" i="10"/>
  <c r="I281" i="10"/>
  <c r="S251" i="10"/>
  <c r="S42" i="136"/>
  <c r="S50" i="10"/>
  <c r="E384" i="10"/>
  <c r="P51" i="136"/>
  <c r="K675" i="10"/>
  <c r="N430" i="10"/>
  <c r="K272" i="10"/>
  <c r="E671" i="10"/>
  <c r="G757" i="10"/>
  <c r="N760" i="10"/>
  <c r="R56" i="10"/>
  <c r="S1351" i="10"/>
  <c r="D26" i="136"/>
  <c r="I1091" i="10"/>
  <c r="O273" i="10"/>
  <c r="I371" i="10"/>
  <c r="I1145" i="10"/>
  <c r="E1084" i="10"/>
  <c r="N46" i="136"/>
  <c r="F1120" i="10"/>
  <c r="I671" i="10"/>
  <c r="I1155" i="10"/>
  <c r="S1154" i="10"/>
  <c r="S760" i="10"/>
  <c r="M1143" i="10"/>
  <c r="S265" i="10"/>
  <c r="F1169" i="10"/>
  <c r="N637" i="10"/>
  <c r="R1176" i="10"/>
  <c r="L1109" i="10"/>
  <c r="J1069" i="10"/>
  <c r="N1098" i="10"/>
  <c r="D204" i="10"/>
  <c r="E142" i="10"/>
  <c r="H35" i="136"/>
  <c r="P763" i="10"/>
  <c r="N1139" i="10"/>
  <c r="I1151" i="10"/>
  <c r="S177" i="10"/>
  <c r="S723" i="10"/>
  <c r="N628" i="10"/>
  <c r="N1078" i="10"/>
  <c r="R24" i="10"/>
  <c r="M1125" i="10"/>
  <c r="O49" i="136"/>
  <c r="Q52" i="136"/>
  <c r="Q143" i="10"/>
  <c r="R1135" i="10"/>
  <c r="K768" i="10"/>
  <c r="R20" i="10"/>
  <c r="D1122" i="10"/>
  <c r="J386" i="10"/>
  <c r="G637" i="10"/>
  <c r="F1138" i="10"/>
  <c r="S266" i="10"/>
  <c r="N1159" i="10"/>
  <c r="F1091" i="10"/>
  <c r="I1114" i="10"/>
  <c r="S1096" i="10"/>
  <c r="P1069" i="10"/>
  <c r="S680" i="10"/>
  <c r="K14" i="133"/>
  <c r="K117" i="10"/>
  <c r="D759" i="10"/>
  <c r="S12" i="136"/>
  <c r="Q1125" i="10"/>
  <c r="G385" i="10"/>
  <c r="G32" i="10"/>
  <c r="L725" i="10"/>
  <c r="M1095" i="10"/>
  <c r="I57" i="136"/>
  <c r="N1113" i="10"/>
  <c r="P1355" i="10"/>
  <c r="D1084" i="10"/>
  <c r="I45" i="10"/>
  <c r="L754" i="10"/>
  <c r="S1146" i="10"/>
  <c r="C677" i="10"/>
  <c r="K644" i="10"/>
  <c r="P45" i="136"/>
  <c r="K22" i="136"/>
  <c r="J161" i="10"/>
  <c r="S1126" i="10"/>
  <c r="Q16" i="136"/>
  <c r="R765" i="10"/>
  <c r="F82" i="10"/>
  <c r="M83" i="10"/>
  <c r="S1123" i="10"/>
  <c r="H717" i="10"/>
  <c r="H49" i="10"/>
  <c r="G56" i="136"/>
  <c r="R61" i="136"/>
  <c r="O763" i="10"/>
  <c r="J400" i="10"/>
  <c r="G1124" i="10"/>
  <c r="Q760" i="10"/>
  <c r="E677" i="10"/>
  <c r="S1141" i="10"/>
  <c r="F31" i="136"/>
  <c r="P674" i="10"/>
  <c r="E1142" i="10"/>
  <c r="C670" i="10"/>
  <c r="J199" i="10"/>
  <c r="J640" i="10"/>
  <c r="H1359" i="10"/>
  <c r="F1144" i="10"/>
  <c r="J46" i="10"/>
  <c r="N44" i="136"/>
  <c r="J1351" i="10"/>
  <c r="C400" i="10"/>
  <c r="F39" i="10"/>
  <c r="M1092" i="10"/>
  <c r="S59" i="136"/>
  <c r="R686" i="10"/>
  <c r="L23" i="10"/>
  <c r="I1160" i="10"/>
  <c r="S400" i="10"/>
  <c r="E1128" i="10"/>
  <c r="R55" i="10"/>
  <c r="N716" i="10"/>
  <c r="O199" i="10"/>
  <c r="P1153" i="10"/>
  <c r="R50" i="136"/>
  <c r="H1156" i="10"/>
  <c r="Q1091" i="10"/>
  <c r="E640" i="10"/>
  <c r="G25" i="136"/>
  <c r="G136" i="10"/>
  <c r="H60" i="136"/>
  <c r="H272" i="10"/>
  <c r="I681" i="10"/>
  <c r="S765" i="10"/>
  <c r="R62" i="136"/>
  <c r="K19" i="136"/>
  <c r="O1094" i="10"/>
  <c r="L1094" i="10"/>
  <c r="J723" i="10"/>
  <c r="K1169" i="10"/>
  <c r="D712" i="10"/>
  <c r="N1171" i="10"/>
  <c r="C38" i="10"/>
  <c r="N1096" i="10"/>
  <c r="O500" i="10"/>
  <c r="J1092" i="10"/>
  <c r="G677" i="10"/>
  <c r="C84" i="10"/>
  <c r="L55" i="10"/>
  <c r="Q1159" i="10"/>
  <c r="K1104" i="10"/>
  <c r="J1158" i="10"/>
  <c r="D1362" i="10"/>
  <c r="D1070" i="10"/>
  <c r="I711" i="10"/>
  <c r="K37" i="10"/>
  <c r="C725" i="10"/>
  <c r="Q49" i="136"/>
  <c r="N757" i="10"/>
  <c r="E685" i="10"/>
  <c r="P719" i="10"/>
  <c r="M1089" i="10"/>
  <c r="D1156" i="10"/>
  <c r="D44" i="10"/>
  <c r="L640" i="10"/>
  <c r="S500" i="10"/>
  <c r="J1144" i="10"/>
  <c r="J34" i="136"/>
  <c r="N1077" i="10"/>
  <c r="O1070" i="10"/>
  <c r="S253" i="10"/>
  <c r="O28" i="136"/>
  <c r="R15" i="136"/>
  <c r="P202" i="10"/>
  <c r="N82" i="10"/>
  <c r="C713" i="10"/>
  <c r="O640" i="10"/>
  <c r="P204" i="10"/>
  <c r="C16" i="136"/>
  <c r="O673" i="10"/>
  <c r="Q430" i="10"/>
  <c r="Q142" i="10"/>
  <c r="C634" i="10"/>
  <c r="O116" i="10"/>
  <c r="I282" i="10"/>
  <c r="E687" i="10"/>
  <c r="L384" i="10"/>
  <c r="D640" i="10"/>
  <c r="C15" i="135"/>
  <c r="L1060" i="10"/>
  <c r="N643" i="10"/>
  <c r="K719" i="10"/>
  <c r="D49" i="136"/>
  <c r="D634" i="10"/>
  <c r="R32" i="10"/>
  <c r="G1158" i="10"/>
  <c r="M47" i="136"/>
  <c r="D18" i="136"/>
  <c r="G59" i="136"/>
  <c r="K244" i="10"/>
  <c r="O766" i="10"/>
  <c r="G686" i="10"/>
  <c r="F1360" i="10"/>
  <c r="Q368" i="10"/>
  <c r="L1122" i="10"/>
  <c r="J687" i="10"/>
  <c r="J758" i="10"/>
  <c r="E766" i="10"/>
  <c r="K635" i="10"/>
  <c r="C383" i="10"/>
  <c r="J1093" i="10"/>
  <c r="O687" i="10"/>
  <c r="P761" i="10"/>
  <c r="C55" i="10"/>
  <c r="H61" i="136"/>
  <c r="D675" i="10"/>
  <c r="D46" i="135"/>
  <c r="I1059" i="10"/>
  <c r="E756" i="10"/>
  <c r="D47" i="10"/>
  <c r="N1075" i="10"/>
  <c r="E33" i="135"/>
  <c r="R671" i="10"/>
  <c r="I1109" i="10"/>
  <c r="C1091" i="10"/>
  <c r="G683" i="10"/>
  <c r="N52" i="136"/>
  <c r="R722" i="10"/>
  <c r="G12" i="136"/>
  <c r="I129" i="10"/>
  <c r="F252" i="10"/>
  <c r="L1356" i="10"/>
  <c r="P1142" i="10"/>
  <c r="M714" i="10"/>
  <c r="E24" i="135"/>
  <c r="H368" i="10"/>
  <c r="K177" i="10"/>
  <c r="J629" i="10"/>
  <c r="H765" i="10"/>
  <c r="L1130" i="10"/>
  <c r="N1129" i="10"/>
  <c r="R682" i="10"/>
  <c r="N17" i="136"/>
  <c r="G1160" i="10"/>
  <c r="G20" i="10"/>
  <c r="AD14" i="133"/>
  <c r="M727" i="10"/>
  <c r="M152" i="10"/>
  <c r="G400" i="10"/>
  <c r="O56" i="136"/>
  <c r="K1160" i="10"/>
  <c r="M22" i="136"/>
  <c r="C244" i="10"/>
  <c r="Q59" i="136"/>
  <c r="D186" i="10"/>
  <c r="G1097" i="10"/>
  <c r="E643" i="10"/>
  <c r="I1127" i="10"/>
  <c r="P210" i="10"/>
  <c r="J761" i="10"/>
  <c r="S16" i="136"/>
  <c r="G642" i="10"/>
  <c r="M52" i="136"/>
  <c r="H431" i="10"/>
  <c r="E714" i="10"/>
  <c r="D1361" i="10"/>
  <c r="N756" i="10"/>
  <c r="M16" i="136"/>
  <c r="S1083" i="10"/>
  <c r="N27" i="136"/>
  <c r="L16" i="136"/>
  <c r="D21" i="136"/>
  <c r="R629" i="10"/>
  <c r="D266" i="10"/>
  <c r="M291" i="10"/>
  <c r="P1165" i="10"/>
  <c r="L630" i="10"/>
  <c r="O370" i="10"/>
  <c r="C1129" i="10"/>
  <c r="P1151" i="10"/>
  <c r="N644" i="10"/>
  <c r="E129" i="10"/>
  <c r="H1084" i="10"/>
  <c r="H21" i="135"/>
  <c r="R229" i="10"/>
  <c r="R30" i="136"/>
  <c r="O718" i="10"/>
  <c r="AL13" i="133"/>
  <c r="O637" i="10"/>
  <c r="I712" i="10"/>
  <c r="I761" i="10"/>
  <c r="I754" i="10"/>
  <c r="H50" i="135"/>
  <c r="M643" i="10"/>
  <c r="S1139" i="10"/>
  <c r="F686" i="10"/>
  <c r="F21" i="136"/>
  <c r="H767" i="10"/>
  <c r="N1146" i="10"/>
  <c r="C1135" i="10"/>
  <c r="N267" i="10"/>
  <c r="K645" i="10"/>
  <c r="J52" i="136"/>
  <c r="C44" i="10"/>
  <c r="L763" i="10"/>
  <c r="P1166" i="10"/>
  <c r="P1139" i="10"/>
  <c r="E368" i="10"/>
  <c r="F47" i="136"/>
  <c r="D1090" i="10"/>
  <c r="P1123" i="10"/>
  <c r="C52" i="135"/>
  <c r="H20" i="135"/>
  <c r="L639" i="10"/>
  <c r="L1099" i="10"/>
  <c r="C1170" i="10"/>
  <c r="J135" i="10"/>
  <c r="O198" i="10"/>
  <c r="G143" i="10"/>
  <c r="M25" i="136"/>
  <c r="O1152" i="10"/>
  <c r="O459" i="10"/>
  <c r="I19" i="10"/>
  <c r="C724" i="10"/>
  <c r="O1125" i="10"/>
  <c r="N767" i="10"/>
  <c r="F28" i="135"/>
  <c r="P1145" i="10"/>
  <c r="L643" i="10"/>
  <c r="F132" i="10"/>
  <c r="R670" i="10"/>
  <c r="T66" i="136"/>
  <c r="M636" i="10"/>
  <c r="D1173" i="10"/>
  <c r="E1090" i="10"/>
  <c r="C1123" i="10"/>
  <c r="I1161" i="10"/>
  <c r="J1135" i="10"/>
  <c r="R17" i="136"/>
  <c r="H44" i="10"/>
  <c r="G11" i="136"/>
  <c r="J291" i="10"/>
  <c r="F1099" i="10"/>
  <c r="L20" i="136"/>
  <c r="C758" i="10"/>
  <c r="K723" i="10"/>
  <c r="Q1108" i="10"/>
  <c r="D46" i="10"/>
  <c r="G1106" i="10"/>
  <c r="G630" i="10"/>
  <c r="K870" i="10"/>
  <c r="Q37" i="10"/>
  <c r="N1158" i="10"/>
  <c r="C51" i="135"/>
  <c r="P1156" i="10"/>
  <c r="I385" i="10"/>
  <c r="O1127" i="10"/>
  <c r="C251" i="10"/>
  <c r="K325" i="10"/>
  <c r="E1064" i="10"/>
  <c r="P582" i="10"/>
  <c r="F25" i="135"/>
  <c r="K1068" i="10"/>
  <c r="G29" i="135"/>
  <c r="R1066" i="10"/>
  <c r="D1114" i="10"/>
  <c r="C762" i="10"/>
  <c r="J143" i="10"/>
  <c r="N202" i="10"/>
  <c r="F629" i="10"/>
  <c r="M723" i="10"/>
  <c r="K682" i="10"/>
  <c r="S31" i="10"/>
  <c r="R1113" i="10"/>
  <c r="Q1139" i="10"/>
  <c r="H712" i="10"/>
  <c r="E726" i="10"/>
  <c r="D83" i="10"/>
  <c r="N31" i="10"/>
  <c r="H386" i="10"/>
  <c r="C431" i="10"/>
  <c r="L83" i="10"/>
  <c r="S1160" i="10"/>
  <c r="O57" i="136"/>
  <c r="P117" i="10"/>
  <c r="F1108" i="10"/>
  <c r="L53" i="136"/>
  <c r="H881" i="10"/>
  <c r="O30" i="136"/>
  <c r="C682" i="10"/>
  <c r="G14" i="133"/>
  <c r="G48" i="136"/>
  <c r="Q1349" i="10"/>
  <c r="C1114" i="10"/>
  <c r="R688" i="10"/>
  <c r="N59" i="136"/>
  <c r="G1085" i="10"/>
  <c r="D45" i="136"/>
  <c r="S681" i="10"/>
  <c r="D16" i="136"/>
  <c r="H271" i="10"/>
  <c r="C24" i="10"/>
  <c r="K1172" i="10"/>
  <c r="M1079" i="10"/>
  <c r="S1170" i="10"/>
  <c r="Q1093" i="10"/>
  <c r="R711" i="10"/>
  <c r="J1172" i="10"/>
  <c r="O761" i="10"/>
  <c r="F432" i="10"/>
  <c r="K1062" i="10"/>
  <c r="C757" i="10"/>
  <c r="C21" i="135"/>
  <c r="N683" i="10"/>
  <c r="P716" i="10"/>
  <c r="M1160" i="10"/>
  <c r="R13" i="136"/>
  <c r="G1060" i="10"/>
  <c r="G1113" i="10"/>
  <c r="C763" i="10"/>
  <c r="R20" i="136"/>
  <c r="O756" i="10"/>
  <c r="R1358" i="10"/>
  <c r="R28" i="136"/>
  <c r="N1152" i="10"/>
  <c r="N1156" i="10"/>
  <c r="D385" i="10"/>
  <c r="F1068" i="10"/>
  <c r="R1059" i="10"/>
  <c r="P1061" i="10"/>
  <c r="J688" i="10"/>
  <c r="J20" i="136"/>
  <c r="Q53" i="136"/>
  <c r="L1154" i="10"/>
  <c r="J769" i="10"/>
  <c r="F31" i="10"/>
  <c r="G199" i="10"/>
  <c r="L342" i="10"/>
  <c r="H48" i="136"/>
  <c r="Q870" i="10"/>
  <c r="E1104" i="10"/>
  <c r="N24" i="136"/>
  <c r="I202" i="10"/>
  <c r="R116" i="10"/>
  <c r="C638" i="10"/>
  <c r="N729" i="10"/>
  <c r="R1127" i="10"/>
  <c r="J430" i="10"/>
  <c r="R1159" i="10"/>
  <c r="J1104" i="10"/>
  <c r="E133" i="10"/>
  <c r="F1175" i="10"/>
  <c r="E715" i="10"/>
  <c r="H675" i="10"/>
  <c r="G1361" i="10"/>
  <c r="C1358" i="10"/>
  <c r="Q50" i="136"/>
  <c r="N18" i="136"/>
  <c r="F271" i="10"/>
  <c r="M1082" i="10"/>
  <c r="R769" i="10"/>
  <c r="R266" i="10"/>
  <c r="P756" i="10"/>
  <c r="E12" i="135"/>
  <c r="K24" i="136"/>
  <c r="R672" i="10"/>
  <c r="I1156" i="10"/>
  <c r="L1104" i="10"/>
  <c r="S770" i="10"/>
  <c r="F130" i="10"/>
  <c r="R1090" i="10"/>
  <c r="N1083" i="10"/>
  <c r="P1111" i="10"/>
  <c r="Q38" i="10"/>
  <c r="L117" i="10"/>
  <c r="D721" i="10"/>
  <c r="S117" i="10"/>
  <c r="I136" i="10"/>
  <c r="C83" i="10"/>
  <c r="L1150" i="10"/>
  <c r="R762" i="10"/>
  <c r="O251" i="10"/>
  <c r="K679" i="10"/>
  <c r="Q34" i="136"/>
  <c r="G62" i="136"/>
  <c r="K21" i="10"/>
  <c r="M1359" i="10"/>
  <c r="H26" i="10"/>
  <c r="E1139" i="10"/>
  <c r="H46" i="135"/>
  <c r="E1085" i="10"/>
  <c r="N639" i="10"/>
  <c r="F46" i="10"/>
  <c r="L1065" i="10"/>
  <c r="E28" i="136"/>
  <c r="I51" i="10"/>
  <c r="F1359" i="10"/>
  <c r="P633" i="10"/>
  <c r="H642" i="10"/>
  <c r="E1067" i="10"/>
  <c r="G1140" i="10"/>
  <c r="N1161" i="10"/>
  <c r="N131" i="10"/>
  <c r="D300" i="10"/>
  <c r="F634" i="10"/>
  <c r="R723" i="10"/>
  <c r="J1110" i="10"/>
  <c r="P14" i="136"/>
  <c r="C645" i="10"/>
  <c r="I716" i="10"/>
  <c r="G18" i="135"/>
  <c r="P430" i="10"/>
  <c r="O229" i="10"/>
  <c r="E1359" i="10"/>
  <c r="G432" i="10"/>
  <c r="C199" i="10"/>
  <c r="C1082" i="10"/>
  <c r="K686" i="10"/>
  <c r="L500" i="10"/>
  <c r="G200" i="10"/>
  <c r="J1080" i="10"/>
  <c r="O1111" i="10"/>
  <c r="Q1173" i="10"/>
  <c r="C291" i="10"/>
  <c r="D1092" i="10"/>
  <c r="G678" i="10"/>
  <c r="H1098" i="10"/>
  <c r="R1089" i="10"/>
  <c r="H459" i="10"/>
  <c r="N35" i="136"/>
  <c r="C17" i="135"/>
  <c r="Q726" i="10"/>
  <c r="M1085" i="10"/>
  <c r="C18" i="136"/>
  <c r="R1355" i="10"/>
  <c r="G13" i="135"/>
  <c r="D51" i="135"/>
  <c r="G1154" i="10"/>
  <c r="O1357" i="10"/>
  <c r="C1168" i="10"/>
  <c r="R1150" i="10"/>
  <c r="D1091" i="10"/>
  <c r="D637" i="10"/>
  <c r="K670" i="10"/>
  <c r="H46" i="136"/>
  <c r="E22" i="136"/>
  <c r="G1115" i="10"/>
  <c r="M716" i="10"/>
  <c r="S676" i="10"/>
  <c r="N715" i="10"/>
  <c r="H29" i="135"/>
  <c r="Q1354" i="10"/>
  <c r="K300" i="10"/>
  <c r="Q720" i="10"/>
  <c r="G300" i="10"/>
  <c r="L253" i="10"/>
  <c r="F1121" i="10"/>
  <c r="D129" i="10"/>
  <c r="H670" i="10"/>
  <c r="N631" i="10"/>
  <c r="C23" i="10"/>
  <c r="J1353" i="10"/>
  <c r="G641" i="10"/>
  <c r="E1060" i="10"/>
  <c r="F16" i="135"/>
  <c r="R1070" i="10"/>
  <c r="C1120" i="10"/>
  <c r="Q1104" i="10"/>
  <c r="E1356" i="10"/>
  <c r="G50" i="135"/>
  <c r="Q645" i="10"/>
  <c r="K1141" i="10"/>
  <c r="I1108" i="10"/>
  <c r="G672" i="10"/>
  <c r="M367" i="10"/>
  <c r="S671" i="10"/>
  <c r="N268" i="10"/>
  <c r="E1150" i="10"/>
  <c r="H687" i="10"/>
  <c r="E1083" i="10"/>
  <c r="P727" i="10"/>
  <c r="I201" i="10"/>
  <c r="L632" i="10"/>
  <c r="C16" i="135"/>
  <c r="G268" i="10"/>
  <c r="I205" i="10"/>
  <c r="S1348" i="10"/>
  <c r="G45" i="135"/>
  <c r="G50" i="136"/>
  <c r="K46" i="10"/>
  <c r="E26" i="136"/>
  <c r="G201" i="10"/>
  <c r="R48" i="10"/>
  <c r="F20" i="136"/>
  <c r="Q1131" i="10"/>
  <c r="C129" i="10"/>
  <c r="C681" i="10"/>
  <c r="C761" i="10"/>
  <c r="G129" i="10"/>
  <c r="O1084" i="10"/>
  <c r="I644" i="10"/>
  <c r="G118" i="10"/>
  <c r="C716" i="10"/>
  <c r="S185" i="10"/>
  <c r="M1174" i="10"/>
  <c r="H84" i="10"/>
  <c r="S1128" i="10"/>
  <c r="H58" i="136"/>
  <c r="R1352" i="10"/>
  <c r="L1123" i="10"/>
  <c r="J63" i="136"/>
  <c r="R1096" i="10"/>
  <c r="K1354" i="10"/>
  <c r="H25" i="136"/>
  <c r="L50" i="136"/>
  <c r="H291" i="10"/>
  <c r="H25" i="135"/>
  <c r="O210" i="10"/>
  <c r="R101" i="10"/>
  <c r="K200" i="10"/>
  <c r="H1095" i="10"/>
  <c r="H683" i="10"/>
  <c r="D766" i="10"/>
  <c r="F54" i="10"/>
  <c r="O582" i="10"/>
  <c r="R11" i="136"/>
  <c r="H1143" i="10"/>
  <c r="D726" i="10"/>
  <c r="I32" i="136"/>
  <c r="Q1151" i="10"/>
  <c r="K676" i="10"/>
  <c r="N1153" i="10"/>
  <c r="L32" i="10"/>
  <c r="D1160" i="10"/>
  <c r="K20" i="136"/>
  <c r="G12" i="133"/>
  <c r="K1127" i="10"/>
  <c r="E683" i="10"/>
  <c r="R1062" i="10"/>
  <c r="F56" i="136"/>
  <c r="Q315" i="10"/>
  <c r="E722" i="10"/>
  <c r="F18" i="136"/>
  <c r="J56" i="10"/>
  <c r="I342" i="10"/>
  <c r="G1363" i="10"/>
  <c r="K712" i="10"/>
  <c r="H55" i="10"/>
  <c r="M1152" i="10"/>
  <c r="D1171" i="10"/>
  <c r="M142" i="10"/>
  <c r="P50" i="10"/>
  <c r="N269" i="10"/>
  <c r="D14" i="133"/>
  <c r="O58" i="136"/>
  <c r="R630" i="10"/>
  <c r="F636" i="10"/>
  <c r="R637" i="10"/>
  <c r="L39" i="10"/>
  <c r="AJ13" i="133"/>
  <c r="E44" i="136"/>
  <c r="K764" i="10"/>
  <c r="S60" i="136"/>
  <c r="F56" i="10"/>
  <c r="S1143" i="10"/>
  <c r="H31" i="135"/>
  <c r="P683" i="10"/>
  <c r="P632" i="10"/>
  <c r="K1123" i="10"/>
  <c r="H177" i="10"/>
  <c r="K643" i="10"/>
  <c r="M1352" i="10"/>
  <c r="Q400" i="10"/>
  <c r="C177" i="10"/>
  <c r="Q1176" i="10"/>
  <c r="S722" i="10"/>
  <c r="L758" i="10"/>
  <c r="N1079" i="10"/>
  <c r="F1124" i="10"/>
  <c r="F168" i="10"/>
  <c r="H51" i="135"/>
  <c r="M23" i="10"/>
  <c r="C1093" i="10"/>
  <c r="S202" i="10"/>
  <c r="M229" i="10"/>
  <c r="M384" i="10"/>
  <c r="E185" i="10"/>
  <c r="P269" i="10"/>
  <c r="Q628" i="10"/>
  <c r="P52" i="136"/>
  <c r="M629" i="10"/>
  <c r="D1155" i="10"/>
  <c r="K726" i="10"/>
  <c r="H1105" i="10"/>
  <c r="P33" i="136"/>
  <c r="M13" i="136"/>
  <c r="N685" i="10"/>
  <c r="L186" i="10"/>
  <c r="P137" i="10"/>
  <c r="R1357" i="10"/>
  <c r="I43" i="136"/>
  <c r="L161" i="10"/>
  <c r="C1167" i="10"/>
  <c r="R137" i="10"/>
  <c r="P266" i="10"/>
  <c r="R1061" i="10"/>
  <c r="T24" i="136"/>
  <c r="F37" i="10"/>
  <c r="G1089" i="10"/>
  <c r="O1360" i="10"/>
  <c r="M265" i="10"/>
  <c r="L26" i="10"/>
  <c r="C1356" i="10"/>
  <c r="P1075" i="10"/>
  <c r="S726" i="10"/>
  <c r="O1114" i="10"/>
  <c r="R724" i="10"/>
  <c r="J28" i="136"/>
  <c r="S47" i="10"/>
  <c r="H1352" i="10"/>
  <c r="S1107" i="10"/>
  <c r="M210" i="10"/>
  <c r="C133" i="10"/>
  <c r="O271" i="10"/>
  <c r="R26" i="10"/>
  <c r="H33" i="135"/>
  <c r="C1150" i="10"/>
  <c r="D758" i="10"/>
  <c r="M758" i="10"/>
  <c r="O14" i="133"/>
  <c r="D635" i="10"/>
  <c r="C728" i="10"/>
  <c r="P1130" i="10"/>
  <c r="Q300" i="10"/>
  <c r="N1137" i="10"/>
  <c r="E11" i="135"/>
  <c r="N1144" i="10"/>
  <c r="Q200" i="10"/>
  <c r="F45" i="10"/>
  <c r="S1138" i="10"/>
  <c r="E66" i="136"/>
  <c r="H686" i="10"/>
  <c r="N46" i="10"/>
  <c r="T46" i="136"/>
  <c r="F32" i="10"/>
  <c r="J12" i="136"/>
  <c r="H430" i="10"/>
  <c r="C282" i="10"/>
  <c r="H684" i="10"/>
  <c r="I64" i="136"/>
  <c r="S870" i="10"/>
  <c r="C253" i="10"/>
  <c r="L24" i="10"/>
  <c r="D282" i="10"/>
  <c r="J671" i="10"/>
  <c r="S1104" i="10"/>
  <c r="O1129" i="10"/>
  <c r="N117" i="10"/>
  <c r="L14" i="133"/>
  <c r="Q682" i="10"/>
  <c r="H682" i="10"/>
  <c r="C1107" i="10"/>
  <c r="N211" i="10"/>
  <c r="H1097" i="10"/>
  <c r="R27" i="136"/>
  <c r="C385" i="10"/>
  <c r="L132" i="10"/>
  <c r="O1175" i="10"/>
  <c r="F715" i="10"/>
  <c r="F1067" i="10"/>
  <c r="S769" i="10"/>
  <c r="R1084" i="10"/>
  <c r="R716" i="10"/>
  <c r="J1125" i="10"/>
  <c r="K1121" i="10"/>
  <c r="D201" i="10"/>
  <c r="I21" i="10"/>
  <c r="C1140" i="10"/>
  <c r="I1096" i="10"/>
  <c r="N642" i="10"/>
  <c r="N229" i="10"/>
  <c r="C727" i="10"/>
  <c r="R131" i="10"/>
  <c r="P1129" i="10"/>
  <c r="F1141" i="10"/>
  <c r="E204" i="10"/>
  <c r="L130" i="10"/>
  <c r="R634" i="10"/>
  <c r="N1173" i="10"/>
  <c r="Q1155" i="10"/>
  <c r="H37" i="10"/>
  <c r="E631" i="10"/>
  <c r="L62" i="136"/>
  <c r="N50" i="10"/>
  <c r="L1166" i="10"/>
  <c r="S684" i="10"/>
  <c r="F1156" i="10"/>
  <c r="I22" i="136"/>
  <c r="M17" i="136"/>
  <c r="H1142" i="10"/>
  <c r="M12" i="136"/>
  <c r="G21" i="135"/>
  <c r="R687" i="10"/>
  <c r="E117" i="10"/>
  <c r="S24" i="136"/>
  <c r="R1105" i="10"/>
  <c r="J25" i="136"/>
  <c r="R130" i="10"/>
  <c r="C269" i="10"/>
  <c r="C1349" i="10"/>
  <c r="S84" i="10"/>
  <c r="D386" i="10"/>
  <c r="E1154" i="10"/>
  <c r="Q1361" i="10"/>
  <c r="R635" i="10"/>
  <c r="R199" i="10"/>
  <c r="S51" i="10"/>
  <c r="E1360" i="10"/>
  <c r="E24" i="10"/>
  <c r="J1081" i="10"/>
  <c r="S198" i="10"/>
  <c r="D431" i="10"/>
  <c r="F677" i="10"/>
  <c r="P1150" i="10"/>
  <c r="J229" i="10"/>
  <c r="R1121" i="10"/>
  <c r="J1078" i="10"/>
  <c r="J1077" i="10"/>
  <c r="I1112" i="10"/>
  <c r="T15" i="136"/>
  <c r="I1070" i="10"/>
  <c r="Q758" i="10"/>
  <c r="K684" i="10"/>
  <c r="M136" i="10"/>
  <c r="H680" i="10"/>
  <c r="P31" i="10"/>
  <c r="S371" i="10"/>
  <c r="M722" i="10"/>
  <c r="K143" i="10"/>
  <c r="O1151" i="10"/>
  <c r="O1144" i="10"/>
  <c r="X13" i="133"/>
  <c r="N1170" i="10"/>
  <c r="F755" i="10"/>
  <c r="M760" i="10"/>
  <c r="I684" i="10"/>
  <c r="F14" i="136"/>
  <c r="I1146" i="10"/>
  <c r="O758" i="10"/>
  <c r="M45" i="136"/>
  <c r="K1130" i="10"/>
  <c r="G101" i="10"/>
  <c r="L1156" i="10"/>
  <c r="J46" i="136"/>
  <c r="D1109" i="10"/>
  <c r="J711" i="10"/>
  <c r="L674" i="10"/>
  <c r="C1361" i="10"/>
  <c r="K1125" i="10"/>
  <c r="R1067" i="10"/>
  <c r="P766" i="10"/>
  <c r="D459" i="10"/>
  <c r="E22" i="135"/>
  <c r="P25" i="136"/>
  <c r="K199" i="10"/>
  <c r="I1158" i="10"/>
  <c r="Q25" i="136"/>
  <c r="C1139" i="10"/>
  <c r="S32" i="10"/>
  <c r="K1075" i="10"/>
  <c r="L185" i="10"/>
  <c r="Q755" i="10"/>
  <c r="F17" i="136"/>
  <c r="J83" i="10"/>
  <c r="R726" i="10"/>
  <c r="M1106" i="10"/>
  <c r="K756" i="10"/>
  <c r="P272" i="10"/>
  <c r="K1357" i="10"/>
  <c r="D1165" i="10"/>
  <c r="R367" i="10"/>
  <c r="N1169" i="10"/>
  <c r="Q132" i="10"/>
  <c r="I244" i="10"/>
  <c r="J1106" i="10"/>
  <c r="C168" i="10"/>
  <c r="O767" i="10"/>
  <c r="D1104" i="10"/>
  <c r="L45" i="10"/>
  <c r="P28" i="136"/>
  <c r="S759" i="10"/>
  <c r="D1129" i="10"/>
  <c r="S186" i="10"/>
  <c r="E17" i="135"/>
  <c r="K728" i="10"/>
  <c r="M27" i="136"/>
  <c r="M118" i="10"/>
  <c r="H34" i="135"/>
  <c r="Q1141" i="10"/>
  <c r="I400" i="10"/>
  <c r="H25" i="10"/>
  <c r="C33" i="135"/>
  <c r="S673" i="10"/>
  <c r="C1060" i="10"/>
  <c r="R342" i="10"/>
  <c r="Q45" i="136"/>
  <c r="P628" i="10"/>
  <c r="N1091" i="10"/>
  <c r="G717" i="10"/>
  <c r="M31" i="10"/>
  <c r="D1139" i="10"/>
  <c r="H1114" i="10"/>
  <c r="P83" i="10"/>
  <c r="F265" i="10"/>
  <c r="Q687" i="10"/>
  <c r="G1090" i="10"/>
  <c r="K1090" i="10"/>
  <c r="M718" i="10"/>
  <c r="L1141" i="10"/>
  <c r="D632" i="10"/>
  <c r="M20" i="10"/>
  <c r="R325" i="10"/>
  <c r="C64" i="136"/>
  <c r="C136" i="10"/>
  <c r="J712" i="10"/>
  <c r="K32" i="10"/>
  <c r="P20" i="136"/>
  <c r="H1349" i="10"/>
  <c r="G117" i="10"/>
  <c r="I628" i="10"/>
  <c r="L400" i="10"/>
  <c r="P1362" i="10"/>
  <c r="C639" i="10"/>
  <c r="J1146" i="10"/>
  <c r="Q683" i="10"/>
  <c r="S268" i="10"/>
  <c r="K315" i="10"/>
  <c r="G1135" i="10"/>
  <c r="O19" i="136"/>
  <c r="N1138" i="10"/>
  <c r="K1348" i="10"/>
  <c r="F57" i="136"/>
  <c r="H719" i="10"/>
  <c r="I65" i="136"/>
  <c r="J49" i="10"/>
  <c r="M48" i="136"/>
  <c r="G1100" i="10"/>
  <c r="C32" i="135"/>
  <c r="F637" i="10"/>
  <c r="C22" i="135"/>
  <c r="S32" i="136"/>
  <c r="I645" i="10"/>
  <c r="P1080" i="10"/>
  <c r="D26" i="10"/>
  <c r="C1077" i="10"/>
  <c r="M1156" i="10"/>
  <c r="I24" i="10"/>
  <c r="K687" i="10"/>
  <c r="G30" i="135"/>
  <c r="M46" i="136"/>
  <c r="F202" i="10"/>
  <c r="K674" i="10"/>
  <c r="Q1078" i="10"/>
  <c r="S325" i="10"/>
  <c r="D1095" i="10"/>
  <c r="M1075" i="10"/>
  <c r="S459" i="10"/>
  <c r="S1078" i="10"/>
  <c r="I718" i="10"/>
  <c r="K84" i="10"/>
  <c r="F718" i="10"/>
  <c r="G21" i="136"/>
  <c r="H17" i="136"/>
  <c r="F33" i="135"/>
  <c r="D14" i="136"/>
  <c r="G12" i="135"/>
  <c r="G1069" i="10"/>
  <c r="N325" i="10"/>
  <c r="E1098" i="10"/>
  <c r="O645" i="10"/>
  <c r="M143" i="10"/>
  <c r="S1165" i="10"/>
  <c r="M1110" i="10"/>
  <c r="H640" i="10"/>
  <c r="G870" i="10"/>
  <c r="G205" i="10"/>
  <c r="E770" i="10"/>
  <c r="Q63" i="136"/>
  <c r="C34" i="136"/>
  <c r="I670" i="10"/>
  <c r="M64" i="136"/>
  <c r="D432" i="10"/>
  <c r="C1104" i="10"/>
  <c r="M1144" i="10"/>
  <c r="O31" i="136"/>
  <c r="D673" i="10"/>
  <c r="Q724" i="10"/>
  <c r="E758" i="10"/>
  <c r="M638" i="10"/>
  <c r="F1123" i="10"/>
  <c r="J678" i="10"/>
  <c r="J682" i="10"/>
  <c r="P22" i="136"/>
  <c r="I1120" i="10"/>
  <c r="K1078" i="10"/>
  <c r="F724" i="10"/>
  <c r="H877" i="10"/>
  <c r="P211" i="10"/>
  <c r="P59" i="136"/>
  <c r="L684" i="10"/>
  <c r="N1063" i="10"/>
  <c r="P765" i="10"/>
  <c r="O638" i="10"/>
  <c r="F1151" i="10"/>
  <c r="M1067" i="10"/>
  <c r="F1153" i="10"/>
  <c r="L1176" i="10"/>
  <c r="C116" i="10"/>
  <c r="J61" i="136"/>
  <c r="D1136" i="10"/>
  <c r="O371" i="10"/>
  <c r="L1105" i="10"/>
  <c r="R725" i="10"/>
  <c r="L724" i="10"/>
  <c r="N712" i="10"/>
  <c r="R760" i="10"/>
  <c r="P37" i="10"/>
  <c r="O1080" i="10"/>
  <c r="N66" i="136"/>
  <c r="D48" i="135"/>
  <c r="Q29" i="136"/>
  <c r="E1151" i="10"/>
  <c r="R118" i="10"/>
  <c r="M1166" i="10"/>
  <c r="N1176" i="10"/>
  <c r="P758" i="10"/>
  <c r="S82" i="10"/>
  <c r="C198" i="10"/>
  <c r="M431" i="10"/>
  <c r="C56" i="136"/>
  <c r="F135" i="10"/>
  <c r="P1358" i="10"/>
  <c r="Q1138" i="10"/>
  <c r="P325" i="10"/>
  <c r="E1138" i="10"/>
  <c r="F186" i="10"/>
  <c r="O83" i="10"/>
  <c r="K1151" i="10"/>
  <c r="D1353" i="10"/>
  <c r="G342" i="10"/>
  <c r="H1107" i="10"/>
  <c r="S1122" i="10"/>
  <c r="D56" i="136"/>
  <c r="C27" i="135"/>
  <c r="N400" i="10"/>
  <c r="S635" i="10"/>
  <c r="S1175" i="10"/>
  <c r="J1082" i="10"/>
  <c r="E25" i="135"/>
  <c r="F1154" i="10"/>
  <c r="R253" i="10"/>
  <c r="S688" i="10"/>
  <c r="O1156" i="10"/>
  <c r="J727" i="10"/>
  <c r="G32" i="136"/>
  <c r="K110" i="10"/>
  <c r="N1142" i="10"/>
  <c r="E1140" i="10"/>
  <c r="J1066" i="10"/>
  <c r="O770" i="10"/>
  <c r="I168" i="10"/>
  <c r="R674" i="10"/>
  <c r="T52" i="136"/>
  <c r="M678" i="10"/>
  <c r="D643" i="10"/>
  <c r="Q1167" i="10"/>
  <c r="P1349" i="10"/>
  <c r="Q25" i="10"/>
  <c r="J639" i="10"/>
  <c r="L291" i="10"/>
  <c r="L51" i="136"/>
  <c r="E642" i="10"/>
  <c r="N500" i="10"/>
  <c r="L315" i="10"/>
  <c r="M1108" i="10"/>
  <c r="D1085" i="10"/>
  <c r="G754" i="10"/>
  <c r="N1104" i="10"/>
  <c r="J1121" i="10"/>
  <c r="N45" i="136"/>
  <c r="D116" i="10"/>
  <c r="P1351" i="10"/>
  <c r="I30" i="136"/>
  <c r="L46" i="136"/>
  <c r="J1084" i="10"/>
  <c r="G1142" i="10"/>
  <c r="C24" i="136"/>
  <c r="P1352" i="10"/>
  <c r="D101" i="10"/>
  <c r="T32" i="136"/>
  <c r="L265" i="10"/>
  <c r="D271" i="10"/>
  <c r="K1066" i="10"/>
  <c r="D1065" i="10"/>
  <c r="E1109" i="10"/>
  <c r="J1075" i="10"/>
  <c r="L636" i="10"/>
  <c r="S252" i="10"/>
  <c r="D315" i="10"/>
  <c r="D1159" i="10"/>
  <c r="F14" i="135"/>
  <c r="H118" i="10"/>
  <c r="S1106" i="10"/>
  <c r="O727" i="10"/>
  <c r="C25" i="135"/>
  <c r="F1065" i="10"/>
  <c r="H38" i="10"/>
  <c r="L712" i="10"/>
  <c r="O1082" i="10"/>
  <c r="F711" i="10"/>
  <c r="L719" i="10"/>
  <c r="N1166" i="10"/>
  <c r="C30" i="136"/>
  <c r="R19" i="136"/>
  <c r="Q688" i="10"/>
  <c r="C185" i="10"/>
  <c r="P711" i="10"/>
  <c r="C281" i="10"/>
  <c r="F27" i="136"/>
  <c r="D15" i="136"/>
  <c r="D353" i="10"/>
  <c r="H888" i="10"/>
  <c r="P643" i="10"/>
  <c r="C636" i="10"/>
  <c r="M1093" i="10"/>
  <c r="I1092" i="10"/>
  <c r="Q267" i="10"/>
  <c r="K266" i="10"/>
  <c r="G202" i="10"/>
  <c r="E1107" i="10"/>
  <c r="J632" i="10"/>
  <c r="Q1107" i="10"/>
  <c r="I272" i="10"/>
  <c r="L870" i="10"/>
  <c r="N368" i="10"/>
  <c r="E1159" i="10"/>
  <c r="F12" i="135"/>
  <c r="Q31" i="10"/>
  <c r="T14" i="136"/>
  <c r="C142" i="10"/>
  <c r="P1059" i="10"/>
  <c r="J1358" i="10"/>
  <c r="D117" i="10"/>
  <c r="N244" i="10"/>
  <c r="O386" i="10"/>
  <c r="J1138" i="10"/>
  <c r="J630" i="10"/>
  <c r="L459" i="10"/>
  <c r="D1105" i="10"/>
  <c r="Q1351" i="10"/>
  <c r="G769" i="10"/>
  <c r="E681" i="10"/>
  <c r="E1096" i="10"/>
  <c r="R638" i="10"/>
  <c r="R729" i="10"/>
  <c r="D1142" i="10"/>
  <c r="Q56" i="10"/>
  <c r="I1154" i="10"/>
  <c r="M1157" i="10"/>
  <c r="J1089" i="10"/>
  <c r="L432" i="10"/>
  <c r="T26" i="136"/>
  <c r="L676" i="10"/>
  <c r="I637" i="10"/>
  <c r="D267" i="10"/>
  <c r="K1168" i="10"/>
  <c r="F118" i="10"/>
  <c r="E17" i="136"/>
  <c r="C101" i="10"/>
  <c r="E459" i="10"/>
  <c r="O1123" i="10"/>
  <c r="Q629" i="10"/>
  <c r="F1174" i="10"/>
  <c r="L204" i="10"/>
  <c r="E48" i="135"/>
  <c r="N291" i="10"/>
  <c r="N282" i="10"/>
  <c r="D30" i="135"/>
  <c r="R870" i="10"/>
  <c r="E33" i="136"/>
  <c r="J22" i="10"/>
  <c r="H1172" i="10"/>
  <c r="O51" i="136"/>
  <c r="O1348" i="10"/>
  <c r="R1137" i="10"/>
  <c r="O1064" i="10"/>
  <c r="K430" i="10"/>
  <c r="Q763" i="10"/>
  <c r="N84" i="10"/>
  <c r="G33" i="136"/>
  <c r="J101" i="10"/>
  <c r="E1061" i="10"/>
  <c r="H229" i="10"/>
  <c r="S431" i="10"/>
  <c r="N20" i="136"/>
  <c r="I673" i="10"/>
  <c r="N635" i="10"/>
  <c r="N272" i="10"/>
  <c r="G1105" i="10"/>
  <c r="K23" i="10"/>
  <c r="J1059" i="10"/>
  <c r="J1155" i="10"/>
  <c r="S1355" i="10"/>
  <c r="G15" i="135"/>
  <c r="L1351" i="10"/>
  <c r="L273" i="10"/>
  <c r="C680" i="10"/>
  <c r="L168" i="10"/>
  <c r="H185" i="10"/>
  <c r="N33" i="136"/>
  <c r="O634" i="10"/>
  <c r="K1143" i="10"/>
  <c r="F51" i="136"/>
  <c r="I1135" i="10"/>
  <c r="F84" i="10"/>
  <c r="R1175" i="10"/>
  <c r="O632" i="10"/>
  <c r="L57" i="136"/>
  <c r="J399" i="10"/>
  <c r="N385" i="10"/>
  <c r="L431" i="10"/>
  <c r="I1137" i="10"/>
  <c r="O47" i="136"/>
  <c r="G1357" i="10"/>
  <c r="G1349" i="10"/>
  <c r="N384" i="10"/>
  <c r="E639" i="10"/>
  <c r="F35" i="135"/>
  <c r="T14" i="133"/>
  <c r="G131" i="10"/>
  <c r="H1154" i="10"/>
  <c r="R1156" i="10"/>
  <c r="J1111" i="10"/>
  <c r="F49" i="10"/>
  <c r="Q1068" i="10"/>
  <c r="N136" i="10"/>
  <c r="G1167" i="10"/>
  <c r="D19" i="135"/>
  <c r="T57" i="136"/>
  <c r="T44" i="136"/>
  <c r="C672" i="10"/>
  <c r="L627" i="10"/>
  <c r="P273" i="10"/>
  <c r="I1152" i="10"/>
  <c r="G688" i="10"/>
  <c r="H880" i="10"/>
  <c r="D1360" i="10"/>
  <c r="N1136" i="10"/>
  <c r="R168" i="10"/>
  <c r="D20" i="10"/>
  <c r="E42" i="136"/>
  <c r="H1069" i="10"/>
  <c r="D1131" i="10"/>
  <c r="J282" i="10"/>
  <c r="D198" i="10"/>
  <c r="I48" i="10"/>
  <c r="D43" i="135"/>
  <c r="S37" i="10"/>
  <c r="D1151" i="10"/>
  <c r="D33" i="136"/>
  <c r="G1130" i="10"/>
  <c r="P639" i="10"/>
  <c r="S43" i="136"/>
  <c r="R728" i="10"/>
  <c r="O1095" i="10"/>
  <c r="J721" i="10"/>
  <c r="G133" i="10"/>
  <c r="E1121" i="10"/>
  <c r="AM14" i="133"/>
  <c r="L1361" i="10"/>
  <c r="J1161" i="10"/>
  <c r="K131" i="10"/>
  <c r="K1145" i="10"/>
  <c r="H143" i="10"/>
  <c r="D52" i="136"/>
  <c r="N758" i="10"/>
  <c r="D676" i="10"/>
  <c r="Q1115" i="10"/>
  <c r="L766" i="10"/>
  <c r="P1083" i="10"/>
  <c r="F14" i="133"/>
  <c r="H31" i="10"/>
  <c r="O1171" i="10"/>
  <c r="E672" i="10"/>
  <c r="Q198" i="10"/>
  <c r="E46" i="135"/>
  <c r="H1348" i="10"/>
  <c r="D670" i="10"/>
  <c r="E52" i="136"/>
  <c r="Q48" i="136"/>
  <c r="Q32" i="10"/>
  <c r="S1105" i="10"/>
  <c r="S13" i="136"/>
  <c r="I685" i="10"/>
  <c r="D33" i="135"/>
  <c r="O25" i="136"/>
  <c r="N1151" i="10"/>
  <c r="E199" i="10"/>
  <c r="F400" i="10"/>
  <c r="F1114" i="10"/>
  <c r="J132" i="10"/>
  <c r="G727" i="10"/>
  <c r="Q770" i="10"/>
  <c r="L770" i="10"/>
  <c r="S432" i="10"/>
  <c r="E1172" i="10"/>
  <c r="H268" i="10"/>
  <c r="G19" i="136"/>
  <c r="I632" i="10"/>
  <c r="D678" i="10"/>
  <c r="J642" i="10"/>
  <c r="N53" i="136"/>
  <c r="J1107" i="10"/>
  <c r="G44" i="10"/>
  <c r="T64" i="136"/>
  <c r="C1065" i="10"/>
  <c r="E266" i="10"/>
  <c r="G718" i="10"/>
  <c r="I56" i="136"/>
  <c r="C152" i="10"/>
  <c r="S1097" i="10"/>
  <c r="K1098" i="10"/>
  <c r="H1135" i="10"/>
  <c r="F717" i="10"/>
  <c r="P1128" i="10"/>
  <c r="C206" i="10"/>
  <c r="N1108" i="10"/>
  <c r="Q1355" i="10"/>
  <c r="Q1065" i="10"/>
  <c r="L1143" i="10"/>
  <c r="K186" i="10"/>
  <c r="L44" i="10"/>
  <c r="C430" i="10"/>
  <c r="Q541" i="10"/>
  <c r="K1363" i="10"/>
  <c r="I722" i="10"/>
  <c r="P186" i="10"/>
  <c r="F48" i="135"/>
  <c r="C765" i="10"/>
  <c r="O1065" i="10"/>
  <c r="N1066" i="10"/>
  <c r="F129" i="10"/>
  <c r="S25" i="10"/>
  <c r="L52" i="136"/>
  <c r="S55" i="136"/>
  <c r="H1126" i="10"/>
  <c r="O723" i="10"/>
  <c r="C1153" i="10"/>
  <c r="O17" i="136"/>
  <c r="G24" i="135"/>
  <c r="M353" i="10"/>
  <c r="O54" i="10"/>
  <c r="G282" i="10"/>
  <c r="R38" i="10"/>
  <c r="G206" i="10"/>
  <c r="E59" i="136"/>
  <c r="Q251" i="10"/>
  <c r="L281" i="10"/>
  <c r="O1150" i="10"/>
  <c r="I42" i="136"/>
  <c r="F633" i="10"/>
  <c r="F210" i="10"/>
  <c r="F1075" i="10"/>
  <c r="R1151" i="10"/>
  <c r="S1082" i="10"/>
  <c r="J1122" i="10"/>
  <c r="R720" i="10"/>
  <c r="L206" i="10"/>
  <c r="D27" i="136"/>
  <c r="G671" i="10"/>
  <c r="J1097" i="10"/>
  <c r="D1099" i="10"/>
  <c r="G47" i="10"/>
  <c r="O282" i="10"/>
  <c r="I55" i="10"/>
  <c r="M49" i="10"/>
  <c r="K1110" i="10"/>
  <c r="J628" i="10"/>
  <c r="R205" i="10"/>
  <c r="O1141" i="10"/>
  <c r="M133" i="10"/>
  <c r="E132" i="10"/>
  <c r="F22" i="136"/>
  <c r="M267" i="10"/>
  <c r="G1168" i="10"/>
  <c r="N1155" i="10"/>
  <c r="R300" i="10"/>
  <c r="Q1081" i="10"/>
  <c r="I713" i="10"/>
  <c r="S1158" i="10"/>
  <c r="S200" i="10"/>
  <c r="F1354" i="10"/>
  <c r="H1176" i="10"/>
  <c r="I582" i="10"/>
  <c r="Q110" i="10"/>
  <c r="S1060" i="10"/>
  <c r="O168" i="10"/>
  <c r="F65" i="136"/>
  <c r="D763" i="10"/>
  <c r="G541" i="10"/>
  <c r="F384" i="10"/>
  <c r="S205" i="10"/>
  <c r="G49" i="136"/>
  <c r="D1111" i="10"/>
  <c r="E342" i="10"/>
  <c r="F1126" i="10"/>
  <c r="O266" i="10"/>
  <c r="H679" i="10"/>
  <c r="G17" i="136"/>
  <c r="J1070" i="10"/>
  <c r="P686" i="10"/>
  <c r="G1079" i="10"/>
  <c r="F431" i="10"/>
  <c r="M1129" i="10"/>
  <c r="S1135" i="10"/>
  <c r="H43" i="136"/>
  <c r="M1061" i="10"/>
  <c r="G1129" i="10"/>
  <c r="G1081" i="10"/>
  <c r="C640" i="10"/>
  <c r="P1090" i="10"/>
  <c r="P675" i="10"/>
  <c r="C432" i="10"/>
  <c r="D1096" i="10"/>
  <c r="C118" i="10"/>
  <c r="C1095" i="10"/>
  <c r="P1354" i="10"/>
  <c r="H766" i="10"/>
  <c r="E1079" i="10"/>
  <c r="D200" i="10"/>
  <c r="M1171" i="10"/>
  <c r="G1355" i="10"/>
  <c r="P673" i="10"/>
  <c r="L229" i="10"/>
  <c r="G1107" i="10"/>
  <c r="I729" i="10"/>
  <c r="E1091" i="10"/>
  <c r="C459" i="10"/>
  <c r="G252" i="10"/>
  <c r="O51" i="10"/>
  <c r="P11" i="136"/>
  <c r="Q1105" i="10"/>
  <c r="K1126" i="10"/>
  <c r="K25" i="10"/>
  <c r="F267" i="10"/>
  <c r="C135" i="10"/>
  <c r="J325" i="10"/>
  <c r="D1153" i="10"/>
  <c r="I1166" i="10"/>
  <c r="E50" i="135"/>
  <c r="G1112" i="10"/>
  <c r="S1120" i="10"/>
  <c r="L24" i="136"/>
  <c r="I31" i="10"/>
  <c r="G1348" i="10"/>
  <c r="M1145" i="10"/>
  <c r="P63" i="136"/>
  <c r="L1155" i="10"/>
  <c r="F26" i="136"/>
  <c r="I1355" i="10"/>
  <c r="D65" i="136"/>
  <c r="K52" i="136"/>
  <c r="E49" i="10"/>
  <c r="O1174" i="10"/>
  <c r="L1090" i="10"/>
  <c r="Q1120" i="10"/>
  <c r="E29" i="135"/>
  <c r="C52" i="136"/>
  <c r="O1145" i="10"/>
  <c r="C117" i="10"/>
  <c r="K1170" i="10"/>
  <c r="R385" i="10"/>
  <c r="N34" i="136"/>
  <c r="S758" i="10"/>
  <c r="Q1357" i="10"/>
  <c r="M1139" i="10"/>
  <c r="F1066" i="10"/>
  <c r="E1059" i="10"/>
  <c r="C1359" i="10"/>
  <c r="F1106" i="10"/>
  <c r="Q371" i="10"/>
  <c r="O63" i="136"/>
  <c r="E1152" i="10"/>
  <c r="P1060" i="10"/>
  <c r="N64" i="136"/>
  <c r="F53" i="135"/>
  <c r="D755" i="10"/>
  <c r="P1159" i="10"/>
  <c r="E24" i="136"/>
  <c r="E110" i="10"/>
  <c r="H1159" i="10"/>
  <c r="R82" i="10"/>
  <c r="L1121" i="10"/>
  <c r="I631" i="10"/>
  <c r="H42" i="136"/>
  <c r="M252" i="10"/>
  <c r="C399" i="10"/>
  <c r="R206" i="10"/>
  <c r="T33" i="136"/>
  <c r="K1077" i="10"/>
  <c r="O384" i="10"/>
  <c r="I680" i="10"/>
  <c r="K168" i="10"/>
  <c r="J644" i="10"/>
  <c r="S384" i="10"/>
  <c r="Q244" i="10"/>
  <c r="D39" i="10"/>
  <c r="L673" i="10"/>
  <c r="H769" i="10"/>
  <c r="D253" i="10"/>
  <c r="J60" i="136"/>
  <c r="Q54" i="10"/>
  <c r="J638" i="10"/>
  <c r="P291" i="10"/>
  <c r="O37" i="10"/>
  <c r="R1115" i="10"/>
  <c r="D1112" i="10"/>
  <c r="I1121" i="10"/>
  <c r="S1350" i="10"/>
  <c r="E1357" i="10"/>
  <c r="L25" i="10"/>
  <c r="P23" i="10"/>
  <c r="I267" i="10"/>
  <c r="G1156" i="10"/>
  <c r="R161" i="10"/>
  <c r="H50" i="136"/>
  <c r="P206" i="10"/>
  <c r="O21" i="10"/>
  <c r="R49" i="136"/>
  <c r="I49" i="10"/>
  <c r="O1107" i="10"/>
  <c r="N342" i="10"/>
  <c r="J759" i="10"/>
  <c r="H20" i="136"/>
  <c r="I1099" i="10"/>
  <c r="G1137" i="10"/>
  <c r="E1141" i="10"/>
  <c r="P714" i="10"/>
  <c r="S1080" i="10"/>
  <c r="N1349" i="10"/>
  <c r="K1353" i="10"/>
  <c r="L1112" i="10"/>
  <c r="E680" i="10"/>
  <c r="O399" i="10"/>
  <c r="E676" i="10"/>
  <c r="H48" i="10"/>
  <c r="S273" i="10"/>
  <c r="D19" i="136"/>
  <c r="C368" i="10"/>
  <c r="E711" i="10"/>
  <c r="G724" i="10"/>
  <c r="Q26" i="10"/>
  <c r="E763" i="10"/>
  <c r="N26" i="10"/>
  <c r="F143" i="10"/>
  <c r="L118" i="10"/>
  <c r="C28" i="136"/>
  <c r="I1069" i="10"/>
  <c r="E252" i="10"/>
  <c r="R1167" i="10"/>
  <c r="I83" i="10"/>
  <c r="N1353" i="10"/>
  <c r="D641" i="10"/>
  <c r="C1124" i="10"/>
  <c r="E168" i="10"/>
  <c r="F1166" i="10"/>
  <c r="M712" i="10"/>
  <c r="H1113" i="10"/>
  <c r="W12" i="133"/>
  <c r="R1155" i="10"/>
  <c r="Q28" i="136"/>
  <c r="C25" i="10"/>
  <c r="M1154" i="10"/>
  <c r="J273" i="10"/>
  <c r="L768" i="10"/>
  <c r="E1155" i="10"/>
  <c r="C1141" i="10"/>
  <c r="J38" i="10"/>
  <c r="L582" i="10"/>
  <c r="N1350" i="10"/>
  <c r="R1356" i="10"/>
  <c r="M639" i="10"/>
  <c r="I253" i="10"/>
  <c r="J1153" i="10"/>
  <c r="R1157" i="10"/>
  <c r="P717" i="10"/>
  <c r="G49" i="10"/>
  <c r="L199" i="10"/>
  <c r="O29" i="136"/>
  <c r="S26" i="10"/>
  <c r="S728" i="10"/>
  <c r="N1068" i="10"/>
  <c r="Q1144" i="10"/>
  <c r="H721" i="10"/>
  <c r="N687" i="10"/>
  <c r="AD13" i="133"/>
  <c r="P13" i="136"/>
  <c r="K129" i="10"/>
  <c r="C66" i="136"/>
  <c r="O137" i="10"/>
  <c r="I17" i="136"/>
  <c r="F1096" i="10"/>
  <c r="P642" i="10"/>
  <c r="C1108" i="10"/>
  <c r="S1130" i="10"/>
  <c r="L687" i="10"/>
  <c r="Q168" i="10"/>
  <c r="P1143" i="10"/>
  <c r="M1155" i="10"/>
  <c r="M432" i="10"/>
  <c r="P720" i="10"/>
  <c r="G44" i="135"/>
  <c r="J32" i="10"/>
  <c r="H56" i="10"/>
  <c r="F765" i="10"/>
  <c r="S674" i="10"/>
  <c r="D32" i="136"/>
  <c r="G24" i="10"/>
  <c r="E675" i="10"/>
  <c r="K1358" i="10"/>
  <c r="G1362" i="10"/>
  <c r="Q137" i="10"/>
  <c r="O1166" i="10"/>
  <c r="N459" i="10"/>
  <c r="G1083" i="10"/>
  <c r="P718" i="10"/>
  <c r="K12" i="133"/>
  <c r="P130" i="10"/>
  <c r="K759" i="10"/>
  <c r="G325" i="10"/>
  <c r="L12" i="136"/>
  <c r="O253" i="10"/>
  <c r="M582" i="10"/>
  <c r="D168" i="10"/>
  <c r="R1083" i="10"/>
  <c r="S1140" i="10"/>
  <c r="E47" i="10"/>
  <c r="K1174" i="10"/>
  <c r="S1142" i="10"/>
  <c r="D205" i="10"/>
  <c r="L1079" i="10"/>
  <c r="Q342" i="10"/>
  <c r="E202" i="10"/>
  <c r="I1353" i="10"/>
  <c r="G755" i="10"/>
  <c r="Q759" i="10"/>
  <c r="C1159" i="10"/>
  <c r="E1124" i="10"/>
  <c r="D757" i="10"/>
  <c r="I1176" i="10"/>
  <c r="R265" i="10"/>
  <c r="I1350" i="10"/>
  <c r="E187" i="10"/>
  <c r="P1100" i="10"/>
  <c r="R766" i="10"/>
  <c r="M1099" i="10"/>
  <c r="N22" i="10"/>
  <c r="R1131" i="10"/>
  <c r="P1135" i="10"/>
  <c r="P1064" i="10"/>
  <c r="E20" i="135"/>
  <c r="P1105" i="10"/>
  <c r="S25" i="136"/>
  <c r="F1357" i="10"/>
  <c r="D199" i="10"/>
  <c r="P721" i="10"/>
  <c r="S1127" i="10"/>
  <c r="C265" i="10"/>
  <c r="I431" i="10"/>
  <c r="G644" i="10"/>
  <c r="G1359" i="10"/>
  <c r="S729" i="10"/>
  <c r="E23" i="10"/>
  <c r="G720" i="10"/>
  <c r="E633" i="10"/>
  <c r="D1144" i="10"/>
  <c r="I300" i="10"/>
  <c r="R642" i="10"/>
  <c r="F272" i="10"/>
  <c r="F21" i="10"/>
  <c r="S17" i="136"/>
  <c r="F761" i="10"/>
  <c r="I1140" i="10"/>
  <c r="D727" i="10"/>
  <c r="N1099" i="10"/>
  <c r="G1063" i="10"/>
  <c r="G269" i="10"/>
  <c r="R44" i="10"/>
  <c r="H251" i="10"/>
  <c r="Q641" i="10"/>
  <c r="H760" i="10"/>
  <c r="L61" i="136"/>
  <c r="C54" i="10"/>
  <c r="Q19" i="10"/>
  <c r="I31" i="136"/>
  <c r="R198" i="10"/>
  <c r="M66" i="136"/>
  <c r="K1069" i="10"/>
  <c r="F673" i="10"/>
  <c r="H116" i="10"/>
  <c r="C1121" i="10"/>
  <c r="F24" i="136"/>
  <c r="P61" i="136"/>
  <c r="K31" i="10"/>
  <c r="I25" i="10"/>
  <c r="L22" i="10"/>
  <c r="J1142" i="10"/>
  <c r="C31" i="10"/>
  <c r="F1077" i="10"/>
  <c r="J766" i="10"/>
  <c r="E39" i="10"/>
  <c r="P135" i="10"/>
  <c r="D1126" i="10"/>
  <c r="H1080" i="10"/>
  <c r="T48" i="136"/>
  <c r="K1112" i="10"/>
  <c r="E767" i="10"/>
  <c r="Q21" i="136"/>
  <c r="F1082" i="10"/>
  <c r="Q30" i="136"/>
  <c r="P1140" i="10"/>
  <c r="N1122" i="10"/>
  <c r="E870" i="10"/>
  <c r="I185" i="10"/>
  <c r="M50" i="136"/>
  <c r="I56" i="10"/>
  <c r="H27" i="135"/>
  <c r="I47" i="10"/>
  <c r="M32" i="136"/>
  <c r="R210" i="10"/>
  <c r="Q101" i="10"/>
  <c r="G370" i="10"/>
  <c r="F51" i="10"/>
  <c r="E1076" i="10"/>
  <c r="D50" i="10"/>
  <c r="L637" i="10"/>
  <c r="C370" i="10"/>
  <c r="R58" i="136"/>
  <c r="O42" i="136"/>
  <c r="C1151" i="10"/>
  <c r="O641" i="10"/>
  <c r="Q1140" i="10"/>
  <c r="I23" i="10"/>
  <c r="T19" i="136"/>
  <c r="J1359" i="10"/>
  <c r="E635" i="10"/>
  <c r="AE20" i="10" l="1"/>
  <c r="AE810" i="10" s="1"/>
  <c r="G56" i="137"/>
  <c r="AL42" i="136"/>
  <c r="T370" i="10"/>
  <c r="V370" i="10"/>
  <c r="U370" i="10"/>
  <c r="E1198" i="10"/>
  <c r="AB108" i="10"/>
  <c r="AB849" i="10" s="1"/>
  <c r="R1043" i="10"/>
  <c r="AE356" i="10"/>
  <c r="AE103" i="10"/>
  <c r="AE812" i="10" s="1"/>
  <c r="AE180" i="10"/>
  <c r="AE578" i="10" s="1"/>
  <c r="I1041" i="10"/>
  <c r="F1204" i="10"/>
  <c r="K1234" i="10"/>
  <c r="H1202" i="10"/>
  <c r="AL54" i="10"/>
  <c r="AL711" i="10" s="1"/>
  <c r="AL745" i="10"/>
  <c r="AA31" i="10"/>
  <c r="AA714" i="10" s="1"/>
  <c r="F1199" i="10"/>
  <c r="V31" i="10"/>
  <c r="T31" i="10"/>
  <c r="Y24" i="10"/>
  <c r="Y684" i="10" s="1"/>
  <c r="U31" i="10"/>
  <c r="AH19" i="10"/>
  <c r="AH806" i="10" s="1"/>
  <c r="AE22" i="10"/>
  <c r="AE845" i="10" s="1"/>
  <c r="AG24" i="10"/>
  <c r="AG684" i="10" s="1"/>
  <c r="AI24" i="136"/>
  <c r="H1037" i="10"/>
  <c r="K1191" i="10"/>
  <c r="AN69" i="10"/>
  <c r="AN693" i="10" s="1"/>
  <c r="Q1033" i="10"/>
  <c r="V54" i="10"/>
  <c r="T54" i="10"/>
  <c r="U54" i="10"/>
  <c r="H1045" i="10"/>
  <c r="R1035" i="10"/>
  <c r="AC92" i="10"/>
  <c r="AC727" i="10" s="1"/>
  <c r="G1185" i="10"/>
  <c r="N1221" i="10"/>
  <c r="F30" i="10"/>
  <c r="AB94" i="10"/>
  <c r="AB731" i="10" s="1"/>
  <c r="AB760" i="10"/>
  <c r="AA20" i="10"/>
  <c r="AA810" i="10" s="1"/>
  <c r="V265" i="10"/>
  <c r="U265" i="10"/>
  <c r="Y88" i="10"/>
  <c r="Y694" i="10" s="1"/>
  <c r="T265" i="10"/>
  <c r="Z70" i="10"/>
  <c r="Z695" i="10" s="1"/>
  <c r="P1227" i="10"/>
  <c r="E20" i="137"/>
  <c r="P1186" i="10"/>
  <c r="P1147" i="10"/>
  <c r="AJ19" i="10"/>
  <c r="AJ806" i="10" s="1"/>
  <c r="M1221" i="10"/>
  <c r="P1222" i="10"/>
  <c r="E197" i="10"/>
  <c r="AN88" i="10"/>
  <c r="AN694" i="10" s="1"/>
  <c r="AA73" i="10"/>
  <c r="AA726" i="10" s="1"/>
  <c r="L1201" i="10"/>
  <c r="Z75" i="10"/>
  <c r="Z730" i="10" s="1"/>
  <c r="Z759" i="10"/>
  <c r="AA103" i="10"/>
  <c r="AA812" i="10" s="1"/>
  <c r="AA356" i="10"/>
  <c r="R1205" i="10"/>
  <c r="O264" i="10"/>
  <c r="AK86" i="10"/>
  <c r="F42" i="137"/>
  <c r="AL50" i="10"/>
  <c r="AL687" i="10" s="1"/>
  <c r="G1205" i="10"/>
  <c r="AM56" i="10"/>
  <c r="AM715" i="10" s="1"/>
  <c r="AM749" i="10"/>
  <c r="AC21" i="10"/>
  <c r="AC814" i="10" s="1"/>
  <c r="AD180" i="10"/>
  <c r="AD578" i="10" s="1"/>
  <c r="AF25" i="10"/>
  <c r="AF686" i="10" s="1"/>
  <c r="G28" i="137"/>
  <c r="C1230" i="10"/>
  <c r="F1218" i="10"/>
  <c r="E47" i="137"/>
  <c r="AK749" i="10"/>
  <c r="AK56" i="10"/>
  <c r="AK715" i="10" s="1"/>
  <c r="W66" i="136"/>
  <c r="V66" i="136"/>
  <c r="U66" i="136"/>
  <c r="AG49" i="10"/>
  <c r="AG685" i="10" s="1"/>
  <c r="N1190" i="10"/>
  <c r="AH70" i="10"/>
  <c r="AH695" i="10" s="1"/>
  <c r="AC358" i="10"/>
  <c r="AC556" i="10" s="1"/>
  <c r="AC106" i="10"/>
  <c r="AC846" i="10" s="1"/>
  <c r="AE86" i="10"/>
  <c r="I264" i="10"/>
  <c r="AF30" i="10"/>
  <c r="AF712" i="10" s="1"/>
  <c r="AF95" i="10"/>
  <c r="AF733" i="10" s="1"/>
  <c r="AF762" i="10"/>
  <c r="T25" i="10"/>
  <c r="V25" i="10"/>
  <c r="U25" i="10"/>
  <c r="Y22" i="10"/>
  <c r="H1235" i="10"/>
  <c r="AE191" i="10"/>
  <c r="E1046" i="10"/>
  <c r="I1191" i="10"/>
  <c r="V28" i="136"/>
  <c r="U28" i="136"/>
  <c r="W28" i="136"/>
  <c r="L128" i="10"/>
  <c r="F134" i="10"/>
  <c r="AB116" i="10"/>
  <c r="AB555" i="10" s="1"/>
  <c r="AB366" i="10"/>
  <c r="AB677" i="10" s="1"/>
  <c r="U368" i="10"/>
  <c r="V368" i="10"/>
  <c r="T368" i="10"/>
  <c r="AO762" i="10"/>
  <c r="AO95" i="10"/>
  <c r="AO733" i="10" s="1"/>
  <c r="AD357" i="10"/>
  <c r="AD105" i="10"/>
  <c r="AD816" i="10" s="1"/>
  <c r="O423" i="10"/>
  <c r="L1234" i="10"/>
  <c r="S1202" i="10"/>
  <c r="I1221" i="10"/>
  <c r="O1229" i="10"/>
  <c r="AE358" i="10"/>
  <c r="AE556" i="10" s="1"/>
  <c r="AE106" i="10"/>
  <c r="AE846" i="10" s="1"/>
  <c r="H63" i="137"/>
  <c r="O30" i="10"/>
  <c r="AL761" i="10"/>
  <c r="AL76" i="10"/>
  <c r="AL732" i="10" s="1"/>
  <c r="AE90" i="10"/>
  <c r="AE723" i="10" s="1"/>
  <c r="AL20" i="10"/>
  <c r="AL810" i="10" s="1"/>
  <c r="AH22" i="10"/>
  <c r="AH845" i="10" s="1"/>
  <c r="D1234" i="10"/>
  <c r="R1237" i="10"/>
  <c r="AK29" i="10"/>
  <c r="AK710" i="10" s="1"/>
  <c r="AM182" i="10"/>
  <c r="AM582" i="10" s="1"/>
  <c r="Z86" i="10"/>
  <c r="D264" i="10"/>
  <c r="Z31" i="10"/>
  <c r="Z714" i="10" s="1"/>
  <c r="S410" i="10"/>
  <c r="O410" i="10"/>
  <c r="K1199" i="10"/>
  <c r="AN76" i="10"/>
  <c r="AN732" i="10" s="1"/>
  <c r="AN761" i="10"/>
  <c r="C423" i="10"/>
  <c r="T399" i="10"/>
  <c r="V399" i="10"/>
  <c r="U399" i="10"/>
  <c r="M1046" i="10"/>
  <c r="F37" i="137"/>
  <c r="P1182" i="10"/>
  <c r="F1228" i="10"/>
  <c r="E1071" i="10"/>
  <c r="E1181" i="10"/>
  <c r="F1188" i="10"/>
  <c r="R411" i="10"/>
  <c r="T117" i="10"/>
  <c r="U117" i="10"/>
  <c r="V117" i="10"/>
  <c r="C1038" i="10"/>
  <c r="U52" i="136"/>
  <c r="W52" i="136"/>
  <c r="C66" i="137"/>
  <c r="V52" i="136"/>
  <c r="Q1132" i="10"/>
  <c r="L1212" i="10"/>
  <c r="AA106" i="10"/>
  <c r="AA846" i="10" s="1"/>
  <c r="AA358" i="10"/>
  <c r="AA556" i="10" s="1"/>
  <c r="AE24" i="10"/>
  <c r="AE684" i="10" s="1"/>
  <c r="AK24" i="136"/>
  <c r="G1234" i="10"/>
  <c r="E34" i="137"/>
  <c r="Y745" i="10"/>
  <c r="V135" i="10"/>
  <c r="Y54" i="10"/>
  <c r="Y711" i="10" s="1"/>
  <c r="U135" i="10"/>
  <c r="T135" i="10"/>
  <c r="AB90" i="10"/>
  <c r="AB723" i="10" s="1"/>
  <c r="AG22" i="10"/>
  <c r="AG845" i="10" s="1"/>
  <c r="Q1227" i="10"/>
  <c r="AK108" i="10"/>
  <c r="AK849" i="10" s="1"/>
  <c r="G1046" i="10"/>
  <c r="E1213" i="10"/>
  <c r="G1229" i="10"/>
  <c r="Z71" i="10"/>
  <c r="Z722" i="10" s="1"/>
  <c r="E1201" i="10"/>
  <c r="C1217" i="10"/>
  <c r="V118" i="10"/>
  <c r="V128" i="10" s="1"/>
  <c r="C128" i="10"/>
  <c r="U118" i="10"/>
  <c r="U128" i="10" s="1"/>
  <c r="T118" i="10"/>
  <c r="T128" i="10" s="1"/>
  <c r="D1218" i="10"/>
  <c r="P1212" i="10"/>
  <c r="G1203" i="10"/>
  <c r="M1183" i="10"/>
  <c r="G1201" i="10"/>
  <c r="J1192" i="10"/>
  <c r="AK89" i="10"/>
  <c r="AK696" i="10" s="1"/>
  <c r="D1233" i="10"/>
  <c r="AO75" i="10"/>
  <c r="AO730" i="10" s="1"/>
  <c r="AO759" i="10"/>
  <c r="F410" i="10"/>
  <c r="S1182" i="10"/>
  <c r="AO71" i="10"/>
  <c r="AO722" i="10" s="1"/>
  <c r="Q1203" i="10"/>
  <c r="AI90" i="10"/>
  <c r="AI723" i="10" s="1"/>
  <c r="D52" i="137"/>
  <c r="AA52" i="10"/>
  <c r="AA707" i="10" s="1"/>
  <c r="AI53" i="10"/>
  <c r="AI709" i="10" s="1"/>
  <c r="AN75" i="10"/>
  <c r="AN730" i="10" s="1"/>
  <c r="AN759" i="10"/>
  <c r="K1232" i="10"/>
  <c r="AI106" i="10"/>
  <c r="AI846" i="10" s="1"/>
  <c r="AI358" i="10"/>
  <c r="AI556" i="10" s="1"/>
  <c r="AE179" i="10"/>
  <c r="AE576" i="10" s="1"/>
  <c r="AK392" i="10"/>
  <c r="O270" i="10"/>
  <c r="AK157" i="10"/>
  <c r="AK567" i="10" s="1"/>
  <c r="AC356" i="10"/>
  <c r="AC103" i="10"/>
  <c r="AC812" i="10" s="1"/>
  <c r="D1221" i="10"/>
  <c r="J1219" i="10"/>
  <c r="AH761" i="10"/>
  <c r="AH76" i="10"/>
  <c r="AH732" i="10" s="1"/>
  <c r="S1204" i="10"/>
  <c r="F1197" i="10"/>
  <c r="F1043" i="10"/>
  <c r="AJ42" i="136"/>
  <c r="E56" i="137"/>
  <c r="O1162" i="10"/>
  <c r="L1047" i="10"/>
  <c r="Q1045" i="10"/>
  <c r="AC76" i="10"/>
  <c r="AC732" i="10" s="1"/>
  <c r="AC761" i="10"/>
  <c r="AN30" i="10"/>
  <c r="AN712" i="10" s="1"/>
  <c r="G270" i="10"/>
  <c r="AC392" i="10"/>
  <c r="AC157" i="10"/>
  <c r="AC567" i="10" s="1"/>
  <c r="AK182" i="10"/>
  <c r="AK582" i="10" s="1"/>
  <c r="X24" i="135"/>
  <c r="G47" i="137"/>
  <c r="F66" i="137"/>
  <c r="AO22" i="10"/>
  <c r="AO845" i="10" s="1"/>
  <c r="AB49" i="10"/>
  <c r="AB685" i="10" s="1"/>
  <c r="N1188" i="10"/>
  <c r="O1187" i="10"/>
  <c r="F32" i="137"/>
  <c r="P1042" i="10"/>
  <c r="L1035" i="10"/>
  <c r="K1042" i="10"/>
  <c r="Q1187" i="10"/>
  <c r="N1230" i="10"/>
  <c r="U206" i="10"/>
  <c r="Y76" i="10"/>
  <c r="Y732" i="10" s="1"/>
  <c r="Y761" i="10"/>
  <c r="T206" i="10"/>
  <c r="V206" i="10"/>
  <c r="H1147" i="10"/>
  <c r="K1220" i="10"/>
  <c r="S1219" i="10"/>
  <c r="V152" i="10"/>
  <c r="U152" i="10"/>
  <c r="T152" i="10"/>
  <c r="AA89" i="10"/>
  <c r="AA696" i="10" s="1"/>
  <c r="C1187" i="10"/>
  <c r="G1035" i="10"/>
  <c r="J1229" i="10"/>
  <c r="AD91" i="10"/>
  <c r="AD725" i="10" s="1"/>
  <c r="AF52" i="10"/>
  <c r="AF707" i="10" s="1"/>
  <c r="F1236" i="10"/>
  <c r="F424" i="10"/>
  <c r="AA70" i="10"/>
  <c r="AA695" i="10" s="1"/>
  <c r="S1227" i="10"/>
  <c r="AM25" i="10"/>
  <c r="AM686" i="10" s="1"/>
  <c r="E30" i="137"/>
  <c r="AM69" i="10"/>
  <c r="AM693" i="10" s="1"/>
  <c r="AD24" i="10"/>
  <c r="AD684" i="10" s="1"/>
  <c r="P1205" i="10"/>
  <c r="Q1237" i="10"/>
  <c r="H134" i="10"/>
  <c r="AD116" i="10"/>
  <c r="AD555" i="10" s="1"/>
  <c r="AD366" i="10"/>
  <c r="AD677" i="10" s="1"/>
  <c r="AG51" i="10"/>
  <c r="AG705" i="10" s="1"/>
  <c r="AC53" i="10"/>
  <c r="AC709" i="10" s="1"/>
  <c r="O1217" i="10"/>
  <c r="AO29" i="10"/>
  <c r="AO710" i="10" s="1"/>
  <c r="D27" i="137"/>
  <c r="AE357" i="10"/>
  <c r="AE105" i="10"/>
  <c r="AE816" i="10" s="1"/>
  <c r="Z69" i="10"/>
  <c r="Z693" i="10" s="1"/>
  <c r="AF157" i="10"/>
  <c r="AF567" i="10" s="1"/>
  <c r="J270" i="10"/>
  <c r="AF392" i="10"/>
  <c r="H1191" i="10"/>
  <c r="D1034" i="10"/>
  <c r="AL95" i="10"/>
  <c r="AL733" i="10" s="1"/>
  <c r="AL762" i="10"/>
  <c r="D19" i="137"/>
  <c r="AJ55" i="10"/>
  <c r="AJ713" i="10" s="1"/>
  <c r="AJ747" i="10"/>
  <c r="Q1190" i="10"/>
  <c r="AB106" i="10"/>
  <c r="AB846" i="10" s="1"/>
  <c r="AB358" i="10"/>
  <c r="AB556" i="10" s="1"/>
  <c r="J1233" i="10"/>
  <c r="AC51" i="10"/>
  <c r="AC705" i="10" s="1"/>
  <c r="N410" i="10"/>
  <c r="G61" i="137"/>
  <c r="N411" i="10"/>
  <c r="J423" i="10"/>
  <c r="AB192" i="10"/>
  <c r="I1147" i="10"/>
  <c r="D65" i="137"/>
  <c r="H1041" i="10"/>
  <c r="AH95" i="10"/>
  <c r="AH733" i="10" s="1"/>
  <c r="AH762" i="10"/>
  <c r="G15" i="137"/>
  <c r="J1181" i="10"/>
  <c r="J1071" i="10"/>
  <c r="AG20" i="10"/>
  <c r="AG810" i="10" s="1"/>
  <c r="G1227" i="10"/>
  <c r="AJ760" i="10"/>
  <c r="AJ94" i="10"/>
  <c r="AJ731" i="10" s="1"/>
  <c r="E1183" i="10"/>
  <c r="AJ192" i="10"/>
  <c r="O1186" i="10"/>
  <c r="G65" i="137"/>
  <c r="AF19" i="10"/>
  <c r="AF806" i="10" s="1"/>
  <c r="N270" i="10"/>
  <c r="AJ392" i="10"/>
  <c r="AJ157" i="10"/>
  <c r="AJ567" i="10" s="1"/>
  <c r="E32" i="137"/>
  <c r="AH74" i="10"/>
  <c r="AH728" i="10" s="1"/>
  <c r="AH757" i="10"/>
  <c r="U101" i="10"/>
  <c r="T101" i="10"/>
  <c r="V101" i="10"/>
  <c r="F128" i="10"/>
  <c r="Z90" i="10"/>
  <c r="Z723" i="10" s="1"/>
  <c r="J1101" i="10"/>
  <c r="J1211" i="10"/>
  <c r="AM180" i="10"/>
  <c r="AM578" i="10" s="1"/>
  <c r="E1218" i="10"/>
  <c r="D1227" i="10"/>
  <c r="O412" i="10"/>
  <c r="D1038" i="10"/>
  <c r="P1071" i="10"/>
  <c r="P1181" i="10"/>
  <c r="U142" i="10"/>
  <c r="V142" i="10"/>
  <c r="T142" i="10"/>
  <c r="C1039" i="10"/>
  <c r="AM24" i="10"/>
  <c r="AM684" i="10" s="1"/>
  <c r="F12" i="137"/>
  <c r="AE94" i="10"/>
  <c r="AE731" i="10" s="1"/>
  <c r="AE760" i="10"/>
  <c r="Q1229" i="10"/>
  <c r="E1229" i="10"/>
  <c r="AC73" i="10"/>
  <c r="AC726" i="10" s="1"/>
  <c r="AG89" i="10"/>
  <c r="AG696" i="10" s="1"/>
  <c r="AM90" i="10"/>
  <c r="AM723" i="10" s="1"/>
  <c r="I1214" i="10"/>
  <c r="M1215" i="10"/>
  <c r="T281" i="10"/>
  <c r="U281" i="10"/>
  <c r="V281" i="10"/>
  <c r="C1047" i="10"/>
  <c r="C1041" i="10"/>
  <c r="U185" i="10"/>
  <c r="T185" i="10"/>
  <c r="V185" i="10"/>
  <c r="H49" i="137"/>
  <c r="U30" i="136"/>
  <c r="V30" i="136"/>
  <c r="W30" i="136"/>
  <c r="X30" i="136" s="1"/>
  <c r="O1204" i="10"/>
  <c r="AD30" i="10"/>
  <c r="AD712" i="10" s="1"/>
  <c r="F1187" i="10"/>
  <c r="K25" i="135"/>
  <c r="I25" i="135"/>
  <c r="J25" i="135"/>
  <c r="S1228" i="10"/>
  <c r="H128" i="10"/>
  <c r="F14" i="137"/>
  <c r="S1046" i="10"/>
  <c r="J1197" i="10"/>
  <c r="E1231" i="10"/>
  <c r="D1187" i="10"/>
  <c r="K1188" i="10"/>
  <c r="Z93" i="10"/>
  <c r="Z729" i="10" s="1"/>
  <c r="Z758" i="10"/>
  <c r="AH88" i="10"/>
  <c r="AH694" i="10" s="1"/>
  <c r="W24" i="136"/>
  <c r="V24" i="136"/>
  <c r="U24" i="136"/>
  <c r="AH24" i="136"/>
  <c r="J1206" i="10"/>
  <c r="F60" i="137"/>
  <c r="D1037" i="10"/>
  <c r="N1116" i="10"/>
  <c r="N1226" i="10"/>
  <c r="D1207" i="10"/>
  <c r="M1230" i="10"/>
  <c r="F65" i="137"/>
  <c r="AM22" i="10"/>
  <c r="AM845" i="10" s="1"/>
  <c r="J1188" i="10"/>
  <c r="AN86" i="10"/>
  <c r="R264" i="10"/>
  <c r="J1204" i="10"/>
  <c r="N424" i="10"/>
  <c r="K27" i="135"/>
  <c r="I27" i="135"/>
  <c r="J27" i="135"/>
  <c r="H1229" i="10"/>
  <c r="AK191" i="10"/>
  <c r="F1042" i="10"/>
  <c r="AB54" i="10"/>
  <c r="AB711" i="10" s="1"/>
  <c r="AB745" i="10"/>
  <c r="W56" i="136"/>
  <c r="U56" i="136"/>
  <c r="V56" i="136"/>
  <c r="Y69" i="10"/>
  <c r="T198" i="10"/>
  <c r="U198" i="10"/>
  <c r="V198" i="10"/>
  <c r="R128" i="10"/>
  <c r="D32" i="137"/>
  <c r="O1202" i="10"/>
  <c r="AL29" i="10"/>
  <c r="AL710" i="10" s="1"/>
  <c r="L1227" i="10"/>
  <c r="T116" i="10"/>
  <c r="U116" i="10"/>
  <c r="V116" i="10"/>
  <c r="C1037" i="10"/>
  <c r="M1189" i="10"/>
  <c r="N1185" i="10"/>
  <c r="AL146" i="10"/>
  <c r="AL566" i="10" s="1"/>
  <c r="AL377" i="10"/>
  <c r="P203" i="10"/>
  <c r="K1200" i="10"/>
  <c r="I1132" i="10"/>
  <c r="C1116" i="10"/>
  <c r="C1226" i="10"/>
  <c r="W34" i="136"/>
  <c r="V34" i="136"/>
  <c r="U34" i="136"/>
  <c r="AC759" i="10"/>
  <c r="AC75" i="10"/>
  <c r="AC730" i="10" s="1"/>
  <c r="M1232" i="10"/>
  <c r="AI116" i="10"/>
  <c r="AI555" i="10" s="1"/>
  <c r="AI366" i="10"/>
  <c r="AI677" i="10" s="1"/>
  <c r="M134" i="10"/>
  <c r="E1220" i="10"/>
  <c r="G1191" i="10"/>
  <c r="G12" i="137"/>
  <c r="AG192" i="10"/>
  <c r="S1200" i="10"/>
  <c r="M1197" i="10"/>
  <c r="D1217" i="10"/>
  <c r="Q1200" i="10"/>
  <c r="AB73" i="10"/>
  <c r="AB726" i="10" s="1"/>
  <c r="AE21" i="10"/>
  <c r="AE814" i="10" s="1"/>
  <c r="C1199" i="10"/>
  <c r="P1202" i="10"/>
  <c r="C22" i="137"/>
  <c r="J22" i="135"/>
  <c r="K22" i="135"/>
  <c r="I22" i="135"/>
  <c r="J32" i="135"/>
  <c r="I32" i="135"/>
  <c r="K32" i="135"/>
  <c r="G1222" i="10"/>
  <c r="AF358" i="10"/>
  <c r="AF556" i="10" s="1"/>
  <c r="AF106" i="10"/>
  <c r="AF846" i="10" s="1"/>
  <c r="G49" i="137"/>
  <c r="G1147" i="10"/>
  <c r="AO91" i="10"/>
  <c r="AO725" i="10" s="1"/>
  <c r="L424" i="10"/>
  <c r="G1038" i="10"/>
  <c r="AG25" i="10"/>
  <c r="AG686" i="10" s="1"/>
  <c r="Y55" i="10"/>
  <c r="T136" i="10"/>
  <c r="V136" i="10"/>
  <c r="U136" i="10"/>
  <c r="Y747" i="10"/>
  <c r="V64" i="136"/>
  <c r="W64" i="136"/>
  <c r="U64" i="136"/>
  <c r="M1034" i="10"/>
  <c r="K1212" i="10"/>
  <c r="G1212" i="10"/>
  <c r="AB88" i="10"/>
  <c r="AB694" i="10" s="1"/>
  <c r="AL191" i="10"/>
  <c r="H1236" i="10"/>
  <c r="AI24" i="10"/>
  <c r="AI684" i="10" s="1"/>
  <c r="N1213" i="10"/>
  <c r="C1182" i="10"/>
  <c r="I33" i="135"/>
  <c r="J33" i="135"/>
  <c r="K33" i="135"/>
  <c r="AD22" i="10"/>
  <c r="AD845" i="10" s="1"/>
  <c r="I424" i="10"/>
  <c r="M128" i="10"/>
  <c r="E17" i="137"/>
  <c r="S1042" i="10"/>
  <c r="AH353" i="10"/>
  <c r="AH676" i="10" s="1"/>
  <c r="AH102" i="10"/>
  <c r="AH554" i="10" s="1"/>
  <c r="L36" i="10"/>
  <c r="D1226" i="10"/>
  <c r="D1116" i="10"/>
  <c r="V168" i="10"/>
  <c r="T168" i="10"/>
  <c r="U168" i="10"/>
  <c r="J1228" i="10"/>
  <c r="AM52" i="10"/>
  <c r="AM707" i="10" s="1"/>
  <c r="D1177" i="10"/>
  <c r="AL760" i="10"/>
  <c r="AL94" i="10"/>
  <c r="AL731" i="10" s="1"/>
  <c r="M1228" i="10"/>
  <c r="AF191" i="10"/>
  <c r="D47" i="137"/>
  <c r="L1041" i="10"/>
  <c r="K1197" i="10"/>
  <c r="AO25" i="10"/>
  <c r="AO686" i="10" s="1"/>
  <c r="AG70" i="10"/>
  <c r="AG695" i="10" s="1"/>
  <c r="E22" i="137"/>
  <c r="R1189" i="10"/>
  <c r="D1231" i="10"/>
  <c r="D44" i="137"/>
  <c r="AG116" i="10"/>
  <c r="AG555" i="10" s="1"/>
  <c r="K134" i="10"/>
  <c r="AG366" i="10"/>
  <c r="AG677" i="10" s="1"/>
  <c r="AL24" i="10"/>
  <c r="AL684" i="10" s="1"/>
  <c r="AI747" i="10"/>
  <c r="AI55" i="10"/>
  <c r="AI713" i="10" s="1"/>
  <c r="I1192" i="10"/>
  <c r="I1234" i="10"/>
  <c r="J1199" i="10"/>
  <c r="J1200" i="10"/>
  <c r="P1162" i="10"/>
  <c r="AO69" i="10"/>
  <c r="AO693" i="10" s="1"/>
  <c r="J1203" i="10"/>
  <c r="AA21" i="10"/>
  <c r="AA814" i="10" s="1"/>
  <c r="AO108" i="10"/>
  <c r="AO849" i="10" s="1"/>
  <c r="AN70" i="10"/>
  <c r="AN695" i="10" s="1"/>
  <c r="D412" i="10"/>
  <c r="AO192" i="10"/>
  <c r="Y92" i="10"/>
  <c r="V269" i="10"/>
  <c r="U269" i="10"/>
  <c r="T269" i="10"/>
  <c r="AN50" i="10"/>
  <c r="AN687" i="10" s="1"/>
  <c r="R1227" i="10"/>
  <c r="E1038" i="10"/>
  <c r="G21" i="137"/>
  <c r="E52" i="137"/>
  <c r="AD29" i="10"/>
  <c r="AD710" i="10" s="1"/>
  <c r="AH50" i="10"/>
  <c r="AH687" i="10" s="1"/>
  <c r="AA757" i="10"/>
  <c r="AA74" i="10"/>
  <c r="AA728" i="10" s="1"/>
  <c r="AN51" i="10"/>
  <c r="AN705" i="10" s="1"/>
  <c r="I1218" i="10"/>
  <c r="I30" i="10"/>
  <c r="Z72" i="10"/>
  <c r="Z724" i="10" s="1"/>
  <c r="R1206" i="10"/>
  <c r="F1189" i="10"/>
  <c r="AH52" i="10"/>
  <c r="AH707" i="10" s="1"/>
  <c r="C411" i="10"/>
  <c r="H1219" i="10"/>
  <c r="AJ146" i="10"/>
  <c r="AJ566" i="10" s="1"/>
  <c r="N203" i="10"/>
  <c r="AJ377" i="10"/>
  <c r="C1229" i="10"/>
  <c r="N1038" i="10"/>
  <c r="S1226" i="10"/>
  <c r="D270" i="10"/>
  <c r="Z392" i="10"/>
  <c r="Z157" i="10"/>
  <c r="Z567" i="10" s="1"/>
  <c r="AH21" i="10"/>
  <c r="AH814" i="10" s="1"/>
  <c r="U253" i="10"/>
  <c r="U264" i="10" s="1"/>
  <c r="C264" i="10"/>
  <c r="T253" i="10"/>
  <c r="T264" i="10" s="1"/>
  <c r="V253" i="10"/>
  <c r="V264" i="10" s="1"/>
  <c r="Y86" i="10"/>
  <c r="C270" i="10"/>
  <c r="Y157" i="10"/>
  <c r="Y567" i="10" s="1"/>
  <c r="U282" i="10"/>
  <c r="U270" i="10" s="1"/>
  <c r="T282" i="10"/>
  <c r="T270" i="10" s="1"/>
  <c r="V282" i="10"/>
  <c r="V270" i="10" s="1"/>
  <c r="Y392" i="10"/>
  <c r="AB25" i="10"/>
  <c r="AB686" i="10" s="1"/>
  <c r="AJ355" i="10"/>
  <c r="AJ104" i="10"/>
  <c r="AJ808" i="10" s="1"/>
  <c r="F36" i="10"/>
  <c r="AB102" i="10"/>
  <c r="AB554" i="10" s="1"/>
  <c r="AB353" i="10"/>
  <c r="AB676" i="10" s="1"/>
  <c r="AM71" i="10"/>
  <c r="AM722" i="10" s="1"/>
  <c r="V11" i="135"/>
  <c r="E11" i="137"/>
  <c r="C1162" i="10"/>
  <c r="AK93" i="10"/>
  <c r="AK729" i="10" s="1"/>
  <c r="AK758" i="10"/>
  <c r="V133" i="10"/>
  <c r="U133" i="10"/>
  <c r="Y53" i="10"/>
  <c r="Y709" i="10" s="1"/>
  <c r="T133" i="10"/>
  <c r="M1043" i="10"/>
  <c r="S1229" i="10"/>
  <c r="AO103" i="10"/>
  <c r="AO812" i="10" s="1"/>
  <c r="AO356" i="10"/>
  <c r="O1236" i="10"/>
  <c r="P1197" i="10"/>
  <c r="AI88" i="10"/>
  <c r="AI694" i="10" s="1"/>
  <c r="G1211" i="10"/>
  <c r="G1101" i="10"/>
  <c r="AB29" i="10"/>
  <c r="AB710" i="10" s="1"/>
  <c r="R1183" i="10"/>
  <c r="AL89" i="10"/>
  <c r="AL696" i="10" s="1"/>
  <c r="AN56" i="10"/>
  <c r="AN715" i="10" s="1"/>
  <c r="AN749" i="10"/>
  <c r="E57" i="137"/>
  <c r="AL749" i="10"/>
  <c r="AL56" i="10"/>
  <c r="AL715" i="10" s="1"/>
  <c r="L1042" i="10"/>
  <c r="H1227" i="10"/>
  <c r="AL92" i="10"/>
  <c r="AL727" i="10" s="1"/>
  <c r="E1041" i="10"/>
  <c r="M410" i="10"/>
  <c r="AO73" i="10"/>
  <c r="AO726" i="10" s="1"/>
  <c r="C1215" i="10"/>
  <c r="AI20" i="10"/>
  <c r="AI810" i="10" s="1"/>
  <c r="H35" i="137"/>
  <c r="N1201" i="10"/>
  <c r="T177" i="10"/>
  <c r="U177" i="10"/>
  <c r="V177" i="10"/>
  <c r="Q424" i="10"/>
  <c r="AB180" i="10"/>
  <c r="AB578" i="10" s="1"/>
  <c r="AH31" i="10"/>
  <c r="AH714" i="10" s="1"/>
  <c r="AJ92" i="10"/>
  <c r="AJ727" i="10" s="1"/>
  <c r="M1039" i="10"/>
  <c r="AD179" i="10"/>
  <c r="AD576" i="10" s="1"/>
  <c r="AF180" i="10"/>
  <c r="AF578" i="10" s="1"/>
  <c r="D48" i="137"/>
  <c r="R1184" i="10"/>
  <c r="AH25" i="10"/>
  <c r="AH686" i="10" s="1"/>
  <c r="H41" i="137"/>
  <c r="AM11" i="136"/>
  <c r="H1217" i="10"/>
  <c r="AG71" i="10"/>
  <c r="AG722" i="10" s="1"/>
  <c r="O1043" i="10"/>
  <c r="F64" i="137"/>
  <c r="R1218" i="10"/>
  <c r="AD192" i="10"/>
  <c r="S1041" i="10"/>
  <c r="G128" i="10"/>
  <c r="O1206" i="10"/>
  <c r="AC49" i="10"/>
  <c r="AC685" i="10" s="1"/>
  <c r="V129" i="10"/>
  <c r="T129" i="10"/>
  <c r="U129" i="10"/>
  <c r="Y49" i="10"/>
  <c r="Y685" i="10" s="1"/>
  <c r="D50" i="137"/>
  <c r="AN105" i="10"/>
  <c r="AN816" i="10" s="1"/>
  <c r="AN357" i="10"/>
  <c r="AC72" i="10"/>
  <c r="AC724" i="10" s="1"/>
  <c r="AG355" i="10"/>
  <c r="AG104" i="10"/>
  <c r="AG808" i="10" s="1"/>
  <c r="G29" i="137"/>
  <c r="AE75" i="10"/>
  <c r="AE730" i="10" s="1"/>
  <c r="AE759" i="10"/>
  <c r="AC91" i="10"/>
  <c r="AC725" i="10" s="1"/>
  <c r="J16" i="135"/>
  <c r="I16" i="135"/>
  <c r="K16" i="135"/>
  <c r="C16" i="137"/>
  <c r="AE72" i="10"/>
  <c r="AE724" i="10" s="1"/>
  <c r="E1205" i="10"/>
  <c r="E1162" i="10"/>
  <c r="AJ91" i="10"/>
  <c r="AJ725" i="10" s="1"/>
  <c r="I1230" i="10"/>
  <c r="G34" i="137"/>
  <c r="Q1116" i="10"/>
  <c r="Q1226" i="10"/>
  <c r="C1132" i="10"/>
  <c r="R1192" i="10"/>
  <c r="F16" i="137"/>
  <c r="E1182" i="10"/>
  <c r="V23" i="10"/>
  <c r="U23" i="10"/>
  <c r="Y20" i="10"/>
  <c r="T23" i="10"/>
  <c r="Z49" i="10"/>
  <c r="Z685" i="10" s="1"/>
  <c r="L264" i="10"/>
  <c r="AH86" i="10"/>
  <c r="G1237" i="10"/>
  <c r="D1213" i="10"/>
  <c r="R1162" i="10"/>
  <c r="D35" i="137"/>
  <c r="G13" i="137"/>
  <c r="C48" i="137"/>
  <c r="W18" i="136"/>
  <c r="V18" i="136"/>
  <c r="U18" i="136"/>
  <c r="M1207" i="10"/>
  <c r="K17" i="135"/>
  <c r="I17" i="135"/>
  <c r="J17" i="135"/>
  <c r="C17" i="137"/>
  <c r="R1211" i="10"/>
  <c r="R1101" i="10"/>
  <c r="H1220" i="10"/>
  <c r="D1214" i="10"/>
  <c r="V291" i="10"/>
  <c r="T291" i="10"/>
  <c r="U291" i="10"/>
  <c r="O1233" i="10"/>
  <c r="J1202" i="10"/>
  <c r="AC71" i="10"/>
  <c r="AC722" i="10" s="1"/>
  <c r="C1204" i="10"/>
  <c r="T199" i="10"/>
  <c r="V199" i="10"/>
  <c r="Y70" i="10"/>
  <c r="U199" i="10"/>
  <c r="G18" i="137"/>
  <c r="J1232" i="10"/>
  <c r="AJ51" i="10"/>
  <c r="AJ705" i="10" s="1"/>
  <c r="E1189" i="10"/>
  <c r="AE108" i="10"/>
  <c r="AE849" i="10" s="1"/>
  <c r="L1187" i="10"/>
  <c r="AB104" i="10"/>
  <c r="AB808" i="10" s="1"/>
  <c r="AB355" i="10"/>
  <c r="E1207" i="10"/>
  <c r="H30" i="137"/>
  <c r="K30" i="10"/>
  <c r="O1045" i="10"/>
  <c r="L1162" i="10"/>
  <c r="Y191" i="10"/>
  <c r="V83" i="10"/>
  <c r="T83" i="10"/>
  <c r="U83" i="10"/>
  <c r="AE55" i="10"/>
  <c r="AE713" i="10" s="1"/>
  <c r="AE747" i="10"/>
  <c r="S1038" i="10"/>
  <c r="L1038" i="10"/>
  <c r="AM30" i="10"/>
  <c r="AM712" i="10" s="1"/>
  <c r="P1233" i="10"/>
  <c r="N1205" i="10"/>
  <c r="R1212" i="10"/>
  <c r="AB50" i="10"/>
  <c r="AB687" i="10" s="1"/>
  <c r="L1116" i="10"/>
  <c r="L1226" i="10"/>
  <c r="E12" i="137"/>
  <c r="AN89" i="10"/>
  <c r="AN696" i="10" s="1"/>
  <c r="M1204" i="10"/>
  <c r="AB758" i="10"/>
  <c r="AB93" i="10"/>
  <c r="AB729" i="10" s="1"/>
  <c r="AA53" i="10"/>
  <c r="AA709" i="10" s="1"/>
  <c r="J1116" i="10"/>
  <c r="J1226" i="10"/>
  <c r="R1037" i="10"/>
  <c r="AE73" i="10"/>
  <c r="AE726" i="10" s="1"/>
  <c r="E1116" i="10"/>
  <c r="E1226" i="10"/>
  <c r="AC70" i="10"/>
  <c r="AC695" i="10" s="1"/>
  <c r="AB24" i="10"/>
  <c r="AB684" i="10" s="1"/>
  <c r="P1183" i="10"/>
  <c r="R1181" i="10"/>
  <c r="R1071" i="10"/>
  <c r="F1190" i="10"/>
  <c r="D411" i="10"/>
  <c r="H50" i="137"/>
  <c r="G1235" i="10"/>
  <c r="G1182" i="10"/>
  <c r="H43" i="137"/>
  <c r="C21" i="137"/>
  <c r="I21" i="135"/>
  <c r="J21" i="135"/>
  <c r="K21" i="135"/>
  <c r="K1184" i="10"/>
  <c r="Q1215" i="10"/>
  <c r="M1201" i="10"/>
  <c r="U24" i="10"/>
  <c r="T24" i="10"/>
  <c r="Y21" i="10"/>
  <c r="Y814" i="10" s="1"/>
  <c r="V24" i="10"/>
  <c r="AD93" i="10"/>
  <c r="AD729" i="10" s="1"/>
  <c r="AD758" i="10"/>
  <c r="G1207" i="10"/>
  <c r="C1236" i="10"/>
  <c r="F67" i="137"/>
  <c r="F1230" i="10"/>
  <c r="P1038" i="10"/>
  <c r="AH191" i="10"/>
  <c r="H412" i="10"/>
  <c r="AJ24" i="10"/>
  <c r="AJ684" i="10" s="1"/>
  <c r="Z191" i="10"/>
  <c r="R1235" i="10"/>
  <c r="AO24" i="10"/>
  <c r="AO684" i="10" s="1"/>
  <c r="AJ73" i="10"/>
  <c r="AJ726" i="10" s="1"/>
  <c r="AF116" i="10"/>
  <c r="AF555" i="10" s="1"/>
  <c r="J134" i="10"/>
  <c r="AF366" i="10"/>
  <c r="AF677" i="10" s="1"/>
  <c r="D1236" i="10"/>
  <c r="R1188" i="10"/>
  <c r="K1190" i="10"/>
  <c r="E1186" i="10"/>
  <c r="C1045" i="10"/>
  <c r="V251" i="10"/>
  <c r="U251" i="10"/>
  <c r="T251" i="10"/>
  <c r="I411" i="10"/>
  <c r="C35" i="137"/>
  <c r="I51" i="135"/>
  <c r="K51" i="135"/>
  <c r="J51" i="135"/>
  <c r="AM29" i="10"/>
  <c r="AM710" i="10" s="1"/>
  <c r="G1228" i="10"/>
  <c r="Z355" i="10"/>
  <c r="Z104" i="10"/>
  <c r="Z808" i="10" s="1"/>
  <c r="Q1230" i="10"/>
  <c r="F50" i="137"/>
  <c r="F1221" i="10"/>
  <c r="H1035" i="10"/>
  <c r="H47" i="137"/>
  <c r="J1147" i="10"/>
  <c r="E1212" i="10"/>
  <c r="AB52" i="10"/>
  <c r="AB707" i="10" s="1"/>
  <c r="I1033" i="10"/>
  <c r="G134" i="10"/>
  <c r="AC116" i="10"/>
  <c r="AC555" i="10" s="1"/>
  <c r="AC366" i="10"/>
  <c r="AC677" i="10" s="1"/>
  <c r="AK69" i="10"/>
  <c r="AK693" i="10" s="1"/>
  <c r="AF54" i="10"/>
  <c r="AF711" i="10" s="1"/>
  <c r="AF745" i="10"/>
  <c r="L1221" i="10"/>
  <c r="H20" i="137"/>
  <c r="K52" i="135"/>
  <c r="C36" i="137"/>
  <c r="I52" i="135"/>
  <c r="J52" i="135"/>
  <c r="D1212" i="10"/>
  <c r="D61" i="137"/>
  <c r="C1035" i="10"/>
  <c r="V44" i="10"/>
  <c r="U44" i="10"/>
  <c r="T44" i="10"/>
  <c r="AJ90" i="10"/>
  <c r="AJ723" i="10" s="1"/>
  <c r="C1147" i="10"/>
  <c r="D51" i="137"/>
  <c r="H34" i="137"/>
  <c r="H21" i="137"/>
  <c r="H1206" i="10"/>
  <c r="AA49" i="10"/>
  <c r="AA685" i="10" s="1"/>
  <c r="P1177" i="10"/>
  <c r="Z89" i="10"/>
  <c r="Z696" i="10" s="1"/>
  <c r="F46" i="137"/>
  <c r="S1205" i="10"/>
  <c r="P1043" i="10"/>
  <c r="G1219" i="10"/>
  <c r="D1042" i="10"/>
  <c r="U244" i="10"/>
  <c r="T244" i="10"/>
  <c r="V244" i="10"/>
  <c r="G424" i="10"/>
  <c r="G1034" i="10"/>
  <c r="V24" i="135"/>
  <c r="F1046" i="10"/>
  <c r="AE49" i="10"/>
  <c r="AE685" i="10" s="1"/>
  <c r="C1213" i="10"/>
  <c r="I1231" i="10"/>
  <c r="N1197" i="10"/>
  <c r="Z103" i="10"/>
  <c r="Z812" i="10" s="1"/>
  <c r="Z356" i="10"/>
  <c r="I1181" i="10"/>
  <c r="I1071" i="10"/>
  <c r="D30" i="137"/>
  <c r="U55" i="10"/>
  <c r="V55" i="10"/>
  <c r="Y179" i="10"/>
  <c r="T55" i="10"/>
  <c r="J1215" i="10"/>
  <c r="V383" i="10"/>
  <c r="T383" i="10"/>
  <c r="U383" i="10"/>
  <c r="C409" i="10"/>
  <c r="AN25" i="10"/>
  <c r="AN686" i="10" s="1"/>
  <c r="L1182" i="10"/>
  <c r="J15" i="135"/>
  <c r="K15" i="135"/>
  <c r="I15" i="135"/>
  <c r="C15" i="137"/>
  <c r="L410" i="10"/>
  <c r="AE392" i="10"/>
  <c r="AE157" i="10"/>
  <c r="AE567" i="10" s="1"/>
  <c r="I270" i="10"/>
  <c r="O1037" i="10"/>
  <c r="Q1039" i="10"/>
  <c r="U16" i="136"/>
  <c r="C46" i="137"/>
  <c r="W16" i="136"/>
  <c r="V16" i="136"/>
  <c r="AL74" i="10"/>
  <c r="AL728" i="10" s="1"/>
  <c r="AL757" i="10"/>
  <c r="AL73" i="10"/>
  <c r="AL726" i="10" s="1"/>
  <c r="H45" i="137"/>
  <c r="AO86" i="10"/>
  <c r="S264" i="10"/>
  <c r="O1192" i="10"/>
  <c r="N1199" i="10"/>
  <c r="D1035" i="10"/>
  <c r="M1211" i="10"/>
  <c r="M1101" i="10"/>
  <c r="AG29" i="10"/>
  <c r="AG710" i="10" s="1"/>
  <c r="D1192" i="10"/>
  <c r="K1226" i="10"/>
  <c r="K1116" i="10"/>
  <c r="AH179" i="10"/>
  <c r="AH576" i="10" s="1"/>
  <c r="U84" i="10"/>
  <c r="Y192" i="10"/>
  <c r="T84" i="10"/>
  <c r="V84" i="10"/>
  <c r="J1214" i="10"/>
  <c r="N1218" i="10"/>
  <c r="T38" i="10"/>
  <c r="V38" i="10"/>
  <c r="Y30" i="10"/>
  <c r="Y712" i="10" s="1"/>
  <c r="U38" i="10"/>
  <c r="L1216" i="10"/>
  <c r="O1216" i="10"/>
  <c r="AD94" i="10"/>
  <c r="AD731" i="10" s="1"/>
  <c r="AD760" i="10"/>
  <c r="AC55" i="10"/>
  <c r="AC713" i="10" s="1"/>
  <c r="AC747" i="10"/>
  <c r="Q1213" i="10"/>
  <c r="H64" i="137"/>
  <c r="AK70" i="10"/>
  <c r="AK695" i="10" s="1"/>
  <c r="AN179" i="10"/>
  <c r="AN576" i="10" s="1"/>
  <c r="S424" i="10"/>
  <c r="AH20" i="10"/>
  <c r="AH810" i="10" s="1"/>
  <c r="M1214" i="10"/>
  <c r="AB31" i="10"/>
  <c r="AB714" i="10" s="1"/>
  <c r="U400" i="10"/>
  <c r="C424" i="10"/>
  <c r="V400" i="10"/>
  <c r="T400" i="10"/>
  <c r="AF355" i="10"/>
  <c r="AF104" i="10"/>
  <c r="AF808" i="10" s="1"/>
  <c r="AF70" i="10"/>
  <c r="AF695" i="10" s="1"/>
  <c r="J424" i="10"/>
  <c r="AD106" i="10"/>
  <c r="AD846" i="10" s="1"/>
  <c r="AD358" i="10"/>
  <c r="AD556" i="10" s="1"/>
  <c r="AI191" i="10"/>
  <c r="I36" i="10"/>
  <c r="AE102" i="10"/>
  <c r="AE554" i="10" s="1"/>
  <c r="AE353" i="10"/>
  <c r="AE676" i="10" s="1"/>
  <c r="D1206" i="10"/>
  <c r="N1235" i="10"/>
  <c r="M1217" i="10"/>
  <c r="AC25" i="10"/>
  <c r="AC686" i="10" s="1"/>
  <c r="G411" i="10"/>
  <c r="K1038" i="10"/>
  <c r="P1191" i="10"/>
  <c r="S1218" i="10"/>
  <c r="I1236" i="10"/>
  <c r="F1213" i="10"/>
  <c r="AO89" i="10"/>
  <c r="AO696" i="10" s="1"/>
  <c r="J412" i="10"/>
  <c r="R1034" i="10"/>
  <c r="R1147" i="10"/>
  <c r="Q134" i="10"/>
  <c r="AM366" i="10"/>
  <c r="AM677" i="10" s="1"/>
  <c r="AM116" i="10"/>
  <c r="AM555" i="10" s="1"/>
  <c r="G63" i="137"/>
  <c r="AN21" i="10"/>
  <c r="AN814" i="10" s="1"/>
  <c r="N1200" i="10"/>
  <c r="E1039" i="10"/>
  <c r="Z757" i="10"/>
  <c r="Z74" i="10"/>
  <c r="Z728" i="10" s="1"/>
  <c r="N1220" i="10"/>
  <c r="J1191" i="10"/>
  <c r="L1231" i="10"/>
  <c r="AO88" i="10"/>
  <c r="AO694" i="10" s="1"/>
  <c r="F1132" i="10"/>
  <c r="E1206" i="10"/>
  <c r="AK95" i="10"/>
  <c r="AK733" i="10" s="1"/>
  <c r="AK762" i="10"/>
  <c r="I1213" i="10"/>
  <c r="AN180" i="10"/>
  <c r="AN578" i="10" s="1"/>
  <c r="AG94" i="10"/>
  <c r="AG731" i="10" s="1"/>
  <c r="AG760" i="10"/>
  <c r="E410" i="10"/>
  <c r="S1045" i="10"/>
  <c r="I1047" i="10"/>
  <c r="U252" i="10"/>
  <c r="T252" i="10"/>
  <c r="C1046" i="10"/>
  <c r="V252" i="10"/>
  <c r="G50" i="137"/>
  <c r="D66" i="137"/>
  <c r="F58" i="137"/>
  <c r="AH116" i="10"/>
  <c r="AH555" i="10" s="1"/>
  <c r="AH366" i="10"/>
  <c r="AH677" i="10" s="1"/>
  <c r="L134" i="10"/>
  <c r="G17" i="137"/>
  <c r="L1203" i="10"/>
  <c r="D45" i="137"/>
  <c r="AM21" i="10"/>
  <c r="AM814" i="10" s="1"/>
  <c r="Q1236" i="10"/>
  <c r="F409" i="10"/>
  <c r="AG72" i="10"/>
  <c r="AG724" i="10" s="1"/>
  <c r="N1045" i="10"/>
  <c r="AI31" i="10"/>
  <c r="AI714" i="10" s="1"/>
  <c r="L1101" i="10"/>
  <c r="L1211" i="10"/>
  <c r="D21" i="137"/>
  <c r="AB55" i="10"/>
  <c r="AB713" i="10" s="1"/>
  <c r="AB747" i="10"/>
  <c r="R197" i="10"/>
  <c r="AG86" i="10"/>
  <c r="K264" i="10"/>
  <c r="G1218" i="10"/>
  <c r="O1198" i="10"/>
  <c r="AJ353" i="10"/>
  <c r="AJ676" i="10" s="1"/>
  <c r="AJ102" i="10"/>
  <c r="AJ554" i="10" s="1"/>
  <c r="N36" i="10"/>
  <c r="AD762" i="10"/>
  <c r="AD95" i="10"/>
  <c r="AD733" i="10" s="1"/>
  <c r="H1132" i="10"/>
  <c r="AL49" i="10"/>
  <c r="AL685" i="10" s="1"/>
  <c r="P1046" i="10"/>
  <c r="AB86" i="10"/>
  <c r="F264" i="10"/>
  <c r="H27" i="137"/>
  <c r="M1220" i="10"/>
  <c r="O1177" i="10"/>
  <c r="K1236" i="10"/>
  <c r="N1033" i="10"/>
  <c r="O1034" i="10"/>
  <c r="L412" i="10"/>
  <c r="R1190" i="10"/>
  <c r="O1042" i="10"/>
  <c r="S1235" i="10"/>
  <c r="K1162" i="10"/>
  <c r="N1071" i="10"/>
  <c r="N1181" i="10"/>
  <c r="P1190" i="10"/>
  <c r="H1216" i="10"/>
  <c r="O1215" i="10"/>
  <c r="AK50" i="10"/>
  <c r="AK687" i="10" s="1"/>
  <c r="AH30" i="10"/>
  <c r="AH712" i="10" s="1"/>
  <c r="AK71" i="10"/>
  <c r="AK722" i="10" s="1"/>
  <c r="D1101" i="10"/>
  <c r="D1211" i="10"/>
  <c r="G48" i="137"/>
  <c r="R1038" i="10"/>
  <c r="M1035" i="10"/>
  <c r="F1222" i="10"/>
  <c r="AL21" i="10"/>
  <c r="AL814" i="10" s="1"/>
  <c r="Z106" i="10"/>
  <c r="Z846" i="10" s="1"/>
  <c r="Z358" i="10"/>
  <c r="Z556" i="10" s="1"/>
  <c r="AI50" i="10"/>
  <c r="AI687" i="10" s="1"/>
  <c r="E1042" i="10"/>
  <c r="E15" i="137"/>
  <c r="P1192" i="10"/>
  <c r="R1231" i="10"/>
  <c r="K1177" i="10"/>
  <c r="T200" i="10"/>
  <c r="V200" i="10"/>
  <c r="Y71" i="10"/>
  <c r="Y722" i="10" s="1"/>
  <c r="U200" i="10"/>
  <c r="C59" i="137"/>
  <c r="U45" i="136"/>
  <c r="W45" i="136"/>
  <c r="V45" i="136"/>
  <c r="Q409" i="10"/>
  <c r="D1237" i="10"/>
  <c r="AL180" i="10"/>
  <c r="AL578" i="10" s="1"/>
  <c r="R1207" i="10"/>
  <c r="C1201" i="10"/>
  <c r="I410" i="10"/>
  <c r="AM745" i="10"/>
  <c r="AM54" i="10"/>
  <c r="AM711" i="10" s="1"/>
  <c r="AJ49" i="10"/>
  <c r="AJ685" i="10" s="1"/>
  <c r="F1198" i="10"/>
  <c r="AK22" i="10"/>
  <c r="AK845" i="10" s="1"/>
  <c r="K1215" i="10"/>
  <c r="U58" i="136"/>
  <c r="W58" i="136"/>
  <c r="V58" i="136"/>
  <c r="N197" i="10"/>
  <c r="AN53" i="10"/>
  <c r="AN709" i="10" s="1"/>
  <c r="Q203" i="10"/>
  <c r="AM377" i="10"/>
  <c r="AM146" i="10"/>
  <c r="AM566" i="10" s="1"/>
  <c r="AF24" i="10"/>
  <c r="AF684" i="10" s="1"/>
  <c r="L1199" i="10"/>
  <c r="O1219" i="10"/>
  <c r="AK72" i="10"/>
  <c r="AK724" i="10" s="1"/>
  <c r="F1041" i="10"/>
  <c r="O1182" i="10"/>
  <c r="N1162" i="10"/>
  <c r="AI29" i="10"/>
  <c r="AI710" i="10" s="1"/>
  <c r="M1047" i="10"/>
  <c r="D29" i="137"/>
  <c r="C1185" i="10"/>
  <c r="F56" i="137"/>
  <c r="AK42" i="136"/>
  <c r="L1197" i="10"/>
  <c r="E14" i="137"/>
  <c r="AE71" i="10"/>
  <c r="AE722" i="10" s="1"/>
  <c r="AB56" i="10"/>
  <c r="AB715" i="10" s="1"/>
  <c r="AB749" i="10"/>
  <c r="Z55" i="10"/>
  <c r="Z713" i="10" s="1"/>
  <c r="Z747" i="10"/>
  <c r="C58" i="137"/>
  <c r="V44" i="136"/>
  <c r="U44" i="136"/>
  <c r="W44" i="136"/>
  <c r="F13" i="137"/>
  <c r="L1200" i="10"/>
  <c r="M1191" i="10"/>
  <c r="AA75" i="10"/>
  <c r="AA730" i="10" s="1"/>
  <c r="AA759" i="10"/>
  <c r="D1047" i="10"/>
  <c r="O1101" i="10"/>
  <c r="O1211" i="10"/>
  <c r="N1132" i="10"/>
  <c r="V43" i="136"/>
  <c r="C57" i="137"/>
  <c r="W43" i="136"/>
  <c r="U43" i="136"/>
  <c r="E1237" i="10"/>
  <c r="AD51" i="10"/>
  <c r="AD705" i="10" s="1"/>
  <c r="M1184" i="10"/>
  <c r="P1101" i="10"/>
  <c r="P1211" i="10"/>
  <c r="D37" i="137"/>
  <c r="AJ95" i="10"/>
  <c r="AJ733" i="10" s="1"/>
  <c r="AJ762" i="10"/>
  <c r="L1192" i="10"/>
  <c r="Q1184" i="10"/>
  <c r="AJ11" i="136"/>
  <c r="E41" i="137"/>
  <c r="I1039" i="10"/>
  <c r="AM191" i="10"/>
  <c r="G22" i="137"/>
  <c r="L1190" i="10"/>
  <c r="G1231" i="10"/>
  <c r="AC93" i="10"/>
  <c r="AC729" i="10" s="1"/>
  <c r="AC758" i="10"/>
  <c r="F1220" i="10"/>
  <c r="Z102" i="10"/>
  <c r="Z554" i="10" s="1"/>
  <c r="Z353" i="10"/>
  <c r="Z676" i="10" s="1"/>
  <c r="D36" i="10"/>
  <c r="C1222" i="10"/>
  <c r="I1188" i="10"/>
  <c r="C1219" i="10"/>
  <c r="AN24" i="10"/>
  <c r="AN684" i="10" s="1"/>
  <c r="E1204" i="10"/>
  <c r="E128" i="10"/>
  <c r="D1235" i="10"/>
  <c r="I1203" i="10"/>
  <c r="AF108" i="10"/>
  <c r="AF849" i="10" s="1"/>
  <c r="K412" i="10"/>
  <c r="E1188" i="10"/>
  <c r="I1204" i="10"/>
  <c r="AD89" i="10"/>
  <c r="AD696" i="10" s="1"/>
  <c r="AC749" i="10"/>
  <c r="AC56" i="10"/>
  <c r="AC715" i="10" s="1"/>
  <c r="F197" i="10"/>
  <c r="F49" i="137"/>
  <c r="I1196" i="10"/>
  <c r="I1086" i="10"/>
  <c r="D67" i="137"/>
  <c r="Q1231" i="10"/>
  <c r="P412" i="10"/>
  <c r="AG93" i="10"/>
  <c r="AG729" i="10" s="1"/>
  <c r="AG758" i="10"/>
  <c r="M1045" i="10"/>
  <c r="AA50" i="10"/>
  <c r="AA687" i="10" s="1"/>
  <c r="Q423" i="10"/>
  <c r="C1206" i="10"/>
  <c r="N1034" i="10"/>
  <c r="P1207" i="10"/>
  <c r="L1184" i="10"/>
  <c r="AB357" i="10"/>
  <c r="AB105" i="10"/>
  <c r="AB816" i="10" s="1"/>
  <c r="Q1214" i="10"/>
  <c r="D1184" i="10"/>
  <c r="R1222" i="10"/>
  <c r="AG21" i="10"/>
  <c r="AG814" i="10" s="1"/>
  <c r="AG31" i="10"/>
  <c r="AG714" i="10" s="1"/>
  <c r="Q1204" i="10"/>
  <c r="P1132" i="10"/>
  <c r="AC20" i="10"/>
  <c r="AC810" i="10" s="1"/>
  <c r="N1232" i="10"/>
  <c r="C1220" i="10"/>
  <c r="Q30" i="10"/>
  <c r="W42" i="135"/>
  <c r="F26" i="137"/>
  <c r="G1199" i="10"/>
  <c r="AF51" i="10"/>
  <c r="AF705" i="10" s="1"/>
  <c r="AI69" i="10"/>
  <c r="AI693" i="10" s="1"/>
  <c r="U32" i="136"/>
  <c r="W32" i="136"/>
  <c r="V32" i="136"/>
  <c r="P1199" i="10"/>
  <c r="AN108" i="10"/>
  <c r="AN849" i="10" s="1"/>
  <c r="I1184" i="10"/>
  <c r="F31" i="137"/>
  <c r="L423" i="10"/>
  <c r="O1035" i="10"/>
  <c r="J1196" i="10"/>
  <c r="J1086" i="10"/>
  <c r="AM53" i="10"/>
  <c r="AM709" i="10" s="1"/>
  <c r="I1237" i="10"/>
  <c r="V186" i="10"/>
  <c r="C1042" i="10"/>
  <c r="U186" i="10"/>
  <c r="T186" i="10"/>
  <c r="E48" i="137"/>
  <c r="Z105" i="10"/>
  <c r="Z816" i="10" s="1"/>
  <c r="Z357" i="10"/>
  <c r="L1188" i="10"/>
  <c r="K1041" i="10"/>
  <c r="G52" i="137"/>
  <c r="AJ103" i="10"/>
  <c r="AJ812" i="10" s="1"/>
  <c r="AJ356" i="10"/>
  <c r="M1162" i="10"/>
  <c r="C1071" i="10"/>
  <c r="C1181" i="10"/>
  <c r="K48" i="135"/>
  <c r="J48" i="135"/>
  <c r="I48" i="135"/>
  <c r="C32" i="137"/>
  <c r="L1218" i="10"/>
  <c r="O1188" i="10"/>
  <c r="R1198" i="10"/>
  <c r="J1042" i="10"/>
  <c r="G33" i="137"/>
  <c r="F1034" i="10"/>
  <c r="Y24" i="135"/>
  <c r="AO49" i="10"/>
  <c r="AO685" i="10" s="1"/>
  <c r="N1191" i="10"/>
  <c r="AI103" i="10"/>
  <c r="AI812" i="10" s="1"/>
  <c r="AI356" i="10"/>
  <c r="J1235" i="10"/>
  <c r="N1214" i="10"/>
  <c r="AO30" i="10"/>
  <c r="AO712" i="10" s="1"/>
  <c r="M1132" i="10"/>
  <c r="J18" i="135"/>
  <c r="I18" i="135"/>
  <c r="C18" i="137"/>
  <c r="K18" i="135"/>
  <c r="AN22" i="10"/>
  <c r="AN845" i="10" s="1"/>
  <c r="L1177" i="10"/>
  <c r="AH105" i="10"/>
  <c r="AH816" i="10" s="1"/>
  <c r="AH357" i="10"/>
  <c r="R1132" i="10"/>
  <c r="K1185" i="10"/>
  <c r="O1200" i="10"/>
  <c r="AL91" i="10"/>
  <c r="AL725" i="10" s="1"/>
  <c r="AO50" i="10"/>
  <c r="AO687" i="10" s="1"/>
  <c r="M203" i="10"/>
  <c r="AI146" i="10"/>
  <c r="AI566" i="10" s="1"/>
  <c r="AI377" i="10"/>
  <c r="M1219" i="10"/>
  <c r="AJ55" i="136"/>
  <c r="F1212" i="10"/>
  <c r="G51" i="137"/>
  <c r="AL747" i="10"/>
  <c r="AL55" i="10"/>
  <c r="AL713" i="10" s="1"/>
  <c r="AH747" i="10"/>
  <c r="AH55" i="10"/>
  <c r="AH713" i="10" s="1"/>
  <c r="AG90" i="10"/>
  <c r="AG723" i="10" s="1"/>
  <c r="F1237" i="10"/>
  <c r="J31" i="135"/>
  <c r="K31" i="135"/>
  <c r="I31" i="135"/>
  <c r="AH71" i="10"/>
  <c r="AH722" i="10" s="1"/>
  <c r="E1222" i="10"/>
  <c r="H16" i="137"/>
  <c r="V51" i="10"/>
  <c r="Y108" i="10"/>
  <c r="Y849" i="10" s="1"/>
  <c r="U51" i="10"/>
  <c r="T51" i="10"/>
  <c r="N1192" i="10"/>
  <c r="AF179" i="10"/>
  <c r="AF576" i="10" s="1"/>
  <c r="AI52" i="10"/>
  <c r="AI707" i="10" s="1"/>
  <c r="D56" i="137"/>
  <c r="AI42" i="136"/>
  <c r="F1116" i="10"/>
  <c r="F1226" i="10"/>
  <c r="N1147" i="10"/>
  <c r="AO760" i="10"/>
  <c r="AO94" i="10"/>
  <c r="AO731" i="10" s="1"/>
  <c r="AG73" i="10"/>
  <c r="AG726" i="10" s="1"/>
  <c r="AO758" i="10"/>
  <c r="AO93" i="10"/>
  <c r="AO729" i="10" s="1"/>
  <c r="G16" i="137"/>
  <c r="H264" i="10"/>
  <c r="AD86" i="10"/>
  <c r="R1216" i="10"/>
  <c r="N1227" i="10"/>
  <c r="AB92" i="10"/>
  <c r="AB727" i="10" s="1"/>
  <c r="O1214" i="10"/>
  <c r="M1226" i="10"/>
  <c r="M1116" i="10"/>
  <c r="G45" i="137"/>
  <c r="AO21" i="10"/>
  <c r="AO814" i="10" s="1"/>
  <c r="H1205" i="10"/>
  <c r="L1039" i="10"/>
  <c r="AL358" i="10"/>
  <c r="AL556" i="10" s="1"/>
  <c r="AL106" i="10"/>
  <c r="AL846" i="10" s="1"/>
  <c r="AL758" i="10"/>
  <c r="AL93" i="10"/>
  <c r="AL729" i="10" s="1"/>
  <c r="I1215" i="10"/>
  <c r="J1221" i="10"/>
  <c r="Y358" i="10"/>
  <c r="Y556" i="10" s="1"/>
  <c r="Y106" i="10"/>
  <c r="Y846" i="10" s="1"/>
  <c r="U49" i="10"/>
  <c r="V49" i="10"/>
  <c r="T49" i="10"/>
  <c r="E18" i="137"/>
  <c r="AG182" i="10"/>
  <c r="AG582" i="10" s="1"/>
  <c r="I1228" i="10"/>
  <c r="D36" i="137"/>
  <c r="R1219" i="10"/>
  <c r="K1218" i="10"/>
  <c r="AJ108" i="10"/>
  <c r="AJ849" i="10" s="1"/>
  <c r="P1216" i="10"/>
  <c r="P1230" i="10"/>
  <c r="D197" i="10"/>
  <c r="Q1046" i="10"/>
  <c r="J1222" i="10"/>
  <c r="AC95" i="10"/>
  <c r="AC733" i="10" s="1"/>
  <c r="AC762" i="10"/>
  <c r="G35" i="137"/>
  <c r="U13" i="136"/>
  <c r="W13" i="136"/>
  <c r="C43" i="137"/>
  <c r="V13" i="136"/>
  <c r="K1230" i="10"/>
  <c r="D49" i="137"/>
  <c r="AL72" i="10"/>
  <c r="AL724" i="10" s="1"/>
  <c r="L1191" i="10"/>
  <c r="R424" i="10"/>
  <c r="L1217" i="10"/>
  <c r="D1228" i="10"/>
  <c r="J1207" i="10"/>
  <c r="AN49" i="10"/>
  <c r="AN685" i="10" s="1"/>
  <c r="G43" i="137"/>
  <c r="F48" i="137"/>
  <c r="Z108" i="10"/>
  <c r="Z849" i="10" s="1"/>
  <c r="R1196" i="10"/>
  <c r="R1086" i="10"/>
  <c r="G1192" i="10"/>
  <c r="F203" i="10"/>
  <c r="AB146" i="10"/>
  <c r="AB566" i="10" s="1"/>
  <c r="AB377" i="10"/>
  <c r="H1182" i="10"/>
  <c r="AO146" i="10"/>
  <c r="AO566" i="10" s="1"/>
  <c r="S203" i="10"/>
  <c r="AO377" i="10"/>
  <c r="H1190" i="10"/>
  <c r="I1045" i="10"/>
  <c r="AG52" i="10"/>
  <c r="AG707" i="10" s="1"/>
  <c r="E19" i="137"/>
  <c r="AB91" i="10"/>
  <c r="AB725" i="10" s="1"/>
  <c r="G20" i="137"/>
  <c r="G1177" i="10"/>
  <c r="D30" i="10"/>
  <c r="U29" i="136"/>
  <c r="W29" i="136"/>
  <c r="X29" i="136" s="1"/>
  <c r="V29" i="136"/>
  <c r="J36" i="10"/>
  <c r="AF353" i="10"/>
  <c r="AF676" i="10" s="1"/>
  <c r="AF102" i="10"/>
  <c r="AF554" i="10" s="1"/>
  <c r="L1185" i="10"/>
  <c r="F1215" i="10"/>
  <c r="D1215" i="10"/>
  <c r="Q1228" i="10"/>
  <c r="C1232" i="10"/>
  <c r="H1233" i="10"/>
  <c r="D1189" i="10"/>
  <c r="C1177" i="10"/>
  <c r="P1184" i="10"/>
  <c r="AE70" i="10"/>
  <c r="AE695" i="10" s="1"/>
  <c r="AC89" i="10"/>
  <c r="AC696" i="10" s="1"/>
  <c r="H36" i="10"/>
  <c r="AD353" i="10"/>
  <c r="AD676" i="10" s="1"/>
  <c r="AD102" i="10"/>
  <c r="AD554" i="10" s="1"/>
  <c r="N1198" i="10"/>
  <c r="AG74" i="10"/>
  <c r="AG728" i="10" s="1"/>
  <c r="AG757" i="10"/>
  <c r="AI392" i="10"/>
  <c r="AI157" i="10"/>
  <c r="AI567" i="10" s="1"/>
  <c r="M270" i="10"/>
  <c r="AJ69" i="10"/>
  <c r="AJ693" i="10" s="1"/>
  <c r="U19" i="136"/>
  <c r="C49" i="137"/>
  <c r="W19" i="136"/>
  <c r="V19" i="136"/>
  <c r="G1197" i="10"/>
  <c r="F33" i="137"/>
  <c r="K1217" i="10"/>
  <c r="G64" i="137"/>
  <c r="AD146" i="10"/>
  <c r="AD566" i="10" s="1"/>
  <c r="AD377" i="10"/>
  <c r="H203" i="10"/>
  <c r="H60" i="137"/>
  <c r="I1232" i="10"/>
  <c r="E67" i="137"/>
  <c r="AG55" i="10"/>
  <c r="AG713" i="10" s="1"/>
  <c r="AG747" i="10"/>
  <c r="U14" i="136"/>
  <c r="C44" i="137"/>
  <c r="W14" i="136"/>
  <c r="V14" i="136"/>
  <c r="F57" i="137"/>
  <c r="J1132" i="10"/>
  <c r="AA146" i="10"/>
  <c r="AA566" i="10" s="1"/>
  <c r="E203" i="10"/>
  <c r="AA377" i="10"/>
  <c r="H1046" i="10"/>
  <c r="I1038" i="10"/>
  <c r="AM76" i="10"/>
  <c r="AM732" i="10" s="1"/>
  <c r="AM761" i="10"/>
  <c r="M1229" i="10"/>
  <c r="C1203" i="10"/>
  <c r="H58" i="137"/>
  <c r="R1033" i="10"/>
  <c r="I14" i="135"/>
  <c r="K14" i="135"/>
  <c r="C14" i="137"/>
  <c r="J14" i="135"/>
  <c r="G1204" i="10"/>
  <c r="S1186" i="10"/>
  <c r="Q1232" i="10"/>
  <c r="K1045" i="10"/>
  <c r="I12" i="135"/>
  <c r="J12" i="135"/>
  <c r="K12" i="135"/>
  <c r="C12" i="137"/>
  <c r="R1234" i="10"/>
  <c r="AE104" i="10"/>
  <c r="AE808" i="10" s="1"/>
  <c r="AE355" i="10"/>
  <c r="I1199" i="10"/>
  <c r="O1231" i="10"/>
  <c r="AK11" i="136"/>
  <c r="F41" i="137"/>
  <c r="I1222" i="10"/>
  <c r="R1230" i="10"/>
  <c r="H410" i="10"/>
  <c r="D1186" i="10"/>
  <c r="Y94" i="10"/>
  <c r="Y731" i="10" s="1"/>
  <c r="U272" i="10"/>
  <c r="Y760" i="10"/>
  <c r="T272" i="10"/>
  <c r="V272" i="10"/>
  <c r="E49" i="137"/>
  <c r="L1236" i="10"/>
  <c r="I1043" i="10"/>
  <c r="U210" i="10"/>
  <c r="T210" i="10"/>
  <c r="V210" i="10"/>
  <c r="C1043" i="10"/>
  <c r="F51" i="137"/>
  <c r="E1227" i="10"/>
  <c r="AF50" i="10"/>
  <c r="AF687" i="10" s="1"/>
  <c r="AD88" i="10"/>
  <c r="AD694" i="10" s="1"/>
  <c r="M1200" i="10"/>
  <c r="D31" i="137"/>
  <c r="AH108" i="10"/>
  <c r="AH849" i="10" s="1"/>
  <c r="I1177" i="10"/>
  <c r="AC179" i="10"/>
  <c r="AC576" i="10" s="1"/>
  <c r="AH75" i="10"/>
  <c r="AH730" i="10" s="1"/>
  <c r="AH759" i="10"/>
  <c r="M1235" i="10"/>
  <c r="D1216" i="10"/>
  <c r="E37" i="137"/>
  <c r="M1236" i="10"/>
  <c r="G1215" i="10"/>
  <c r="F1227" i="10"/>
  <c r="O1190" i="10"/>
  <c r="Z51" i="10"/>
  <c r="Z705" i="10" s="1"/>
  <c r="Z29" i="10"/>
  <c r="Z710" i="10" s="1"/>
  <c r="M1182" i="10"/>
  <c r="G1183" i="10"/>
  <c r="N1228" i="10"/>
  <c r="AM73" i="10"/>
  <c r="AM726" i="10" s="1"/>
  <c r="AD31" i="10"/>
  <c r="AD714" i="10" s="1"/>
  <c r="AL88" i="10"/>
  <c r="AL694" i="10" s="1"/>
  <c r="P1037" i="10"/>
  <c r="I1229" i="10"/>
  <c r="AA92" i="10"/>
  <c r="AA727" i="10" s="1"/>
  <c r="AN157" i="10"/>
  <c r="AN567" i="10" s="1"/>
  <c r="R270" i="10"/>
  <c r="AN392" i="10"/>
  <c r="AM92" i="10"/>
  <c r="AM727" i="10" s="1"/>
  <c r="AF14" i="133"/>
  <c r="AE14" i="133"/>
  <c r="AG14" i="133"/>
  <c r="Q1217" i="10"/>
  <c r="T48" i="10"/>
  <c r="Y357" i="10"/>
  <c r="U48" i="10"/>
  <c r="V48" i="10"/>
  <c r="Y105" i="10"/>
  <c r="Y816" i="10" s="1"/>
  <c r="AI759" i="10"/>
  <c r="AI75" i="10"/>
  <c r="AI730" i="10" s="1"/>
  <c r="N1037" i="10"/>
  <c r="AE192" i="10"/>
  <c r="K1037" i="10"/>
  <c r="J128" i="10"/>
  <c r="L1237" i="10"/>
  <c r="H1101" i="10"/>
  <c r="H1211" i="10"/>
  <c r="AL53" i="10"/>
  <c r="AL709" i="10" s="1"/>
  <c r="AB70" i="10"/>
  <c r="AB695" i="10" s="1"/>
  <c r="G197" i="10"/>
  <c r="J1162" i="10"/>
  <c r="AB72" i="10"/>
  <c r="AB724" i="10" s="1"/>
  <c r="I1037" i="10"/>
  <c r="Q197" i="10"/>
  <c r="U21" i="10"/>
  <c r="U30" i="10" s="1"/>
  <c r="C30" i="10"/>
  <c r="V21" i="10"/>
  <c r="V30" i="10" s="1"/>
  <c r="T21" i="10"/>
  <c r="T30" i="10" s="1"/>
  <c r="AK30" i="10"/>
  <c r="AK712" i="10" s="1"/>
  <c r="E30" i="10"/>
  <c r="F44" i="137"/>
  <c r="H1218" i="10"/>
  <c r="I1200" i="10"/>
  <c r="U21" i="136"/>
  <c r="V21" i="136"/>
  <c r="W21" i="136"/>
  <c r="C51" i="137"/>
  <c r="E35" i="137"/>
  <c r="I19" i="135"/>
  <c r="K19" i="135"/>
  <c r="J19" i="135"/>
  <c r="C19" i="137"/>
  <c r="R1221" i="10"/>
  <c r="V342" i="10"/>
  <c r="T342" i="10"/>
  <c r="U342" i="10"/>
  <c r="Z745" i="10"/>
  <c r="Z54" i="10"/>
  <c r="Z711" i="10" s="1"/>
  <c r="F1192" i="10"/>
  <c r="I1219" i="10"/>
  <c r="O1203" i="10"/>
  <c r="AL104" i="10"/>
  <c r="AL808" i="10" s="1"/>
  <c r="AL355" i="10"/>
  <c r="AN104" i="10"/>
  <c r="AN808" i="10" s="1"/>
  <c r="AN355" i="10"/>
  <c r="AA179" i="10"/>
  <c r="AA576" i="10" s="1"/>
  <c r="H29" i="137"/>
  <c r="G1198" i="10"/>
  <c r="AA69" i="10"/>
  <c r="AA693" i="10" s="1"/>
  <c r="AG180" i="10"/>
  <c r="AG578" i="10" s="1"/>
  <c r="AN72" i="10"/>
  <c r="AN724" i="10" s="1"/>
  <c r="AH106" i="10"/>
  <c r="AH846" i="10" s="1"/>
  <c r="AH358" i="10"/>
  <c r="AH556" i="10" s="1"/>
  <c r="J1187" i="10"/>
  <c r="AB103" i="10"/>
  <c r="AB812" i="10" s="1"/>
  <c r="AB356" i="10"/>
  <c r="AJ56" i="10"/>
  <c r="AJ715" i="10" s="1"/>
  <c r="AJ749" i="10"/>
  <c r="AN90" i="10"/>
  <c r="AN723" i="10" s="1"/>
  <c r="D1201" i="10"/>
  <c r="O1218" i="10"/>
  <c r="M30" i="10"/>
  <c r="AO745" i="10"/>
  <c r="AO54" i="10"/>
  <c r="AO711" i="10" s="1"/>
  <c r="L1033" i="10"/>
  <c r="AJ86" i="10"/>
  <c r="N264" i="10"/>
  <c r="O1197" i="10"/>
  <c r="W65" i="136"/>
  <c r="V65" i="136"/>
  <c r="U65" i="136"/>
  <c r="O1232" i="10"/>
  <c r="AJ20" i="10"/>
  <c r="AJ810" i="10" s="1"/>
  <c r="AA91" i="10"/>
  <c r="AA725" i="10" s="1"/>
  <c r="H52" i="137"/>
  <c r="I409" i="10"/>
  <c r="K1206" i="10"/>
  <c r="L1204" i="10"/>
  <c r="E36" i="137"/>
  <c r="S1231" i="10"/>
  <c r="G41" i="137"/>
  <c r="AL11" i="136"/>
  <c r="H1232" i="10"/>
  <c r="D410" i="10"/>
  <c r="AI22" i="10"/>
  <c r="AI845" i="10" s="1"/>
  <c r="AH89" i="10"/>
  <c r="AH696" i="10" s="1"/>
  <c r="AN745" i="10"/>
  <c r="AN54" i="10"/>
  <c r="AN711" i="10" s="1"/>
  <c r="AI72" i="10"/>
  <c r="AI724" i="10" s="1"/>
  <c r="K1222" i="10"/>
  <c r="F1101" i="10"/>
  <c r="F1211" i="10"/>
  <c r="J411" i="10"/>
  <c r="D203" i="10"/>
  <c r="Z146" i="10"/>
  <c r="Z566" i="10" s="1"/>
  <c r="Z377" i="10"/>
  <c r="Q1162" i="10"/>
  <c r="X42" i="135"/>
  <c r="G26" i="137"/>
  <c r="O1046" i="10"/>
  <c r="H1237" i="10"/>
  <c r="AG91" i="10"/>
  <c r="AG725" i="10" s="1"/>
  <c r="P1187" i="10"/>
  <c r="F1177" i="10"/>
  <c r="K1035" i="10"/>
  <c r="AD69" i="10"/>
  <c r="AD693" i="10" s="1"/>
  <c r="Q1211" i="10"/>
  <c r="Q1101" i="10"/>
  <c r="E1219" i="10"/>
  <c r="R423" i="10"/>
  <c r="P1235" i="10"/>
  <c r="AL69" i="10"/>
  <c r="AL693" i="10" s="1"/>
  <c r="AI92" i="10"/>
  <c r="AI727" i="10" s="1"/>
  <c r="Z180" i="10"/>
  <c r="Z578" i="10" s="1"/>
  <c r="AF92" i="10"/>
  <c r="AF727" i="10" s="1"/>
  <c r="E1187" i="10"/>
  <c r="U51" i="136"/>
  <c r="V51" i="136"/>
  <c r="C65" i="137"/>
  <c r="W51" i="136"/>
  <c r="M1227" i="10"/>
  <c r="M1147" i="10"/>
  <c r="L1186" i="10"/>
  <c r="G66" i="137"/>
  <c r="K1192" i="10"/>
  <c r="D14" i="137"/>
  <c r="AB19" i="10"/>
  <c r="AB806" i="10" s="1"/>
  <c r="U48" i="136"/>
  <c r="W48" i="136"/>
  <c r="C62" i="137"/>
  <c r="V48" i="136"/>
  <c r="H19" i="137"/>
  <c r="E1232" i="10"/>
  <c r="N1207" i="10"/>
  <c r="M411" i="10"/>
  <c r="AC52" i="10"/>
  <c r="AC707" i="10" s="1"/>
  <c r="Q1042" i="10"/>
  <c r="AM760" i="10"/>
  <c r="AM94" i="10"/>
  <c r="AM731" i="10" s="1"/>
  <c r="H1181" i="10"/>
  <c r="H1071" i="10"/>
  <c r="K1187" i="10"/>
  <c r="Z52" i="10"/>
  <c r="Z707" i="10" s="1"/>
  <c r="L1046" i="10"/>
  <c r="AJ29" i="10"/>
  <c r="AJ710" i="10" s="1"/>
  <c r="D1046" i="10"/>
  <c r="AF29" i="10"/>
  <c r="AF710" i="10" s="1"/>
  <c r="L411" i="10"/>
  <c r="C1233" i="10"/>
  <c r="D1198" i="10"/>
  <c r="AI95" i="10"/>
  <c r="AI733" i="10" s="1"/>
  <c r="AI762" i="10"/>
  <c r="O1234" i="10"/>
  <c r="I1207" i="10"/>
  <c r="Q128" i="10"/>
  <c r="O1212" i="10"/>
  <c r="C1205" i="10"/>
  <c r="AD355" i="10"/>
  <c r="AD104" i="10"/>
  <c r="AD808" i="10" s="1"/>
  <c r="C1186" i="10"/>
  <c r="E411" i="10"/>
  <c r="AH103" i="10"/>
  <c r="AH812" i="10" s="1"/>
  <c r="AH356" i="10"/>
  <c r="H1183" i="10"/>
  <c r="R1236" i="10"/>
  <c r="AK20" i="10"/>
  <c r="AK810" i="10" s="1"/>
  <c r="AF88" i="10"/>
  <c r="AF694" i="10" s="1"/>
  <c r="R1177" i="10"/>
  <c r="D1041" i="10"/>
  <c r="R1229" i="10"/>
  <c r="P1041" i="10"/>
  <c r="D43" i="137"/>
  <c r="C20" i="137"/>
  <c r="J20" i="135"/>
  <c r="K20" i="135"/>
  <c r="I20" i="135"/>
  <c r="AO358" i="10"/>
  <c r="AO556" i="10" s="1"/>
  <c r="AO106" i="10"/>
  <c r="AO846" i="10" s="1"/>
  <c r="AN19" i="10"/>
  <c r="AN806" i="10" s="1"/>
  <c r="H1034" i="10"/>
  <c r="AJ50" i="10"/>
  <c r="AJ687" i="10" s="1"/>
  <c r="Q1206" i="10"/>
  <c r="H37" i="137"/>
  <c r="O1184" i="10"/>
  <c r="L197" i="10"/>
  <c r="Q1189" i="10"/>
  <c r="H1212" i="10"/>
  <c r="K1046" i="10"/>
  <c r="AF76" i="10"/>
  <c r="AF732" i="10" s="1"/>
  <c r="AF761" i="10"/>
  <c r="O1237" i="10"/>
  <c r="J1043" i="10"/>
  <c r="N1203" i="10"/>
  <c r="D1202" i="10"/>
  <c r="F36" i="137"/>
  <c r="K1196" i="10"/>
  <c r="K1086" i="10"/>
  <c r="G14" i="137"/>
  <c r="S1230" i="10"/>
  <c r="N1183" i="10"/>
  <c r="AC22" i="10"/>
  <c r="AC845" i="10" s="1"/>
  <c r="AF20" i="10"/>
  <c r="AF810" i="10" s="1"/>
  <c r="E1216" i="10"/>
  <c r="E1202" i="10"/>
  <c r="AH53" i="10"/>
  <c r="AH709" i="10" s="1"/>
  <c r="C1212" i="10"/>
  <c r="O409" i="10"/>
  <c r="F1181" i="10"/>
  <c r="F1071" i="10"/>
  <c r="C29" i="137"/>
  <c r="K45" i="135"/>
  <c r="J45" i="135"/>
  <c r="I45" i="135"/>
  <c r="I1046" i="10"/>
  <c r="O1201" i="10"/>
  <c r="P1228" i="10"/>
  <c r="P36" i="10"/>
  <c r="AL353" i="10"/>
  <c r="AL676" i="10" s="1"/>
  <c r="AL102" i="10"/>
  <c r="AL554" i="10" s="1"/>
  <c r="I197" i="10"/>
  <c r="AL116" i="10"/>
  <c r="AL555" i="10" s="1"/>
  <c r="AL366" i="10"/>
  <c r="AL677" i="10" s="1"/>
  <c r="P134" i="10"/>
  <c r="Z19" i="10"/>
  <c r="Z806" i="10" s="1"/>
  <c r="Q1197" i="10"/>
  <c r="AG377" i="10"/>
  <c r="K203" i="10"/>
  <c r="AG146" i="10"/>
  <c r="AG566" i="10" s="1"/>
  <c r="G409" i="10"/>
  <c r="G1162" i="10"/>
  <c r="J1190" i="10"/>
  <c r="AH24" i="10"/>
  <c r="AH684" i="10" s="1"/>
  <c r="AO76" i="10"/>
  <c r="AO732" i="10" s="1"/>
  <c r="AO761" i="10"/>
  <c r="J1234" i="10"/>
  <c r="S1232" i="10"/>
  <c r="R1046" i="10"/>
  <c r="AO392" i="10"/>
  <c r="AO157" i="10"/>
  <c r="AO567" i="10" s="1"/>
  <c r="S270" i="10"/>
  <c r="AO55" i="10"/>
  <c r="AO713" i="10" s="1"/>
  <c r="AO747" i="10"/>
  <c r="AB95" i="10"/>
  <c r="AB733" i="10" s="1"/>
  <c r="AB762" i="10"/>
  <c r="L1232" i="10"/>
  <c r="D1183" i="10"/>
  <c r="AM70" i="10"/>
  <c r="AM695" i="10" s="1"/>
  <c r="F1200" i="10"/>
  <c r="S128" i="10"/>
  <c r="Z21" i="10"/>
  <c r="Z814" i="10" s="1"/>
  <c r="E61" i="137"/>
  <c r="Y56" i="10"/>
  <c r="U137" i="10"/>
  <c r="Y749" i="10"/>
  <c r="V137" i="10"/>
  <c r="T137" i="10"/>
  <c r="W24" i="135"/>
  <c r="AE69" i="10"/>
  <c r="AE693" i="10" s="1"/>
  <c r="R1045" i="10"/>
  <c r="R1228" i="10"/>
  <c r="W60" i="136"/>
  <c r="U60" i="136"/>
  <c r="V60" i="136"/>
  <c r="AL31" i="10"/>
  <c r="AL714" i="10" s="1"/>
  <c r="E264" i="10"/>
  <c r="AA86" i="10"/>
  <c r="AI355" i="10"/>
  <c r="AI104" i="10"/>
  <c r="AI808" i="10" s="1"/>
  <c r="L1230" i="10"/>
  <c r="I1182" i="10"/>
  <c r="M1218" i="10"/>
  <c r="AA71" i="10"/>
  <c r="AA722" i="10" s="1"/>
  <c r="AK88" i="10"/>
  <c r="AK694" i="10" s="1"/>
  <c r="AD108" i="10"/>
  <c r="AD849" i="10" s="1"/>
  <c r="I423" i="10"/>
  <c r="H1231" i="10"/>
  <c r="H22" i="137"/>
  <c r="I1226" i="10"/>
  <c r="I1116" i="10"/>
  <c r="H1192" i="10"/>
  <c r="AK92" i="10"/>
  <c r="AK727" i="10" s="1"/>
  <c r="Q1191" i="10"/>
  <c r="W53" i="136"/>
  <c r="V53" i="136"/>
  <c r="U53" i="136"/>
  <c r="C67" i="137"/>
  <c r="C1188" i="10"/>
  <c r="AO53" i="10"/>
  <c r="AO709" i="10" s="1"/>
  <c r="P30" i="10"/>
  <c r="AG13" i="133"/>
  <c r="AF13" i="133"/>
  <c r="AE13" i="133"/>
  <c r="AI71" i="10"/>
  <c r="AI722" i="10" s="1"/>
  <c r="H44" i="137"/>
  <c r="M1202" i="10"/>
  <c r="AD50" i="10"/>
  <c r="AD687" i="10" s="1"/>
  <c r="AO56" i="10"/>
  <c r="AO715" i="10" s="1"/>
  <c r="AO749" i="10"/>
  <c r="H1038" i="10"/>
  <c r="T50" i="10"/>
  <c r="V50" i="10"/>
  <c r="U50" i="10"/>
  <c r="AD25" i="10"/>
  <c r="AD686" i="10" s="1"/>
  <c r="T37" i="10"/>
  <c r="V37" i="10"/>
  <c r="Y29" i="10"/>
  <c r="U37" i="10"/>
  <c r="Y762" i="10"/>
  <c r="U273" i="10"/>
  <c r="V273" i="10"/>
  <c r="T273" i="10"/>
  <c r="Y95" i="10"/>
  <c r="AI21" i="10"/>
  <c r="AI814" i="10" s="1"/>
  <c r="D64" i="137"/>
  <c r="Q1221" i="10"/>
  <c r="J1212" i="10"/>
  <c r="AK180" i="10"/>
  <c r="AK578" i="10" s="1"/>
  <c r="L1228" i="10"/>
  <c r="AD52" i="10"/>
  <c r="AD707" i="10" s="1"/>
  <c r="G1042" i="10"/>
  <c r="L1147" i="10"/>
  <c r="E31" i="137"/>
  <c r="F1183" i="10"/>
  <c r="M1231" i="10"/>
  <c r="AI182" i="10"/>
  <c r="AI582" i="10" s="1"/>
  <c r="AA749" i="10"/>
  <c r="AA56" i="10"/>
  <c r="AA715" i="10" s="1"/>
  <c r="K1101" i="10"/>
  <c r="K1211" i="10"/>
  <c r="AF71" i="10"/>
  <c r="AF722" i="10" s="1"/>
  <c r="F411" i="10"/>
  <c r="K1233" i="10"/>
  <c r="G1214" i="10"/>
  <c r="W31" i="136"/>
  <c r="X31" i="136" s="1"/>
  <c r="U31" i="136"/>
  <c r="V31" i="136"/>
  <c r="AA29" i="10"/>
  <c r="AA710" i="10" s="1"/>
  <c r="K1216" i="10"/>
  <c r="AJ53" i="10"/>
  <c r="AJ709" i="10" s="1"/>
  <c r="AJ191" i="10"/>
  <c r="AN52" i="10"/>
  <c r="AN707" i="10" s="1"/>
  <c r="G203" i="10"/>
  <c r="AC377" i="10"/>
  <c r="AC146" i="10"/>
  <c r="AC566" i="10" s="1"/>
  <c r="C1200" i="10"/>
  <c r="H36" i="137"/>
  <c r="AG745" i="10"/>
  <c r="AG54" i="10"/>
  <c r="AG711" i="10" s="1"/>
  <c r="AI760" i="10"/>
  <c r="AI94" i="10"/>
  <c r="AI731" i="10" s="1"/>
  <c r="AL90" i="10"/>
  <c r="AL723" i="10" s="1"/>
  <c r="AK73" i="10"/>
  <c r="AK726" i="10" s="1"/>
  <c r="AD72" i="10"/>
  <c r="AD724" i="10" s="1"/>
  <c r="E21" i="137"/>
  <c r="AA30" i="10"/>
  <c r="AA712" i="10" s="1"/>
  <c r="AB75" i="10"/>
  <c r="AB730" i="10" s="1"/>
  <c r="AB759" i="10"/>
  <c r="K1186" i="10"/>
  <c r="Z366" i="10"/>
  <c r="Z677" i="10" s="1"/>
  <c r="D134" i="10"/>
  <c r="Z116" i="10"/>
  <c r="Z555" i="10" s="1"/>
  <c r="AE25" i="10"/>
  <c r="AE686" i="10" s="1"/>
  <c r="AO180" i="10"/>
  <c r="AO578" i="10" s="1"/>
  <c r="AJ88" i="10"/>
  <c r="AJ694" i="10" s="1"/>
  <c r="AL179" i="10"/>
  <c r="AL576" i="10" s="1"/>
  <c r="Z91" i="10"/>
  <c r="Z725" i="10" s="1"/>
  <c r="AI180" i="10"/>
  <c r="AI578" i="10" s="1"/>
  <c r="L1205" i="10"/>
  <c r="S1234" i="10"/>
  <c r="G1045" i="10"/>
  <c r="G1039" i="10"/>
  <c r="F28" i="137"/>
  <c r="G67" i="137"/>
  <c r="P1189" i="10"/>
  <c r="M1041" i="10"/>
  <c r="D28" i="137"/>
  <c r="D22" i="137"/>
  <c r="E1217" i="10"/>
  <c r="AI73" i="10"/>
  <c r="AI726" i="10" s="1"/>
  <c r="H17" i="137"/>
  <c r="D33" i="137"/>
  <c r="K1201" i="10"/>
  <c r="H42" i="137"/>
  <c r="Q1202" i="10"/>
  <c r="G1186" i="10"/>
  <c r="N1212" i="10"/>
  <c r="AA758" i="10"/>
  <c r="AA93" i="10"/>
  <c r="AA729" i="10" s="1"/>
  <c r="S1212" i="10"/>
  <c r="AK55" i="136"/>
  <c r="O1047" i="10"/>
  <c r="AF89" i="10"/>
  <c r="AF696" i="10" s="1"/>
  <c r="K1189" i="10"/>
  <c r="AM356" i="10"/>
  <c r="AM103" i="10"/>
  <c r="AM812" i="10" s="1"/>
  <c r="S1217" i="10"/>
  <c r="F15" i="137"/>
  <c r="G1216" i="10"/>
  <c r="AF49" i="10"/>
  <c r="AF685" i="10" s="1"/>
  <c r="AE31" i="10"/>
  <c r="AE714" i="10" s="1"/>
  <c r="AK179" i="10"/>
  <c r="AK576" i="10" s="1"/>
  <c r="AB392" i="10"/>
  <c r="AB157" i="10"/>
  <c r="AB567" i="10" s="1"/>
  <c r="F270" i="10"/>
  <c r="S411" i="10"/>
  <c r="I35" i="135"/>
  <c r="K35" i="135"/>
  <c r="J35" i="135"/>
  <c r="D42" i="137"/>
  <c r="AN95" i="10"/>
  <c r="AN733" i="10" s="1"/>
  <c r="AN762" i="10"/>
  <c r="H1213" i="10"/>
  <c r="P1234" i="10"/>
  <c r="M1213" i="10"/>
  <c r="AM179" i="10"/>
  <c r="AM576" i="10" s="1"/>
  <c r="D1043" i="10"/>
  <c r="D57" i="137"/>
  <c r="AK106" i="10"/>
  <c r="AK846" i="10" s="1"/>
  <c r="AK358" i="10"/>
  <c r="AK556" i="10" s="1"/>
  <c r="G31" i="137"/>
  <c r="M424" i="10"/>
  <c r="G37" i="137"/>
  <c r="U353" i="10"/>
  <c r="V353" i="10"/>
  <c r="T353" i="10"/>
  <c r="L1202" i="10"/>
  <c r="P1229" i="10"/>
  <c r="AE758" i="10"/>
  <c r="AE93" i="10"/>
  <c r="AE729" i="10" s="1"/>
  <c r="H56" i="137"/>
  <c r="AM42" i="136"/>
  <c r="E1047" i="10"/>
  <c r="AC88" i="10"/>
  <c r="AC694" i="10" s="1"/>
  <c r="E1086" i="10"/>
  <c r="E1196" i="10"/>
  <c r="Z24" i="10"/>
  <c r="Z684" i="10" s="1"/>
  <c r="G30" i="137"/>
  <c r="E409" i="10"/>
  <c r="AD19" i="10"/>
  <c r="AD806" i="10" s="1"/>
  <c r="G57" i="137"/>
  <c r="R1039" i="10"/>
  <c r="F1186" i="10"/>
  <c r="E36" i="10"/>
  <c r="AA353" i="10"/>
  <c r="AA676" i="10" s="1"/>
  <c r="AA102" i="10"/>
  <c r="AA554" i="10" s="1"/>
  <c r="V35" i="136"/>
  <c r="U35" i="136"/>
  <c r="W35" i="136"/>
  <c r="P423" i="10"/>
  <c r="AB76" i="10"/>
  <c r="AB732" i="10" s="1"/>
  <c r="AB761" i="10"/>
  <c r="C31" i="137"/>
  <c r="I47" i="135"/>
  <c r="K47" i="135"/>
  <c r="J47" i="135"/>
  <c r="S1185" i="10"/>
  <c r="H1204" i="10"/>
  <c r="AM759" i="10"/>
  <c r="AM75" i="10"/>
  <c r="AM730" i="10" s="1"/>
  <c r="V42" i="135"/>
  <c r="E26" i="137"/>
  <c r="R1042" i="10"/>
  <c r="AK757" i="10"/>
  <c r="AK74" i="10"/>
  <c r="AK728" i="10" s="1"/>
  <c r="R1199" i="10"/>
  <c r="AC105" i="10"/>
  <c r="AC816" i="10" s="1"/>
  <c r="AC357" i="10"/>
  <c r="N1204" i="10"/>
  <c r="AJ105" i="10"/>
  <c r="AJ816" i="10" s="1"/>
  <c r="AJ357" i="10"/>
  <c r="AJ116" i="10"/>
  <c r="AJ555" i="10" s="1"/>
  <c r="N134" i="10"/>
  <c r="AJ366" i="10"/>
  <c r="AJ677" i="10" s="1"/>
  <c r="F1038" i="10"/>
  <c r="I1190" i="10"/>
  <c r="F1206" i="10"/>
  <c r="V266" i="10"/>
  <c r="T266" i="10"/>
  <c r="Y89" i="10"/>
  <c r="Y696" i="10" s="1"/>
  <c r="U266" i="10"/>
  <c r="M1042" i="10"/>
  <c r="AJ31" i="10"/>
  <c r="AJ714" i="10" s="1"/>
  <c r="AN191" i="10"/>
  <c r="N1196" i="10"/>
  <c r="N1086" i="10"/>
  <c r="U20" i="136"/>
  <c r="V20" i="136"/>
  <c r="W20" i="136"/>
  <c r="C50" i="137"/>
  <c r="AM106" i="10"/>
  <c r="AM846" i="10" s="1"/>
  <c r="AM358" i="10"/>
  <c r="AM556" i="10" s="1"/>
  <c r="H423" i="10"/>
  <c r="C1237" i="10"/>
  <c r="J197" i="10"/>
  <c r="AE116" i="10"/>
  <c r="AE555" i="10" s="1"/>
  <c r="I134" i="10"/>
  <c r="AE366" i="10"/>
  <c r="AE677" i="10" s="1"/>
  <c r="M1196" i="10"/>
  <c r="M1086" i="10"/>
  <c r="O1230" i="10"/>
  <c r="Z73" i="10"/>
  <c r="Z726" i="10" s="1"/>
  <c r="F22" i="137"/>
  <c r="AG50" i="10"/>
  <c r="AG687" i="10" s="1"/>
  <c r="AF192" i="10"/>
  <c r="U11" i="135"/>
  <c r="D11" i="137"/>
  <c r="K1033" i="10"/>
  <c r="AA192" i="10"/>
  <c r="O1183" i="10"/>
  <c r="D1197" i="10"/>
  <c r="V56" i="10"/>
  <c r="Y180" i="10"/>
  <c r="U56" i="10"/>
  <c r="T56" i="10"/>
  <c r="Z94" i="10"/>
  <c r="Z731" i="10" s="1"/>
  <c r="Z760" i="10"/>
  <c r="G1232" i="10"/>
  <c r="E65" i="137"/>
  <c r="Z56" i="10"/>
  <c r="Z715" i="10" s="1"/>
  <c r="Z749" i="10"/>
  <c r="AI108" i="10"/>
  <c r="AI849" i="10" s="1"/>
  <c r="F1207" i="10"/>
  <c r="S1187" i="10"/>
  <c r="E64" i="137"/>
  <c r="Q1234" i="10"/>
  <c r="I1197" i="10"/>
  <c r="L1045" i="10"/>
  <c r="E59" i="137"/>
  <c r="F19" i="137"/>
  <c r="U131" i="10"/>
  <c r="V131" i="10"/>
  <c r="T131" i="10"/>
  <c r="Y51" i="10"/>
  <c r="Y705" i="10" s="1"/>
  <c r="G27" i="137"/>
  <c r="H1215" i="10"/>
  <c r="S409" i="10"/>
  <c r="K1235" i="10"/>
  <c r="F1202" i="10"/>
  <c r="G1202" i="10"/>
  <c r="L1215" i="10"/>
  <c r="AE377" i="10"/>
  <c r="AE146" i="10"/>
  <c r="AE566" i="10" s="1"/>
  <c r="I203" i="10"/>
  <c r="AM758" i="10"/>
  <c r="AM93" i="10"/>
  <c r="AM729" i="10" s="1"/>
  <c r="H1200" i="10"/>
  <c r="K1034" i="10"/>
  <c r="R412" i="10"/>
  <c r="AG88" i="10"/>
  <c r="AG694" i="10" s="1"/>
  <c r="N1047" i="10"/>
  <c r="J1038" i="10"/>
  <c r="E1190" i="10"/>
  <c r="J1218" i="10"/>
  <c r="G36" i="137"/>
  <c r="L1235" i="10"/>
  <c r="AE88" i="10"/>
  <c r="AE694" i="10" s="1"/>
  <c r="AG92" i="10"/>
  <c r="AG727" i="10" s="1"/>
  <c r="F20" i="137"/>
  <c r="V50" i="136"/>
  <c r="W50" i="136"/>
  <c r="U50" i="136"/>
  <c r="C64" i="137"/>
  <c r="J1213" i="10"/>
  <c r="H1116" i="10"/>
  <c r="H1226" i="10"/>
  <c r="S412" i="10"/>
  <c r="T39" i="10"/>
  <c r="V39" i="10"/>
  <c r="Y31" i="10"/>
  <c r="Y714" i="10" s="1"/>
  <c r="U39" i="10"/>
  <c r="M1233" i="10"/>
  <c r="M36" i="10"/>
  <c r="AI353" i="10"/>
  <c r="AI676" i="10" s="1"/>
  <c r="AI102" i="10"/>
  <c r="AI554" i="10" s="1"/>
  <c r="AM91" i="10"/>
  <c r="AM725" i="10" s="1"/>
  <c r="E1147" i="10"/>
  <c r="D1132" i="10"/>
  <c r="F1162" i="10"/>
  <c r="Q1219" i="10"/>
  <c r="I1205" i="10"/>
  <c r="AN103" i="10"/>
  <c r="AN812" i="10" s="1"/>
  <c r="AN356" i="10"/>
  <c r="Z20" i="10"/>
  <c r="Z810" i="10" s="1"/>
  <c r="Q1182" i="10"/>
  <c r="E13" i="137"/>
  <c r="AL105" i="10"/>
  <c r="AL816" i="10" s="1"/>
  <c r="AL357" i="10"/>
  <c r="D12" i="137"/>
  <c r="S1211" i="10"/>
  <c r="H62" i="137"/>
  <c r="P1214" i="10"/>
  <c r="Z88" i="10"/>
  <c r="Z694" i="10" s="1"/>
  <c r="AM49" i="10"/>
  <c r="AM685" i="10" s="1"/>
  <c r="N1043" i="10"/>
  <c r="P1196" i="10"/>
  <c r="P1086" i="10"/>
  <c r="AN182" i="10"/>
  <c r="AN582" i="10" s="1"/>
  <c r="Q1201" i="10"/>
  <c r="Q411" i="10"/>
  <c r="G1206" i="10"/>
  <c r="F1185" i="10"/>
  <c r="F412" i="10"/>
  <c r="AG56" i="10"/>
  <c r="AG715" i="10" s="1"/>
  <c r="AG749" i="10"/>
  <c r="AI86" i="10"/>
  <c r="M264" i="10"/>
  <c r="AI749" i="10"/>
  <c r="AI56" i="10"/>
  <c r="AI715" i="10" s="1"/>
  <c r="P264" i="10"/>
  <c r="AL86" i="10"/>
  <c r="N1219" i="10"/>
  <c r="O1039" i="10"/>
  <c r="D1220" i="10"/>
  <c r="G264" i="10"/>
  <c r="AC86" i="10"/>
  <c r="M1033" i="10"/>
  <c r="AI51" i="10"/>
  <c r="AI705" i="10" s="1"/>
  <c r="E1234" i="10"/>
  <c r="N1237" i="10"/>
  <c r="K128" i="10"/>
  <c r="C197" i="10"/>
  <c r="T187" i="10"/>
  <c r="T197" i="10" s="1"/>
  <c r="V187" i="10"/>
  <c r="V197" i="10" s="1"/>
  <c r="U187" i="10"/>
  <c r="U197" i="10" s="1"/>
  <c r="AC180" i="10"/>
  <c r="AC578" i="10" s="1"/>
  <c r="H57" i="137"/>
  <c r="AM95" i="10"/>
  <c r="AM733" i="10" s="1"/>
  <c r="AM762" i="10"/>
  <c r="AN31" i="10"/>
  <c r="AN714" i="10" s="1"/>
  <c r="AK55" i="10"/>
  <c r="AK713" i="10" s="1"/>
  <c r="AK747" i="10"/>
  <c r="AG19" i="10"/>
  <c r="AG806" i="10" s="1"/>
  <c r="V132" i="10"/>
  <c r="T132" i="10"/>
  <c r="U132" i="10"/>
  <c r="Y52" i="10"/>
  <c r="AH55" i="136"/>
  <c r="V55" i="136"/>
  <c r="U55" i="136"/>
  <c r="W55" i="136"/>
  <c r="G1213" i="10"/>
  <c r="Q1212" i="10"/>
  <c r="AN747" i="10"/>
  <c r="AN55" i="10"/>
  <c r="AN713" i="10" s="1"/>
  <c r="D59" i="137"/>
  <c r="U110" i="10"/>
  <c r="V110" i="10"/>
  <c r="T110" i="10"/>
  <c r="AO92" i="10"/>
  <c r="AO727" i="10" s="1"/>
  <c r="S1214" i="10"/>
  <c r="P1200" i="10"/>
  <c r="P1198" i="10"/>
  <c r="D63" i="137"/>
  <c r="J1034" i="10"/>
  <c r="AH49" i="10"/>
  <c r="AH685" i="10" s="1"/>
  <c r="Q1034" i="10"/>
  <c r="H28" i="137"/>
  <c r="Q1043" i="10"/>
  <c r="K1132" i="10"/>
  <c r="V26" i="136"/>
  <c r="U26" i="136"/>
  <c r="W26" i="136"/>
  <c r="S1221" i="10"/>
  <c r="J410" i="10"/>
  <c r="AB21" i="10"/>
  <c r="AB814" i="10" s="1"/>
  <c r="G1043" i="10"/>
  <c r="H1185" i="10"/>
  <c r="S1198" i="10"/>
  <c r="E1228" i="10"/>
  <c r="AA105" i="10"/>
  <c r="AA816" i="10" s="1"/>
  <c r="AA357" i="10"/>
  <c r="K1204" i="10"/>
  <c r="Q410" i="10"/>
  <c r="AA108" i="10"/>
  <c r="AA849" i="10" s="1"/>
  <c r="AG76" i="10"/>
  <c r="AG732" i="10" s="1"/>
  <c r="AG761" i="10"/>
  <c r="U371" i="10"/>
  <c r="V371" i="10"/>
  <c r="T371" i="10"/>
  <c r="AE757" i="10"/>
  <c r="AE74" i="10"/>
  <c r="AE728" i="10" s="1"/>
  <c r="E44" i="137"/>
  <c r="AJ72" i="10"/>
  <c r="AJ724" i="10" s="1"/>
  <c r="P1219" i="10"/>
  <c r="O1196" i="10"/>
  <c r="O1086" i="10"/>
  <c r="V204" i="10"/>
  <c r="Y74" i="10"/>
  <c r="T204" i="10"/>
  <c r="U204" i="10"/>
  <c r="Y757" i="10"/>
  <c r="AI76" i="10"/>
  <c r="AI732" i="10" s="1"/>
  <c r="AI761" i="10"/>
  <c r="I412" i="10"/>
  <c r="M1237" i="10"/>
  <c r="AM55" i="10"/>
  <c r="AM713" i="10" s="1"/>
  <c r="AM747" i="10"/>
  <c r="AH180" i="10"/>
  <c r="AH578" i="10" s="1"/>
  <c r="V325" i="10"/>
  <c r="T325" i="10"/>
  <c r="U325" i="10"/>
  <c r="AM355" i="10"/>
  <c r="AM104" i="10"/>
  <c r="AM808" i="10" s="1"/>
  <c r="E50" i="137"/>
  <c r="V201" i="10"/>
  <c r="U201" i="10"/>
  <c r="T201" i="10"/>
  <c r="Y72" i="10"/>
  <c r="Y724" i="10" s="1"/>
  <c r="AD73" i="10"/>
  <c r="AD726" i="10" s="1"/>
  <c r="M1192" i="10"/>
  <c r="G1189" i="10"/>
  <c r="AF747" i="10"/>
  <c r="AF55" i="10"/>
  <c r="AF713" i="10" s="1"/>
  <c r="N1042" i="10"/>
  <c r="R1217" i="10"/>
  <c r="E45" i="137"/>
  <c r="P1231" i="10"/>
  <c r="AN358" i="10"/>
  <c r="AN556" i="10" s="1"/>
  <c r="AN106" i="10"/>
  <c r="AN846" i="10" s="1"/>
  <c r="Q1222" i="10"/>
  <c r="O1189" i="10"/>
  <c r="C1228" i="10"/>
  <c r="AG191" i="10"/>
  <c r="AE52" i="10"/>
  <c r="AE707" i="10" s="1"/>
  <c r="L1220" i="10"/>
  <c r="AG106" i="10"/>
  <c r="AG846" i="10" s="1"/>
  <c r="AG358" i="10"/>
  <c r="AG556" i="10" s="1"/>
  <c r="Q1192" i="10"/>
  <c r="AA180" i="10"/>
  <c r="AA578" i="10" s="1"/>
  <c r="J1177" i="10"/>
  <c r="F21" i="137"/>
  <c r="AJ180" i="10"/>
  <c r="AJ578" i="10" s="1"/>
  <c r="I1217" i="10"/>
  <c r="AB179" i="10"/>
  <c r="AB576" i="10" s="1"/>
  <c r="AG179" i="10"/>
  <c r="AG576" i="10" s="1"/>
  <c r="O1132" i="10"/>
  <c r="AE92" i="10"/>
  <c r="AE727" i="10" s="1"/>
  <c r="AI19" i="10"/>
  <c r="AI806" i="10" s="1"/>
  <c r="AJ70" i="10"/>
  <c r="AJ695" i="10" s="1"/>
  <c r="E1233" i="10"/>
  <c r="AA54" i="10"/>
  <c r="AA711" i="10" s="1"/>
  <c r="AA745" i="10"/>
  <c r="C45" i="137"/>
  <c r="W15" i="136"/>
  <c r="V15" i="136"/>
  <c r="U15" i="136"/>
  <c r="P1033" i="10"/>
  <c r="AJ30" i="10"/>
  <c r="AJ712" i="10" s="1"/>
  <c r="P1204" i="10"/>
  <c r="F34" i="137"/>
  <c r="E1191" i="10"/>
  <c r="AK31" i="10"/>
  <c r="AK714" i="10" s="1"/>
  <c r="AG30" i="10"/>
  <c r="AG712" i="10" s="1"/>
  <c r="D1086" i="10"/>
  <c r="D1196" i="10"/>
  <c r="Q1038" i="10"/>
  <c r="U47" i="136"/>
  <c r="C61" i="137"/>
  <c r="W47" i="136"/>
  <c r="V47" i="136"/>
  <c r="E1230" i="10"/>
  <c r="AO52" i="10"/>
  <c r="AO707" i="10" s="1"/>
  <c r="H1230" i="10"/>
  <c r="AC192" i="10"/>
  <c r="E1184" i="10"/>
  <c r="N1231" i="10"/>
  <c r="D128" i="10"/>
  <c r="C1227" i="10"/>
  <c r="O1220" i="10"/>
  <c r="AK91" i="10"/>
  <c r="AK725" i="10" s="1"/>
  <c r="I1042" i="10"/>
  <c r="AE761" i="10"/>
  <c r="AE76" i="10"/>
  <c r="AE732" i="10" s="1"/>
  <c r="AM89" i="10"/>
  <c r="AM696" i="10" s="1"/>
  <c r="AC191" i="10"/>
  <c r="N1229" i="10"/>
  <c r="M409" i="10"/>
  <c r="V271" i="10"/>
  <c r="U271" i="10"/>
  <c r="Y758" i="10"/>
  <c r="Y93" i="10"/>
  <c r="T271" i="10"/>
  <c r="AI179" i="10"/>
  <c r="AI576" i="10" s="1"/>
  <c r="R1186" i="10"/>
  <c r="C1221" i="10"/>
  <c r="K410" i="10"/>
  <c r="F1033" i="10"/>
  <c r="H33" i="137"/>
  <c r="AC30" i="10"/>
  <c r="AC712" i="10" s="1"/>
  <c r="Q1220" i="10"/>
  <c r="W11" i="135"/>
  <c r="F11" i="137"/>
  <c r="AC29" i="10"/>
  <c r="AC710" i="10" s="1"/>
  <c r="AM19" i="10"/>
  <c r="AM806" i="10" s="1"/>
  <c r="N1039" i="10"/>
  <c r="R1233" i="10"/>
  <c r="J46" i="135"/>
  <c r="I46" i="135"/>
  <c r="K46" i="135"/>
  <c r="C30" i="137"/>
  <c r="I11" i="135"/>
  <c r="K11" i="135"/>
  <c r="C11" i="137"/>
  <c r="J11" i="135"/>
  <c r="T11" i="135"/>
  <c r="AJ25" i="10"/>
  <c r="AJ686" i="10" s="1"/>
  <c r="C1183" i="10"/>
  <c r="AC24" i="10"/>
  <c r="AC684" i="10" s="1"/>
  <c r="C1033" i="10"/>
  <c r="T19" i="10"/>
  <c r="U19" i="10"/>
  <c r="V19" i="10"/>
  <c r="W25" i="136"/>
  <c r="V25" i="136"/>
  <c r="U25" i="136"/>
  <c r="AI93" i="10"/>
  <c r="AI729" i="10" s="1"/>
  <c r="AI758" i="10"/>
  <c r="AE19" i="10"/>
  <c r="AE806" i="10" s="1"/>
  <c r="G42" i="137"/>
  <c r="G423" i="10"/>
  <c r="J1231" i="10"/>
  <c r="R1232" i="10"/>
  <c r="G1220" i="10"/>
  <c r="K36" i="10"/>
  <c r="AG102" i="10"/>
  <c r="AG554" i="10" s="1"/>
  <c r="AG353" i="10"/>
  <c r="AG676" i="10" s="1"/>
  <c r="J1185" i="10"/>
  <c r="AJ179" i="10"/>
  <c r="AJ576" i="10" s="1"/>
  <c r="E27" i="137"/>
  <c r="AG75" i="10"/>
  <c r="AG730" i="10" s="1"/>
  <c r="AG759" i="10"/>
  <c r="S1183" i="10"/>
  <c r="K1043" i="10"/>
  <c r="J1041" i="10"/>
  <c r="Q1037" i="10"/>
  <c r="V46" i="10"/>
  <c r="Y104" i="10"/>
  <c r="U46" i="10"/>
  <c r="Y355" i="10"/>
  <c r="T46" i="10"/>
  <c r="Q1199" i="10"/>
  <c r="F1047" i="10"/>
  <c r="AF53" i="10"/>
  <c r="AF709" i="10" s="1"/>
  <c r="AG108" i="10"/>
  <c r="AG849" i="10" s="1"/>
  <c r="K1203" i="10"/>
  <c r="V46" i="136"/>
  <c r="U46" i="136"/>
  <c r="C60" i="137"/>
  <c r="W46" i="136"/>
  <c r="M1212" i="10"/>
  <c r="S1181" i="10"/>
  <c r="Q1147" i="10"/>
  <c r="D13" i="137"/>
  <c r="P1034" i="10"/>
  <c r="R1197" i="10"/>
  <c r="F1231" i="10"/>
  <c r="AF72" i="10"/>
  <c r="AF724" i="10" s="1"/>
  <c r="L1229" i="10"/>
  <c r="AI25" i="10"/>
  <c r="AI686" i="10" s="1"/>
  <c r="AH745" i="10"/>
  <c r="AH54" i="10"/>
  <c r="AH711" i="10" s="1"/>
  <c r="AO357" i="10"/>
  <c r="AO105" i="10"/>
  <c r="AO816" i="10" s="1"/>
  <c r="AK102" i="10"/>
  <c r="AK554" i="10" s="1"/>
  <c r="AK353" i="10"/>
  <c r="AK676" i="10" s="1"/>
  <c r="O36" i="10"/>
  <c r="AI192" i="10"/>
  <c r="N1215" i="10"/>
  <c r="P1201" i="10"/>
  <c r="S36" i="10"/>
  <c r="AO102" i="10"/>
  <c r="AO554" i="10" s="1"/>
  <c r="AO353" i="10"/>
  <c r="AO676" i="10" s="1"/>
  <c r="N423" i="10"/>
  <c r="AE50" i="10"/>
  <c r="AE687" i="10" s="1"/>
  <c r="V82" i="10"/>
  <c r="T82" i="10"/>
  <c r="U82" i="10"/>
  <c r="J1033" i="10"/>
  <c r="H1177" i="10"/>
  <c r="AD49" i="10"/>
  <c r="AD685" i="10" s="1"/>
  <c r="U62" i="136"/>
  <c r="V62" i="136"/>
  <c r="W62" i="136"/>
  <c r="AG356" i="10"/>
  <c r="AG103" i="10"/>
  <c r="AG812" i="10" s="1"/>
  <c r="K1181" i="10"/>
  <c r="K1071" i="10"/>
  <c r="N1211" i="10"/>
  <c r="N1101" i="10"/>
  <c r="L1034" i="10"/>
  <c r="U300" i="10"/>
  <c r="T300" i="10"/>
  <c r="V300" i="10"/>
  <c r="H1201" i="10"/>
  <c r="L1183" i="10"/>
  <c r="AF749" i="10"/>
  <c r="AF56" i="10"/>
  <c r="AF715" i="10" s="1"/>
  <c r="I1198" i="10"/>
  <c r="N1041" i="10"/>
  <c r="R1202" i="10"/>
  <c r="R1226" i="10"/>
  <c r="R1116" i="10"/>
  <c r="P1215" i="10"/>
  <c r="S1189" i="10"/>
  <c r="G1233" i="10"/>
  <c r="AD74" i="10"/>
  <c r="AD728" i="10" s="1"/>
  <c r="AD757" i="10"/>
  <c r="AD191" i="10"/>
  <c r="AC19" i="10"/>
  <c r="AC806" i="10" s="1"/>
  <c r="N1189" i="10"/>
  <c r="H1228" i="10"/>
  <c r="J1220" i="10"/>
  <c r="C52" i="137"/>
  <c r="V22" i="136"/>
  <c r="U22" i="136"/>
  <c r="W22" i="136"/>
  <c r="U49" i="136"/>
  <c r="W49" i="136"/>
  <c r="C63" i="137"/>
  <c r="V49" i="136"/>
  <c r="J50" i="135"/>
  <c r="C34" i="137"/>
  <c r="K50" i="135"/>
  <c r="I50" i="135"/>
  <c r="U47" i="10"/>
  <c r="T47" i="10"/>
  <c r="V47" i="10"/>
  <c r="Y103" i="10"/>
  <c r="Y356" i="10"/>
  <c r="AF73" i="10"/>
  <c r="AF726" i="10" s="1"/>
  <c r="AF69" i="10"/>
  <c r="AF693" i="10" s="1"/>
  <c r="O1191" i="10"/>
  <c r="S1188" i="10"/>
  <c r="AO70" i="10"/>
  <c r="AO695" i="10" s="1"/>
  <c r="P1039" i="10"/>
  <c r="AA72" i="10"/>
  <c r="AA724" i="10" s="1"/>
  <c r="M1186" i="10"/>
  <c r="AC54" i="10"/>
  <c r="AC711" i="10" s="1"/>
  <c r="AC745" i="10"/>
  <c r="S1203" i="10"/>
  <c r="E28" i="137"/>
  <c r="D58" i="137"/>
  <c r="V32" i="10"/>
  <c r="U32" i="10"/>
  <c r="T32" i="10"/>
  <c r="Y25" i="10"/>
  <c r="Y686" i="10" s="1"/>
  <c r="J1183" i="10"/>
  <c r="I1202" i="10"/>
  <c r="N1035" i="10"/>
  <c r="O1147" i="10"/>
  <c r="G36" i="10"/>
  <c r="AC102" i="10"/>
  <c r="AC554" i="10" s="1"/>
  <c r="AC353" i="10"/>
  <c r="AC676" i="10" s="1"/>
  <c r="F18" i="137"/>
  <c r="K1227" i="10"/>
  <c r="H1222" i="10"/>
  <c r="AG69" i="10"/>
  <c r="AG693" i="10" s="1"/>
  <c r="J1217" i="10"/>
  <c r="Q1196" i="10"/>
  <c r="Q1086" i="10"/>
  <c r="AB71" i="10"/>
  <c r="AB722" i="10" s="1"/>
  <c r="AD21" i="10"/>
  <c r="AD814" i="10" s="1"/>
  <c r="Z30" i="10"/>
  <c r="Z712" i="10" s="1"/>
  <c r="F1035" i="10"/>
  <c r="I1035" i="10"/>
  <c r="K1147" i="10"/>
  <c r="AK759" i="10"/>
  <c r="AK75" i="10"/>
  <c r="AK730" i="10" s="1"/>
  <c r="Y42" i="135"/>
  <c r="H26" i="137"/>
  <c r="N1186" i="10"/>
  <c r="AA51" i="10"/>
  <c r="AA705" i="10" s="1"/>
  <c r="G1221" i="10"/>
  <c r="U268" i="10"/>
  <c r="Y91" i="10"/>
  <c r="Y725" i="10" s="1"/>
  <c r="V268" i="10"/>
  <c r="T268" i="10"/>
  <c r="J1201" i="10"/>
  <c r="AH192" i="10"/>
  <c r="E1192" i="10"/>
  <c r="P424" i="10"/>
  <c r="AM757" i="10"/>
  <c r="AM74" i="10"/>
  <c r="AM728" i="10" s="1"/>
  <c r="O1235" i="10"/>
  <c r="AA25" i="10"/>
  <c r="AA686" i="10" s="1"/>
  <c r="Q1041" i="10"/>
  <c r="F47" i="137"/>
  <c r="AB30" i="10"/>
  <c r="AB712" i="10" s="1"/>
  <c r="AL19" i="10"/>
  <c r="AL806" i="10" s="1"/>
  <c r="E43" i="137"/>
  <c r="Q1198" i="10"/>
  <c r="E29" i="137"/>
  <c r="F1205" i="10"/>
  <c r="E1199" i="10"/>
  <c r="AJ52" i="10"/>
  <c r="AJ707" i="10" s="1"/>
  <c r="R409" i="10"/>
  <c r="AN93" i="10"/>
  <c r="AN729" i="10" s="1"/>
  <c r="AN758" i="10"/>
  <c r="U161" i="10"/>
  <c r="V161" i="10"/>
  <c r="T161" i="10"/>
  <c r="S1033" i="10"/>
  <c r="P1232" i="10"/>
  <c r="AH90" i="10"/>
  <c r="AH723" i="10" s="1"/>
  <c r="Z22" i="10"/>
  <c r="Z845" i="10" s="1"/>
  <c r="F30" i="137"/>
  <c r="AO366" i="10"/>
  <c r="AO677" i="10" s="1"/>
  <c r="S134" i="10"/>
  <c r="AO116" i="10"/>
  <c r="AO555" i="10" s="1"/>
  <c r="H48" i="137"/>
  <c r="D1188" i="10"/>
  <c r="AL51" i="10"/>
  <c r="AL705" i="10" s="1"/>
  <c r="R1215" i="10"/>
  <c r="M1037" i="10"/>
  <c r="G58" i="137"/>
  <c r="K49" i="135"/>
  <c r="J49" i="135"/>
  <c r="C33" i="137"/>
  <c r="I49" i="135"/>
  <c r="H1199" i="10"/>
  <c r="C1190" i="10"/>
  <c r="AE91" i="10"/>
  <c r="AE725" i="10" s="1"/>
  <c r="Q1181" i="10"/>
  <c r="Q1071" i="10"/>
  <c r="K1231" i="10"/>
  <c r="AE12" i="133"/>
  <c r="AG12" i="133"/>
  <c r="AF12" i="133"/>
  <c r="J409" i="10"/>
  <c r="L1198" i="10"/>
  <c r="AC31" i="10"/>
  <c r="AC714" i="10" s="1"/>
  <c r="S1196" i="10"/>
  <c r="V267" i="10"/>
  <c r="T267" i="10"/>
  <c r="U267" i="10"/>
  <c r="Y90" i="10"/>
  <c r="Y723" i="10" s="1"/>
  <c r="G1236" i="10"/>
  <c r="S1213" i="10"/>
  <c r="I34" i="135"/>
  <c r="J34" i="135"/>
  <c r="K34" i="135"/>
  <c r="H66" i="137"/>
  <c r="U229" i="10"/>
  <c r="T229" i="10"/>
  <c r="V229" i="10"/>
  <c r="Q1218" i="10"/>
  <c r="O1033" i="10"/>
  <c r="AE51" i="10"/>
  <c r="AE705" i="10" s="1"/>
  <c r="Q1183" i="10"/>
  <c r="K1237" i="10"/>
  <c r="N409" i="10"/>
  <c r="V59" i="136"/>
  <c r="U59" i="136"/>
  <c r="W59" i="136"/>
  <c r="Z761" i="10"/>
  <c r="Z76" i="10"/>
  <c r="Z732" i="10" s="1"/>
  <c r="M1177" i="10"/>
  <c r="G1041" i="10"/>
  <c r="AO90" i="10"/>
  <c r="AO723" i="10" s="1"/>
  <c r="I1186" i="10"/>
  <c r="R1214" i="10"/>
  <c r="N412" i="10"/>
  <c r="H1207" i="10"/>
  <c r="AN102" i="10"/>
  <c r="AN554" i="10" s="1"/>
  <c r="R36" i="10"/>
  <c r="AN353" i="10"/>
  <c r="AN676" i="10" s="1"/>
  <c r="U63" i="136"/>
  <c r="W63" i="136"/>
  <c r="V63" i="136"/>
  <c r="AB69" i="10"/>
  <c r="AB693" i="10" s="1"/>
  <c r="P1203" i="10"/>
  <c r="H197" i="10"/>
  <c r="AC74" i="10"/>
  <c r="AC728" i="10" s="1"/>
  <c r="AC757" i="10"/>
  <c r="AI745" i="10"/>
  <c r="AI54" i="10"/>
  <c r="AI711" i="10" s="1"/>
  <c r="AM105" i="10"/>
  <c r="AM816" i="10" s="1"/>
  <c r="AM357" i="10"/>
  <c r="D17" i="137"/>
  <c r="AH73" i="10"/>
  <c r="AH726" i="10" s="1"/>
  <c r="P1116" i="10"/>
  <c r="P1226" i="10"/>
  <c r="E1211" i="10"/>
  <c r="E1101" i="10"/>
  <c r="AA747" i="10"/>
  <c r="AA55" i="10"/>
  <c r="AA713" i="10" s="1"/>
  <c r="S1215" i="10"/>
  <c r="AO74" i="10"/>
  <c r="AO728" i="10" s="1"/>
  <c r="AO757" i="10"/>
  <c r="I1212" i="10"/>
  <c r="I1185" i="10"/>
  <c r="AF105" i="10"/>
  <c r="AF816" i="10" s="1"/>
  <c r="AF357" i="10"/>
  <c r="L1222" i="10"/>
  <c r="R1185" i="10"/>
  <c r="S1201" i="10"/>
  <c r="Q1235" i="10"/>
  <c r="D1147" i="10"/>
  <c r="L1132" i="10"/>
  <c r="F43" i="137"/>
  <c r="S1190" i="10"/>
  <c r="AF75" i="10"/>
  <c r="AF730" i="10" s="1"/>
  <c r="AF759" i="10"/>
  <c r="D1203" i="10"/>
  <c r="C1218" i="10"/>
  <c r="AK25" i="10"/>
  <c r="AK686" i="10" s="1"/>
  <c r="P1035" i="10"/>
  <c r="H12" i="137"/>
  <c r="S1184" i="10"/>
  <c r="F1203" i="10"/>
  <c r="K1205" i="10"/>
  <c r="AF21" i="10"/>
  <c r="AF814" i="10" s="1"/>
  <c r="C1184" i="10"/>
  <c r="AJ75" i="10"/>
  <c r="AJ730" i="10" s="1"/>
  <c r="AJ759" i="10"/>
  <c r="G11" i="137"/>
  <c r="X11" i="135"/>
  <c r="AD92" i="10"/>
  <c r="AD727" i="10" s="1"/>
  <c r="M1038" i="10"/>
  <c r="AH69" i="10"/>
  <c r="AH693" i="10" s="1"/>
  <c r="R1220" i="10"/>
  <c r="E1033" i="10"/>
  <c r="M1198" i="10"/>
  <c r="H32" i="137"/>
  <c r="AD759" i="10"/>
  <c r="AD75" i="10"/>
  <c r="AD730" i="10" s="1"/>
  <c r="F1234" i="10"/>
  <c r="R1047" i="10"/>
  <c r="AC50" i="10"/>
  <c r="AC687" i="10" s="1"/>
  <c r="E1132" i="10"/>
  <c r="AJ22" i="10"/>
  <c r="AJ845" i="10" s="1"/>
  <c r="AJ745" i="10"/>
  <c r="AJ54" i="10"/>
  <c r="AJ711" i="10" s="1"/>
  <c r="N1217" i="10"/>
  <c r="Z25" i="10"/>
  <c r="Z686" i="10" s="1"/>
  <c r="D1182" i="10"/>
  <c r="F27" i="137"/>
  <c r="AK21" i="10"/>
  <c r="AK814" i="10" s="1"/>
  <c r="H1039" i="10"/>
  <c r="G1184" i="10"/>
  <c r="AM72" i="10"/>
  <c r="AM724" i="10" s="1"/>
  <c r="AM88" i="10"/>
  <c r="AM694" i="10" s="1"/>
  <c r="N1206" i="10"/>
  <c r="N128" i="10"/>
  <c r="E412" i="10"/>
  <c r="H1197" i="10"/>
  <c r="Q1035" i="10"/>
  <c r="F1147" i="10"/>
  <c r="H409" i="10"/>
  <c r="H1042" i="10"/>
  <c r="C1198" i="10"/>
  <c r="D423" i="10"/>
  <c r="D1185" i="10"/>
  <c r="J1046" i="10"/>
  <c r="S1222" i="10"/>
  <c r="AB757" i="10"/>
  <c r="AB74" i="10"/>
  <c r="AB728" i="10" s="1"/>
  <c r="AK192" i="10"/>
  <c r="D1222" i="10"/>
  <c r="J1230" i="10"/>
  <c r="AO179" i="10"/>
  <c r="AO576" i="10" s="1"/>
  <c r="C1214" i="10"/>
  <c r="D62" i="137"/>
  <c r="V61" i="136"/>
  <c r="U61" i="136"/>
  <c r="W61" i="136"/>
  <c r="P1236" i="10"/>
  <c r="D1204" i="10"/>
  <c r="S30" i="10"/>
  <c r="AG357" i="10"/>
  <c r="AG105" i="10"/>
  <c r="AG816" i="10" s="1"/>
  <c r="P411" i="10"/>
  <c r="I1220" i="10"/>
  <c r="AO51" i="10"/>
  <c r="AO705" i="10" s="1"/>
  <c r="F1037" i="10"/>
  <c r="H65" i="137"/>
  <c r="G32" i="137"/>
  <c r="AH91" i="10"/>
  <c r="AH725" i="10" s="1"/>
  <c r="J43" i="135"/>
  <c r="I43" i="135"/>
  <c r="K43" i="135"/>
  <c r="C27" i="137"/>
  <c r="AD70" i="10"/>
  <c r="AD695" i="10" s="1"/>
  <c r="J1227" i="10"/>
  <c r="M1185" i="10"/>
  <c r="P1220" i="10"/>
  <c r="AK51" i="10"/>
  <c r="AK705" i="10" s="1"/>
  <c r="H15" i="137"/>
  <c r="AO20" i="10"/>
  <c r="AO810" i="10" s="1"/>
  <c r="J1037" i="10"/>
  <c r="N1202" i="10"/>
  <c r="F423" i="10"/>
  <c r="D1199" i="10"/>
  <c r="AO104" i="10"/>
  <c r="AO808" i="10" s="1"/>
  <c r="AO355" i="10"/>
  <c r="H59" i="137"/>
  <c r="D1181" i="10"/>
  <c r="D1071" i="10"/>
  <c r="AF91" i="10"/>
  <c r="AF725" i="10" s="1"/>
  <c r="AK52" i="10"/>
  <c r="AK707" i="10" s="1"/>
  <c r="D1205" i="10"/>
  <c r="Q264" i="10"/>
  <c r="AM86" i="10"/>
  <c r="AO31" i="10"/>
  <c r="AO714" i="10" s="1"/>
  <c r="AL192" i="10"/>
  <c r="AF90" i="10"/>
  <c r="AF723" i="10" s="1"/>
  <c r="AK54" i="10"/>
  <c r="AK711" i="10" s="1"/>
  <c r="AK745" i="10"/>
  <c r="C1216" i="10"/>
  <c r="AG53" i="10"/>
  <c r="AG709" i="10" s="1"/>
  <c r="AN91" i="10"/>
  <c r="AN725" i="10" s="1"/>
  <c r="AK24" i="10"/>
  <c r="AK684" i="10" s="1"/>
  <c r="AM55" i="136"/>
  <c r="AI357" i="10"/>
  <c r="AI105" i="10"/>
  <c r="AI816" i="10" s="1"/>
  <c r="AL24" i="136"/>
  <c r="O1071" i="10"/>
  <c r="O1181" i="10"/>
  <c r="H1184" i="10"/>
  <c r="J30" i="10"/>
  <c r="J1035" i="10"/>
  <c r="M1188" i="10"/>
  <c r="G1190" i="10"/>
  <c r="T205" i="10"/>
  <c r="U205" i="10"/>
  <c r="Y759" i="10"/>
  <c r="V205" i="10"/>
  <c r="Y75" i="10"/>
  <c r="AK760" i="10"/>
  <c r="AK94" i="10"/>
  <c r="AK731" i="10" s="1"/>
  <c r="V27" i="136"/>
  <c r="W27" i="136"/>
  <c r="U27" i="136"/>
  <c r="S1043" i="10"/>
  <c r="AE29" i="10"/>
  <c r="AE710" i="10" s="1"/>
  <c r="AH29" i="10"/>
  <c r="AH710" i="10" s="1"/>
  <c r="Q1207" i="10"/>
  <c r="AH182" i="10"/>
  <c r="AH582" i="10" s="1"/>
  <c r="O1116" i="10"/>
  <c r="O1226" i="10"/>
  <c r="AF377" i="10"/>
  <c r="J203" i="10"/>
  <c r="AF146" i="10"/>
  <c r="AF566" i="10" s="1"/>
  <c r="P1213" i="10"/>
  <c r="O1213" i="10"/>
  <c r="P1217" i="10"/>
  <c r="S1206" i="10"/>
  <c r="K409" i="10"/>
  <c r="K1198" i="10"/>
  <c r="I1189" i="10"/>
  <c r="AO72" i="10"/>
  <c r="AO724" i="10" s="1"/>
  <c r="AO191" i="10"/>
  <c r="G1047" i="10"/>
  <c r="K1229" i="10"/>
  <c r="N30" i="10"/>
  <c r="F62" i="137"/>
  <c r="O1228" i="10"/>
  <c r="L1213" i="10"/>
  <c r="K1047" i="10"/>
  <c r="T26" i="10"/>
  <c r="U26" i="10"/>
  <c r="V26" i="10"/>
  <c r="J42" i="135"/>
  <c r="T42" i="135"/>
  <c r="K42" i="135"/>
  <c r="I42" i="135"/>
  <c r="C26" i="137"/>
  <c r="C1234" i="10"/>
  <c r="D1219" i="10"/>
  <c r="L30" i="10"/>
  <c r="F1235" i="10"/>
  <c r="Q1186" i="10"/>
  <c r="T24" i="135"/>
  <c r="K24" i="135"/>
  <c r="J24" i="135"/>
  <c r="I24" i="135"/>
  <c r="E46" i="137"/>
  <c r="G44" i="137"/>
  <c r="C1086" i="10"/>
  <c r="C1196" i="10"/>
  <c r="AK761" i="10"/>
  <c r="AK76" i="10"/>
  <c r="AK732" i="10" s="1"/>
  <c r="C412" i="10"/>
  <c r="AN760" i="10"/>
  <c r="AN94" i="10"/>
  <c r="AN731" i="10" s="1"/>
  <c r="E51" i="137"/>
  <c r="AD53" i="10"/>
  <c r="AD709" i="10" s="1"/>
  <c r="K53" i="135"/>
  <c r="I53" i="135"/>
  <c r="J53" i="135"/>
  <c r="C37" i="137"/>
  <c r="AC104" i="10"/>
  <c r="AC808" i="10" s="1"/>
  <c r="AC355" i="10"/>
  <c r="L1189" i="10"/>
  <c r="AI91" i="10"/>
  <c r="AI725" i="10" s="1"/>
  <c r="K1202" i="10"/>
  <c r="J1216" i="10"/>
  <c r="AM31" i="10"/>
  <c r="AM714" i="10" s="1"/>
  <c r="V17" i="136"/>
  <c r="U17" i="136"/>
  <c r="C47" i="137"/>
  <c r="W17" i="136"/>
  <c r="C1197" i="10"/>
  <c r="H61" i="137"/>
  <c r="AF182" i="10"/>
  <c r="AF582" i="10" s="1"/>
  <c r="M1222" i="10"/>
  <c r="E423" i="10"/>
  <c r="F1039" i="10"/>
  <c r="G19" i="137"/>
  <c r="N1046" i="10"/>
  <c r="T22" i="10"/>
  <c r="Y19" i="10"/>
  <c r="V22" i="10"/>
  <c r="U22" i="10"/>
  <c r="D1039" i="10"/>
  <c r="D16" i="137"/>
  <c r="AA95" i="10"/>
  <c r="AA733" i="10" s="1"/>
  <c r="AA762" i="10"/>
  <c r="E1197" i="10"/>
  <c r="Z192" i="10"/>
  <c r="J1184" i="10"/>
  <c r="G46" i="137"/>
  <c r="I1227" i="10"/>
  <c r="D60" i="137"/>
  <c r="U202" i="10"/>
  <c r="Y73" i="10"/>
  <c r="Y726" i="10" s="1"/>
  <c r="T202" i="10"/>
  <c r="V202" i="10"/>
  <c r="F1232" i="10"/>
  <c r="AF356" i="10"/>
  <c r="AF103" i="10"/>
  <c r="AF812" i="10" s="1"/>
  <c r="F63" i="137"/>
  <c r="S1191" i="10"/>
  <c r="P128" i="10"/>
  <c r="AL30" i="10"/>
  <c r="AL712" i="10" s="1"/>
  <c r="H1203" i="10"/>
  <c r="AE745" i="10"/>
  <c r="AE54" i="10"/>
  <c r="AE711" i="10" s="1"/>
  <c r="E62" i="137"/>
  <c r="H67" i="137"/>
  <c r="J1237" i="10"/>
  <c r="S423" i="10"/>
  <c r="C134" i="10"/>
  <c r="V143" i="10"/>
  <c r="V134" i="10" s="1"/>
  <c r="T143" i="10"/>
  <c r="T134" i="10" s="1"/>
  <c r="U143" i="10"/>
  <c r="U134" i="10" s="1"/>
  <c r="Y366" i="10"/>
  <c r="Y116" i="10"/>
  <c r="Q1047" i="10"/>
  <c r="F1184" i="10"/>
  <c r="P1218" i="10"/>
  <c r="F1182" i="10"/>
  <c r="K29" i="135"/>
  <c r="I29" i="135"/>
  <c r="J29" i="135"/>
  <c r="H411" i="10"/>
  <c r="L409" i="10"/>
  <c r="J1198" i="10"/>
  <c r="R1204" i="10"/>
  <c r="F61" i="137"/>
  <c r="H30" i="10"/>
  <c r="AN377" i="10"/>
  <c r="AN146" i="10"/>
  <c r="AN566" i="10" s="1"/>
  <c r="R203" i="10"/>
  <c r="L1233" i="10"/>
  <c r="Z50" i="10"/>
  <c r="Z687" i="10" s="1"/>
  <c r="AK90" i="10"/>
  <c r="AK723" i="10" s="1"/>
  <c r="AA104" i="10"/>
  <c r="AA808" i="10" s="1"/>
  <c r="AA355" i="10"/>
  <c r="AA19" i="10"/>
  <c r="AA806" i="10" s="1"/>
  <c r="M1187" i="10"/>
  <c r="N1187" i="10"/>
  <c r="R1201" i="10"/>
  <c r="K424" i="10"/>
  <c r="K1228" i="10"/>
  <c r="K13" i="135"/>
  <c r="C13" i="137"/>
  <c r="J13" i="135"/>
  <c r="I13" i="135"/>
  <c r="M1181" i="10"/>
  <c r="M1071" i="10"/>
  <c r="AH157" i="10"/>
  <c r="AH567" i="10" s="1"/>
  <c r="AH392" i="10"/>
  <c r="L270" i="10"/>
  <c r="AK366" i="10"/>
  <c r="AK677" i="10" s="1"/>
  <c r="AK116" i="10"/>
  <c r="AK555" i="10" s="1"/>
  <c r="O134" i="10"/>
  <c r="J1205" i="10"/>
  <c r="K30" i="135"/>
  <c r="J30" i="135"/>
  <c r="I30" i="135"/>
  <c r="N1184" i="10"/>
  <c r="J264" i="10"/>
  <c r="AF86" i="10"/>
  <c r="D26" i="137"/>
  <c r="U42" i="135"/>
  <c r="D1200" i="10"/>
  <c r="U211" i="10"/>
  <c r="U203" i="10" s="1"/>
  <c r="Y146" i="10"/>
  <c r="Y566" i="10" s="1"/>
  <c r="C203" i="10"/>
  <c r="T211" i="10"/>
  <c r="T203" i="10" s="1"/>
  <c r="Y377" i="10"/>
  <c r="V211" i="10"/>
  <c r="V203" i="10" s="1"/>
  <c r="H1162" i="10"/>
  <c r="L1196" i="10"/>
  <c r="L1086" i="10"/>
  <c r="K270" i="10"/>
  <c r="AG392" i="10"/>
  <c r="AG157" i="10"/>
  <c r="AG567" i="10" s="1"/>
  <c r="Q1205" i="10"/>
  <c r="AM50" i="10"/>
  <c r="AM687" i="10" s="1"/>
  <c r="D1229" i="10"/>
  <c r="AE749" i="10"/>
  <c r="AE56" i="10"/>
  <c r="AE715" i="10" s="1"/>
  <c r="S1236" i="10"/>
  <c r="D409" i="10"/>
  <c r="Q1185" i="10"/>
  <c r="R1182" i="10"/>
  <c r="S1207" i="10"/>
  <c r="N1216" i="10"/>
  <c r="Q1233" i="10"/>
  <c r="K1039" i="10"/>
  <c r="C1231" i="10"/>
  <c r="R1041" i="10"/>
  <c r="F29" i="137"/>
  <c r="R410" i="10"/>
  <c r="F1217" i="10"/>
  <c r="AM192" i="10"/>
  <c r="E1043" i="10"/>
  <c r="H14" i="137"/>
  <c r="AL52" i="10"/>
  <c r="AL707" i="10" s="1"/>
  <c r="E1177" i="10"/>
  <c r="N1233" i="10"/>
  <c r="D1232" i="10"/>
  <c r="G1181" i="10"/>
  <c r="G1071" i="10"/>
  <c r="G1230" i="10"/>
  <c r="H1086" i="10"/>
  <c r="H1196" i="10"/>
  <c r="E1203" i="10"/>
  <c r="V384" i="10"/>
  <c r="T384" i="10"/>
  <c r="U384" i="10"/>
  <c r="C410" i="10"/>
  <c r="AD747" i="10"/>
  <c r="AD55" i="10"/>
  <c r="AD713" i="10" s="1"/>
  <c r="AM51" i="10"/>
  <c r="AM705" i="10" s="1"/>
  <c r="AH758" i="10"/>
  <c r="AH93" i="10"/>
  <c r="AH729" i="10" s="1"/>
  <c r="L1219" i="10"/>
  <c r="E60" i="137"/>
  <c r="S1192" i="10"/>
  <c r="P1185" i="10"/>
  <c r="P197" i="10"/>
  <c r="AM20" i="10"/>
  <c r="AM810" i="10" s="1"/>
  <c r="AC760" i="10"/>
  <c r="AC94" i="10"/>
  <c r="AC731" i="10" s="1"/>
  <c r="AI70" i="10"/>
  <c r="AI695" i="10" s="1"/>
  <c r="F1219" i="10"/>
  <c r="G1037" i="10"/>
  <c r="AN192" i="10"/>
  <c r="G1200" i="10"/>
  <c r="H1189" i="10"/>
  <c r="O1205" i="10"/>
  <c r="F52" i="137"/>
  <c r="AJ71" i="10"/>
  <c r="AJ722" i="10" s="1"/>
  <c r="K423" i="10"/>
  <c r="J1039" i="10"/>
  <c r="J1236" i="10"/>
  <c r="AD392" i="10"/>
  <c r="AD157" i="10"/>
  <c r="AD567" i="10" s="1"/>
  <c r="H270" i="10"/>
  <c r="E1200" i="10"/>
  <c r="F1229" i="10"/>
  <c r="M197" i="10"/>
  <c r="AA24" i="10"/>
  <c r="AA684" i="10" s="1"/>
  <c r="AB191" i="10"/>
  <c r="E58" i="137"/>
  <c r="D1230" i="10"/>
  <c r="G1116" i="10"/>
  <c r="G1226" i="10"/>
  <c r="AE95" i="10"/>
  <c r="AE733" i="10" s="1"/>
  <c r="AE762" i="10"/>
  <c r="M412" i="10"/>
  <c r="E1045" i="10"/>
  <c r="O1038" i="10"/>
  <c r="J1045" i="10"/>
  <c r="S1035" i="10"/>
  <c r="AL71" i="10"/>
  <c r="AL722" i="10" s="1"/>
  <c r="AO19" i="10"/>
  <c r="AO806" i="10" s="1"/>
  <c r="D1191" i="10"/>
  <c r="N1236" i="10"/>
  <c r="AJ24" i="136"/>
  <c r="O1222" i="10"/>
  <c r="C1202" i="10"/>
  <c r="AH355" i="10"/>
  <c r="AH104" i="10"/>
  <c r="AH808" i="10" s="1"/>
  <c r="O1199" i="10"/>
  <c r="AB22" i="10"/>
  <c r="AB845" i="10" s="1"/>
  <c r="C28" i="137"/>
  <c r="J44" i="135"/>
  <c r="I44" i="135"/>
  <c r="K44" i="135"/>
  <c r="L1071" i="10"/>
  <c r="L1181" i="10"/>
  <c r="AE89" i="10"/>
  <c r="AE696" i="10" s="1"/>
  <c r="H1221" i="10"/>
  <c r="Q1216" i="10"/>
  <c r="M1234" i="10"/>
  <c r="V11" i="136"/>
  <c r="W11" i="136"/>
  <c r="AH11" i="136"/>
  <c r="U11" i="136"/>
  <c r="C41" i="137"/>
  <c r="R30" i="10"/>
  <c r="AD90" i="10"/>
  <c r="AD723" i="10" s="1"/>
  <c r="G410" i="10"/>
  <c r="C1192" i="10"/>
  <c r="E1034" i="10"/>
  <c r="C1207" i="10"/>
  <c r="S1216" i="10"/>
  <c r="O203" i="10"/>
  <c r="AK377" i="10"/>
  <c r="AK146" i="10"/>
  <c r="AK566" i="10" s="1"/>
  <c r="AF31" i="10"/>
  <c r="AF714" i="10" s="1"/>
  <c r="D46" i="137"/>
  <c r="O1221" i="10"/>
  <c r="AD54" i="10"/>
  <c r="AD711" i="10" s="1"/>
  <c r="AD745" i="10"/>
  <c r="H1234" i="10"/>
  <c r="AF74" i="10"/>
  <c r="AF728" i="10" s="1"/>
  <c r="AF757" i="10"/>
  <c r="L1037" i="10"/>
  <c r="AJ76" i="10"/>
  <c r="AJ732" i="10" s="1"/>
  <c r="AJ761" i="10"/>
  <c r="AK53" i="10"/>
  <c r="AK709" i="10" s="1"/>
  <c r="E270" i="10"/>
  <c r="AA157" i="10"/>
  <c r="AA567" i="10" s="1"/>
  <c r="AA392" i="10"/>
  <c r="AG762" i="10"/>
  <c r="AG95" i="10"/>
  <c r="AG733" i="10" s="1"/>
  <c r="K1219" i="10"/>
  <c r="N1182" i="10"/>
  <c r="I1187" i="10"/>
  <c r="F1196" i="10"/>
  <c r="F1086" i="10"/>
  <c r="G60" i="137"/>
  <c r="O1227" i="10"/>
  <c r="AN71" i="10"/>
  <c r="AN722" i="10" s="1"/>
  <c r="AI89" i="10"/>
  <c r="AI696" i="10" s="1"/>
  <c r="AI11" i="136"/>
  <c r="D41" i="137"/>
  <c r="H1198" i="10"/>
  <c r="Y353" i="10"/>
  <c r="Y676" i="10" s="1"/>
  <c r="Y102" i="10"/>
  <c r="Y554" i="10" s="1"/>
  <c r="V45" i="10"/>
  <c r="V36" i="10" s="1"/>
  <c r="C36" i="10"/>
  <c r="U45" i="10"/>
  <c r="U36" i="10" s="1"/>
  <c r="T45" i="10"/>
  <c r="T36" i="10" s="1"/>
  <c r="I128" i="10"/>
  <c r="AF94" i="10"/>
  <c r="AF731" i="10" s="1"/>
  <c r="AF760" i="10"/>
  <c r="O197" i="10"/>
  <c r="AI55" i="136"/>
  <c r="AE53" i="10"/>
  <c r="AE709" i="10" s="1"/>
  <c r="G1217" i="10"/>
  <c r="AK49" i="10"/>
  <c r="AK685" i="10" s="1"/>
  <c r="K1183" i="10"/>
  <c r="M1203" i="10"/>
  <c r="U20" i="10"/>
  <c r="V20" i="10"/>
  <c r="T20" i="10"/>
  <c r="C1034" i="10"/>
  <c r="E1037" i="10"/>
  <c r="F17" i="137"/>
  <c r="AJ93" i="10"/>
  <c r="AJ729" i="10" s="1"/>
  <c r="AJ758" i="10"/>
  <c r="AL25" i="10"/>
  <c r="AL686" i="10" s="1"/>
  <c r="AN92" i="10"/>
  <c r="AN727" i="10" s="1"/>
  <c r="AB89" i="10"/>
  <c r="AB696" i="10" s="1"/>
  <c r="AL182" i="10"/>
  <c r="AL582" i="10" s="1"/>
  <c r="AI49" i="10"/>
  <c r="AI685" i="10" s="1"/>
  <c r="D18" i="137"/>
  <c r="AN74" i="10"/>
  <c r="AN728" i="10" s="1"/>
  <c r="AN757" i="10"/>
  <c r="AA116" i="10"/>
  <c r="AA555" i="10" s="1"/>
  <c r="AA366" i="10"/>
  <c r="AA677" i="10" s="1"/>
  <c r="E134" i="10"/>
  <c r="E1235" i="10"/>
  <c r="R1187" i="10"/>
  <c r="I1216" i="10"/>
  <c r="AM108" i="10"/>
  <c r="AM849" i="10" s="1"/>
  <c r="P1045" i="10"/>
  <c r="C1189" i="10"/>
  <c r="L1043" i="10"/>
  <c r="AB20" i="10"/>
  <c r="AB810" i="10" s="1"/>
  <c r="P270" i="10"/>
  <c r="AL157" i="10"/>
  <c r="AL567" i="10" s="1"/>
  <c r="AL392" i="10"/>
  <c r="I1233" i="10"/>
  <c r="AH94" i="10"/>
  <c r="AH731" i="10" s="1"/>
  <c r="AH760" i="10"/>
  <c r="J1182" i="10"/>
  <c r="H1043" i="10"/>
  <c r="H1033" i="10"/>
  <c r="M1190" i="10"/>
  <c r="F35" i="137"/>
  <c r="D1162" i="10"/>
  <c r="E66" i="137"/>
  <c r="G1132" i="10"/>
  <c r="N1177" i="10"/>
  <c r="G59" i="137"/>
  <c r="L203" i="10"/>
  <c r="AH146" i="10"/>
  <c r="AH566" i="10" s="1"/>
  <c r="AH377" i="10"/>
  <c r="I26" i="135"/>
  <c r="J26" i="135"/>
  <c r="K26" i="135"/>
  <c r="AN29" i="10"/>
  <c r="AN710" i="10" s="1"/>
  <c r="AH51" i="10"/>
  <c r="AH705" i="10" s="1"/>
  <c r="AM102" i="10"/>
  <c r="AM554" i="10" s="1"/>
  <c r="Q36" i="10"/>
  <c r="AM353" i="10"/>
  <c r="AM676" i="10" s="1"/>
  <c r="AB53" i="10"/>
  <c r="AB709" i="10" s="1"/>
  <c r="AH56" i="10"/>
  <c r="AH715" i="10" s="1"/>
  <c r="AH749" i="10"/>
  <c r="F45" i="137"/>
  <c r="K1182" i="10"/>
  <c r="I1183" i="10"/>
  <c r="H1188" i="10"/>
  <c r="AK19" i="10"/>
  <c r="AK806" i="10" s="1"/>
  <c r="I1211" i="10"/>
  <c r="I1101" i="10"/>
  <c r="C1191" i="10"/>
  <c r="AA191" i="10"/>
  <c r="D34" i="137"/>
  <c r="F1045" i="10"/>
  <c r="U24" i="135"/>
  <c r="AC69" i="10"/>
  <c r="AC693" i="10" s="1"/>
  <c r="R1203" i="10"/>
  <c r="P1221" i="10"/>
  <c r="R134" i="10"/>
  <c r="AN116" i="10"/>
  <c r="AN555" i="10" s="1"/>
  <c r="AN366" i="10"/>
  <c r="AN677" i="10" s="1"/>
  <c r="AJ757" i="10"/>
  <c r="AJ74" i="10"/>
  <c r="AJ728" i="10" s="1"/>
  <c r="K28" i="135"/>
  <c r="I28" i="135"/>
  <c r="J28" i="135"/>
  <c r="H31" i="137"/>
  <c r="AA88" i="10"/>
  <c r="AA694" i="10" s="1"/>
  <c r="M1199" i="10"/>
  <c r="L1214" i="10"/>
  <c r="P1206" i="10"/>
  <c r="Q412" i="10"/>
  <c r="F1191" i="10"/>
  <c r="AH92" i="10"/>
  <c r="AH727" i="10" s="1"/>
  <c r="H13" i="137"/>
  <c r="E16" i="137"/>
  <c r="AJ21" i="10"/>
  <c r="AJ814" i="10" s="1"/>
  <c r="AI30" i="10"/>
  <c r="AI712" i="10" s="1"/>
  <c r="Z53" i="10"/>
  <c r="Z709" i="10" s="1"/>
  <c r="AC90" i="10"/>
  <c r="AC723" i="10" s="1"/>
  <c r="V315" i="10"/>
  <c r="T315" i="10"/>
  <c r="U315" i="10"/>
  <c r="S197" i="10"/>
  <c r="AK104" i="10"/>
  <c r="AK808" i="10" s="1"/>
  <c r="AK355" i="10"/>
  <c r="AM24" i="136"/>
  <c r="AF758" i="10"/>
  <c r="AF93" i="10"/>
  <c r="AF729" i="10" s="1"/>
  <c r="L1207" i="10"/>
  <c r="AL108" i="10"/>
  <c r="AL849" i="10" s="1"/>
  <c r="AF22" i="10"/>
  <c r="AF845" i="10" s="1"/>
  <c r="C1211" i="10"/>
  <c r="C1101" i="10"/>
  <c r="S1237" i="10"/>
  <c r="E63" i="137"/>
  <c r="AD103" i="10"/>
  <c r="AD812" i="10" s="1"/>
  <c r="AD356" i="10"/>
  <c r="AL22" i="10"/>
  <c r="AL845" i="10" s="1"/>
  <c r="D15" i="137"/>
  <c r="Z762" i="10"/>
  <c r="Z95" i="10"/>
  <c r="Z733" i="10" s="1"/>
  <c r="O411" i="10"/>
  <c r="P1237" i="10"/>
  <c r="AH42" i="136"/>
  <c r="W42" i="136"/>
  <c r="V42" i="136"/>
  <c r="U42" i="136"/>
  <c r="C56" i="137"/>
  <c r="E1035" i="10"/>
  <c r="E1236" i="10"/>
  <c r="AN73" i="10"/>
  <c r="AN726" i="10" s="1"/>
  <c r="M1206" i="10"/>
  <c r="I1034" i="10"/>
  <c r="F1233" i="10"/>
  <c r="P1188" i="10"/>
  <c r="E1185" i="10"/>
  <c r="AE30" i="10"/>
  <c r="AE712" i="10" s="1"/>
  <c r="AJ182" i="10"/>
  <c r="AJ582" i="10" s="1"/>
  <c r="AK356" i="10"/>
  <c r="AK103" i="10"/>
  <c r="AK812" i="10" s="1"/>
  <c r="S1197" i="10"/>
  <c r="S1037" i="10"/>
  <c r="R1200" i="10"/>
  <c r="F59" i="137"/>
  <c r="Q1177" i="10"/>
  <c r="AL75" i="10"/>
  <c r="AL730" i="10" s="1"/>
  <c r="AL759" i="10"/>
  <c r="AD761" i="10"/>
  <c r="AD76" i="10"/>
  <c r="AD732" i="10" s="1"/>
  <c r="I1206" i="10"/>
  <c r="J1189" i="10"/>
  <c r="AC108" i="10"/>
  <c r="AC849" i="10" s="1"/>
  <c r="AL103" i="10"/>
  <c r="AL812" i="10" s="1"/>
  <c r="AL356" i="10"/>
  <c r="AD71" i="10"/>
  <c r="AD722" i="10" s="1"/>
  <c r="T220" i="10"/>
  <c r="U220" i="10"/>
  <c r="V220" i="10"/>
  <c r="J1186" i="10"/>
  <c r="K197" i="10"/>
  <c r="AJ89" i="10"/>
  <c r="AJ696" i="10" s="1"/>
  <c r="O424" i="10"/>
  <c r="R1191" i="10"/>
  <c r="V57" i="136"/>
  <c r="U57" i="136"/>
  <c r="W57" i="136"/>
  <c r="O1207" i="10"/>
  <c r="Y11" i="135"/>
  <c r="H11" i="137"/>
  <c r="E33" i="137"/>
  <c r="H1187" i="10"/>
  <c r="O128" i="10"/>
  <c r="AJ106" i="10"/>
  <c r="AJ846" i="10" s="1"/>
  <c r="AJ358" i="10"/>
  <c r="AJ556" i="10" s="1"/>
  <c r="H1214" i="10"/>
  <c r="N1234" i="10"/>
  <c r="G30" i="10"/>
  <c r="AB51" i="10"/>
  <c r="AB705" i="10" s="1"/>
  <c r="S1220" i="10"/>
  <c r="H18" i="137"/>
  <c r="G412" i="10"/>
  <c r="O1185" i="10"/>
  <c r="Z92" i="10"/>
  <c r="Z727" i="10" s="1"/>
  <c r="G1196" i="10"/>
  <c r="G1086" i="10"/>
  <c r="AD20" i="10"/>
  <c r="AD810" i="10" s="1"/>
  <c r="G62" i="137"/>
  <c r="P409" i="10"/>
  <c r="M423" i="10"/>
  <c r="AD56" i="10"/>
  <c r="AD715" i="10" s="1"/>
  <c r="AD749" i="10"/>
  <c r="S1034" i="10"/>
  <c r="C1235" i="10"/>
  <c r="AI757" i="10"/>
  <c r="AI74" i="10"/>
  <c r="AI728" i="10" s="1"/>
  <c r="E1221" i="10"/>
  <c r="M1205" i="10"/>
  <c r="Z179" i="10"/>
  <c r="Z576" i="10" s="1"/>
  <c r="D20" i="137"/>
  <c r="R1213" i="10"/>
  <c r="L1206" i="10"/>
  <c r="D1190" i="10"/>
  <c r="E1214" i="10"/>
  <c r="K1207" i="10"/>
  <c r="G1188" i="10"/>
  <c r="F1214" i="10"/>
  <c r="I1235" i="10"/>
  <c r="G1033" i="10"/>
  <c r="D1045" i="10"/>
  <c r="H51" i="137"/>
  <c r="U33" i="136"/>
  <c r="W33" i="136"/>
  <c r="V33" i="136"/>
  <c r="O1041" i="10"/>
  <c r="AH72" i="10"/>
  <c r="AH724" i="10" s="1"/>
  <c r="K1221" i="10"/>
  <c r="AK105" i="10"/>
  <c r="AK816" i="10" s="1"/>
  <c r="AK357" i="10"/>
  <c r="S1047" i="10"/>
  <c r="E42" i="137"/>
  <c r="AA22" i="10"/>
  <c r="AA845" i="10" s="1"/>
  <c r="M1216" i="10"/>
  <c r="S1199" i="10"/>
  <c r="K1214" i="10"/>
  <c r="AL70" i="10"/>
  <c r="AL695" i="10" s="1"/>
  <c r="H46" i="137"/>
  <c r="I1201" i="10"/>
  <c r="I1162" i="10"/>
  <c r="AA90" i="10"/>
  <c r="AA723" i="10" s="1"/>
  <c r="J1047" i="10"/>
  <c r="W12" i="136"/>
  <c r="U12" i="136"/>
  <c r="C42" i="137"/>
  <c r="V12" i="136"/>
  <c r="H424" i="10"/>
  <c r="H1186" i="10"/>
  <c r="N1222" i="10"/>
  <c r="P1047" i="10"/>
  <c r="E1215" i="10"/>
  <c r="Q270" i="10"/>
  <c r="AM392" i="10"/>
  <c r="AM157" i="10"/>
  <c r="AM567" i="10" s="1"/>
  <c r="F1216" i="10"/>
  <c r="AN20" i="10"/>
  <c r="AN810" i="10" s="1"/>
  <c r="AL55" i="136"/>
  <c r="H1047" i="10"/>
  <c r="D424" i="10"/>
  <c r="E424" i="10"/>
  <c r="AA76" i="10"/>
  <c r="AA732" i="10" s="1"/>
  <c r="AA761" i="10"/>
  <c r="K1213" i="10"/>
  <c r="V130" i="10"/>
  <c r="Y50" i="10"/>
  <c r="Y687" i="10" s="1"/>
  <c r="U130" i="10"/>
  <c r="T130" i="10"/>
  <c r="K411" i="10"/>
  <c r="S1233" i="10"/>
  <c r="F1201" i="10"/>
  <c r="S1039" i="10"/>
  <c r="Q1188" i="10"/>
  <c r="G1187" i="10"/>
  <c r="P410" i="10"/>
  <c r="AA94" i="10"/>
  <c r="AA731" i="10" s="1"/>
  <c r="AA760" i="10"/>
  <c r="D1033" i="10"/>
  <c r="Y733" i="10"/>
  <c r="AP86" i="10"/>
  <c r="AQ86" i="10"/>
  <c r="V411" i="10"/>
  <c r="V412" i="10"/>
  <c r="A945" i="10"/>
  <c r="K21" i="137" l="1"/>
  <c r="L33" i="135"/>
  <c r="J64" i="137"/>
  <c r="L22" i="135"/>
  <c r="L17" i="135"/>
  <c r="X56" i="136"/>
  <c r="X58" i="136"/>
  <c r="AQ353" i="10"/>
  <c r="AQ676" i="10" s="1"/>
  <c r="AQ72" i="10"/>
  <c r="L29" i="135"/>
  <c r="X62" i="136"/>
  <c r="L12" i="135"/>
  <c r="X14" i="136"/>
  <c r="X19" i="136"/>
  <c r="X45" i="136"/>
  <c r="X24" i="136"/>
  <c r="AP353" i="10"/>
  <c r="AP676" i="10" s="1"/>
  <c r="K41" i="137"/>
  <c r="L13" i="135"/>
  <c r="L24" i="135"/>
  <c r="L43" i="135"/>
  <c r="L50" i="135"/>
  <c r="X52" i="136"/>
  <c r="AQ356" i="10"/>
  <c r="AP366" i="10"/>
  <c r="AP677" i="10" s="1"/>
  <c r="AQ567" i="10"/>
  <c r="I36" i="137"/>
  <c r="J52" i="137"/>
  <c r="L15" i="135"/>
  <c r="AP52" i="10"/>
  <c r="J41" i="137"/>
  <c r="AP157" i="10"/>
  <c r="X13" i="136"/>
  <c r="AP116" i="10"/>
  <c r="Y677" i="10"/>
  <c r="AP94" i="10"/>
  <c r="AQ366" i="10"/>
  <c r="AQ677" i="10" s="1"/>
  <c r="AQ90" i="10"/>
  <c r="AQ94" i="10"/>
  <c r="AH14" i="133"/>
  <c r="K49" i="137"/>
  <c r="X64" i="136"/>
  <c r="I19" i="137"/>
  <c r="K47" i="137"/>
  <c r="I28" i="137"/>
  <c r="K13" i="137"/>
  <c r="K59" i="137"/>
  <c r="K26" i="137"/>
  <c r="K15" i="137"/>
  <c r="L45" i="135"/>
  <c r="I29" i="137"/>
  <c r="J13" i="137"/>
  <c r="X27" i="136"/>
  <c r="AP74" i="10"/>
  <c r="X12" i="136"/>
  <c r="K42" i="137"/>
  <c r="I30" i="137"/>
  <c r="X26" i="136"/>
  <c r="I62" i="137"/>
  <c r="K37" i="137"/>
  <c r="L20" i="135"/>
  <c r="J33" i="137"/>
  <c r="K43" i="137"/>
  <c r="L31" i="135"/>
  <c r="K63" i="137"/>
  <c r="L52" i="135"/>
  <c r="X18" i="136"/>
  <c r="AP357" i="10"/>
  <c r="I14" i="137"/>
  <c r="X42" i="136"/>
  <c r="AH13" i="133"/>
  <c r="AP56" i="10"/>
  <c r="I58" i="137"/>
  <c r="AQ21" i="10"/>
  <c r="K56" i="137"/>
  <c r="I43" i="137"/>
  <c r="AQ392" i="10"/>
  <c r="AP50" i="10"/>
  <c r="AQ106" i="10"/>
  <c r="J14" i="137"/>
  <c r="AP392" i="10"/>
  <c r="AP53" i="10"/>
  <c r="J37" i="137"/>
  <c r="AQ105" i="10"/>
  <c r="I42" i="137"/>
  <c r="AP73" i="10"/>
  <c r="I49" i="137"/>
  <c r="AP106" i="10"/>
  <c r="AP103" i="10"/>
  <c r="L16" i="135"/>
  <c r="I37" i="137"/>
  <c r="AP30" i="10"/>
  <c r="AP91" i="10"/>
  <c r="AP21" i="10"/>
  <c r="X33" i="136"/>
  <c r="L28" i="135"/>
  <c r="L26" i="135"/>
  <c r="T409" i="10"/>
  <c r="J61" i="137"/>
  <c r="AP19" i="10"/>
  <c r="K62" i="137"/>
  <c r="L34" i="135"/>
  <c r="K29" i="137"/>
  <c r="I60" i="137"/>
  <c r="J30" i="137"/>
  <c r="X15" i="136"/>
  <c r="K50" i="137"/>
  <c r="X55" i="136"/>
  <c r="X50" i="136"/>
  <c r="X20" i="136"/>
  <c r="X35" i="136"/>
  <c r="L35" i="135"/>
  <c r="J28" i="137"/>
  <c r="AP566" i="10"/>
  <c r="L51" i="135"/>
  <c r="AP24" i="10"/>
  <c r="AP89" i="10"/>
  <c r="I18" i="137"/>
  <c r="X11" i="136"/>
  <c r="AP567" i="10"/>
  <c r="L42" i="135"/>
  <c r="K58" i="137"/>
  <c r="J63" i="137"/>
  <c r="AP355" i="10"/>
  <c r="AQ357" i="10"/>
  <c r="AQ89" i="10"/>
  <c r="J58" i="137"/>
  <c r="J56" i="137"/>
  <c r="L44" i="135"/>
  <c r="J46" i="137"/>
  <c r="X61" i="136"/>
  <c r="X49" i="136"/>
  <c r="I13" i="137"/>
  <c r="J27" i="137"/>
  <c r="X25" i="136"/>
  <c r="L46" i="135"/>
  <c r="I59" i="137"/>
  <c r="AQ377" i="10"/>
  <c r="J26" i="137"/>
  <c r="I15" i="137"/>
  <c r="I33" i="137"/>
  <c r="J67" i="137"/>
  <c r="J22" i="137"/>
  <c r="X60" i="136"/>
  <c r="X51" i="136"/>
  <c r="X65" i="136"/>
  <c r="L19" i="135"/>
  <c r="K44" i="137"/>
  <c r="J51" i="137"/>
  <c r="X32" i="136"/>
  <c r="X16" i="136"/>
  <c r="K57" i="137"/>
  <c r="L32" i="135"/>
  <c r="L27" i="135"/>
  <c r="L25" i="135"/>
  <c r="AP49" i="10"/>
  <c r="AP105" i="10"/>
  <c r="AQ104" i="10"/>
  <c r="Y808" i="10"/>
  <c r="J12" i="137"/>
  <c r="I12" i="137"/>
  <c r="K12" i="137"/>
  <c r="I17" i="137"/>
  <c r="AP54" i="10"/>
  <c r="I27" i="137"/>
  <c r="AQ49" i="10"/>
  <c r="AQ30" i="10"/>
  <c r="J44" i="137"/>
  <c r="K67" i="137"/>
  <c r="J17" i="137"/>
  <c r="AP90" i="10"/>
  <c r="AQ146" i="10"/>
  <c r="AP29" i="10"/>
  <c r="K22" i="137"/>
  <c r="X57" i="136"/>
  <c r="AH12" i="133"/>
  <c r="I47" i="137"/>
  <c r="J11" i="137"/>
  <c r="I11" i="137"/>
  <c r="K11" i="137"/>
  <c r="X53" i="136"/>
  <c r="K51" i="137"/>
  <c r="X43" i="136"/>
  <c r="AP70" i="10"/>
  <c r="Y695" i="10"/>
  <c r="AQ70" i="10"/>
  <c r="J35" i="137"/>
  <c r="Y810" i="10"/>
  <c r="AP20" i="10"/>
  <c r="AP556" i="10"/>
  <c r="I57" i="137"/>
  <c r="AP104" i="10"/>
  <c r="K27" i="137"/>
  <c r="AP377" i="10"/>
  <c r="I51" i="137"/>
  <c r="J60" i="137"/>
  <c r="J29" i="137"/>
  <c r="J18" i="137"/>
  <c r="K34" i="137"/>
  <c r="J34" i="137"/>
  <c r="I34" i="137"/>
  <c r="I44" i="137"/>
  <c r="I64" i="137"/>
  <c r="K64" i="137"/>
  <c r="J21" i="137"/>
  <c r="K36" i="137"/>
  <c r="I31" i="137"/>
  <c r="Y710" i="10"/>
  <c r="AQ29" i="10"/>
  <c r="X21" i="136"/>
  <c r="L14" i="135"/>
  <c r="J49" i="137"/>
  <c r="L48" i="135"/>
  <c r="V409" i="10"/>
  <c r="L21" i="135"/>
  <c r="AQ191" i="10"/>
  <c r="AP191" i="10"/>
  <c r="AP88" i="10"/>
  <c r="Y729" i="10"/>
  <c r="AQ93" i="10"/>
  <c r="AP93" i="10"/>
  <c r="J20" i="137"/>
  <c r="K20" i="137"/>
  <c r="I20" i="137"/>
  <c r="I61" i="137"/>
  <c r="J15" i="137"/>
  <c r="I46" i="137"/>
  <c r="AQ22" i="10"/>
  <c r="AQ31" i="10"/>
  <c r="J57" i="137"/>
  <c r="I41" i="137"/>
  <c r="AQ50" i="10"/>
  <c r="J47" i="137"/>
  <c r="K30" i="137"/>
  <c r="I26" i="137"/>
  <c r="AQ102" i="10"/>
  <c r="AP76" i="10"/>
  <c r="AP71" i="10"/>
  <c r="L53" i="135"/>
  <c r="L49" i="135"/>
  <c r="AP356" i="10"/>
  <c r="I52" i="137"/>
  <c r="K52" i="137"/>
  <c r="X46" i="136"/>
  <c r="I22" i="137"/>
  <c r="X48" i="136"/>
  <c r="AP55" i="10"/>
  <c r="Y713" i="10"/>
  <c r="AQ55" i="10"/>
  <c r="U411" i="10"/>
  <c r="U412" i="10"/>
  <c r="AQ95" i="10"/>
  <c r="K19" i="137"/>
  <c r="J19" i="137"/>
  <c r="AQ556" i="10"/>
  <c r="J59" i="137"/>
  <c r="K66" i="137"/>
  <c r="AQ192" i="10"/>
  <c r="AP192" i="10"/>
  <c r="Y576" i="10"/>
  <c r="AQ179" i="10"/>
  <c r="I21" i="137"/>
  <c r="Y578" i="10"/>
  <c r="AP180" i="10"/>
  <c r="AQ180" i="10"/>
  <c r="AQ76" i="10"/>
  <c r="AQ24" i="10"/>
  <c r="AQ71" i="10"/>
  <c r="J62" i="137"/>
  <c r="K17" i="137"/>
  <c r="I63" i="137"/>
  <c r="AQ355" i="10"/>
  <c r="X47" i="136"/>
  <c r="I45" i="137"/>
  <c r="J45" i="137"/>
  <c r="L47" i="135"/>
  <c r="J42" i="137"/>
  <c r="I65" i="137"/>
  <c r="J65" i="137"/>
  <c r="K65" i="137"/>
  <c r="AQ566" i="10"/>
  <c r="X44" i="136"/>
  <c r="K45" i="137"/>
  <c r="J36" i="137"/>
  <c r="T412" i="10"/>
  <c r="T411" i="10"/>
  <c r="Y806" i="10"/>
  <c r="AQ19" i="10"/>
  <c r="AQ103" i="10"/>
  <c r="Y812" i="10"/>
  <c r="Y728" i="10"/>
  <c r="AQ74" i="10"/>
  <c r="I56" i="137"/>
  <c r="AQ54" i="10"/>
  <c r="K33" i="137"/>
  <c r="K46" i="137"/>
  <c r="I50" i="137"/>
  <c r="K28" i="137"/>
  <c r="AQ53" i="10"/>
  <c r="AQ20" i="10"/>
  <c r="AQ88" i="10"/>
  <c r="AP31" i="10"/>
  <c r="AP95" i="10"/>
  <c r="AP102" i="10"/>
  <c r="AQ91" i="10"/>
  <c r="AQ25" i="10"/>
  <c r="J50" i="137"/>
  <c r="AP25" i="10"/>
  <c r="L30" i="135"/>
  <c r="X17" i="136"/>
  <c r="X59" i="136"/>
  <c r="J43" i="137"/>
  <c r="K61" i="137"/>
  <c r="I67" i="137"/>
  <c r="K18" i="137"/>
  <c r="Y693" i="10"/>
  <c r="AP69" i="10"/>
  <c r="AQ69" i="10"/>
  <c r="K60" i="137"/>
  <c r="Y845" i="10"/>
  <c r="AP22" i="10"/>
  <c r="X66" i="136"/>
  <c r="I35" i="137"/>
  <c r="K35" i="137"/>
  <c r="I48" i="137"/>
  <c r="J48" i="137"/>
  <c r="K48" i="137"/>
  <c r="AP358" i="10"/>
  <c r="AQ51" i="10"/>
  <c r="AP51" i="10"/>
  <c r="AP179" i="10"/>
  <c r="AQ73" i="10"/>
  <c r="U409" i="10"/>
  <c r="AQ358" i="10"/>
  <c r="AQ157" i="10"/>
  <c r="AP146" i="10"/>
  <c r="U410" i="10"/>
  <c r="V410" i="10"/>
  <c r="T410" i="10"/>
  <c r="Y555" i="10"/>
  <c r="AQ555" i="10" s="1"/>
  <c r="AQ116" i="10"/>
  <c r="AP75" i="10"/>
  <c r="AQ75" i="10"/>
  <c r="Y730" i="10"/>
  <c r="X63" i="136"/>
  <c r="X22" i="136"/>
  <c r="L11" i="135"/>
  <c r="AP72" i="10"/>
  <c r="Y707" i="10"/>
  <c r="AQ52" i="10"/>
  <c r="J31" i="137"/>
  <c r="K31" i="137"/>
  <c r="AQ56" i="10"/>
  <c r="Y715" i="10"/>
  <c r="K14" i="137"/>
  <c r="L18" i="135"/>
  <c r="I32" i="137"/>
  <c r="K32" i="137"/>
  <c r="J32" i="137"/>
  <c r="K16" i="137"/>
  <c r="J16" i="137"/>
  <c r="I16" i="137"/>
  <c r="Y727" i="10"/>
  <c r="AP92" i="10"/>
  <c r="AQ92" i="10"/>
  <c r="X34" i="136"/>
  <c r="J66" i="137"/>
  <c r="I66" i="137"/>
  <c r="X28" i="136"/>
  <c r="AQ554" i="10"/>
  <c r="AP554" i="10"/>
  <c r="A946" i="10"/>
  <c r="L59" i="137" l="1"/>
  <c r="L56" i="137"/>
  <c r="L63" i="137"/>
  <c r="L58" i="137"/>
  <c r="L41" i="137"/>
  <c r="L14" i="137"/>
  <c r="L26" i="137"/>
  <c r="L13" i="137"/>
  <c r="L47" i="137"/>
  <c r="L57" i="137"/>
  <c r="L37" i="137"/>
  <c r="L61" i="137"/>
  <c r="L22" i="137"/>
  <c r="L29" i="137"/>
  <c r="L36" i="137"/>
  <c r="L49" i="137"/>
  <c r="L66" i="137"/>
  <c r="L31" i="137"/>
  <c r="L60" i="137"/>
  <c r="L44" i="137"/>
  <c r="L28" i="137"/>
  <c r="L30" i="137"/>
  <c r="L46" i="137"/>
  <c r="L15" i="137"/>
  <c r="L50" i="137"/>
  <c r="L43" i="137"/>
  <c r="L33" i="137"/>
  <c r="L62" i="137"/>
  <c r="L52" i="137"/>
  <c r="L64" i="137"/>
  <c r="L51" i="137"/>
  <c r="L35" i="137"/>
  <c r="L32" i="137"/>
  <c r="L19" i="137"/>
  <c r="L34" i="137"/>
  <c r="L42" i="137"/>
  <c r="AP555" i="10"/>
  <c r="L18" i="137"/>
  <c r="L21" i="137"/>
  <c r="L27" i="137"/>
  <c r="L16" i="137"/>
  <c r="L45" i="137"/>
  <c r="L12" i="137"/>
  <c r="L48" i="137"/>
  <c r="L65" i="137"/>
  <c r="AQ578" i="10"/>
  <c r="AP578" i="10"/>
  <c r="L11" i="137"/>
  <c r="L17" i="137"/>
  <c r="L67" i="137"/>
  <c r="AQ576" i="10"/>
  <c r="AP576" i="10"/>
  <c r="L20" i="137"/>
  <c r="A947" i="10"/>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A965" i="10" l="1"/>
  <c r="F468" i="10"/>
  <c r="I585" i="10"/>
  <c r="I128" i="15"/>
  <c r="R33" i="10"/>
  <c r="M902" i="10"/>
  <c r="I593" i="10"/>
  <c r="P87" i="10"/>
  <c r="P356" i="10"/>
  <c r="C883" i="10"/>
  <c r="U17" i="15"/>
  <c r="O585" i="10"/>
  <c r="H84" i="14"/>
  <c r="M20" i="15"/>
  <c r="I94" i="15"/>
  <c r="O230" i="10"/>
  <c r="J191" i="10"/>
  <c r="D583" i="10"/>
  <c r="Y76" i="15"/>
  <c r="C546" i="10"/>
  <c r="C604" i="10"/>
  <c r="S46" i="15"/>
  <c r="C25" i="15"/>
  <c r="H227" i="10"/>
  <c r="H551" i="10"/>
  <c r="N121" i="15"/>
  <c r="J314" i="10"/>
  <c r="P327" i="10"/>
  <c r="Q157" i="10"/>
  <c r="N595" i="10"/>
  <c r="G316" i="10"/>
  <c r="D884" i="10"/>
  <c r="O90" i="15"/>
  <c r="M544" i="10"/>
  <c r="N106" i="10"/>
  <c r="O603" i="10"/>
  <c r="P584" i="10"/>
  <c r="E897" i="10"/>
  <c r="O25" i="15"/>
  <c r="Q13" i="15"/>
  <c r="F231" i="10"/>
  <c r="P516" i="10"/>
  <c r="S85" i="15"/>
  <c r="H23" i="14"/>
  <c r="F122" i="15"/>
  <c r="R284" i="10"/>
  <c r="W95" i="15"/>
  <c r="C521" i="10"/>
  <c r="F69" i="15"/>
  <c r="G507" i="10"/>
  <c r="K107" i="10"/>
  <c r="J1281" i="10"/>
  <c r="H18" i="14"/>
  <c r="I90" i="15"/>
  <c r="N875" i="10"/>
  <c r="P97" i="15"/>
  <c r="C81" i="14"/>
  <c r="P91" i="15"/>
  <c r="F46" i="14"/>
  <c r="I887" i="10"/>
  <c r="S470" i="10"/>
  <c r="D552" i="10"/>
  <c r="P70" i="15"/>
  <c r="V108" i="15"/>
  <c r="C52" i="81"/>
  <c r="E224" i="10"/>
  <c r="L287" i="10"/>
  <c r="L470" i="10"/>
  <c r="J346" i="10"/>
  <c r="I119" i="10"/>
  <c r="K258" i="10"/>
  <c r="O880" i="10"/>
  <c r="F32" i="15"/>
  <c r="L44" i="15"/>
  <c r="E11" i="14"/>
  <c r="E34" i="14"/>
  <c r="G359" i="10"/>
  <c r="M86" i="10"/>
  <c r="U63" i="15"/>
  <c r="I463" i="10"/>
  <c r="G68" i="14"/>
  <c r="E189" i="10"/>
  <c r="J155" i="10"/>
  <c r="M551" i="10"/>
  <c r="O871" i="10"/>
  <c r="E924" i="10"/>
  <c r="G30" i="15"/>
  <c r="S191" i="10"/>
  <c r="G893" i="10"/>
  <c r="M33" i="15"/>
  <c r="P883" i="10"/>
  <c r="D70" i="15"/>
  <c r="V128" i="15"/>
  <c r="K600" i="10"/>
  <c r="W74" i="15"/>
  <c r="M913" i="10"/>
  <c r="C891" i="10"/>
  <c r="D258" i="10"/>
  <c r="M599" i="10"/>
  <c r="G215" i="10"/>
  <c r="F189" i="10"/>
  <c r="I67" i="15"/>
  <c r="R310" i="10"/>
  <c r="N354" i="10"/>
  <c r="K552" i="10"/>
  <c r="H1278" i="10"/>
  <c r="J369" i="10"/>
  <c r="M472" i="10"/>
  <c r="S104" i="10"/>
  <c r="F97" i="15"/>
  <c r="M894" i="10"/>
  <c r="S297" i="10"/>
  <c r="G164" i="10"/>
  <c r="D598" i="10"/>
  <c r="P94" i="15"/>
  <c r="R312" i="10"/>
  <c r="G233" i="10"/>
  <c r="F294" i="10"/>
  <c r="K508" i="10"/>
  <c r="F1279" i="10"/>
  <c r="U40" i="15"/>
  <c r="M897" i="10"/>
  <c r="H549" i="10"/>
  <c r="N891" i="10"/>
  <c r="M103" i="15"/>
  <c r="F595" i="10"/>
  <c r="K169" i="10"/>
  <c r="N128" i="15"/>
  <c r="S56" i="15"/>
  <c r="M54" i="15"/>
  <c r="U90" i="15"/>
  <c r="S522" i="10"/>
  <c r="H26" i="15"/>
  <c r="E937" i="10"/>
  <c r="R508" i="10"/>
  <c r="C119" i="10"/>
  <c r="Q482" i="10"/>
  <c r="L901" i="10"/>
  <c r="K138" i="15"/>
  <c r="C45" i="81"/>
  <c r="S226" i="10"/>
  <c r="M514" i="10"/>
  <c r="P597" i="10"/>
  <c r="E18" i="14"/>
  <c r="E876" i="10"/>
  <c r="E84" i="15"/>
  <c r="Q1278" i="10"/>
  <c r="J557" i="10"/>
  <c r="N1268" i="10"/>
  <c r="C310" i="10"/>
  <c r="F896" i="10"/>
  <c r="I598" i="10"/>
  <c r="I518" i="10"/>
  <c r="O518" i="10"/>
  <c r="G896" i="10"/>
  <c r="R21" i="15"/>
  <c r="Q153" i="10"/>
  <c r="M878" i="10"/>
  <c r="P876" i="10"/>
  <c r="D921" i="10"/>
  <c r="T101" i="15"/>
  <c r="E76" i="14"/>
  <c r="C1287" i="10"/>
  <c r="J329" i="10"/>
  <c r="E542" i="10"/>
  <c r="F286" i="10"/>
  <c r="S916" i="10"/>
  <c r="O157" i="10"/>
  <c r="H32" i="81"/>
  <c r="J233" i="10"/>
  <c r="F302" i="10"/>
  <c r="Q306" i="10"/>
  <c r="O221" i="10"/>
  <c r="I891" i="10"/>
  <c r="N23" i="15"/>
  <c r="K141" i="15"/>
  <c r="G295" i="10"/>
  <c r="L296" i="10"/>
  <c r="I548" i="10"/>
  <c r="W127" i="15"/>
  <c r="E46" i="14"/>
  <c r="P934" i="10"/>
  <c r="G147" i="10"/>
  <c r="J119" i="15"/>
  <c r="D557" i="10"/>
  <c r="G897" i="10"/>
  <c r="P66" i="15"/>
  <c r="M58" i="10"/>
  <c r="H477" i="10"/>
  <c r="C49" i="14"/>
  <c r="F95" i="14"/>
  <c r="C149" i="10"/>
  <c r="N39" i="15"/>
  <c r="R1280" i="10"/>
  <c r="W105" i="15"/>
  <c r="Q474" i="10"/>
  <c r="L69" i="15"/>
  <c r="I309" i="10"/>
  <c r="I584" i="10"/>
  <c r="L603" i="10"/>
  <c r="M899" i="10"/>
  <c r="S176" i="10"/>
  <c r="F584" i="10"/>
  <c r="G158" i="10"/>
  <c r="G908" i="10"/>
  <c r="O283" i="10"/>
  <c r="S123" i="10"/>
  <c r="P7" i="10"/>
  <c r="J893" i="10"/>
  <c r="S546" i="10"/>
  <c r="Y132" i="15"/>
  <c r="D932" i="10"/>
  <c r="O872" i="10"/>
  <c r="G306" i="10"/>
  <c r="H76" i="14"/>
  <c r="Q75" i="15"/>
  <c r="N224" i="10"/>
  <c r="Y99" i="15"/>
  <c r="C27" i="15"/>
  <c r="D310" i="10"/>
  <c r="K233" i="10"/>
  <c r="G90" i="15"/>
  <c r="Z66" i="15"/>
  <c r="R878" i="10"/>
  <c r="R559" i="10"/>
  <c r="F585" i="10"/>
  <c r="Q258" i="10"/>
  <c r="D460" i="10"/>
  <c r="D121" i="15"/>
  <c r="H123" i="10"/>
  <c r="X66" i="15"/>
  <c r="H1286" i="10"/>
  <c r="I1278" i="10"/>
  <c r="I898" i="10"/>
  <c r="K902" i="10"/>
  <c r="P326" i="10"/>
  <c r="E33" i="10"/>
  <c r="S1271" i="10"/>
  <c r="Q8" i="10"/>
  <c r="L89" i="15"/>
  <c r="K952" i="10"/>
  <c r="N1273" i="10"/>
  <c r="Z75" i="15"/>
  <c r="D508" i="10"/>
  <c r="E894" i="10"/>
  <c r="L553" i="10"/>
  <c r="O507" i="10"/>
  <c r="C1270" i="10"/>
  <c r="S883" i="10"/>
  <c r="X133" i="15"/>
  <c r="Q98" i="15"/>
  <c r="S21" i="15"/>
  <c r="O561" i="10"/>
  <c r="U26" i="15"/>
  <c r="J601" i="10"/>
  <c r="Z133" i="15"/>
  <c r="E87" i="10"/>
  <c r="Y105" i="15"/>
  <c r="Q1367" i="10"/>
  <c r="N212" i="10"/>
  <c r="E46" i="15"/>
  <c r="R36" i="15"/>
  <c r="E60" i="10"/>
  <c r="M44" i="15"/>
  <c r="S217" i="10"/>
  <c r="D314" i="10"/>
  <c r="E146" i="10"/>
  <c r="L482" i="10"/>
  <c r="N555" i="10"/>
  <c r="K81" i="15"/>
  <c r="L596" i="10"/>
  <c r="J26" i="15"/>
  <c r="F928" i="10"/>
  <c r="N876" i="10"/>
  <c r="D874" i="10"/>
  <c r="K23" i="15"/>
  <c r="G95" i="15"/>
  <c r="H16" i="15"/>
  <c r="E33" i="81"/>
  <c r="C923" i="10"/>
  <c r="H120" i="15"/>
  <c r="S84" i="15"/>
  <c r="R20" i="15"/>
  <c r="S481" i="10"/>
  <c r="F545" i="10"/>
  <c r="O1366" i="10"/>
  <c r="K76" i="15"/>
  <c r="Q44" i="15"/>
  <c r="M554" i="10"/>
  <c r="Q927" i="10"/>
  <c r="C52" i="15"/>
  <c r="F25" i="14"/>
  <c r="I1364" i="10"/>
  <c r="D43" i="14"/>
  <c r="I127" i="15"/>
  <c r="M101" i="15"/>
  <c r="D107" i="14"/>
  <c r="S1283" i="10"/>
  <c r="Q504" i="10"/>
  <c r="I301" i="10"/>
  <c r="C20" i="15"/>
  <c r="R314" i="10"/>
  <c r="Z92" i="15"/>
  <c r="Z31" i="15"/>
  <c r="K307" i="10"/>
  <c r="H178" i="10"/>
  <c r="S503" i="10"/>
  <c r="I123" i="10"/>
  <c r="F37" i="15"/>
  <c r="C542" i="10"/>
  <c r="D58" i="10"/>
  <c r="S59" i="10"/>
  <c r="C482" i="10"/>
  <c r="T14" i="15"/>
  <c r="Q89" i="15"/>
  <c r="K1370" i="10"/>
  <c r="N48" i="15"/>
  <c r="J476" i="10"/>
  <c r="S515" i="10"/>
  <c r="H41" i="15"/>
  <c r="E21" i="15"/>
  <c r="F98" i="14"/>
  <c r="O563" i="10"/>
  <c r="W44" i="15"/>
  <c r="T54" i="15"/>
  <c r="I885" i="10"/>
  <c r="E28" i="15"/>
  <c r="E506" i="10"/>
  <c r="O1365" i="10"/>
  <c r="F901" i="10"/>
  <c r="G591" i="10"/>
  <c r="Z107" i="15"/>
  <c r="O595" i="10"/>
  <c r="E43" i="14"/>
  <c r="W142" i="15"/>
  <c r="F30" i="15"/>
  <c r="M158" i="10"/>
  <c r="J245" i="10"/>
  <c r="J887" i="10"/>
  <c r="N1366" i="10"/>
  <c r="H503" i="10"/>
  <c r="D1274" i="10"/>
  <c r="N288" i="10"/>
  <c r="Q302" i="10"/>
  <c r="G109" i="10"/>
  <c r="M286" i="10"/>
  <c r="S347" i="10"/>
  <c r="C7" i="10"/>
  <c r="D1286" i="10"/>
  <c r="V67" i="15"/>
  <c r="P585" i="10"/>
  <c r="E357" i="10"/>
  <c r="G80" i="15"/>
  <c r="D593" i="10"/>
  <c r="C173" i="10"/>
  <c r="E16" i="15"/>
  <c r="F1269" i="10"/>
  <c r="H105" i="15"/>
  <c r="D470" i="10"/>
  <c r="L30" i="15"/>
  <c r="F19" i="14"/>
  <c r="P286" i="10"/>
  <c r="I1281" i="10"/>
  <c r="O1285" i="10"/>
  <c r="N559" i="10"/>
  <c r="Y40" i="15"/>
  <c r="D512" i="10"/>
  <c r="H54" i="15"/>
  <c r="O34" i="15"/>
  <c r="P82" i="15"/>
  <c r="F898" i="10"/>
  <c r="C133" i="15"/>
  <c r="C245" i="10"/>
  <c r="P30" i="15"/>
  <c r="H1269" i="10"/>
  <c r="H296" i="10"/>
  <c r="Z28" i="15"/>
  <c r="S881" i="10"/>
  <c r="K1367" i="10"/>
  <c r="R327" i="10"/>
  <c r="C544" i="10"/>
  <c r="G52" i="15"/>
  <c r="Q604" i="10"/>
  <c r="W56" i="15"/>
  <c r="Y133" i="15"/>
  <c r="G885" i="10"/>
  <c r="Q33" i="10"/>
  <c r="N588" i="10"/>
  <c r="J304" i="10"/>
  <c r="I549" i="10"/>
  <c r="X107" i="15"/>
  <c r="D506" i="10"/>
  <c r="L514" i="10"/>
  <c r="M1368" i="10"/>
  <c r="M307" i="10"/>
  <c r="G1268" i="10"/>
  <c r="V86" i="15"/>
  <c r="C121" i="10"/>
  <c r="F86" i="10"/>
  <c r="I35" i="10"/>
  <c r="M923" i="10"/>
  <c r="F99" i="15"/>
  <c r="L505" i="10"/>
  <c r="H468" i="10"/>
  <c r="L286" i="10"/>
  <c r="C477" i="10"/>
  <c r="S19" i="15"/>
  <c r="M546" i="10"/>
  <c r="G514" i="10"/>
  <c r="E1283" i="10"/>
  <c r="P309" i="10"/>
  <c r="Z65" i="15"/>
  <c r="O15" i="15"/>
  <c r="R176" i="10"/>
  <c r="G287" i="10"/>
  <c r="X100" i="15"/>
  <c r="I883" i="10"/>
  <c r="I171" i="10"/>
  <c r="O587" i="10"/>
  <c r="M30" i="15"/>
  <c r="X64" i="15"/>
  <c r="H899" i="10"/>
  <c r="N1279" i="10"/>
  <c r="G39" i="15"/>
  <c r="E343" i="10"/>
  <c r="Y89" i="15"/>
  <c r="J1290" i="10"/>
  <c r="D239" i="10"/>
  <c r="T106" i="15"/>
  <c r="E73" i="14"/>
  <c r="X38" i="15"/>
  <c r="C902" i="10"/>
  <c r="P546" i="10"/>
  <c r="M594" i="10"/>
  <c r="G20" i="15"/>
  <c r="P473" i="10"/>
  <c r="F354" i="10"/>
  <c r="I79" i="15"/>
  <c r="O156" i="10"/>
  <c r="Q16" i="15"/>
  <c r="P245" i="10"/>
  <c r="G82" i="14"/>
  <c r="R482" i="10"/>
  <c r="X20" i="15"/>
  <c r="U96" i="15"/>
  <c r="F213" i="10"/>
  <c r="K896" i="10"/>
  <c r="O175" i="10"/>
  <c r="P16" i="15"/>
  <c r="K292" i="10"/>
  <c r="M316" i="10"/>
  <c r="S293" i="10"/>
  <c r="K557" i="10"/>
  <c r="M17" i="15"/>
  <c r="R512" i="10"/>
  <c r="N1288" i="10"/>
  <c r="K1268" i="10"/>
  <c r="R914" i="10"/>
  <c r="K122" i="10"/>
  <c r="U133" i="15"/>
  <c r="D74" i="15"/>
  <c r="O309" i="10"/>
  <c r="C68" i="15"/>
  <c r="T11" i="15"/>
  <c r="I879" i="10"/>
  <c r="P518" i="10"/>
  <c r="J907" i="10"/>
  <c r="L885" i="10"/>
  <c r="F906" i="10"/>
  <c r="F897" i="10"/>
  <c r="M103" i="10"/>
  <c r="M311" i="10"/>
  <c r="D292" i="10"/>
  <c r="P122" i="15"/>
  <c r="D517" i="10"/>
  <c r="E584" i="10"/>
  <c r="K555" i="10"/>
  <c r="P302" i="10"/>
  <c r="L71" i="15"/>
  <c r="L148" i="10"/>
  <c r="H1276" i="10"/>
  <c r="J563" i="10"/>
  <c r="S14" i="15"/>
  <c r="X90" i="15"/>
  <c r="P1284" i="10"/>
  <c r="R1272" i="10"/>
  <c r="M254" i="10"/>
  <c r="S587" i="10"/>
  <c r="S543" i="10"/>
  <c r="K476" i="10"/>
  <c r="J517" i="10"/>
  <c r="N594" i="10"/>
  <c r="N127" i="15"/>
  <c r="G60" i="10"/>
  <c r="R105" i="15"/>
  <c r="M561" i="10"/>
  <c r="L310" i="10"/>
  <c r="N240" i="10"/>
  <c r="U35" i="15"/>
  <c r="P33" i="10"/>
  <c r="J235" i="10"/>
  <c r="K945" i="10"/>
  <c r="P131" i="15"/>
  <c r="C227" i="10"/>
  <c r="R898" i="10"/>
  <c r="R51" i="15"/>
  <c r="L14" i="15"/>
  <c r="E91" i="15"/>
  <c r="D560" i="10"/>
  <c r="C85" i="15"/>
  <c r="F304" i="10"/>
  <c r="L117" i="15"/>
  <c r="D29" i="15"/>
  <c r="H51" i="15"/>
  <c r="F90" i="15"/>
  <c r="S100" i="15"/>
  <c r="C329" i="10"/>
  <c r="M129" i="15"/>
  <c r="O460" i="10"/>
  <c r="J891" i="10"/>
  <c r="R929" i="10"/>
  <c r="L18" i="15"/>
  <c r="K239" i="10"/>
  <c r="O918" i="10"/>
  <c r="G35" i="14"/>
  <c r="I8" i="10"/>
  <c r="D919" i="10"/>
  <c r="N102" i="10"/>
  <c r="H233" i="10"/>
  <c r="S89" i="15"/>
  <c r="G12" i="14"/>
  <c r="F21" i="15"/>
  <c r="P174" i="10"/>
  <c r="F105" i="15"/>
  <c r="D30" i="15"/>
  <c r="D72" i="14"/>
  <c r="I313" i="10"/>
  <c r="F297" i="10"/>
  <c r="J117" i="15"/>
  <c r="V66" i="15"/>
  <c r="F54" i="15"/>
  <c r="K128" i="15"/>
  <c r="M552" i="10"/>
  <c r="L48" i="15"/>
  <c r="P520" i="10"/>
  <c r="S591" i="10"/>
  <c r="C462" i="10"/>
  <c r="E504" i="10"/>
  <c r="V75" i="15"/>
  <c r="S227" i="10"/>
  <c r="I872" i="10"/>
  <c r="S545" i="10"/>
  <c r="H130" i="15"/>
  <c r="D1370" i="10"/>
  <c r="L63" i="15"/>
  <c r="N328" i="10"/>
  <c r="G480" i="10"/>
  <c r="P896" i="10"/>
  <c r="D505" i="10"/>
  <c r="J29" i="15"/>
  <c r="P232" i="10"/>
  <c r="E562" i="10"/>
  <c r="C102" i="10"/>
  <c r="O482" i="10"/>
  <c r="C240" i="10"/>
  <c r="N165" i="10"/>
  <c r="N215" i="10"/>
  <c r="J604" i="10"/>
  <c r="S909" i="10"/>
  <c r="S159" i="10"/>
  <c r="S66" i="15"/>
  <c r="N33" i="15"/>
  <c r="E68" i="14"/>
  <c r="H86" i="10"/>
  <c r="F44" i="81"/>
  <c r="L330" i="10"/>
  <c r="D120" i="10"/>
  <c r="K103" i="15"/>
  <c r="P40" i="15"/>
  <c r="K1270" i="10"/>
  <c r="T13" i="15"/>
  <c r="W75" i="15"/>
  <c r="K57" i="10"/>
  <c r="I116" i="15"/>
  <c r="M298" i="10"/>
  <c r="O146" i="10"/>
  <c r="O501" i="10"/>
  <c r="G106" i="10"/>
  <c r="R506" i="10"/>
  <c r="N106" i="15"/>
  <c r="Q877" i="10"/>
  <c r="N506" i="10"/>
  <c r="C549" i="10"/>
  <c r="G1275" i="10"/>
  <c r="R1368" i="10"/>
  <c r="T71" i="15"/>
  <c r="E1268" i="10"/>
  <c r="I107" i="10"/>
  <c r="H103" i="10"/>
  <c r="S918" i="10"/>
  <c r="E28" i="14"/>
  <c r="J358" i="10"/>
  <c r="J469" i="10"/>
  <c r="O894" i="10"/>
  <c r="Z89" i="15"/>
  <c r="F23" i="15"/>
  <c r="Q929" i="10"/>
  <c r="Q1365" i="10"/>
  <c r="P550" i="10"/>
  <c r="G909" i="10"/>
  <c r="R936" i="10"/>
  <c r="P893" i="10"/>
  <c r="E32" i="81"/>
  <c r="X105" i="15"/>
  <c r="N470" i="10"/>
  <c r="N116" i="15"/>
  <c r="H928" i="10"/>
  <c r="R900" i="10"/>
  <c r="Z96" i="15"/>
  <c r="D50" i="14"/>
  <c r="P1279" i="10"/>
  <c r="I343" i="10"/>
  <c r="R82" i="15"/>
  <c r="M518" i="10"/>
  <c r="N123" i="10"/>
  <c r="G563" i="10"/>
  <c r="G58" i="10"/>
  <c r="H908" i="10"/>
  <c r="E212" i="10"/>
  <c r="S225" i="10"/>
  <c r="H35" i="15"/>
  <c r="O594" i="10"/>
  <c r="L1283" i="10"/>
  <c r="F1289" i="10"/>
  <c r="K34" i="15"/>
  <c r="C70" i="15"/>
  <c r="S892" i="10"/>
  <c r="J554" i="10"/>
  <c r="O478" i="10"/>
  <c r="M245" i="10"/>
  <c r="L523" i="10"/>
  <c r="U100" i="15"/>
  <c r="G50" i="14"/>
  <c r="R546" i="10"/>
  <c r="D298" i="10"/>
  <c r="D1364" i="10"/>
  <c r="H560" i="10"/>
  <c r="Q505" i="10"/>
  <c r="J927" i="10"/>
  <c r="O236" i="10"/>
  <c r="E1272" i="10"/>
  <c r="Q7" i="10"/>
  <c r="G94" i="15"/>
  <c r="D888" i="10"/>
  <c r="Y95" i="15"/>
  <c r="F234" i="10"/>
  <c r="O504" i="10"/>
  <c r="D313" i="10"/>
  <c r="N82" i="15"/>
  <c r="P501" i="10"/>
  <c r="D236" i="10"/>
  <c r="J591" i="10"/>
  <c r="M72" i="15"/>
  <c r="G285" i="10"/>
  <c r="S927" i="10"/>
  <c r="H605" i="10"/>
  <c r="N518" i="10"/>
  <c r="V80" i="15"/>
  <c r="C79" i="14"/>
  <c r="O116" i="15"/>
  <c r="T105" i="15"/>
  <c r="K30" i="15"/>
  <c r="P316" i="10"/>
  <c r="Q71" i="15"/>
  <c r="L222" i="10"/>
  <c r="Q117" i="15"/>
  <c r="O158" i="10"/>
  <c r="M522" i="10"/>
  <c r="F100" i="14"/>
  <c r="F176" i="10"/>
  <c r="D145" i="10"/>
  <c r="J355" i="10"/>
  <c r="U108" i="15"/>
  <c r="S369" i="10"/>
  <c r="K14" i="15"/>
  <c r="E920" i="10"/>
  <c r="G551" i="10"/>
  <c r="I939" i="10"/>
  <c r="H1285" i="10"/>
  <c r="E1270" i="10"/>
  <c r="E508" i="10"/>
  <c r="L122" i="15"/>
  <c r="F11" i="14"/>
  <c r="O506" i="10"/>
  <c r="R880" i="10"/>
  <c r="V22" i="15"/>
  <c r="K236" i="10"/>
  <c r="E563" i="10"/>
  <c r="D892" i="10"/>
  <c r="M347" i="10"/>
  <c r="H69" i="14"/>
  <c r="S24" i="15"/>
  <c r="L897" i="10"/>
  <c r="N520" i="10"/>
  <c r="Z22" i="15"/>
  <c r="M234" i="10"/>
  <c r="F38" i="14"/>
  <c r="F52" i="15"/>
  <c r="O59" i="10"/>
  <c r="N916" i="10"/>
  <c r="J311" i="10"/>
  <c r="F346" i="10"/>
  <c r="O517" i="10"/>
  <c r="F55" i="15"/>
  <c r="T35" i="15"/>
  <c r="H302" i="10"/>
  <c r="Q102" i="15"/>
  <c r="N1278" i="10"/>
  <c r="H8" i="10"/>
  <c r="D466" i="10"/>
  <c r="L586" i="10"/>
  <c r="E64" i="14"/>
  <c r="S82" i="15"/>
  <c r="N122" i="10"/>
  <c r="S593" i="10"/>
  <c r="F296" i="10"/>
  <c r="V63" i="15"/>
  <c r="S33" i="15"/>
  <c r="N107" i="10"/>
  <c r="Y45" i="15"/>
  <c r="O52" i="15"/>
  <c r="P156" i="10"/>
  <c r="L191" i="10"/>
  <c r="G1278" i="10"/>
  <c r="F165" i="10"/>
  <c r="H308" i="10"/>
  <c r="I230" i="10"/>
  <c r="U84" i="15"/>
  <c r="D69" i="14"/>
  <c r="J50" i="15"/>
  <c r="F552" i="10"/>
  <c r="L64" i="15"/>
  <c r="D937" i="10"/>
  <c r="G1274" i="10"/>
  <c r="L13" i="15"/>
  <c r="F885" i="10"/>
  <c r="Q936" i="10"/>
  <c r="P105" i="15"/>
  <c r="G127" i="15"/>
  <c r="K59" i="10"/>
  <c r="N34" i="15"/>
  <c r="C170" i="10"/>
  <c r="K61" i="10"/>
  <c r="J896" i="10"/>
  <c r="S328" i="10"/>
  <c r="E109" i="10"/>
  <c r="Q34" i="15"/>
  <c r="D477" i="10"/>
  <c r="H21" i="15"/>
  <c r="I904" i="10"/>
  <c r="G25" i="14"/>
  <c r="E172" i="10"/>
  <c r="X81" i="15"/>
  <c r="H33" i="10"/>
  <c r="G55" i="15"/>
  <c r="K296" i="10"/>
  <c r="R239" i="10"/>
  <c r="D887" i="10"/>
  <c r="G602" i="10"/>
  <c r="P941" i="10"/>
  <c r="H192" i="10"/>
  <c r="C45" i="15"/>
  <c r="C905" i="10"/>
  <c r="D880" i="10"/>
  <c r="J904" i="10"/>
  <c r="S355" i="10"/>
  <c r="D98" i="15"/>
  <c r="L308" i="10"/>
  <c r="M84" i="15"/>
  <c r="T41" i="15"/>
  <c r="C29" i="14"/>
  <c r="F108" i="14"/>
  <c r="W18" i="15"/>
  <c r="Z18" i="15"/>
  <c r="M920" i="10"/>
  <c r="Q548" i="10"/>
  <c r="H467" i="10"/>
  <c r="R1269" i="10"/>
  <c r="E226" i="10"/>
  <c r="J473" i="10"/>
  <c r="J222" i="10"/>
  <c r="F922" i="10"/>
  <c r="R554" i="10"/>
  <c r="C601" i="10"/>
  <c r="P49" i="15"/>
  <c r="E52" i="81"/>
  <c r="F944" i="10"/>
  <c r="S558" i="10"/>
  <c r="O593" i="10"/>
  <c r="E31" i="14"/>
  <c r="H32" i="15"/>
  <c r="M302" i="10"/>
  <c r="O503" i="10"/>
  <c r="M348" i="10"/>
  <c r="R85" i="10"/>
  <c r="E48" i="15"/>
  <c r="Q162" i="10"/>
  <c r="G348" i="10"/>
  <c r="K139" i="15"/>
  <c r="Q1289" i="10"/>
  <c r="L466" i="10"/>
  <c r="J158" i="10"/>
  <c r="K109" i="10"/>
  <c r="N233" i="10"/>
  <c r="I91" i="15"/>
  <c r="F87" i="15"/>
  <c r="C32" i="14"/>
  <c r="J118" i="15"/>
  <c r="J1275" i="10"/>
  <c r="P1290" i="10"/>
  <c r="H23" i="15"/>
  <c r="S354" i="10"/>
  <c r="X50" i="15"/>
  <c r="H937" i="10"/>
  <c r="V15" i="15"/>
  <c r="P171" i="10"/>
  <c r="J482" i="10"/>
  <c r="K912" i="10"/>
  <c r="P880" i="10"/>
  <c r="J93" i="15"/>
  <c r="O155" i="10"/>
  <c r="U51" i="15"/>
  <c r="S563" i="10"/>
  <c r="M226" i="10"/>
  <c r="S542" i="10"/>
  <c r="P297" i="10"/>
  <c r="H221" i="10"/>
  <c r="L886" i="10"/>
  <c r="N293" i="10"/>
  <c r="Q191" i="10"/>
  <c r="O521" i="10"/>
  <c r="Q583" i="10"/>
  <c r="X49" i="15"/>
  <c r="T72" i="15"/>
  <c r="E12" i="15"/>
  <c r="Z101" i="15"/>
  <c r="R7" i="10"/>
  <c r="K15" i="15"/>
  <c r="R904" i="10"/>
  <c r="J286" i="10"/>
  <c r="L87" i="10"/>
  <c r="T38" i="15"/>
  <c r="Y38" i="15"/>
  <c r="S39" i="15"/>
  <c r="P892" i="10"/>
  <c r="M916" i="10"/>
  <c r="O162" i="10"/>
  <c r="G917" i="10"/>
  <c r="C223" i="10"/>
  <c r="G901" i="10"/>
  <c r="Q916" i="10"/>
  <c r="D16" i="15"/>
  <c r="U85" i="15"/>
  <c r="H1283" i="10"/>
  <c r="F57" i="10"/>
  <c r="L60" i="10"/>
  <c r="H133" i="15"/>
  <c r="W94" i="15"/>
  <c r="D36" i="15"/>
  <c r="E471" i="10"/>
  <c r="D872" i="10"/>
  <c r="C232" i="10"/>
  <c r="M917" i="10"/>
  <c r="H64" i="15"/>
  <c r="C81" i="15"/>
  <c r="I542" i="10"/>
  <c r="K80" i="15"/>
  <c r="E70" i="15"/>
  <c r="R56" i="15"/>
  <c r="Z93" i="15"/>
  <c r="F1288" i="10"/>
  <c r="E86" i="10"/>
  <c r="H119" i="15"/>
  <c r="I873" i="10"/>
  <c r="C22" i="14"/>
  <c r="R881" i="10"/>
  <c r="P554" i="10"/>
  <c r="H226" i="10"/>
  <c r="X19" i="15"/>
  <c r="O215" i="10"/>
  <c r="H81" i="14"/>
  <c r="G49" i="14"/>
  <c r="S102" i="15"/>
  <c r="R561" i="10"/>
  <c r="G69" i="14"/>
  <c r="Q588" i="10"/>
  <c r="E97" i="14"/>
  <c r="Q910" i="10"/>
  <c r="N502" i="10"/>
  <c r="J56" i="15"/>
  <c r="D53" i="81"/>
  <c r="F38" i="15"/>
  <c r="H6" i="10"/>
  <c r="H224" i="10"/>
  <c r="P913" i="10"/>
  <c r="E13" i="15"/>
  <c r="G100" i="15"/>
  <c r="Q592" i="10"/>
  <c r="H148" i="10"/>
  <c r="O934" i="10"/>
  <c r="N473" i="10"/>
  <c r="W104" i="15"/>
  <c r="Q94" i="15"/>
  <c r="E58" i="10"/>
  <c r="D924" i="10"/>
  <c r="Z55" i="15"/>
  <c r="S50" i="15"/>
  <c r="G33" i="81"/>
  <c r="K467" i="10"/>
  <c r="E216" i="10"/>
  <c r="E461" i="10"/>
  <c r="H43" i="14"/>
  <c r="E104" i="10"/>
  <c r="C588" i="10"/>
  <c r="R234" i="10"/>
  <c r="N564" i="10"/>
  <c r="J239" i="10"/>
  <c r="R84" i="15"/>
  <c r="D53" i="15"/>
  <c r="M191" i="10"/>
  <c r="T19" i="15"/>
  <c r="C241" i="10"/>
  <c r="S106" i="10"/>
  <c r="X106" i="15"/>
  <c r="I17" i="15"/>
  <c r="I239" i="10"/>
  <c r="C1282" i="10"/>
  <c r="E25" i="15"/>
  <c r="Q316" i="10"/>
  <c r="P122" i="10"/>
  <c r="H1270" i="10"/>
  <c r="S236" i="10"/>
  <c r="E1284" i="10"/>
  <c r="V53" i="15"/>
  <c r="J921" i="10"/>
  <c r="P894" i="10"/>
  <c r="O906" i="10"/>
  <c r="E35" i="14"/>
  <c r="G1366" i="10"/>
  <c r="H82" i="14"/>
  <c r="D174" i="10"/>
  <c r="D67" i="14"/>
  <c r="J309" i="10"/>
  <c r="E552" i="10"/>
  <c r="D12" i="15"/>
  <c r="U94" i="15"/>
  <c r="N103" i="10"/>
  <c r="E86" i="15"/>
  <c r="H558" i="10"/>
  <c r="D102" i="15"/>
  <c r="N243" i="10"/>
  <c r="O69" i="15"/>
  <c r="K256" i="10"/>
  <c r="L172" i="10"/>
  <c r="D1287" i="10"/>
  <c r="I148" i="10"/>
  <c r="N226" i="10"/>
  <c r="U131" i="15"/>
  <c r="R1281" i="10"/>
  <c r="L481" i="10"/>
  <c r="Q597" i="10"/>
  <c r="G214" i="10"/>
  <c r="G890" i="10"/>
  <c r="P891" i="10"/>
  <c r="R882" i="10"/>
  <c r="J327" i="10"/>
  <c r="D106" i="14"/>
  <c r="R355" i="10"/>
  <c r="K548" i="10"/>
  <c r="F469" i="10"/>
  <c r="K174" i="10"/>
  <c r="G42" i="81"/>
  <c r="Y65" i="15"/>
  <c r="S71" i="15"/>
  <c r="H69" i="15"/>
  <c r="O122" i="10"/>
  <c r="M545" i="10"/>
  <c r="F509" i="10"/>
  <c r="Q238" i="10"/>
  <c r="C890" i="10"/>
  <c r="X92" i="15"/>
  <c r="G935" i="10"/>
  <c r="H44" i="15"/>
  <c r="H43" i="81"/>
  <c r="N225" i="10"/>
  <c r="P47" i="15"/>
  <c r="Q1370" i="10"/>
  <c r="H44" i="81"/>
  <c r="O225" i="10"/>
  <c r="O481" i="10"/>
  <c r="H552" i="10"/>
  <c r="F913" i="10"/>
  <c r="F936" i="10"/>
  <c r="S232" i="10"/>
  <c r="P885" i="10"/>
  <c r="C461" i="10"/>
  <c r="F127" i="15"/>
  <c r="C1366" i="10"/>
  <c r="L551" i="10"/>
  <c r="R474" i="10"/>
  <c r="D97" i="14"/>
  <c r="O510" i="10"/>
  <c r="I130" i="15"/>
  <c r="L240" i="10"/>
  <c r="N911" i="10"/>
  <c r="Q460" i="10"/>
  <c r="D227" i="10"/>
  <c r="K1366" i="10"/>
  <c r="C301" i="10"/>
  <c r="M461" i="10"/>
  <c r="I20" i="15"/>
  <c r="P505" i="10"/>
  <c r="C6" i="10"/>
  <c r="U24" i="15"/>
  <c r="L255" i="10"/>
  <c r="L224" i="10"/>
  <c r="S140" i="15"/>
  <c r="N298" i="10"/>
  <c r="L154" i="10"/>
  <c r="K172" i="10"/>
  <c r="D481" i="10"/>
  <c r="C16" i="14"/>
  <c r="D882" i="10"/>
  <c r="N192" i="10"/>
  <c r="D101" i="14"/>
  <c r="R103" i="15"/>
  <c r="U52" i="15"/>
  <c r="J105" i="10"/>
  <c r="L550" i="10"/>
  <c r="X39" i="15"/>
  <c r="F519" i="10"/>
  <c r="O1286" i="10"/>
  <c r="J30" i="15"/>
  <c r="M59" i="10"/>
  <c r="M11" i="15"/>
  <c r="F238" i="10"/>
  <c r="L128" i="15"/>
  <c r="P922" i="10"/>
  <c r="N284" i="10"/>
  <c r="J131" i="15"/>
  <c r="O84" i="15"/>
  <c r="F470" i="10"/>
  <c r="L239" i="10"/>
  <c r="M477" i="10"/>
  <c r="M235" i="10"/>
  <c r="V100" i="15"/>
  <c r="R242" i="10"/>
  <c r="D99" i="15"/>
  <c r="V131" i="15"/>
  <c r="P78" i="15"/>
  <c r="K254" i="10"/>
  <c r="Y30" i="15"/>
  <c r="K471" i="10"/>
  <c r="H1273" i="10"/>
  <c r="K356" i="10"/>
  <c r="G560" i="10"/>
  <c r="R241" i="10"/>
  <c r="S882" i="10"/>
  <c r="K309" i="10"/>
  <c r="O476" i="10"/>
  <c r="M1276" i="10"/>
  <c r="H88" i="14"/>
  <c r="W39" i="15"/>
  <c r="Q81" i="15"/>
  <c r="O942" i="10"/>
  <c r="H59" i="10"/>
  <c r="R286" i="10"/>
  <c r="D73" i="15"/>
  <c r="S594" i="10"/>
  <c r="E12" i="14"/>
  <c r="L257" i="10"/>
  <c r="N295" i="10"/>
  <c r="S330" i="10"/>
  <c r="C11" i="14"/>
  <c r="E14" i="14"/>
  <c r="N19" i="15"/>
  <c r="H87" i="10"/>
  <c r="E589" i="10"/>
  <c r="D871" i="10"/>
  <c r="E520" i="10"/>
  <c r="L309" i="10"/>
  <c r="G34" i="10"/>
  <c r="P25" i="15"/>
  <c r="U15" i="15"/>
  <c r="F20" i="14"/>
  <c r="F42" i="15"/>
  <c r="D78" i="15"/>
  <c r="R883" i="10"/>
  <c r="J153" i="10"/>
  <c r="E54" i="14"/>
  <c r="E898" i="10"/>
  <c r="P521" i="10"/>
  <c r="Q480" i="10"/>
  <c r="F103" i="14"/>
  <c r="H36" i="14"/>
  <c r="S87" i="15"/>
  <c r="M1282" i="10"/>
  <c r="D25" i="14"/>
  <c r="F347" i="10"/>
  <c r="H564" i="10"/>
  <c r="E190" i="10"/>
  <c r="R81" i="15"/>
  <c r="L900" i="10"/>
  <c r="V95" i="15"/>
  <c r="G460" i="10"/>
  <c r="H61" i="10"/>
  <c r="U101" i="15"/>
  <c r="I226" i="10"/>
  <c r="P515" i="10"/>
  <c r="J51" i="15"/>
  <c r="U86" i="15"/>
  <c r="G44" i="14"/>
  <c r="R326" i="10"/>
  <c r="U93" i="15"/>
  <c r="F174" i="10"/>
  <c r="E896" i="10"/>
  <c r="O480" i="10"/>
  <c r="S506" i="10"/>
  <c r="N511" i="10"/>
  <c r="E516" i="10"/>
  <c r="L311" i="10"/>
  <c r="N544" i="10"/>
  <c r="Q292" i="10"/>
  <c r="G508" i="10"/>
  <c r="M102" i="15"/>
  <c r="O255" i="10"/>
  <c r="C892" i="10"/>
  <c r="S51" i="15"/>
  <c r="P558" i="10"/>
  <c r="G70" i="15"/>
  <c r="E899" i="10"/>
  <c r="N906" i="10"/>
  <c r="Q148" i="10"/>
  <c r="C235" i="10"/>
  <c r="G292" i="10"/>
  <c r="E522" i="10"/>
  <c r="L159" i="10"/>
  <c r="H47" i="15"/>
  <c r="D1367" i="10"/>
  <c r="M890" i="10"/>
  <c r="P258" i="10"/>
  <c r="L546" i="10"/>
  <c r="F891" i="10"/>
  <c r="C296" i="10"/>
  <c r="N898" i="10"/>
  <c r="C55" i="15"/>
  <c r="Y83" i="15"/>
  <c r="D217" i="10"/>
  <c r="E85" i="15"/>
  <c r="C1284" i="10"/>
  <c r="R303" i="10"/>
  <c r="I18" i="15"/>
  <c r="F1272" i="10"/>
  <c r="G216" i="10"/>
  <c r="V31" i="15"/>
  <c r="M120" i="15"/>
  <c r="N236" i="10"/>
  <c r="G517" i="10"/>
  <c r="M104" i="15"/>
  <c r="G83" i="15"/>
  <c r="O65" i="15"/>
  <c r="P54" i="15"/>
  <c r="D1269" i="10"/>
  <c r="C66" i="14"/>
  <c r="L50" i="15"/>
  <c r="N154" i="10"/>
  <c r="D68" i="15"/>
  <c r="M479" i="10"/>
  <c r="L236" i="10"/>
  <c r="M911" i="10"/>
  <c r="S477" i="10"/>
  <c r="I1289" i="10"/>
  <c r="D85" i="10"/>
  <c r="P308" i="10"/>
  <c r="K50" i="15"/>
  <c r="N504" i="10"/>
  <c r="Q1273" i="10"/>
  <c r="M464" i="10"/>
  <c r="J73" i="15"/>
  <c r="W69" i="15"/>
  <c r="G79" i="15"/>
  <c r="L467" i="10"/>
  <c r="V24" i="15"/>
  <c r="M313" i="10"/>
  <c r="Q230" i="10"/>
  <c r="I105" i="10"/>
  <c r="U23" i="15"/>
  <c r="D1285" i="10"/>
  <c r="L144" i="10"/>
  <c r="L558" i="10"/>
  <c r="I900" i="10"/>
  <c r="O68" i="15"/>
  <c r="D27" i="14"/>
  <c r="N587" i="10"/>
  <c r="S501" i="10"/>
  <c r="K214" i="10"/>
  <c r="F949" i="10"/>
  <c r="D935" i="10"/>
  <c r="E557" i="10"/>
  <c r="Q108" i="10"/>
  <c r="N130" i="15"/>
  <c r="Q107" i="10"/>
  <c r="O108" i="10"/>
  <c r="N477" i="10"/>
  <c r="I75" i="15"/>
  <c r="M175" i="10"/>
  <c r="M34" i="15"/>
  <c r="M879" i="10"/>
  <c r="P69" i="15"/>
  <c r="P213" i="10"/>
  <c r="J877" i="10"/>
  <c r="H105" i="14"/>
  <c r="D89" i="15"/>
  <c r="H191" i="10"/>
  <c r="E910" i="10"/>
  <c r="Q59" i="10"/>
  <c r="E1277" i="10"/>
  <c r="Q589" i="10"/>
  <c r="V16" i="15"/>
  <c r="O878" i="10"/>
  <c r="O556" i="10"/>
  <c r="P92" i="15"/>
  <c r="P158" i="10"/>
  <c r="N46" i="15"/>
  <c r="R215" i="10"/>
  <c r="R85" i="15"/>
  <c r="Y87" i="15"/>
  <c r="N258" i="10"/>
  <c r="F28" i="15"/>
  <c r="J23" i="15"/>
  <c r="D22" i="14"/>
  <c r="D915" i="10"/>
  <c r="E939" i="10"/>
  <c r="S502" i="10"/>
  <c r="F344" i="10"/>
  <c r="L130" i="15"/>
  <c r="C563" i="10"/>
  <c r="E54" i="15"/>
  <c r="J543" i="10"/>
  <c r="E1288" i="10"/>
  <c r="I302" i="10"/>
  <c r="D916" i="10"/>
  <c r="D479" i="10"/>
  <c r="P157" i="10"/>
  <c r="Q890" i="10"/>
  <c r="O1277" i="10"/>
  <c r="M884" i="10"/>
  <c r="N92" i="15"/>
  <c r="K283" i="10"/>
  <c r="N935" i="10"/>
  <c r="O44" i="15"/>
  <c r="P1288" i="10"/>
  <c r="P129" i="15"/>
  <c r="I108" i="15"/>
  <c r="Q102" i="10"/>
  <c r="O11" i="15"/>
  <c r="G345" i="10"/>
  <c r="R556" i="10"/>
  <c r="G71" i="14"/>
  <c r="K35" i="10"/>
  <c r="S145" i="10"/>
  <c r="M292" i="10"/>
  <c r="F358" i="10"/>
  <c r="N176" i="10"/>
  <c r="P522" i="10"/>
  <c r="J502" i="10"/>
  <c r="Q314" i="10"/>
  <c r="Q190" i="10"/>
  <c r="K558" i="10"/>
  <c r="R175" i="10"/>
  <c r="Q26" i="15"/>
  <c r="I464" i="10"/>
  <c r="E72" i="15"/>
  <c r="C111" i="10"/>
  <c r="M512" i="10"/>
  <c r="O102" i="15"/>
  <c r="L520" i="10"/>
  <c r="O466" i="10"/>
  <c r="L146" i="10"/>
  <c r="M603" i="10"/>
  <c r="K909" i="10"/>
  <c r="D50" i="15"/>
  <c r="J925" i="10"/>
  <c r="L232" i="10"/>
  <c r="K460" i="10"/>
  <c r="R213" i="10"/>
  <c r="F80" i="14"/>
  <c r="F153" i="10"/>
  <c r="T75" i="15"/>
  <c r="P296" i="10"/>
  <c r="G506" i="10"/>
  <c r="O544" i="10"/>
  <c r="E88" i="15"/>
  <c r="D42" i="15"/>
  <c r="K155" i="10"/>
  <c r="C23" i="15"/>
  <c r="Q1288" i="10"/>
  <c r="O28" i="15"/>
  <c r="R1282" i="10"/>
  <c r="J44" i="15"/>
  <c r="Z20" i="15"/>
  <c r="Z34" i="15"/>
  <c r="D79" i="15"/>
  <c r="C123" i="10"/>
  <c r="R170" i="10"/>
  <c r="U117" i="15"/>
  <c r="J895" i="10"/>
  <c r="L879" i="10"/>
  <c r="M38" i="15"/>
  <c r="O40" i="15"/>
  <c r="J41" i="15"/>
  <c r="P882" i="10"/>
  <c r="W122" i="15"/>
  <c r="M882" i="10"/>
  <c r="M28" i="15"/>
  <c r="K308" i="10"/>
  <c r="S933" i="10"/>
  <c r="C504" i="10"/>
  <c r="Q546" i="10"/>
  <c r="L1274" i="10"/>
  <c r="H32" i="14"/>
  <c r="D226" i="10"/>
  <c r="I104" i="15"/>
  <c r="G106" i="14"/>
  <c r="S934" i="10"/>
  <c r="K880" i="10"/>
  <c r="N55" i="15"/>
  <c r="N84" i="15"/>
  <c r="N146" i="10"/>
  <c r="E502" i="10"/>
  <c r="J600" i="10"/>
  <c r="M476" i="10"/>
  <c r="D95" i="15"/>
  <c r="K925" i="10"/>
  <c r="F462" i="10"/>
  <c r="S556" i="10"/>
  <c r="C1283" i="10"/>
  <c r="C98" i="15"/>
  <c r="I286" i="10"/>
  <c r="T117" i="15"/>
  <c r="C46" i="14"/>
  <c r="E295" i="10"/>
  <c r="J19" i="15"/>
  <c r="P83" i="15"/>
  <c r="I468" i="10"/>
  <c r="H102" i="10"/>
  <c r="E918" i="10"/>
  <c r="Z106" i="15"/>
  <c r="F235" i="10"/>
  <c r="P102" i="10"/>
  <c r="D100" i="15"/>
  <c r="I63" i="15"/>
  <c r="J875" i="10"/>
  <c r="Z132" i="15"/>
  <c r="R514" i="10"/>
  <c r="R60" i="10"/>
  <c r="M108" i="10"/>
  <c r="H27" i="14"/>
  <c r="K29" i="15"/>
  <c r="V28" i="15"/>
  <c r="G294" i="10"/>
  <c r="N316" i="10"/>
  <c r="Q166" i="10"/>
  <c r="I933" i="10"/>
  <c r="Q556" i="10"/>
  <c r="M173" i="10"/>
  <c r="Q68" i="15"/>
  <c r="D588" i="10"/>
  <c r="P147" i="10"/>
  <c r="C67" i="14"/>
  <c r="E309" i="10"/>
  <c r="C15" i="15"/>
  <c r="M174" i="10"/>
  <c r="E895" i="10"/>
  <c r="E63" i="15"/>
  <c r="Q553" i="10"/>
  <c r="M236" i="10"/>
  <c r="E90" i="15"/>
  <c r="O1276" i="10"/>
  <c r="L284" i="10"/>
  <c r="G34" i="15"/>
  <c r="H111" i="10"/>
  <c r="L589" i="10"/>
  <c r="S144" i="15"/>
  <c r="I92" i="15"/>
  <c r="W88" i="15"/>
  <c r="C294" i="10"/>
  <c r="H90" i="14"/>
  <c r="K257" i="10"/>
  <c r="Q591" i="10"/>
  <c r="Q69" i="15"/>
  <c r="F547" i="10"/>
  <c r="N14" i="15"/>
  <c r="I893" i="10"/>
  <c r="K588" i="10"/>
  <c r="E23" i="15"/>
  <c r="N551" i="10"/>
  <c r="Q562" i="10"/>
  <c r="J49" i="15"/>
  <c r="S35" i="15"/>
  <c r="F82" i="14"/>
  <c r="J156" i="10"/>
  <c r="K147" i="10"/>
  <c r="L896" i="10"/>
  <c r="U30" i="15"/>
  <c r="O153" i="10"/>
  <c r="H254" i="10"/>
  <c r="M893" i="10"/>
  <c r="J88" i="15"/>
  <c r="O67" i="15"/>
  <c r="Q889" i="10"/>
  <c r="Q893" i="10"/>
  <c r="E44" i="15"/>
  <c r="D214" i="10"/>
  <c r="G502" i="10"/>
  <c r="H1277" i="10"/>
  <c r="K512" i="10"/>
  <c r="S516" i="10"/>
  <c r="O910" i="10"/>
  <c r="K133" i="15"/>
  <c r="K1274" i="10"/>
  <c r="K461" i="10"/>
  <c r="R288" i="10"/>
  <c r="V12" i="15"/>
  <c r="G504" i="10"/>
  <c r="P1270" i="10"/>
  <c r="D21" i="14"/>
  <c r="D82" i="15"/>
  <c r="G1365" i="10"/>
  <c r="R589" i="10"/>
  <c r="G92" i="15"/>
  <c r="Q358" i="10"/>
  <c r="E331" i="10"/>
  <c r="E595" i="10"/>
  <c r="D93" i="14"/>
  <c r="G159" i="10"/>
  <c r="N514" i="10"/>
  <c r="I34" i="15"/>
  <c r="O357" i="10"/>
  <c r="Z127" i="15"/>
  <c r="H904" i="10"/>
  <c r="W45" i="15"/>
  <c r="G239" i="10"/>
  <c r="P67" i="15"/>
  <c r="F32" i="14"/>
  <c r="G191" i="10"/>
  <c r="O461" i="10"/>
  <c r="F330" i="10"/>
  <c r="K947" i="10"/>
  <c r="H43" i="15"/>
  <c r="G122" i="15"/>
  <c r="M6" i="10"/>
  <c r="S468" i="10"/>
  <c r="O12" i="15"/>
  <c r="I522" i="10"/>
  <c r="K924" i="10"/>
  <c r="V82" i="15"/>
  <c r="W15" i="15"/>
  <c r="F84" i="15"/>
  <c r="D149" i="10"/>
  <c r="U127" i="15"/>
  <c r="G43" i="81"/>
  <c r="W42" i="15"/>
  <c r="S583" i="10"/>
  <c r="S95" i="15"/>
  <c r="F119" i="15"/>
  <c r="H34" i="14"/>
  <c r="R55" i="15"/>
  <c r="Y85" i="15"/>
  <c r="P85" i="10"/>
  <c r="E546" i="10"/>
  <c r="K64" i="15"/>
  <c r="P908" i="10"/>
  <c r="H33" i="81"/>
  <c r="M87" i="15"/>
  <c r="E99" i="14"/>
  <c r="I901" i="10"/>
  <c r="S221" i="10"/>
  <c r="R107" i="15"/>
  <c r="G82" i="15"/>
  <c r="M66" i="15"/>
  <c r="N599" i="10"/>
  <c r="G15" i="14"/>
  <c r="R889" i="10"/>
  <c r="L68" i="15"/>
  <c r="C880" i="10"/>
  <c r="F56" i="15"/>
  <c r="Q145" i="10"/>
  <c r="D286" i="10"/>
  <c r="G19" i="14"/>
  <c r="J586" i="10"/>
  <c r="M35" i="10"/>
  <c r="P241" i="10"/>
  <c r="I73" i="15"/>
  <c r="O1367" i="10"/>
  <c r="H481" i="10"/>
  <c r="Q294" i="10"/>
  <c r="I1269" i="10"/>
  <c r="F27" i="14"/>
  <c r="Z105" i="15"/>
  <c r="P226" i="10"/>
  <c r="S1368" i="10"/>
  <c r="C91" i="15"/>
  <c r="D76" i="14"/>
  <c r="Q596" i="10"/>
  <c r="D82" i="14"/>
  <c r="F921" i="10"/>
  <c r="O217" i="10"/>
  <c r="G326" i="10"/>
  <c r="D1289" i="10"/>
  <c r="K105" i="15"/>
  <c r="N12" i="15"/>
  <c r="N88" i="15"/>
  <c r="K119" i="15"/>
  <c r="F909" i="10"/>
  <c r="N33" i="10"/>
  <c r="G1287" i="10"/>
  <c r="V121" i="15"/>
  <c r="G64" i="15"/>
  <c r="L875" i="10"/>
  <c r="Q88" i="15"/>
  <c r="M98" i="15"/>
  <c r="S941" i="10"/>
  <c r="S509" i="10"/>
  <c r="H584" i="10"/>
  <c r="P292" i="10"/>
  <c r="O120" i="15"/>
  <c r="Z41" i="15"/>
  <c r="O949" i="10"/>
  <c r="S131" i="15"/>
  <c r="Q462" i="10"/>
  <c r="L78" i="15"/>
  <c r="V90" i="15"/>
  <c r="F25" i="15"/>
  <c r="O47" i="15"/>
  <c r="L478" i="10"/>
  <c r="G1285" i="10"/>
  <c r="Q477" i="10"/>
  <c r="D123" i="10"/>
  <c r="N553" i="10"/>
  <c r="E470" i="10"/>
  <c r="C140" i="15"/>
  <c r="G22" i="15"/>
  <c r="C53" i="15"/>
  <c r="I907" i="10"/>
  <c r="Q120" i="15"/>
  <c r="Q39" i="15"/>
  <c r="F1287" i="10"/>
  <c r="R23" i="15"/>
  <c r="M547" i="10"/>
  <c r="G93" i="15"/>
  <c r="E1271" i="10"/>
  <c r="P239" i="10"/>
  <c r="I478" i="10"/>
  <c r="M190" i="10"/>
  <c r="W37" i="15"/>
  <c r="H175" i="10"/>
  <c r="O937" i="10"/>
  <c r="N230" i="10"/>
  <c r="N38" i="15"/>
  <c r="L605" i="10"/>
  <c r="K119" i="10"/>
  <c r="R69" i="15"/>
  <c r="K37" i="15"/>
  <c r="N924" i="10"/>
  <c r="P192" i="10"/>
  <c r="R26" i="15"/>
  <c r="C83" i="15"/>
  <c r="J96" i="15"/>
  <c r="O166" i="10"/>
  <c r="J94" i="15"/>
  <c r="P128" i="15"/>
  <c r="F23" i="14"/>
  <c r="C550" i="10"/>
  <c r="J313" i="10"/>
  <c r="E149" i="10"/>
  <c r="E561" i="10"/>
  <c r="I296" i="10"/>
  <c r="C51" i="14"/>
  <c r="Z24" i="15"/>
  <c r="D922" i="10"/>
  <c r="E292" i="10"/>
  <c r="N44" i="15"/>
  <c r="K913" i="10"/>
  <c r="O297" i="10"/>
  <c r="U81" i="15"/>
  <c r="O462" i="10"/>
  <c r="E79" i="14"/>
  <c r="F68" i="14"/>
  <c r="S243" i="10"/>
  <c r="W66" i="15"/>
  <c r="K547" i="10"/>
  <c r="P1287" i="10"/>
  <c r="G482" i="10"/>
  <c r="E73" i="15"/>
  <c r="F241" i="10"/>
  <c r="N231" i="10"/>
  <c r="M481" i="10"/>
  <c r="R925" i="10"/>
  <c r="Q520" i="10"/>
  <c r="F24" i="14"/>
  <c r="M294" i="10"/>
  <c r="N104" i="15"/>
  <c r="E217" i="10"/>
  <c r="E106" i="15"/>
  <c r="E258" i="10"/>
  <c r="O13" i="15"/>
  <c r="Q510" i="10"/>
  <c r="M119" i="10"/>
  <c r="K230" i="10"/>
  <c r="R468" i="10"/>
  <c r="U31" i="15"/>
  <c r="R94" i="15"/>
  <c r="J1282" i="10"/>
  <c r="C80" i="14"/>
  <c r="P60" i="10"/>
  <c r="L306" i="10"/>
  <c r="E221" i="10"/>
  <c r="H31" i="81"/>
  <c r="L73" i="15"/>
  <c r="S1364" i="10"/>
  <c r="E305" i="10"/>
  <c r="N91" i="15"/>
  <c r="Z29" i="15"/>
  <c r="G1282" i="10"/>
  <c r="L517" i="10"/>
  <c r="K908" i="10"/>
  <c r="G594" i="10"/>
  <c r="P563" i="10"/>
  <c r="G891" i="10"/>
  <c r="J69" i="15"/>
  <c r="Q464" i="10"/>
  <c r="Q369" i="10"/>
  <c r="O885" i="10"/>
  <c r="F345" i="10"/>
  <c r="L1271" i="10"/>
  <c r="H902" i="10"/>
  <c r="K506" i="10"/>
  <c r="P513" i="10"/>
  <c r="D91" i="15"/>
  <c r="H63" i="15"/>
  <c r="O29" i="15"/>
  <c r="K122" i="15"/>
  <c r="X130" i="15"/>
  <c r="U74" i="15"/>
  <c r="N30" i="15"/>
  <c r="C76" i="15"/>
  <c r="W35" i="15"/>
  <c r="M1278" i="10"/>
  <c r="E313" i="10"/>
  <c r="E133" i="15"/>
  <c r="P590" i="10"/>
  <c r="K469" i="10"/>
  <c r="J1286" i="10"/>
  <c r="J255" i="10"/>
  <c r="M153" i="10"/>
  <c r="U88" i="15"/>
  <c r="S896" i="10"/>
  <c r="F522" i="10"/>
  <c r="O87" i="15"/>
  <c r="E98" i="14"/>
  <c r="H903" i="10"/>
  <c r="W107" i="15"/>
  <c r="R18" i="15"/>
  <c r="I191" i="10"/>
  <c r="W129" i="15"/>
  <c r="P1276" i="10"/>
  <c r="O348" i="10"/>
  <c r="K563" i="10"/>
  <c r="Q70" i="15"/>
  <c r="O601" i="10"/>
  <c r="H906" i="10"/>
  <c r="N86" i="15"/>
  <c r="Q313" i="10"/>
  <c r="G32" i="81"/>
  <c r="O1269" i="10"/>
  <c r="M915" i="10"/>
  <c r="F49" i="14"/>
  <c r="K599" i="10"/>
  <c r="H298" i="10"/>
  <c r="Q85" i="10"/>
  <c r="V27" i="15"/>
  <c r="Q924" i="10"/>
  <c r="G33" i="15"/>
  <c r="E231" i="10"/>
  <c r="V102" i="15"/>
  <c r="C481" i="10"/>
  <c r="D56" i="15"/>
  <c r="O356" i="10"/>
  <c r="R509" i="10"/>
  <c r="J72" i="15"/>
  <c r="C936" i="10"/>
  <c r="F80" i="15"/>
  <c r="S147" i="10"/>
  <c r="M470" i="10"/>
  <c r="L241" i="10"/>
  <c r="H42" i="14"/>
  <c r="R1365" i="10"/>
  <c r="N480" i="10"/>
  <c r="C1271" i="10"/>
  <c r="D234" i="10"/>
  <c r="H934" i="10"/>
  <c r="Q563" i="10"/>
  <c r="I1275" i="10"/>
  <c r="N107" i="15"/>
  <c r="H24" i="15"/>
  <c r="L118" i="15"/>
  <c r="C144" i="10"/>
  <c r="R354" i="10"/>
  <c r="K108" i="10"/>
  <c r="K86" i="10"/>
  <c r="G258" i="10"/>
  <c r="N50" i="15"/>
  <c r="Y86" i="15"/>
  <c r="R1284" i="10"/>
  <c r="F257" i="10"/>
  <c r="S592" i="10"/>
  <c r="I106" i="15"/>
  <c r="X102" i="15"/>
  <c r="I215" i="10"/>
  <c r="W103" i="15"/>
  <c r="M221" i="10"/>
  <c r="O545" i="10"/>
  <c r="G116" i="15"/>
  <c r="H258" i="10"/>
  <c r="G8" i="10"/>
  <c r="K49" i="15"/>
  <c r="N461" i="10"/>
  <c r="R515" i="10"/>
  <c r="H49" i="14"/>
  <c r="C106" i="15"/>
  <c r="J1364" i="10"/>
  <c r="E26" i="15"/>
  <c r="X68" i="15"/>
  <c r="H475" i="10"/>
  <c r="C312" i="10"/>
  <c r="M78" i="15"/>
  <c r="M910" i="10"/>
  <c r="E476" i="10"/>
  <c r="F34" i="14"/>
  <c r="Y17" i="15"/>
  <c r="I170" i="10"/>
  <c r="K480" i="10"/>
  <c r="L170" i="10"/>
  <c r="G45" i="81"/>
  <c r="K121" i="15"/>
  <c r="S872" i="10"/>
  <c r="Y116" i="15"/>
  <c r="I922" i="10"/>
  <c r="Z12" i="15"/>
  <c r="P313" i="10"/>
  <c r="O554" i="10"/>
  <c r="L169" i="10"/>
  <c r="G221" i="10"/>
  <c r="P73" i="15"/>
  <c r="H164" i="10"/>
  <c r="J145" i="10"/>
  <c r="I34" i="10"/>
  <c r="G166" i="10"/>
  <c r="I589" i="10"/>
  <c r="Q23" i="15"/>
  <c r="T116" i="15"/>
  <c r="E148" i="10"/>
  <c r="E347" i="10"/>
  <c r="N476" i="10"/>
  <c r="O359" i="10"/>
  <c r="J165" i="10"/>
  <c r="J880" i="10"/>
  <c r="W133" i="15"/>
  <c r="D475" i="10"/>
  <c r="N601" i="10"/>
  <c r="E94" i="15"/>
  <c r="F912" i="10"/>
  <c r="Q309" i="10"/>
  <c r="F480" i="10"/>
  <c r="W138" i="15"/>
  <c r="O19" i="15"/>
  <c r="G331" i="10"/>
  <c r="Z39" i="15"/>
  <c r="R504" i="10"/>
  <c r="F68" i="15"/>
  <c r="U33" i="15"/>
  <c r="I544" i="10"/>
  <c r="D222" i="10"/>
  <c r="M873" i="10"/>
  <c r="Q67" i="15"/>
  <c r="R295" i="10"/>
  <c r="S553" i="10"/>
  <c r="J466" i="10"/>
  <c r="G88" i="14"/>
  <c r="X23" i="15"/>
  <c r="Y70" i="15"/>
  <c r="J7" i="10"/>
  <c r="S938" i="10"/>
  <c r="M232" i="10"/>
  <c r="E20" i="14"/>
  <c r="M466" i="10"/>
  <c r="E76" i="15"/>
  <c r="L111" i="10"/>
  <c r="C1286" i="10"/>
  <c r="I602" i="10"/>
  <c r="L929" i="10"/>
  <c r="H313" i="10"/>
  <c r="L157" i="10"/>
  <c r="F106" i="10"/>
  <c r="T63" i="15"/>
  <c r="P544" i="10"/>
  <c r="R1288" i="10"/>
  <c r="D129" i="15"/>
  <c r="I121" i="10"/>
  <c r="S230" i="10"/>
  <c r="Q257" i="10"/>
  <c r="G178" i="10"/>
  <c r="P84" i="15"/>
  <c r="R1274" i="10"/>
  <c r="R102" i="15"/>
  <c r="Y98" i="15"/>
  <c r="Z121" i="15"/>
  <c r="K347" i="10"/>
  <c r="N83" i="15"/>
  <c r="Q1271" i="10"/>
  <c r="O178" i="10"/>
  <c r="C104" i="10"/>
  <c r="F55" i="14"/>
  <c r="F74" i="14"/>
  <c r="J243" i="10"/>
  <c r="N16" i="15"/>
  <c r="G81" i="14"/>
  <c r="F591" i="10"/>
  <c r="S475" i="10"/>
  <c r="O605" i="10"/>
  <c r="H223" i="10"/>
  <c r="D586" i="10"/>
  <c r="K7" i="10"/>
  <c r="N118" i="15"/>
  <c r="H896" i="10"/>
  <c r="H19" i="15"/>
  <c r="K85" i="15"/>
  <c r="G78" i="15"/>
  <c r="I102" i="10"/>
  <c r="J903" i="10"/>
  <c r="M122" i="15"/>
  <c r="R897" i="10"/>
  <c r="V93" i="15"/>
  <c r="R891" i="10"/>
  <c r="F91" i="14"/>
  <c r="N79" i="15"/>
  <c r="F254" i="10"/>
  <c r="J227" i="10"/>
  <c r="X56" i="15"/>
  <c r="I905" i="10"/>
  <c r="G20" i="14"/>
  <c r="D231" i="10"/>
  <c r="Z56" i="15"/>
  <c r="U28" i="15"/>
  <c r="C108" i="10"/>
  <c r="C118" i="15"/>
  <c r="V49" i="15"/>
  <c r="N1285" i="10"/>
  <c r="F511" i="10"/>
  <c r="N523" i="10"/>
  <c r="I938" i="10"/>
  <c r="P118" i="15"/>
  <c r="M480" i="10"/>
  <c r="N917" i="10"/>
  <c r="J81" i="15"/>
  <c r="D899" i="10"/>
  <c r="M1268" i="10"/>
  <c r="E61" i="10"/>
  <c r="I174" i="10"/>
  <c r="R523" i="10"/>
  <c r="H303" i="10"/>
  <c r="Q170" i="10"/>
  <c r="P1274" i="10"/>
  <c r="E24" i="15"/>
  <c r="S891" i="10"/>
  <c r="C74" i="14"/>
  <c r="H518" i="10"/>
  <c r="C502" i="10"/>
  <c r="R45" i="15"/>
  <c r="O78" i="15"/>
  <c r="C34" i="15"/>
  <c r="H53" i="15"/>
  <c r="J1369" i="10"/>
  <c r="H36" i="15"/>
  <c r="D188" i="10"/>
  <c r="O331" i="10"/>
  <c r="H476" i="10"/>
  <c r="E48" i="14"/>
  <c r="R478" i="10"/>
  <c r="G33" i="14"/>
  <c r="I502" i="10"/>
  <c r="S109" i="10"/>
  <c r="S67" i="15"/>
  <c r="D105" i="15"/>
  <c r="F171" i="10"/>
  <c r="S878" i="10"/>
  <c r="Q506" i="10"/>
  <c r="N545" i="10"/>
  <c r="I102" i="15"/>
  <c r="L563" i="10"/>
  <c r="L1269" i="10"/>
  <c r="O104" i="10"/>
  <c r="M303" i="10"/>
  <c r="I256" i="10"/>
  <c r="N1272" i="10"/>
  <c r="J133" i="15"/>
  <c r="Y80" i="15"/>
  <c r="F13" i="14"/>
  <c r="Q45" i="15"/>
  <c r="D166" i="10"/>
  <c r="J946" i="10"/>
  <c r="F36" i="15"/>
  <c r="L230" i="10"/>
  <c r="F900" i="10"/>
  <c r="R222" i="10"/>
  <c r="E25" i="14"/>
  <c r="F917" i="10"/>
  <c r="Y75" i="15"/>
  <c r="J226" i="10"/>
  <c r="H76" i="15"/>
  <c r="P357" i="10"/>
  <c r="E326" i="10"/>
  <c r="O22" i="15"/>
  <c r="C82" i="14"/>
  <c r="P19" i="15"/>
  <c r="Z17" i="15"/>
  <c r="R473" i="10"/>
  <c r="I107" i="15"/>
  <c r="F306" i="10"/>
  <c r="H509" i="10"/>
  <c r="L85" i="15"/>
  <c r="E169" i="10"/>
  <c r="L116" i="15"/>
  <c r="D303" i="10"/>
  <c r="N13" i="15"/>
  <c r="Q557" i="10"/>
  <c r="G601" i="10"/>
  <c r="V48" i="15"/>
  <c r="W71" i="15"/>
  <c r="W76" i="15"/>
  <c r="F87" i="14"/>
  <c r="F588" i="10"/>
  <c r="Q12" i="15"/>
  <c r="K605" i="10"/>
  <c r="I106" i="10"/>
  <c r="P93" i="15"/>
  <c r="G192" i="10"/>
  <c r="N256" i="10"/>
  <c r="K189" i="10"/>
  <c r="S597" i="10"/>
  <c r="M23" i="15"/>
  <c r="K517" i="10"/>
  <c r="F72" i="15"/>
  <c r="T28" i="15"/>
  <c r="T97" i="15"/>
  <c r="T94" i="15"/>
  <c r="W54" i="15"/>
  <c r="I1271" i="10"/>
  <c r="F918" i="10"/>
  <c r="Q176" i="10"/>
  <c r="F461" i="10"/>
  <c r="O943" i="10"/>
  <c r="C56" i="14"/>
  <c r="J154" i="10"/>
  <c r="C31" i="14"/>
  <c r="V117" i="15"/>
  <c r="M8" i="10"/>
  <c r="F1283" i="10"/>
  <c r="H166" i="10"/>
  <c r="J906" i="10"/>
  <c r="O57" i="10"/>
  <c r="O46" i="15"/>
  <c r="Q516" i="10"/>
  <c r="M502" i="10"/>
  <c r="Y47" i="15"/>
  <c r="D511" i="10"/>
  <c r="U19" i="15"/>
  <c r="F31" i="81"/>
  <c r="P34" i="15"/>
  <c r="F348" i="10"/>
  <c r="R481" i="10"/>
  <c r="D45" i="14"/>
  <c r="D56" i="14"/>
  <c r="H170" i="10"/>
  <c r="F70" i="15"/>
  <c r="L474" i="10"/>
  <c r="D49" i="14"/>
  <c r="I516" i="10"/>
  <c r="D99" i="14"/>
  <c r="O599" i="10"/>
  <c r="N881" i="10"/>
  <c r="M583" i="10"/>
  <c r="F105" i="10"/>
  <c r="S899" i="10"/>
  <c r="T39" i="15"/>
  <c r="C286" i="10"/>
  <c r="T25" i="15"/>
  <c r="C65" i="15"/>
  <c r="V94" i="15"/>
  <c r="G97" i="15"/>
  <c r="C330" i="10"/>
  <c r="X40" i="15"/>
  <c r="P146" i="10"/>
  <c r="D39" i="14"/>
  <c r="K561" i="10"/>
  <c r="C67" i="15"/>
  <c r="Z44" i="15"/>
  <c r="O933" i="10"/>
  <c r="M73" i="15"/>
  <c r="C561" i="10"/>
  <c r="E460" i="10"/>
  <c r="K47" i="15"/>
  <c r="F1284" i="10"/>
  <c r="H555" i="10"/>
  <c r="C938" i="10"/>
  <c r="X71" i="15"/>
  <c r="P947" i="10"/>
  <c r="L46" i="15"/>
  <c r="Q156" i="10"/>
  <c r="H99" i="15"/>
  <c r="R64" i="15"/>
  <c r="R34" i="15"/>
  <c r="U98" i="15"/>
  <c r="H174" i="10"/>
  <c r="C99" i="14"/>
  <c r="O64" i="15"/>
  <c r="E178" i="10"/>
  <c r="D343" i="10"/>
  <c r="J599" i="10"/>
  <c r="P897" i="10"/>
  <c r="H604" i="10"/>
  <c r="O66" i="15"/>
  <c r="R70" i="15"/>
  <c r="F13" i="15"/>
  <c r="C59" i="10"/>
  <c r="Q239" i="10"/>
  <c r="I553" i="10"/>
  <c r="X129" i="15"/>
  <c r="W91" i="15"/>
  <c r="G13" i="15"/>
  <c r="I346" i="10"/>
  <c r="J310" i="10"/>
  <c r="I27" i="15"/>
  <c r="J913" i="10"/>
  <c r="P11" i="15"/>
  <c r="E66" i="14"/>
  <c r="H104" i="15"/>
  <c r="D307" i="10"/>
  <c r="M510" i="10"/>
  <c r="N292" i="10"/>
  <c r="K217" i="10"/>
  <c r="I78" i="15"/>
  <c r="K369" i="10"/>
  <c r="C460" i="10"/>
  <c r="N104" i="10"/>
  <c r="I543" i="10"/>
  <c r="N163" i="10"/>
  <c r="I871" i="10"/>
  <c r="Q871" i="10"/>
  <c r="Q32" i="15"/>
  <c r="O145" i="10"/>
  <c r="D235" i="10"/>
  <c r="L70" i="15"/>
  <c r="N78" i="15"/>
  <c r="H71" i="14"/>
  <c r="F106" i="14"/>
  <c r="C159" i="10"/>
  <c r="M508" i="10"/>
  <c r="J923" i="10"/>
  <c r="J164" i="10"/>
  <c r="F473" i="10"/>
  <c r="G16" i="14"/>
  <c r="Q918" i="10"/>
  <c r="F81" i="14"/>
  <c r="H598" i="10"/>
  <c r="S86" i="10"/>
  <c r="L914" i="10"/>
  <c r="E106" i="10"/>
  <c r="F236" i="10"/>
  <c r="D105" i="10"/>
  <c r="F293" i="10"/>
  <c r="X82" i="15"/>
  <c r="R888" i="10"/>
  <c r="O74" i="15"/>
  <c r="H507" i="10"/>
  <c r="J475" i="10"/>
  <c r="L254" i="10"/>
  <c r="E15" i="15"/>
  <c r="O948" i="10"/>
  <c r="M34" i="10"/>
  <c r="D94" i="15"/>
  <c r="O20" i="15"/>
  <c r="N346" i="10"/>
  <c r="E16" i="14"/>
  <c r="E482" i="10"/>
  <c r="S461" i="10"/>
  <c r="C79" i="15"/>
  <c r="P314" i="10"/>
  <c r="C101" i="14"/>
  <c r="Q91" i="15"/>
  <c r="C35" i="15"/>
  <c r="C101" i="15"/>
  <c r="L894" i="10"/>
  <c r="F24" i="15"/>
  <c r="I903" i="10"/>
  <c r="R599" i="10"/>
  <c r="M243" i="10"/>
  <c r="O254" i="10"/>
  <c r="C65" i="14"/>
  <c r="N164" i="10"/>
  <c r="G314" i="10"/>
  <c r="P551" i="10"/>
  <c r="S237" i="10"/>
  <c r="Q285" i="10"/>
  <c r="G894" i="10"/>
  <c r="C313" i="10"/>
  <c r="O100" i="15"/>
  <c r="N172" i="10"/>
  <c r="D95" i="14"/>
  <c r="Y107" i="15"/>
  <c r="E507" i="10"/>
  <c r="O1278" i="10"/>
  <c r="Q467" i="10"/>
  <c r="M1366" i="10"/>
  <c r="S549" i="10"/>
  <c r="L304" i="10"/>
  <c r="C100" i="15"/>
  <c r="L1369" i="10"/>
  <c r="G311" i="10"/>
  <c r="S74" i="15"/>
  <c r="K158" i="10"/>
  <c r="W72" i="15"/>
  <c r="F35" i="15"/>
  <c r="C326" i="10"/>
  <c r="R931" i="10"/>
  <c r="H94" i="14"/>
  <c r="I877" i="10"/>
  <c r="M511" i="10"/>
  <c r="F258" i="10"/>
  <c r="O914" i="10"/>
  <c r="F11" i="15"/>
  <c r="C102" i="15"/>
  <c r="M1290" i="10"/>
  <c r="O257" i="10"/>
  <c r="Q479" i="10"/>
  <c r="I312" i="10"/>
  <c r="J54" i="15"/>
  <c r="L107" i="10"/>
  <c r="H515" i="10"/>
  <c r="N933" i="10"/>
  <c r="R892" i="10"/>
  <c r="E1290" i="10"/>
  <c r="O926" i="10"/>
  <c r="F59" i="10"/>
  <c r="L511" i="10"/>
  <c r="R172" i="10"/>
  <c r="G1279" i="10"/>
  <c r="G15" i="15"/>
  <c r="N903" i="10"/>
  <c r="O144" i="10"/>
  <c r="H147" i="10"/>
  <c r="D564" i="10"/>
  <c r="Y90" i="15"/>
  <c r="G1288" i="10"/>
  <c r="Q880" i="10"/>
  <c r="F109" i="10"/>
  <c r="M105" i="15"/>
  <c r="Q34" i="10"/>
  <c r="P108" i="15"/>
  <c r="I501" i="10"/>
  <c r="F550" i="10"/>
  <c r="M886" i="10"/>
  <c r="F1370" i="10"/>
  <c r="L99" i="15"/>
  <c r="G1280" i="10"/>
  <c r="O881" i="10"/>
  <c r="H548" i="10"/>
  <c r="C897" i="10"/>
  <c r="D44" i="81"/>
  <c r="C117" i="15"/>
  <c r="F67" i="15"/>
  <c r="N600" i="10"/>
  <c r="H901" i="10"/>
  <c r="H898" i="10"/>
  <c r="X55" i="15"/>
  <c r="M227" i="10"/>
  <c r="L256" i="10"/>
  <c r="I255" i="10"/>
  <c r="R296" i="10"/>
  <c r="H355" i="10"/>
  <c r="I54" i="15"/>
  <c r="V120" i="15"/>
  <c r="E230" i="10"/>
  <c r="C102" i="14"/>
  <c r="G474" i="10"/>
  <c r="K130" i="15"/>
  <c r="C910" i="10"/>
  <c r="J892" i="10"/>
  <c r="N7" i="10"/>
  <c r="J80" i="15"/>
  <c r="P85" i="15"/>
  <c r="O516" i="10"/>
  <c r="G343" i="10"/>
  <c r="G103" i="15"/>
  <c r="K52" i="15"/>
  <c r="N87" i="10"/>
  <c r="F600" i="10"/>
  <c r="H13" i="15"/>
  <c r="O17" i="15"/>
  <c r="J898" i="10"/>
  <c r="E903" i="10"/>
  <c r="C292" i="10"/>
  <c r="G903" i="10"/>
  <c r="N17" i="15"/>
  <c r="L123" i="10"/>
  <c r="Y121" i="15"/>
  <c r="R919" i="10"/>
  <c r="L594" i="10"/>
  <c r="X118" i="15"/>
  <c r="E213" i="10"/>
  <c r="Q42" i="15"/>
  <c r="Q11" i="15"/>
  <c r="F15" i="14"/>
  <c r="O512" i="10"/>
  <c r="S945" i="10"/>
  <c r="M506" i="10"/>
  <c r="V85" i="15"/>
  <c r="H520" i="10"/>
  <c r="F467" i="10"/>
  <c r="W49" i="15"/>
  <c r="E59" i="10"/>
  <c r="D305" i="10"/>
  <c r="J598" i="10"/>
  <c r="Q79" i="15"/>
  <c r="N877" i="10"/>
  <c r="F170" i="10"/>
  <c r="L28" i="15"/>
  <c r="R147" i="10"/>
  <c r="K523" i="10"/>
  <c r="E8" i="10"/>
  <c r="N174" i="10"/>
  <c r="E465" i="10"/>
  <c r="D122" i="10"/>
  <c r="D232" i="10"/>
  <c r="N296" i="10"/>
  <c r="N170" i="10"/>
  <c r="I930" i="10"/>
  <c r="M501" i="10"/>
  <c r="C44" i="15"/>
  <c r="L83" i="15"/>
  <c r="C1285" i="10"/>
  <c r="O874" i="10"/>
  <c r="D30" i="14"/>
  <c r="F71" i="14"/>
  <c r="K873" i="10"/>
  <c r="I894" i="10"/>
  <c r="O109" i="10"/>
  <c r="E919" i="10"/>
  <c r="S17" i="15"/>
  <c r="F326" i="10"/>
  <c r="G67" i="14"/>
  <c r="F894" i="10"/>
  <c r="C589" i="10"/>
  <c r="E892" i="10"/>
  <c r="P462" i="10"/>
  <c r="F558" i="10"/>
  <c r="E24" i="14"/>
  <c r="S960" i="10"/>
  <c r="C221" i="10"/>
  <c r="L104" i="15"/>
  <c r="P956" i="10"/>
  <c r="J954" i="10"/>
  <c r="K585" i="10"/>
  <c r="Q127" i="15"/>
  <c r="O117" i="15"/>
  <c r="G75" i="14"/>
  <c r="J876" i="10"/>
  <c r="I918" i="10"/>
  <c r="I89" i="15"/>
  <c r="P1368" i="10"/>
  <c r="J583" i="10"/>
  <c r="E879" i="10"/>
  <c r="X34" i="15"/>
  <c r="R939" i="10"/>
  <c r="K521" i="10"/>
  <c r="J87" i="10"/>
  <c r="O103" i="10"/>
  <c r="L59" i="10"/>
  <c r="G873" i="10"/>
  <c r="O927" i="10"/>
  <c r="T50" i="15"/>
  <c r="C587" i="10"/>
  <c r="D513" i="10"/>
  <c r="F65" i="15"/>
  <c r="S467" i="10"/>
  <c r="R359" i="10"/>
  <c r="P18" i="15"/>
  <c r="S47" i="15"/>
  <c r="S343" i="10"/>
  <c r="P592" i="10"/>
  <c r="I886" i="10"/>
  <c r="I158" i="10"/>
  <c r="O903" i="10"/>
  <c r="C916" i="10"/>
  <c r="I222" i="10"/>
  <c r="O103" i="15"/>
  <c r="J1285" i="10"/>
  <c r="Q875" i="10"/>
  <c r="H502" i="10"/>
  <c r="R245" i="10"/>
  <c r="W28" i="15"/>
  <c r="H67" i="15"/>
  <c r="G872" i="10"/>
  <c r="C517" i="10"/>
  <c r="L468" i="10"/>
  <c r="L587" i="10"/>
  <c r="S163" i="10"/>
  <c r="L516" i="10"/>
  <c r="S111" i="10"/>
  <c r="N285" i="10"/>
  <c r="E41" i="15"/>
  <c r="I591" i="10"/>
  <c r="F51" i="15"/>
  <c r="R301" i="10"/>
  <c r="Y29" i="15"/>
  <c r="I1286" i="10"/>
  <c r="Q109" i="10"/>
  <c r="C78" i="14"/>
  <c r="S873" i="10"/>
  <c r="F1271" i="10"/>
  <c r="S108" i="15"/>
  <c r="Y53" i="15"/>
  <c r="P549" i="10"/>
  <c r="N478" i="10"/>
  <c r="R79" i="15"/>
  <c r="W32" i="15"/>
  <c r="K97" i="15"/>
  <c r="F465" i="10"/>
  <c r="R111" i="10"/>
  <c r="G1369" i="10"/>
  <c r="L602" i="10"/>
  <c r="D474" i="10"/>
  <c r="D1365" i="10"/>
  <c r="D163" i="10"/>
  <c r="D927" i="10"/>
  <c r="P348" i="10"/>
  <c r="D224" i="10"/>
  <c r="D103" i="14"/>
  <c r="F1277" i="10"/>
  <c r="S887" i="10"/>
  <c r="E119" i="10"/>
  <c r="L888" i="10"/>
  <c r="G503" i="10"/>
  <c r="I232" i="10"/>
  <c r="O555" i="10"/>
  <c r="L1282" i="10"/>
  <c r="M80" i="15"/>
  <c r="Q884" i="10"/>
  <c r="K103" i="10"/>
  <c r="G23" i="15"/>
  <c r="N94" i="15"/>
  <c r="K123" i="10"/>
  <c r="C879" i="10"/>
  <c r="G357" i="10"/>
  <c r="J254" i="10"/>
  <c r="L947" i="10"/>
  <c r="H504" i="10"/>
  <c r="N888" i="10"/>
  <c r="Y128" i="15"/>
  <c r="S241" i="10"/>
  <c r="L178" i="10"/>
  <c r="H328" i="10"/>
  <c r="D92" i="14"/>
  <c r="E600" i="10"/>
  <c r="J53" i="15"/>
  <c r="G510" i="10"/>
  <c r="C143" i="15"/>
  <c r="N899" i="10"/>
  <c r="E596" i="10"/>
  <c r="K144" i="10"/>
  <c r="I874" i="10"/>
  <c r="Q43" i="15"/>
  <c r="C87" i="15"/>
  <c r="G1368" i="10"/>
  <c r="D288" i="10"/>
  <c r="I283" i="10"/>
  <c r="F548" i="10"/>
  <c r="N936" i="10"/>
  <c r="D29" i="14"/>
  <c r="J585" i="10"/>
  <c r="F225" i="10"/>
  <c r="C927" i="10"/>
  <c r="R29" i="15"/>
  <c r="C1289" i="10"/>
  <c r="J107" i="10"/>
  <c r="N893" i="10"/>
  <c r="P13" i="15"/>
  <c r="D894" i="10"/>
  <c r="Q173" i="10"/>
  <c r="T34" i="15"/>
  <c r="J174" i="10"/>
  <c r="G1271" i="10"/>
  <c r="F47" i="15"/>
  <c r="G302" i="10"/>
  <c r="H38" i="14"/>
  <c r="J592" i="10"/>
  <c r="I83" i="15"/>
  <c r="O883" i="10"/>
  <c r="K878" i="10"/>
  <c r="N513" i="10"/>
  <c r="F902" i="10"/>
  <c r="Q99" i="15"/>
  <c r="Q605" i="10"/>
  <c r="J1287" i="10"/>
  <c r="E311" i="10"/>
  <c r="E130" i="15"/>
  <c r="C903" i="10"/>
  <c r="M230" i="10"/>
  <c r="H232" i="10"/>
  <c r="O216" i="10"/>
  <c r="R22" i="15"/>
  <c r="G93" i="14"/>
  <c r="G138" i="15"/>
  <c r="F26" i="14"/>
  <c r="G99" i="15"/>
  <c r="D69" i="15"/>
  <c r="C547" i="10"/>
  <c r="P921" i="10"/>
  <c r="M117" i="15"/>
  <c r="M929" i="10"/>
  <c r="N475" i="10"/>
  <c r="H100" i="15"/>
  <c r="K46" i="15"/>
  <c r="P255" i="10"/>
  <c r="U83" i="15"/>
  <c r="H305" i="10"/>
  <c r="H58" i="10"/>
  <c r="G217" i="10"/>
  <c r="C23" i="14"/>
  <c r="I906" i="10"/>
  <c r="D128" i="15"/>
  <c r="C54" i="14"/>
  <c r="C26" i="15"/>
  <c r="G67" i="15"/>
  <c r="G64" i="14"/>
  <c r="I597" i="10"/>
  <c r="O514" i="10"/>
  <c r="C14" i="14"/>
  <c r="L314" i="10"/>
  <c r="I224" i="10"/>
  <c r="H18" i="15"/>
  <c r="H469" i="10"/>
  <c r="J467" i="10"/>
  <c r="F1368" i="10"/>
  <c r="Q158" i="10"/>
  <c r="C543" i="10"/>
  <c r="C74" i="15"/>
  <c r="F85" i="14"/>
  <c r="G73" i="14"/>
  <c r="E75" i="14"/>
  <c r="F49" i="15"/>
  <c r="O1271" i="10"/>
  <c r="O358" i="10"/>
  <c r="G44" i="15"/>
  <c r="Q469" i="10"/>
  <c r="D928" i="10"/>
  <c r="G56" i="14"/>
  <c r="N923" i="10"/>
  <c r="N586" i="10"/>
  <c r="S949" i="10"/>
  <c r="H331" i="10"/>
  <c r="K598" i="10"/>
  <c r="J65" i="15"/>
  <c r="H478" i="10"/>
  <c r="Q902" i="10"/>
  <c r="S1272" i="10"/>
  <c r="D78" i="14"/>
  <c r="X65" i="15"/>
  <c r="H35" i="81"/>
  <c r="E32" i="14"/>
  <c r="I316" i="10"/>
  <c r="E1281" i="10"/>
  <c r="E42" i="14"/>
  <c r="N26" i="15"/>
  <c r="F45" i="81"/>
  <c r="E108" i="14"/>
  <c r="E329" i="10"/>
  <c r="O165" i="10"/>
  <c r="O472" i="10"/>
  <c r="H158" i="10"/>
  <c r="Y35" i="15"/>
  <c r="D1368" i="10"/>
  <c r="O304" i="10"/>
  <c r="O231" i="10"/>
  <c r="P593" i="10"/>
  <c r="P233" i="10"/>
  <c r="N27" i="15"/>
  <c r="G86" i="14"/>
  <c r="L72" i="15"/>
  <c r="C471" i="10"/>
  <c r="N944" i="10"/>
  <c r="L54" i="15"/>
  <c r="F512" i="10"/>
  <c r="H473" i="10"/>
  <c r="I49" i="15"/>
  <c r="S258" i="10"/>
  <c r="G172" i="10"/>
  <c r="W67" i="15"/>
  <c r="H543" i="10"/>
  <c r="C877" i="10"/>
  <c r="K926" i="10"/>
  <c r="O310" i="10"/>
  <c r="C886" i="10"/>
  <c r="G153" i="10"/>
  <c r="F118" i="15"/>
  <c r="R42" i="15"/>
  <c r="Q1280" i="10"/>
  <c r="P164" i="10"/>
  <c r="S148" i="10"/>
  <c r="G224" i="10"/>
  <c r="R90" i="15"/>
  <c r="S162" i="10"/>
  <c r="H22" i="14"/>
  <c r="R564" i="10"/>
  <c r="E116" i="15"/>
  <c r="Q356" i="10"/>
  <c r="P224" i="10"/>
  <c r="N874" i="10"/>
  <c r="L907" i="10"/>
  <c r="J47" i="15"/>
  <c r="C87" i="10"/>
  <c r="R226" i="10"/>
  <c r="Q345" i="10"/>
  <c r="D551" i="10"/>
  <c r="G47" i="15"/>
  <c r="X104" i="15"/>
  <c r="J1368" i="10"/>
  <c r="H172" i="10"/>
  <c r="M37" i="15"/>
  <c r="C347" i="10"/>
  <c r="D542" i="10"/>
  <c r="Q29" i="15"/>
  <c r="Q255" i="10"/>
  <c r="I101" i="15"/>
  <c r="C52" i="14"/>
  <c r="O936" i="10"/>
  <c r="S117" i="15"/>
  <c r="H44" i="14"/>
  <c r="F1273" i="10"/>
  <c r="S65" i="15"/>
  <c r="F32" i="81"/>
  <c r="J546" i="10"/>
  <c r="M1271" i="10"/>
  <c r="P355" i="10"/>
  <c r="D83" i="14"/>
  <c r="Q74" i="15"/>
  <c r="K105" i="10"/>
  <c r="K116" i="15"/>
  <c r="N949" i="10"/>
  <c r="Q518" i="10"/>
  <c r="O298" i="10"/>
  <c r="C551" i="10"/>
  <c r="Q65" i="15"/>
  <c r="H314" i="10"/>
  <c r="D122" i="15"/>
  <c r="R356" i="10"/>
  <c r="C899" i="10"/>
  <c r="R120" i="10"/>
  <c r="I26" i="15"/>
  <c r="Q550" i="10"/>
  <c r="D47" i="14"/>
  <c r="S49" i="15"/>
  <c r="E132" i="15"/>
  <c r="L103" i="15"/>
  <c r="Q515" i="10"/>
  <c r="F474" i="10"/>
  <c r="D1276" i="10"/>
  <c r="P256" i="10"/>
  <c r="S222" i="10"/>
  <c r="M954" i="10"/>
  <c r="R912" i="10"/>
  <c r="R1279" i="10"/>
  <c r="N1369" i="10"/>
  <c r="E119" i="15"/>
  <c r="W83" i="15"/>
  <c r="F17" i="15"/>
  <c r="K35" i="15"/>
  <c r="H283" i="10"/>
  <c r="R37" i="15"/>
  <c r="E158" i="10"/>
  <c r="P80" i="15"/>
  <c r="Q887" i="10"/>
  <c r="O505" i="10"/>
  <c r="I19" i="15"/>
  <c r="I306" i="10"/>
  <c r="L294" i="10"/>
  <c r="P588" i="10"/>
  <c r="G29" i="14"/>
  <c r="M881" i="10"/>
  <c r="J308" i="10"/>
  <c r="J97" i="15"/>
  <c r="L890" i="10"/>
  <c r="F128" i="15"/>
  <c r="R89" i="15"/>
  <c r="R165" i="10"/>
  <c r="E306" i="10"/>
  <c r="G1281" i="10"/>
  <c r="P51" i="15"/>
  <c r="K232" i="10"/>
  <c r="O163" i="10"/>
  <c r="D878" i="10"/>
  <c r="E165" i="10"/>
  <c r="P58" i="10"/>
  <c r="J1273" i="10"/>
  <c r="Y37" i="15"/>
  <c r="H907" i="10"/>
  <c r="H91" i="15"/>
  <c r="I594" i="10"/>
  <c r="H472" i="10"/>
  <c r="J1370" i="10"/>
  <c r="M19" i="15"/>
  <c r="S141" i="15"/>
  <c r="J501" i="10"/>
  <c r="R169" i="10"/>
  <c r="S60" i="10"/>
  <c r="L293" i="10"/>
  <c r="N547" i="10"/>
  <c r="S298" i="10"/>
  <c r="E296" i="10"/>
  <c r="I880" i="10"/>
  <c r="S306" i="10"/>
  <c r="Y104" i="15"/>
  <c r="K74" i="15"/>
  <c r="M238" i="10"/>
  <c r="H73" i="14"/>
  <c r="Q883" i="10"/>
  <c r="Q328" i="10"/>
  <c r="P595" i="10"/>
  <c r="N467" i="10"/>
  <c r="J941" i="10"/>
  <c r="C258" i="10"/>
  <c r="U55" i="15"/>
  <c r="O83" i="15"/>
  <c r="N463" i="10"/>
  <c r="G587" i="10"/>
  <c r="F1365" i="10"/>
  <c r="Y12" i="15"/>
  <c r="L86" i="10"/>
  <c r="O292" i="10"/>
  <c r="L887" i="10"/>
  <c r="D283" i="10"/>
  <c r="E348" i="10"/>
  <c r="J84" i="15"/>
  <c r="T85" i="15"/>
  <c r="C103" i="14"/>
  <c r="E885" i="10"/>
  <c r="Q240" i="10"/>
  <c r="K464" i="10"/>
  <c r="Q471" i="10"/>
  <c r="S104" i="15"/>
  <c r="L242" i="10"/>
  <c r="U76" i="15"/>
  <c r="Z23" i="15"/>
  <c r="R305" i="10"/>
  <c r="R235" i="10"/>
  <c r="R35" i="10"/>
  <c r="F873" i="10"/>
  <c r="K305" i="10"/>
  <c r="V47" i="15"/>
  <c r="J544" i="10"/>
  <c r="J132" i="15"/>
  <c r="K312" i="10"/>
  <c r="C592" i="10"/>
  <c r="F880" i="10"/>
  <c r="J356" i="10"/>
  <c r="D48" i="15"/>
  <c r="L76" i="15"/>
  <c r="C42" i="15"/>
  <c r="C552" i="10"/>
  <c r="H516" i="10"/>
  <c r="H24" i="14"/>
  <c r="W33" i="15"/>
  <c r="P71" i="15"/>
  <c r="I307" i="10"/>
  <c r="I173" i="10"/>
  <c r="L884" i="10"/>
  <c r="K99" i="15"/>
  <c r="E464" i="10"/>
  <c r="S919" i="10"/>
  <c r="H561" i="10"/>
  <c r="Q35" i="10"/>
  <c r="K515" i="10"/>
  <c r="H927" i="10"/>
  <c r="S462" i="10"/>
  <c r="W143" i="15"/>
  <c r="L908" i="10"/>
  <c r="R158" i="10"/>
  <c r="W70" i="15"/>
  <c r="K225" i="10"/>
  <c r="D165" i="10"/>
  <c r="Q106" i="10"/>
  <c r="D949" i="10"/>
  <c r="Q63" i="15"/>
  <c r="K304" i="10"/>
  <c r="C560" i="10"/>
  <c r="F298" i="10"/>
  <c r="T118" i="15"/>
  <c r="G597" i="10"/>
  <c r="S1369" i="10"/>
  <c r="G133" i="15"/>
  <c r="L234" i="10"/>
  <c r="E901" i="10"/>
  <c r="P909" i="10"/>
  <c r="P144" i="10"/>
  <c r="J16" i="15"/>
  <c r="G69" i="15"/>
  <c r="Z16" i="15"/>
  <c r="F26" i="15"/>
  <c r="F874" i="10"/>
  <c r="L85" i="10"/>
  <c r="D917" i="10"/>
  <c r="E523" i="10"/>
  <c r="C105" i="15"/>
  <c r="L1366" i="10"/>
  <c r="L132" i="15"/>
  <c r="G148" i="10"/>
  <c r="L49" i="15"/>
  <c r="I916" i="10"/>
  <c r="O72" i="15"/>
  <c r="O85" i="15"/>
  <c r="R1287" i="10"/>
  <c r="E1274" i="10"/>
  <c r="I245" i="10"/>
  <c r="Q149" i="10"/>
  <c r="F255" i="10"/>
  <c r="F16" i="15"/>
  <c r="F122" i="10"/>
  <c r="I237" i="10"/>
  <c r="D16" i="14"/>
  <c r="F914" i="10"/>
  <c r="E82" i="14"/>
  <c r="N563" i="10"/>
  <c r="C95" i="14"/>
  <c r="F92" i="14"/>
  <c r="O191" i="10"/>
  <c r="G329" i="10"/>
  <c r="Q502" i="10"/>
  <c r="K482" i="10"/>
  <c r="S1286" i="10"/>
  <c r="J55" i="15"/>
  <c r="Q49" i="15"/>
  <c r="D127" i="15"/>
  <c r="K82" i="15"/>
  <c r="R472" i="10"/>
  <c r="C93" i="15"/>
  <c r="I61" i="10"/>
  <c r="P1283" i="10"/>
  <c r="J468" i="10"/>
  <c r="S915" i="10"/>
  <c r="L936" i="10"/>
  <c r="D35" i="15"/>
  <c r="C510" i="10"/>
  <c r="D1278" i="10"/>
  <c r="J98" i="15"/>
  <c r="Z79" i="15"/>
  <c r="O469" i="10"/>
  <c r="H39" i="15"/>
  <c r="N605" i="10"/>
  <c r="F923" i="10"/>
  <c r="Q544" i="10"/>
  <c r="P369" i="10"/>
  <c r="R120" i="15"/>
  <c r="Q590" i="10"/>
  <c r="J128" i="15"/>
  <c r="R887" i="10"/>
  <c r="Q933" i="10"/>
  <c r="D240" i="10"/>
  <c r="I132" i="15"/>
  <c r="S596" i="10"/>
  <c r="X75" i="15"/>
  <c r="G46" i="15"/>
  <c r="G878" i="10"/>
  <c r="W80" i="15"/>
  <c r="C174" i="10"/>
  <c r="R313" i="10"/>
  <c r="D296" i="10"/>
  <c r="Q922" i="10"/>
  <c r="Q119" i="15"/>
  <c r="J474" i="10"/>
  <c r="N957" i="10"/>
  <c r="I22" i="15"/>
  <c r="S479" i="10"/>
  <c r="D46" i="15"/>
  <c r="M958" i="10"/>
  <c r="I1276" i="10"/>
  <c r="G516" i="10"/>
  <c r="L598" i="10"/>
  <c r="G11" i="14"/>
  <c r="G545" i="10"/>
  <c r="N100" i="15"/>
  <c r="I7" i="10"/>
  <c r="O95" i="15"/>
  <c r="T128" i="15"/>
  <c r="Y42" i="15"/>
  <c r="H33" i="14"/>
  <c r="I556" i="10"/>
  <c r="C593" i="10"/>
  <c r="J85" i="10"/>
  <c r="D119" i="10"/>
  <c r="V34" i="15"/>
  <c r="U121" i="15"/>
  <c r="L88" i="15"/>
  <c r="H924" i="10"/>
  <c r="D121" i="10"/>
  <c r="D31" i="15"/>
  <c r="W100" i="15"/>
  <c r="H100" i="14"/>
  <c r="H73" i="15"/>
  <c r="P57" i="10"/>
  <c r="K21" i="15"/>
  <c r="O316" i="10"/>
  <c r="H144" i="10"/>
  <c r="Q521" i="10"/>
  <c r="K1275" i="10"/>
  <c r="D346" i="10"/>
  <c r="M96" i="15"/>
  <c r="K507" i="10"/>
  <c r="I242" i="10"/>
  <c r="G330" i="10"/>
  <c r="M95" i="15"/>
  <c r="L101" i="15"/>
  <c r="O36" i="15"/>
  <c r="R915" i="10"/>
  <c r="G119" i="15"/>
  <c r="I358" i="10"/>
  <c r="S189" i="10"/>
  <c r="E893" i="10"/>
  <c r="Q121" i="15"/>
  <c r="O311" i="10"/>
  <c r="O549" i="10"/>
  <c r="E144" i="10"/>
  <c r="M25" i="15"/>
  <c r="C98" i="14"/>
  <c r="N546" i="10"/>
  <c r="M358" i="10"/>
  <c r="M233" i="10"/>
  <c r="I359" i="10"/>
  <c r="G907" i="10"/>
  <c r="H46" i="15"/>
  <c r="Q106" i="15"/>
  <c r="P155" i="10"/>
  <c r="I189" i="10"/>
  <c r="X121" i="15"/>
  <c r="E472" i="10"/>
  <c r="N227" i="10"/>
  <c r="R104" i="10"/>
  <c r="L465" i="10"/>
  <c r="K594" i="10"/>
  <c r="D49" i="15"/>
  <c r="G286" i="10"/>
  <c r="O33" i="15"/>
  <c r="X89" i="15"/>
  <c r="G556" i="10"/>
  <c r="L156" i="10"/>
  <c r="L39" i="15"/>
  <c r="M27" i="15"/>
  <c r="O891" i="10"/>
  <c r="D473" i="10"/>
  <c r="H29" i="14"/>
  <c r="L120" i="10"/>
  <c r="G475" i="10"/>
  <c r="H80" i="15"/>
  <c r="C48" i="14"/>
  <c r="S474" i="10"/>
  <c r="F216" i="10"/>
  <c r="R164" i="10"/>
  <c r="S165" i="10"/>
  <c r="R66" i="15"/>
  <c r="E38" i="15"/>
  <c r="I329" i="10"/>
  <c r="J481" i="10"/>
  <c r="O519" i="10"/>
  <c r="D918" i="10"/>
  <c r="G146" i="10"/>
  <c r="K285" i="10"/>
  <c r="R583" i="10"/>
  <c r="M74" i="15"/>
  <c r="Q305" i="10"/>
  <c r="E74" i="14"/>
  <c r="O164" i="10"/>
  <c r="R287" i="10"/>
  <c r="J237" i="10"/>
  <c r="F563" i="10"/>
  <c r="O108" i="15"/>
  <c r="D326" i="10"/>
  <c r="T12" i="15"/>
  <c r="Q108" i="15"/>
  <c r="E547" i="10"/>
  <c r="D358" i="10"/>
  <c r="P34" i="10"/>
  <c r="M933" i="10"/>
  <c r="N548" i="10"/>
  <c r="S512" i="10"/>
  <c r="W118" i="15"/>
  <c r="D40" i="15"/>
  <c r="M598" i="10"/>
  <c r="Q470" i="10"/>
  <c r="C307" i="10"/>
  <c r="J555" i="10"/>
  <c r="Y88" i="15"/>
  <c r="H603" i="10"/>
  <c r="D331" i="10"/>
  <c r="K39" i="15"/>
  <c r="Q601" i="10"/>
  <c r="L555" i="10"/>
  <c r="W34" i="15"/>
  <c r="O86" i="10"/>
  <c r="C558" i="10"/>
  <c r="F1270" i="10"/>
  <c r="K100" i="15"/>
  <c r="Y44" i="15"/>
  <c r="Q85" i="15"/>
  <c r="R467" i="10"/>
  <c r="O224" i="10"/>
  <c r="K559" i="10"/>
  <c r="O597" i="10"/>
  <c r="L892" i="10"/>
  <c r="F149" i="10"/>
  <c r="L312" i="10"/>
  <c r="H358" i="10"/>
  <c r="K543" i="10"/>
  <c r="E288" i="10"/>
  <c r="F107" i="15"/>
  <c r="R895" i="10"/>
  <c r="G6" i="10"/>
  <c r="P225" i="10"/>
  <c r="F951" i="10"/>
  <c r="G18" i="15"/>
  <c r="S944" i="10"/>
  <c r="Q555" i="10"/>
  <c r="M905" i="10"/>
  <c r="G501" i="10"/>
  <c r="I928" i="10"/>
  <c r="L926" i="10"/>
  <c r="C33" i="81"/>
  <c r="P237" i="10"/>
  <c r="K1273" i="10"/>
  <c r="H48" i="15"/>
  <c r="M1364" i="10"/>
  <c r="F29" i="14"/>
  <c r="H591" i="10"/>
  <c r="I513" i="10"/>
  <c r="M875" i="10"/>
  <c r="Y26" i="15"/>
  <c r="G106" i="15"/>
  <c r="I604" i="10"/>
  <c r="O154" i="10"/>
  <c r="D347" i="10"/>
  <c r="E588" i="10"/>
  <c r="K149" i="10"/>
  <c r="R162" i="10"/>
  <c r="F1286" i="10"/>
  <c r="J523" i="10"/>
  <c r="H909" i="10"/>
  <c r="G7" i="10"/>
  <c r="R49" i="15"/>
  <c r="T73" i="15"/>
  <c r="I95" i="15"/>
  <c r="U107" i="15"/>
  <c r="R232" i="10"/>
  <c r="L891" i="10"/>
  <c r="K470" i="10"/>
  <c r="P95" i="15"/>
  <c r="Z116" i="15"/>
  <c r="O328" i="10"/>
  <c r="I595" i="10"/>
  <c r="P874" i="10"/>
  <c r="N945" i="10"/>
  <c r="R131" i="15"/>
  <c r="P1365" i="10"/>
  <c r="G947" i="10"/>
  <c r="R600" i="10"/>
  <c r="S920" i="10"/>
  <c r="E255" i="10"/>
  <c r="J188" i="10"/>
  <c r="O242" i="10"/>
  <c r="S153" i="10"/>
  <c r="N883" i="10"/>
  <c r="G144" i="10"/>
  <c r="O133" i="15"/>
  <c r="R1366" i="10"/>
  <c r="F30" i="14"/>
  <c r="O35" i="15"/>
  <c r="R896" i="10"/>
  <c r="S292" i="10"/>
  <c r="O93" i="15"/>
  <c r="O1287" i="10"/>
  <c r="K1283" i="10"/>
  <c r="Q159" i="10"/>
  <c r="O1364" i="10"/>
  <c r="L512" i="10"/>
  <c r="Q586" i="10"/>
  <c r="E38" i="14"/>
  <c r="R73" i="15"/>
  <c r="O1284" i="10"/>
  <c r="M556" i="10"/>
  <c r="G944" i="10"/>
  <c r="L288" i="10"/>
  <c r="N223" i="10"/>
  <c r="M31" i="15"/>
  <c r="D38" i="15"/>
  <c r="T44" i="15"/>
  <c r="D926" i="10"/>
  <c r="S460" i="10"/>
  <c r="R1290" i="10"/>
  <c r="R471" i="10"/>
  <c r="K344" i="10"/>
  <c r="E50" i="14"/>
  <c r="O240" i="10"/>
  <c r="O88" i="15"/>
  <c r="V30" i="15"/>
  <c r="Q283" i="10"/>
  <c r="T76" i="15"/>
  <c r="C32" i="15"/>
  <c r="G356" i="10"/>
  <c r="W81" i="15"/>
  <c r="L163" i="10"/>
  <c r="D906" i="10"/>
  <c r="V14" i="15"/>
  <c r="D507" i="10"/>
  <c r="R928" i="10"/>
  <c r="D301" i="10"/>
  <c r="D105" i="14"/>
  <c r="G19" i="15"/>
  <c r="Z42" i="15"/>
  <c r="K8" i="10"/>
  <c r="H215" i="10"/>
  <c r="P461" i="10"/>
  <c r="S81" i="15"/>
  <c r="E545" i="10"/>
  <c r="L921" i="10"/>
  <c r="H122" i="15"/>
  <c r="H563" i="10"/>
  <c r="S514" i="10"/>
  <c r="G585" i="10"/>
  <c r="I119" i="15"/>
  <c r="Q307" i="10"/>
  <c r="S102" i="10"/>
  <c r="M212" i="10"/>
  <c r="G97" i="14"/>
  <c r="I954" i="10"/>
  <c r="C597" i="10"/>
  <c r="Y69" i="15"/>
  <c r="Z37" i="15"/>
  <c r="P75" i="15"/>
  <c r="C233" i="10"/>
  <c r="F131" i="15"/>
  <c r="Q560" i="10"/>
  <c r="N885" i="10"/>
  <c r="D585" i="10"/>
  <c r="V43" i="15"/>
  <c r="D27" i="15"/>
  <c r="Q227" i="10"/>
  <c r="J307" i="10"/>
  <c r="L554" i="10"/>
  <c r="S128" i="15"/>
  <c r="Q327" i="10"/>
  <c r="L176" i="10"/>
  <c r="F43" i="81"/>
  <c r="J123" i="10"/>
  <c r="I52" i="15"/>
  <c r="Q937" i="10"/>
  <c r="G1286" i="10"/>
  <c r="F482" i="10"/>
  <c r="C234" i="10"/>
  <c r="F18" i="14"/>
  <c r="K1368" i="10"/>
  <c r="P37" i="15"/>
  <c r="E242" i="10"/>
  <c r="Q561" i="10"/>
  <c r="L133" i="15"/>
  <c r="J257" i="10"/>
  <c r="O1268" i="10"/>
  <c r="N880" i="10"/>
  <c r="M1289" i="10"/>
  <c r="R108" i="10"/>
  <c r="F463" i="10"/>
  <c r="G543" i="10"/>
  <c r="F892" i="10"/>
  <c r="D100" i="14"/>
  <c r="G293" i="10"/>
  <c r="S72" i="15"/>
  <c r="F520" i="10"/>
  <c r="C41" i="15"/>
  <c r="J901" i="10"/>
  <c r="J510" i="10"/>
  <c r="W50" i="15"/>
  <c r="H108" i="10"/>
  <c r="H594" i="10"/>
  <c r="N934" i="10"/>
  <c r="Q904" i="10"/>
  <c r="O139" i="15"/>
  <c r="O235" i="10"/>
  <c r="W19" i="15"/>
  <c r="K590" i="10"/>
  <c r="J91" i="15"/>
  <c r="O101" i="15"/>
  <c r="S560" i="10"/>
  <c r="N954" i="10"/>
  <c r="F316" i="10"/>
  <c r="K13" i="15"/>
  <c r="I564" i="10"/>
  <c r="X83" i="15"/>
  <c r="H49" i="15"/>
  <c r="D555" i="10"/>
  <c r="N517" i="10"/>
  <c r="J553" i="10"/>
  <c r="R309" i="10"/>
  <c r="N119" i="10"/>
  <c r="C86" i="15"/>
  <c r="M595" i="10"/>
  <c r="D330" i="10"/>
  <c r="L945" i="10"/>
  <c r="K522" i="10"/>
  <c r="H87" i="14"/>
  <c r="G104" i="10"/>
  <c r="N509" i="10"/>
  <c r="K90" i="15"/>
  <c r="Q214" i="10"/>
  <c r="V37" i="15"/>
  <c r="Q243" i="10"/>
  <c r="D354" i="10"/>
  <c r="G583" i="10"/>
  <c r="E944" i="10"/>
  <c r="D936" i="10"/>
  <c r="P88" i="15"/>
  <c r="J934" i="10"/>
  <c r="V127" i="15"/>
  <c r="D15" i="15"/>
  <c r="G952" i="10"/>
  <c r="K888" i="10"/>
  <c r="F102" i="14"/>
  <c r="H602" i="10"/>
  <c r="O284" i="10"/>
  <c r="E886" i="10"/>
  <c r="Q552" i="10"/>
  <c r="D73" i="14"/>
  <c r="M1273" i="10"/>
  <c r="N1269" i="10"/>
  <c r="H162" i="10"/>
  <c r="M889" i="10"/>
  <c r="H1280" i="10"/>
  <c r="O947" i="10"/>
  <c r="M39" i="15"/>
  <c r="C1369" i="10"/>
  <c r="O189" i="10"/>
  <c r="Q304" i="10"/>
  <c r="M560" i="10"/>
  <c r="E91" i="14"/>
  <c r="O470" i="10"/>
  <c r="M189" i="10"/>
  <c r="S52" i="15"/>
  <c r="M102" i="10"/>
  <c r="Q598" i="10"/>
  <c r="U42" i="15"/>
  <c r="F29" i="15"/>
  <c r="O131" i="15"/>
  <c r="E473" i="10"/>
  <c r="H301" i="10"/>
  <c r="O1274" i="10"/>
  <c r="L944" i="10"/>
  <c r="F191" i="10"/>
  <c r="C63" i="15"/>
  <c r="L915" i="10"/>
  <c r="E121" i="10"/>
  <c r="O1370" i="10"/>
  <c r="F173" i="10"/>
  <c r="R907" i="10"/>
  <c r="E601" i="10"/>
  <c r="Q188" i="10"/>
  <c r="L521" i="10"/>
  <c r="M15" i="15"/>
  <c r="D463" i="10"/>
  <c r="K596" i="10"/>
  <c r="O930" i="10"/>
  <c r="E316" i="10"/>
  <c r="S1278" i="10"/>
  <c r="K70" i="15"/>
  <c r="H188" i="10"/>
  <c r="O99" i="15"/>
  <c r="Q519" i="10"/>
  <c r="K910" i="10"/>
  <c r="H70" i="15"/>
  <c r="Q478" i="10"/>
  <c r="Y21" i="15"/>
  <c r="D61" i="10"/>
  <c r="S303" i="10"/>
  <c r="O312" i="10"/>
  <c r="L910" i="10"/>
  <c r="D55" i="15"/>
  <c r="J224" i="10"/>
  <c r="G105" i="14"/>
  <c r="P217" i="10"/>
  <c r="K330" i="10"/>
  <c r="D476" i="10"/>
  <c r="I519" i="10"/>
  <c r="V71" i="15"/>
  <c r="G954" i="10"/>
  <c r="C1288" i="10"/>
  <c r="C585" i="10"/>
  <c r="I29" i="15"/>
  <c r="T68" i="15"/>
  <c r="L96" i="15"/>
  <c r="E254" i="10"/>
  <c r="I1367" i="10"/>
  <c r="K71" i="15"/>
  <c r="H242" i="10"/>
  <c r="E477" i="10"/>
  <c r="O919" i="10"/>
  <c r="R460" i="10"/>
  <c r="K78" i="15"/>
  <c r="D13" i="15"/>
  <c r="D51" i="14"/>
  <c r="M596" i="10"/>
  <c r="I474" i="10"/>
  <c r="N1364" i="10"/>
  <c r="S913" i="10"/>
  <c r="F594" i="10"/>
  <c r="P6" i="10"/>
  <c r="D38" i="14"/>
  <c r="K348" i="10"/>
  <c r="M60" i="10"/>
  <c r="M224" i="10"/>
  <c r="M32" i="15"/>
  <c r="S294" i="10"/>
  <c r="Q359" i="10"/>
  <c r="L21" i="15"/>
  <c r="R119" i="15"/>
  <c r="L217" i="10"/>
  <c r="K131" i="15"/>
  <c r="W98" i="15"/>
  <c r="M1365" i="10"/>
  <c r="P243" i="10"/>
  <c r="S895" i="10"/>
  <c r="R163" i="10"/>
  <c r="R304" i="10"/>
  <c r="Q169" i="10"/>
  <c r="C556" i="10"/>
  <c r="Q331" i="10"/>
  <c r="S1290" i="10"/>
  <c r="O237" i="10"/>
  <c r="P910" i="10"/>
  <c r="J545" i="10"/>
  <c r="T53" i="15"/>
  <c r="X26" i="15"/>
  <c r="R16" i="15"/>
  <c r="E513" i="10"/>
  <c r="Y18" i="15"/>
  <c r="C49" i="15"/>
  <c r="K223" i="10"/>
  <c r="I603" i="10"/>
  <c r="N239" i="10"/>
  <c r="R44" i="15"/>
  <c r="C43" i="14"/>
  <c r="G915" i="10"/>
  <c r="G34" i="81"/>
  <c r="C872" i="10"/>
  <c r="R522" i="10"/>
  <c r="C129" i="15"/>
  <c r="D900" i="10"/>
  <c r="P552" i="10"/>
  <c r="G98" i="14"/>
  <c r="E544" i="10"/>
  <c r="H45" i="15"/>
  <c r="R223" i="10"/>
  <c r="D225" i="10"/>
  <c r="F546" i="10"/>
  <c r="N872" i="10"/>
  <c r="J509" i="10"/>
  <c r="N24" i="15"/>
  <c r="C518" i="10"/>
  <c r="O293" i="10"/>
  <c r="K1282" i="10"/>
  <c r="Q956" i="10"/>
  <c r="C27" i="14"/>
  <c r="D216" i="10"/>
  <c r="C30" i="14"/>
  <c r="F503" i="10"/>
  <c r="F523" i="10"/>
  <c r="F45" i="15"/>
  <c r="C96" i="15"/>
  <c r="E936" i="10"/>
  <c r="Q154" i="10"/>
  <c r="G79" i="14"/>
  <c r="H236" i="10"/>
  <c r="G928" i="10"/>
  <c r="F309" i="10"/>
  <c r="J172" i="10"/>
  <c r="D907" i="10"/>
  <c r="I97" i="15"/>
  <c r="D52" i="14"/>
  <c r="I60" i="10"/>
  <c r="E934" i="10"/>
  <c r="I345" i="10"/>
  <c r="Q503" i="10"/>
  <c r="C913" i="10"/>
  <c r="H46" i="14"/>
  <c r="M939" i="10"/>
  <c r="V45" i="15"/>
  <c r="O511" i="10"/>
  <c r="Q242" i="10"/>
  <c r="M52" i="15"/>
  <c r="V101" i="15"/>
  <c r="W131" i="15"/>
  <c r="O920" i="10"/>
  <c r="E958" i="10"/>
  <c r="J594" i="10"/>
  <c r="R13" i="15"/>
  <c r="G880" i="10"/>
  <c r="H553" i="10"/>
  <c r="Z63" i="15"/>
  <c r="J116" i="15"/>
  <c r="Q104" i="15"/>
  <c r="P45" i="15"/>
  <c r="S121" i="15"/>
  <c r="F98" i="15"/>
  <c r="E71" i="14"/>
  <c r="N245" i="10"/>
  <c r="R505" i="10"/>
  <c r="E884" i="10"/>
  <c r="M310" i="10"/>
  <c r="Q95" i="15"/>
  <c r="O602" i="10"/>
  <c r="C512" i="10"/>
  <c r="F884" i="10"/>
  <c r="I100" i="15"/>
  <c r="S213" i="10"/>
  <c r="M1370" i="10"/>
  <c r="N155" i="10"/>
  <c r="M1275" i="10"/>
  <c r="Q225" i="10"/>
  <c r="Q600" i="10"/>
  <c r="G900" i="10"/>
  <c r="W141" i="15"/>
  <c r="F101" i="14"/>
  <c r="P107" i="15"/>
  <c r="L43" i="15"/>
  <c r="J159" i="10"/>
  <c r="P1273" i="10"/>
  <c r="N121" i="10"/>
  <c r="K104" i="10"/>
  <c r="D17" i="14"/>
  <c r="S505" i="10"/>
  <c r="C595" i="10"/>
  <c r="M1270" i="10"/>
  <c r="F20" i="15"/>
  <c r="E123" i="10"/>
  <c r="F103" i="15"/>
  <c r="M585" i="10"/>
  <c r="I176" i="10"/>
  <c r="P1275" i="10"/>
  <c r="O473" i="10"/>
  <c r="G596" i="10"/>
  <c r="D157" i="10"/>
  <c r="J357" i="10"/>
  <c r="L192" i="10"/>
  <c r="P191" i="10"/>
  <c r="K355" i="10"/>
  <c r="G170" i="10"/>
  <c r="J163" i="10"/>
  <c r="J68" i="15"/>
  <c r="F916" i="10"/>
  <c r="D53" i="14"/>
  <c r="C42" i="14"/>
  <c r="O889" i="10"/>
  <c r="C230" i="10"/>
  <c r="X96" i="15"/>
  <c r="J24" i="15"/>
  <c r="C89" i="14"/>
  <c r="P254" i="10"/>
  <c r="L585" i="10"/>
  <c r="P39" i="15"/>
  <c r="V96" i="15"/>
  <c r="D133" i="15"/>
  <c r="S554" i="10"/>
  <c r="Y43" i="15"/>
  <c r="X30" i="15"/>
  <c r="S12" i="15"/>
  <c r="O1288" i="10"/>
  <c r="R520" i="10"/>
  <c r="R121" i="15"/>
  <c r="P543" i="10"/>
  <c r="F41" i="14"/>
  <c r="F564" i="10"/>
  <c r="O897" i="10"/>
  <c r="L902" i="10"/>
  <c r="Q509" i="10"/>
  <c r="I120" i="15"/>
  <c r="S58" i="10"/>
  <c r="L919" i="10"/>
  <c r="D1272" i="10"/>
  <c r="C501" i="10"/>
  <c r="R52" i="15"/>
  <c r="D12" i="14"/>
  <c r="C36" i="14"/>
  <c r="F40" i="15"/>
  <c r="H66" i="15"/>
  <c r="H255" i="10"/>
  <c r="N590" i="10"/>
  <c r="H31" i="14"/>
  <c r="W25" i="15"/>
  <c r="Q308" i="10"/>
  <c r="D903" i="10"/>
  <c r="N516" i="10"/>
  <c r="K313" i="10"/>
  <c r="E99" i="15"/>
  <c r="C304" i="10"/>
  <c r="N900" i="10"/>
  <c r="F73" i="14"/>
  <c r="E192" i="10"/>
  <c r="R74" i="15"/>
  <c r="H1279" i="10"/>
  <c r="D14" i="15"/>
  <c r="G911" i="10"/>
  <c r="G905" i="10"/>
  <c r="E103" i="14"/>
  <c r="M82" i="15"/>
  <c r="R53" i="15"/>
  <c r="G122" i="10"/>
  <c r="Q48" i="15"/>
  <c r="E117" i="15"/>
  <c r="O344" i="10"/>
  <c r="I1279" i="10"/>
  <c r="N153" i="10"/>
  <c r="G234" i="10"/>
  <c r="R31" i="15"/>
  <c r="E55" i="15"/>
  <c r="O908" i="10"/>
  <c r="Y54" i="15"/>
  <c r="K897" i="10"/>
  <c r="J584" i="10"/>
  <c r="H107" i="14"/>
  <c r="Q545" i="10"/>
  <c r="G17" i="14"/>
  <c r="E40" i="15"/>
  <c r="E31" i="15"/>
  <c r="I212" i="10"/>
  <c r="C469" i="10"/>
  <c r="E346" i="10"/>
  <c r="M876" i="10"/>
  <c r="S63" i="15"/>
  <c r="O233" i="10"/>
  <c r="G1290" i="10"/>
  <c r="G41" i="14"/>
  <c r="F129" i="15"/>
  <c r="S295" i="10"/>
  <c r="N909" i="10"/>
  <c r="S517" i="10"/>
  <c r="L547" i="10"/>
  <c r="X88" i="15"/>
  <c r="F33" i="15"/>
  <c r="F132" i="15"/>
  <c r="P930" i="10"/>
  <c r="G884" i="10"/>
  <c r="I472" i="10"/>
  <c r="D316" i="10"/>
  <c r="O917" i="10"/>
  <c r="S940" i="10"/>
  <c r="M542" i="10"/>
  <c r="E30" i="15"/>
  <c r="I1268" i="10"/>
  <c r="N308" i="10"/>
  <c r="D176" i="10"/>
  <c r="K884" i="10"/>
  <c r="I213" i="10"/>
  <c r="E555" i="10"/>
  <c r="M21" i="15"/>
  <c r="K314" i="10"/>
  <c r="L51" i="15"/>
  <c r="N1270" i="10"/>
  <c r="S138" i="15"/>
  <c r="K944" i="10"/>
  <c r="V26" i="15"/>
  <c r="I175" i="10"/>
  <c r="C305" i="10"/>
  <c r="I45" i="15"/>
  <c r="H159" i="10"/>
  <c r="H471" i="10"/>
  <c r="K951" i="10"/>
  <c r="C887" i="10"/>
  <c r="O898" i="10"/>
  <c r="S917" i="10"/>
  <c r="C38" i="15"/>
  <c r="J63" i="15"/>
  <c r="W53" i="15"/>
  <c r="R924" i="10"/>
  <c r="E22" i="15"/>
  <c r="D171" i="10"/>
  <c r="M83" i="15"/>
  <c r="Q911" i="10"/>
  <c r="I120" i="10"/>
  <c r="H1281" i="10"/>
  <c r="C69" i="14"/>
  <c r="C11" i="15"/>
  <c r="F169" i="10"/>
  <c r="L66" i="15"/>
  <c r="F881" i="10"/>
  <c r="N1289" i="10"/>
  <c r="K83" i="15"/>
  <c r="D42" i="81"/>
  <c r="C39" i="14"/>
  <c r="D901" i="10"/>
  <c r="J1366" i="10"/>
  <c r="K920" i="10"/>
  <c r="H103" i="15"/>
  <c r="S254" i="10"/>
  <c r="K475" i="10"/>
  <c r="L343" i="10"/>
  <c r="D190" i="10"/>
  <c r="C516" i="10"/>
  <c r="J348" i="10"/>
  <c r="O26" i="15"/>
  <c r="E478" i="10"/>
  <c r="S174" i="10"/>
  <c r="M225" i="10"/>
  <c r="J560" i="10"/>
  <c r="M85" i="15"/>
  <c r="G43" i="15"/>
  <c r="D158" i="10"/>
  <c r="L189" i="10"/>
  <c r="L518" i="10"/>
  <c r="R901" i="10"/>
  <c r="C900" i="10"/>
  <c r="D925" i="10"/>
  <c r="C356" i="10"/>
  <c r="H102" i="15"/>
  <c r="Q595" i="10"/>
  <c r="F86" i="14"/>
  <c r="D42" i="14"/>
  <c r="I884" i="10"/>
  <c r="V103" i="15"/>
  <c r="P20" i="15"/>
  <c r="J558" i="10"/>
  <c r="I605" i="10"/>
  <c r="P32" i="15"/>
  <c r="F237" i="10"/>
  <c r="D144" i="10"/>
  <c r="D11" i="14"/>
  <c r="F927" i="10"/>
  <c r="F560" i="10"/>
  <c r="L479" i="10"/>
  <c r="Q121" i="10"/>
  <c r="M896" i="10"/>
  <c r="M904" i="10"/>
  <c r="G162" i="10"/>
  <c r="F18" i="15"/>
  <c r="F50" i="14"/>
  <c r="Q931" i="10"/>
  <c r="D521" i="10"/>
  <c r="G347" i="10"/>
  <c r="L347" i="10"/>
  <c r="Q31" i="15"/>
  <c r="M467" i="10"/>
  <c r="U14" i="15"/>
  <c r="M146" i="10"/>
  <c r="Y84" i="15"/>
  <c r="F598" i="10"/>
  <c r="G155" i="10"/>
  <c r="U21" i="15"/>
  <c r="H74" i="14"/>
  <c r="J92" i="15"/>
  <c r="S40" i="15"/>
  <c r="Y66" i="15"/>
  <c r="R605" i="10"/>
  <c r="R12" i="15"/>
  <c r="M304" i="10"/>
  <c r="K94" i="15"/>
  <c r="P65" i="15"/>
  <c r="K891" i="10"/>
  <c r="K17" i="15"/>
  <c r="R873" i="10"/>
  <c r="F310" i="10"/>
  <c r="H85" i="15"/>
  <c r="S911" i="10"/>
  <c r="K938" i="10"/>
  <c r="W139" i="15"/>
  <c r="D130" i="15"/>
  <c r="Q297" i="10"/>
  <c r="N97" i="15"/>
  <c r="E34" i="10"/>
  <c r="H235" i="10"/>
  <c r="D213" i="10"/>
  <c r="J232" i="10"/>
  <c r="R308" i="10"/>
  <c r="C519" i="10"/>
  <c r="E104" i="15"/>
  <c r="C139" i="15"/>
  <c r="L245" i="10"/>
  <c r="I921" i="10"/>
  <c r="G941" i="10"/>
  <c r="N314" i="10"/>
  <c r="H542" i="10"/>
  <c r="R1276" i="10"/>
  <c r="F111" i="10"/>
  <c r="O345" i="10"/>
  <c r="J512" i="10"/>
  <c r="C42" i="81"/>
  <c r="R39" i="15"/>
  <c r="J884" i="10"/>
  <c r="K85" i="10"/>
  <c r="H482" i="10"/>
  <c r="Z54" i="15"/>
  <c r="O886" i="10"/>
  <c r="P90" i="15"/>
  <c r="D52" i="81"/>
  <c r="I931" i="10"/>
  <c r="O213" i="10"/>
  <c r="J17" i="15"/>
  <c r="L515" i="10"/>
  <c r="I897" i="10"/>
  <c r="F82" i="15"/>
  <c r="Z49" i="15"/>
  <c r="P163" i="10"/>
  <c r="O922" i="10"/>
  <c r="X80" i="15"/>
  <c r="P98" i="15"/>
  <c r="M237" i="10"/>
  <c r="L600" i="10"/>
  <c r="D879" i="10"/>
  <c r="V88" i="15"/>
  <c r="N42" i="15"/>
  <c r="Q6" i="10"/>
  <c r="K472" i="10"/>
  <c r="P933" i="10"/>
  <c r="J548" i="10"/>
  <c r="C127" i="15"/>
  <c r="K509" i="10"/>
  <c r="F28" i="14"/>
  <c r="I957" i="10"/>
  <c r="D589" i="10"/>
  <c r="F42" i="14"/>
  <c r="P22" i="15"/>
  <c r="I1274" i="10"/>
  <c r="M513" i="10"/>
  <c r="T98" i="15"/>
  <c r="P920" i="10"/>
  <c r="R328" i="10"/>
  <c r="E174" i="10"/>
  <c r="E214" i="10"/>
  <c r="V54" i="15"/>
  <c r="U44" i="15"/>
  <c r="O583" i="10"/>
  <c r="G42" i="15"/>
  <c r="D464" i="10"/>
  <c r="K354" i="10"/>
  <c r="I941" i="10"/>
  <c r="G481" i="10"/>
  <c r="G51" i="14"/>
  <c r="S96" i="15"/>
  <c r="H57" i="10"/>
  <c r="T24" i="15"/>
  <c r="Y67" i="15"/>
  <c r="D923" i="10"/>
  <c r="P43" i="15"/>
  <c r="H329" i="10"/>
  <c r="E1285" i="10"/>
  <c r="E519" i="10"/>
  <c r="L238" i="10"/>
  <c r="R15" i="15"/>
  <c r="G25" i="15"/>
  <c r="R145" i="10"/>
  <c r="I59" i="10"/>
  <c r="Q542" i="10"/>
  <c r="M936" i="10"/>
  <c r="O71" i="15"/>
  <c r="L356" i="10"/>
  <c r="C225" i="10"/>
  <c r="G222" i="10"/>
  <c r="D1273" i="10"/>
  <c r="C192" i="10"/>
  <c r="S90" i="15"/>
  <c r="Y39" i="15"/>
  <c r="P923" i="10"/>
  <c r="C564" i="10"/>
  <c r="H68" i="15"/>
  <c r="M309" i="10"/>
  <c r="C35" i="81"/>
  <c r="G22" i="14"/>
  <c r="D44" i="14"/>
  <c r="T95" i="15"/>
  <c r="G871" i="10"/>
  <c r="D132" i="15"/>
  <c r="G1364" i="10"/>
  <c r="G169" i="10"/>
  <c r="N188" i="10"/>
  <c r="I217" i="10"/>
  <c r="R78" i="15"/>
  <c r="G212" i="10"/>
  <c r="F230" i="10"/>
  <c r="F162" i="10"/>
  <c r="L98" i="15"/>
  <c r="K505" i="10"/>
  <c r="K513" i="10"/>
  <c r="R129" i="15"/>
  <c r="C236" i="10"/>
  <c r="P598" i="10"/>
  <c r="K1278" i="10"/>
  <c r="C1275" i="10"/>
  <c r="F905" i="10"/>
  <c r="O87" i="10"/>
  <c r="O149" i="10"/>
  <c r="D106" i="10"/>
  <c r="S942" i="10"/>
  <c r="H464" i="10"/>
  <c r="Q212" i="10"/>
  <c r="V105" i="15"/>
  <c r="D591" i="10"/>
  <c r="F1276" i="10"/>
  <c r="Q17" i="15"/>
  <c r="I6" i="10"/>
  <c r="G28" i="15"/>
  <c r="F88" i="15"/>
  <c r="O592" i="10"/>
  <c r="M943" i="10"/>
  <c r="L918" i="10"/>
  <c r="M41" i="15"/>
  <c r="R941" i="10"/>
  <c r="H155" i="10"/>
  <c r="H601" i="10"/>
  <c r="R173" i="10"/>
  <c r="U49" i="15"/>
  <c r="L506" i="10"/>
  <c r="W86" i="15"/>
  <c r="I235" i="10"/>
  <c r="R50" i="15"/>
  <c r="Y51" i="15"/>
  <c r="C91" i="14"/>
  <c r="S92" i="15"/>
  <c r="E175" i="10"/>
  <c r="C94" i="15"/>
  <c r="O475" i="10"/>
  <c r="I37" i="15"/>
  <c r="G1269" i="10"/>
  <c r="D504" i="10"/>
  <c r="G96" i="14"/>
  <c r="L873" i="10"/>
  <c r="G926" i="10"/>
  <c r="O329" i="10"/>
  <c r="L227" i="10"/>
  <c r="C43" i="81"/>
  <c r="J503" i="10"/>
  <c r="L909" i="10"/>
  <c r="U128" i="15"/>
  <c r="C214" i="10"/>
  <c r="W85" i="15"/>
  <c r="Q130" i="15"/>
  <c r="U118" i="15"/>
  <c r="R501" i="10"/>
  <c r="C912" i="10"/>
  <c r="K468" i="10"/>
  <c r="E42" i="15"/>
  <c r="K127" i="15"/>
  <c r="L461" i="10"/>
  <c r="R947" i="10"/>
  <c r="N309" i="10"/>
  <c r="D31" i="14"/>
  <c r="K922" i="10"/>
  <c r="Z47" i="15"/>
  <c r="Q84" i="15"/>
  <c r="R155" i="10"/>
  <c r="J873" i="10"/>
  <c r="K874" i="10"/>
  <c r="L345" i="10"/>
  <c r="M88" i="15"/>
  <c r="M100" i="15"/>
  <c r="S239" i="10"/>
  <c r="P343" i="10"/>
  <c r="Q54" i="15"/>
  <c r="R34" i="10"/>
  <c r="M86" i="15"/>
  <c r="M93" i="15"/>
  <c r="I902" i="10"/>
  <c r="U29" i="15"/>
  <c r="P935" i="10"/>
  <c r="J942" i="10"/>
  <c r="E907" i="10"/>
  <c r="P293" i="10"/>
  <c r="P928" i="10"/>
  <c r="C557" i="10"/>
  <c r="D348" i="10"/>
  <c r="S912" i="10"/>
  <c r="G130" i="15"/>
  <c r="L590" i="10"/>
  <c r="S313" i="10"/>
  <c r="H190" i="10"/>
  <c r="L593" i="10"/>
  <c r="K96" i="15"/>
  <c r="Y71" i="15"/>
  <c r="Z48" i="15"/>
  <c r="K879" i="10"/>
  <c r="P42" i="15"/>
  <c r="M908" i="10"/>
  <c r="T48" i="15"/>
  <c r="Q514" i="10"/>
  <c r="E949" i="10"/>
  <c r="Z27" i="15"/>
  <c r="E127" i="15"/>
  <c r="S234" i="10"/>
  <c r="C166" i="10"/>
  <c r="S590" i="10"/>
  <c r="K899" i="10"/>
  <c r="K68" i="15"/>
  <c r="S79" i="15"/>
  <c r="G165" i="10"/>
  <c r="L876" i="10"/>
  <c r="O176" i="10"/>
  <c r="J513" i="10"/>
  <c r="O132" i="15"/>
  <c r="J1277" i="10"/>
  <c r="J515" i="10"/>
  <c r="D911" i="10"/>
  <c r="N894" i="10"/>
  <c r="R502" i="10"/>
  <c r="N29" i="15"/>
  <c r="I510" i="10"/>
  <c r="W117" i="15"/>
  <c r="D81" i="14"/>
  <c r="G24" i="15"/>
  <c r="D87" i="14"/>
  <c r="C929" i="10"/>
  <c r="C555" i="10"/>
  <c r="D293" i="10"/>
  <c r="L24" i="15"/>
  <c r="Q1272" i="10"/>
  <c r="S287" i="10"/>
  <c r="D11" i="15"/>
  <c r="V50" i="15"/>
  <c r="K238" i="10"/>
  <c r="E108" i="15"/>
  <c r="D35" i="10"/>
  <c r="O238" i="10"/>
  <c r="G226" i="10"/>
  <c r="P479" i="10"/>
  <c r="N593" i="10"/>
  <c r="R238" i="10"/>
  <c r="S359" i="10"/>
  <c r="D64" i="14"/>
  <c r="D70" i="14"/>
  <c r="S898" i="10"/>
  <c r="F603" i="10"/>
  <c r="Z11" i="15"/>
  <c r="M56" i="15"/>
  <c r="O79" i="15"/>
  <c r="L348" i="10"/>
  <c r="R47" i="15"/>
  <c r="N597" i="10"/>
  <c r="C128" i="15"/>
  <c r="S296" i="10"/>
  <c r="P74" i="15"/>
  <c r="I131" i="15"/>
  <c r="H940" i="10"/>
  <c r="E17" i="15"/>
  <c r="L149" i="10"/>
  <c r="O106" i="10"/>
  <c r="F90" i="14"/>
  <c r="N222" i="10"/>
  <c r="H1290" i="10"/>
  <c r="Q245" i="10"/>
  <c r="H894" i="10"/>
  <c r="H146" i="10"/>
  <c r="M123" i="10"/>
  <c r="I122" i="15"/>
  <c r="D32" i="15"/>
  <c r="F33" i="81"/>
  <c r="R189" i="10"/>
  <c r="R545" i="10"/>
  <c r="N305" i="10"/>
  <c r="G101" i="14"/>
  <c r="R148" i="10"/>
  <c r="J122" i="10"/>
  <c r="C8" i="10"/>
  <c r="P106" i="15"/>
  <c r="J166" i="10"/>
  <c r="E87" i="14"/>
  <c r="S75" i="15"/>
  <c r="C878" i="10"/>
  <c r="L84" i="15"/>
  <c r="L1368" i="10"/>
  <c r="T83" i="15"/>
  <c r="F893" i="10"/>
  <c r="P475" i="10"/>
  <c r="E514" i="10"/>
  <c r="J95" i="15"/>
  <c r="K108" i="15"/>
  <c r="S301" i="10"/>
  <c r="C889" i="10"/>
  <c r="H510" i="10"/>
  <c r="O586" i="10"/>
  <c r="C882" i="10"/>
  <c r="C602" i="10"/>
  <c r="C327" i="10"/>
  <c r="L285" i="10"/>
  <c r="L503" i="10"/>
  <c r="K117" i="15"/>
  <c r="Y130" i="15"/>
  <c r="E938" i="10"/>
  <c r="Y34" i="15"/>
  <c r="H310" i="10"/>
  <c r="K516" i="10"/>
  <c r="H105" i="10"/>
  <c r="M231" i="10"/>
  <c r="E515" i="10"/>
  <c r="K73" i="15"/>
  <c r="M109" i="10"/>
  <c r="K560" i="10"/>
  <c r="Z129" i="15"/>
  <c r="R297" i="10"/>
  <c r="P564" i="10"/>
  <c r="K919" i="10"/>
  <c r="Q64" i="15"/>
  <c r="O287" i="10"/>
  <c r="C58" i="10"/>
  <c r="E904" i="10"/>
  <c r="Q21" i="15"/>
  <c r="H513" i="10"/>
  <c r="H95" i="14"/>
  <c r="E256" i="10"/>
  <c r="Z97" i="15"/>
  <c r="Z68" i="15"/>
  <c r="K234" i="10"/>
  <c r="Q873" i="10"/>
  <c r="P465" i="10"/>
  <c r="F507" i="10"/>
  <c r="G906" i="10"/>
  <c r="O589" i="10"/>
  <c r="L327" i="10"/>
  <c r="D90" i="14"/>
  <c r="J506" i="10"/>
  <c r="S907" i="10"/>
  <c r="S885" i="10"/>
  <c r="Z74" i="15"/>
  <c r="P604" i="10"/>
  <c r="I76" i="15"/>
  <c r="D71" i="14"/>
  <c r="O911" i="10"/>
  <c r="F71" i="15"/>
  <c r="D599" i="10"/>
  <c r="P331" i="10"/>
  <c r="E103" i="15"/>
  <c r="S469" i="10"/>
  <c r="F47" i="14"/>
  <c r="K544" i="10"/>
  <c r="O147" i="10"/>
  <c r="J178" i="10"/>
  <c r="C13" i="15"/>
  <c r="K34" i="10"/>
  <c r="G102" i="15"/>
  <c r="Z35" i="15"/>
  <c r="J882" i="10"/>
  <c r="R593" i="10"/>
  <c r="H20" i="14"/>
  <c r="K1276" i="10"/>
  <c r="F12" i="14"/>
  <c r="Z104" i="15"/>
  <c r="O45" i="15"/>
  <c r="C1278" i="10"/>
  <c r="I590" i="10"/>
  <c r="K102" i="15"/>
  <c r="K931" i="10"/>
  <c r="T120" i="15"/>
  <c r="M57" i="10"/>
  <c r="K876" i="10"/>
  <c r="F329" i="10"/>
  <c r="S129" i="15"/>
  <c r="I554" i="10"/>
  <c r="P602" i="10"/>
  <c r="D465" i="10"/>
  <c r="F933" i="10"/>
  <c r="C73" i="15"/>
  <c r="C354" i="10"/>
  <c r="I25" i="15"/>
  <c r="C255" i="10"/>
  <c r="X97" i="15"/>
  <c r="H913" i="10"/>
  <c r="V46" i="15"/>
  <c r="E104" i="14"/>
  <c r="M465" i="10"/>
  <c r="L17" i="15"/>
  <c r="K917" i="10"/>
  <c r="E100" i="14"/>
  <c r="H545" i="10"/>
  <c r="R917" i="10"/>
  <c r="G157" i="10"/>
  <c r="K479" i="10"/>
  <c r="K24" i="15"/>
  <c r="I505" i="10"/>
  <c r="N32" i="15"/>
  <c r="S38" i="15"/>
  <c r="D34" i="15"/>
  <c r="R553" i="10"/>
  <c r="I84" i="15"/>
  <c r="M75" i="15"/>
  <c r="V41" i="15"/>
  <c r="S106" i="15"/>
  <c r="Q105" i="15"/>
  <c r="R35" i="15"/>
  <c r="C86" i="10"/>
  <c r="M883" i="10"/>
  <c r="R463" i="10"/>
  <c r="Y91" i="15"/>
  <c r="R592" i="10"/>
  <c r="W41" i="15"/>
  <c r="K143" i="15"/>
  <c r="G874" i="10"/>
  <c r="P175" i="10"/>
  <c r="J931" i="10"/>
  <c r="P86" i="10"/>
  <c r="Q78" i="15"/>
  <c r="M589" i="10"/>
  <c r="E37" i="14"/>
  <c r="S307" i="10"/>
  <c r="Y119" i="15"/>
  <c r="I221" i="10"/>
  <c r="H293" i="10"/>
  <c r="I949" i="10"/>
  <c r="D81" i="15"/>
  <c r="H51" i="14"/>
  <c r="J561" i="10"/>
  <c r="T40" i="15"/>
  <c r="H583" i="10"/>
  <c r="U54" i="15"/>
  <c r="Z122" i="15"/>
  <c r="Z108" i="15"/>
  <c r="G35" i="15"/>
  <c r="J106" i="15"/>
  <c r="H916" i="10"/>
  <c r="K245" i="10"/>
  <c r="I43" i="15"/>
  <c r="I1272" i="10"/>
  <c r="V25" i="15"/>
  <c r="H60" i="10"/>
  <c r="K463" i="10"/>
  <c r="I192" i="10"/>
  <c r="O907" i="10"/>
  <c r="K240" i="10"/>
  <c r="D312" i="10"/>
  <c r="R96" i="15"/>
  <c r="N942" i="10"/>
  <c r="O508" i="10"/>
  <c r="R133" i="15"/>
  <c r="O588" i="10"/>
  <c r="J551" i="10"/>
  <c r="R875" i="10"/>
  <c r="S472" i="10"/>
  <c r="G33" i="10"/>
  <c r="Q93" i="15"/>
  <c r="H28" i="14"/>
  <c r="M79" i="15"/>
  <c r="X13" i="15"/>
  <c r="N596" i="10"/>
  <c r="N25" i="15"/>
  <c r="S156" i="10"/>
  <c r="K901" i="10"/>
  <c r="I587" i="10"/>
  <c r="Y131" i="15"/>
  <c r="D929" i="10"/>
  <c r="E927" i="10"/>
  <c r="F43" i="14"/>
  <c r="G131" i="15"/>
  <c r="U13" i="15"/>
  <c r="S18" i="15"/>
  <c r="H480" i="10"/>
  <c r="G548" i="10"/>
  <c r="L120" i="15"/>
  <c r="Z102" i="15"/>
  <c r="C25" i="14"/>
  <c r="G84" i="14"/>
  <c r="M104" i="10"/>
  <c r="D6" i="10"/>
  <c r="M188" i="10"/>
  <c r="E171" i="10"/>
  <c r="I288" i="10"/>
  <c r="H287" i="10"/>
  <c r="S54" i="15"/>
  <c r="I466" i="10"/>
  <c r="J564" i="10"/>
  <c r="G288" i="10"/>
  <c r="P86" i="15"/>
  <c r="D76" i="15"/>
  <c r="E925" i="10"/>
  <c r="D930" i="10"/>
  <c r="N51" i="15"/>
  <c r="E890" i="10"/>
  <c r="E241" i="10"/>
  <c r="R595" i="10"/>
  <c r="N190" i="10"/>
  <c r="N468" i="10"/>
  <c r="J25" i="15"/>
  <c r="Q1369" i="10"/>
  <c r="N895" i="10"/>
  <c r="G1270" i="10"/>
  <c r="D22" i="15"/>
  <c r="H326" i="10"/>
  <c r="L592" i="10"/>
  <c r="P888" i="10"/>
  <c r="E79" i="15"/>
  <c r="K166" i="10"/>
  <c r="V32" i="15"/>
  <c r="W97" i="15"/>
  <c r="F21" i="14"/>
  <c r="R465" i="10"/>
  <c r="N120" i="15"/>
  <c r="N109" i="10"/>
  <c r="C71" i="14"/>
  <c r="S310" i="10"/>
  <c r="L216" i="10"/>
  <c r="C108" i="14"/>
  <c r="J59" i="10"/>
  <c r="D80" i="14"/>
  <c r="M346" i="10"/>
  <c r="Q1290" i="10"/>
  <c r="H547" i="10"/>
  <c r="S331" i="10"/>
  <c r="O515" i="10"/>
  <c r="F506" i="10"/>
  <c r="H129" i="15"/>
  <c r="E874" i="10"/>
  <c r="F48" i="14"/>
  <c r="E553" i="10"/>
  <c r="T129" i="15"/>
  <c r="I154" i="10"/>
  <c r="I943" i="10"/>
  <c r="K553" i="10"/>
  <c r="E11" i="15"/>
  <c r="C17" i="14"/>
  <c r="H50" i="14"/>
  <c r="G310" i="10"/>
  <c r="C346" i="10"/>
  <c r="C84" i="15"/>
  <c r="F14" i="15"/>
  <c r="S877" i="10"/>
  <c r="L549" i="10"/>
  <c r="C28" i="15"/>
  <c r="C154" i="10"/>
  <c r="D87" i="10"/>
  <c r="I910" i="10"/>
  <c r="F31" i="15"/>
  <c r="D28" i="14"/>
  <c r="O171" i="10"/>
  <c r="N460" i="10"/>
  <c r="N108" i="15"/>
  <c r="Q554" i="10"/>
  <c r="R24" i="15"/>
  <c r="K474" i="10"/>
  <c r="H189" i="10"/>
  <c r="D1369" i="10"/>
  <c r="N255" i="10"/>
  <c r="D881" i="10"/>
  <c r="K872" i="10"/>
  <c r="C83" i="14"/>
  <c r="C463" i="10"/>
  <c r="I298" i="10"/>
  <c r="C95" i="15"/>
  <c r="G107" i="15"/>
  <c r="C343" i="10"/>
  <c r="P101" i="15"/>
  <c r="K284" i="10"/>
  <c r="P189" i="10"/>
  <c r="R603" i="10"/>
  <c r="Q1279" i="10"/>
  <c r="K231" i="10"/>
  <c r="F116" i="15"/>
  <c r="O598" i="10"/>
  <c r="G927" i="10"/>
  <c r="E550" i="10"/>
  <c r="Q475" i="10"/>
  <c r="N356" i="10"/>
  <c r="C28" i="14"/>
  <c r="R63" i="15"/>
  <c r="S327" i="10"/>
  <c r="N560" i="10"/>
  <c r="V89" i="15"/>
  <c r="J470" i="10"/>
  <c r="I163" i="10"/>
  <c r="D519" i="10"/>
  <c r="T86" i="15"/>
  <c r="H104" i="14"/>
  <c r="R543" i="10"/>
  <c r="W40" i="15"/>
  <c r="N241" i="10"/>
  <c r="D514" i="10"/>
  <c r="H34" i="15"/>
  <c r="E101" i="14"/>
  <c r="F871" i="10"/>
  <c r="D172" i="10"/>
  <c r="O120" i="10"/>
  <c r="G895" i="10"/>
  <c r="L131" i="15"/>
  <c r="F513" i="10"/>
  <c r="H465" i="10"/>
  <c r="D1271" i="10"/>
  <c r="C358" i="10"/>
  <c r="N522" i="10"/>
  <c r="P945" i="10"/>
  <c r="Y55" i="15"/>
  <c r="P463" i="10"/>
  <c r="O91" i="15"/>
  <c r="P283" i="10"/>
  <c r="F907" i="10"/>
  <c r="L16" i="15"/>
  <c r="S511" i="10"/>
  <c r="K883" i="10"/>
  <c r="O877" i="10"/>
  <c r="E32" i="15"/>
  <c r="G933" i="10"/>
  <c r="Q61" i="10"/>
  <c r="P359" i="10"/>
  <c r="H38" i="15"/>
  <c r="H941" i="10"/>
  <c r="C72" i="15"/>
  <c r="O140" i="15"/>
  <c r="J21" i="15"/>
  <c r="I503" i="10"/>
  <c r="F597" i="10"/>
  <c r="C231" i="10"/>
  <c r="D191" i="10"/>
  <c r="K357" i="10"/>
  <c r="R1369" i="10"/>
  <c r="I878" i="10"/>
  <c r="L214" i="10"/>
  <c r="H599" i="10"/>
  <c r="S175" i="10"/>
  <c r="J11" i="15"/>
  <c r="P1289" i="10"/>
  <c r="M592" i="10"/>
  <c r="O104" i="15"/>
  <c r="F103" i="10"/>
  <c r="F66" i="14"/>
  <c r="S257" i="10"/>
  <c r="M558" i="10"/>
  <c r="E155" i="10"/>
  <c r="M550" i="10"/>
  <c r="M369" i="10"/>
  <c r="R477" i="10"/>
  <c r="C178" i="10"/>
  <c r="O61" i="10"/>
  <c r="P912" i="10"/>
  <c r="E78" i="15"/>
  <c r="S13" i="15"/>
  <c r="F6" i="10"/>
  <c r="P942" i="10"/>
  <c r="H945" i="10"/>
  <c r="L329" i="10"/>
  <c r="G16" i="15"/>
  <c r="C1276" i="10"/>
  <c r="T16" i="15"/>
  <c r="O97" i="15"/>
  <c r="S69" i="15"/>
  <c r="K546" i="10"/>
  <c r="P1269" i="10"/>
  <c r="L519" i="10"/>
  <c r="F39" i="15"/>
  <c r="K929" i="10"/>
  <c r="R95" i="15"/>
  <c r="L40" i="15"/>
  <c r="Q254" i="10"/>
  <c r="K326" i="10"/>
  <c r="E911" i="10"/>
  <c r="C316" i="10"/>
  <c r="K329" i="10"/>
  <c r="H103" i="14"/>
  <c r="E932" i="10"/>
  <c r="D562" i="10"/>
  <c r="K87" i="15"/>
  <c r="H474" i="10"/>
  <c r="S304" i="10"/>
  <c r="C239" i="10"/>
  <c r="T20" i="15"/>
  <c r="L871" i="10"/>
  <c r="O188" i="10"/>
  <c r="P932" i="10"/>
  <c r="Q951" i="10"/>
  <c r="G509" i="10"/>
  <c r="F510" i="10"/>
  <c r="R590" i="10"/>
  <c r="H920" i="10"/>
  <c r="E345" i="10"/>
  <c r="E27" i="14"/>
  <c r="E101" i="15"/>
  <c r="S951" i="10"/>
  <c r="Y82" i="15"/>
  <c r="M47" i="15"/>
  <c r="C935" i="10"/>
  <c r="P560" i="10"/>
  <c r="L188" i="10"/>
  <c r="J359" i="10"/>
  <c r="U65" i="15"/>
  <c r="E122" i="10"/>
  <c r="H285" i="10"/>
  <c r="M909" i="10"/>
  <c r="D85" i="15"/>
  <c r="F107" i="14"/>
  <c r="I348" i="10"/>
  <c r="E36" i="14"/>
  <c r="R462" i="10"/>
  <c r="C222" i="10"/>
  <c r="F877" i="10"/>
  <c r="I914" i="10"/>
  <c r="L1364" i="10"/>
  <c r="L542" i="10"/>
  <c r="N953" i="10"/>
  <c r="P35" i="10"/>
  <c r="C131" i="15"/>
  <c r="D34" i="14"/>
  <c r="H239" i="10"/>
  <c r="C22" i="15"/>
  <c r="G108" i="14"/>
  <c r="E26" i="14"/>
  <c r="M888" i="10"/>
  <c r="F17" i="14"/>
  <c r="G118" i="15"/>
  <c r="W29" i="15"/>
  <c r="N583" i="10"/>
  <c r="V106" i="15"/>
  <c r="J298" i="10"/>
  <c r="E1282" i="10"/>
  <c r="J478" i="10"/>
  <c r="S143" i="15"/>
  <c r="H108" i="15"/>
  <c r="E354" i="10"/>
  <c r="M478" i="10"/>
  <c r="L874" i="10"/>
  <c r="D33" i="10"/>
  <c r="G26" i="14"/>
  <c r="K227" i="10"/>
  <c r="D80" i="15"/>
  <c r="I955" i="10"/>
  <c r="V98" i="15"/>
  <c r="I53" i="15"/>
  <c r="I21" i="15"/>
  <c r="G242" i="10"/>
  <c r="G564" i="10"/>
  <c r="Y102" i="15"/>
  <c r="J461" i="10"/>
  <c r="X122" i="15"/>
  <c r="E605" i="10"/>
  <c r="S288" i="10"/>
  <c r="E948" i="10"/>
  <c r="L882" i="10"/>
  <c r="X47" i="15"/>
  <c r="O212" i="10"/>
  <c r="D44" i="15"/>
  <c r="D1279" i="10"/>
  <c r="O313" i="10"/>
  <c r="H34" i="10"/>
  <c r="U70" i="15"/>
  <c r="G56" i="15"/>
  <c r="F1274" i="10"/>
  <c r="F42" i="81"/>
  <c r="E297" i="10"/>
  <c r="Q87" i="10"/>
  <c r="C257" i="10"/>
  <c r="E53" i="14"/>
  <c r="I55" i="15"/>
  <c r="K556" i="10"/>
  <c r="S127" i="15"/>
  <c r="L1279" i="10"/>
  <c r="R903" i="10"/>
  <c r="H63" i="14"/>
  <c r="H461" i="10"/>
  <c r="N585" i="10"/>
  <c r="F178" i="10"/>
  <c r="T92" i="15"/>
  <c r="S1288" i="10"/>
  <c r="G53" i="15"/>
  <c r="R93" i="15"/>
  <c r="P172" i="10"/>
  <c r="E81" i="14"/>
  <c r="H98" i="15"/>
  <c r="T133" i="15"/>
  <c r="J103" i="10"/>
  <c r="M600" i="10"/>
  <c r="E222" i="10"/>
  <c r="O326" i="10"/>
  <c r="P307" i="10"/>
  <c r="D257" i="10"/>
  <c r="N159" i="10"/>
  <c r="O1282" i="10"/>
  <c r="H1284" i="10"/>
  <c r="T18" i="15"/>
  <c r="H171" i="10"/>
  <c r="V130" i="15"/>
  <c r="V39" i="15"/>
  <c r="R557" i="10"/>
  <c r="S57" i="10"/>
  <c r="D1288" i="10"/>
  <c r="H562" i="10"/>
  <c r="H237" i="10"/>
  <c r="I561" i="10"/>
  <c r="W43" i="15"/>
  <c r="K519" i="10"/>
  <c r="T108" i="15"/>
  <c r="K11" i="15"/>
  <c r="F239" i="10"/>
  <c r="E481" i="10"/>
  <c r="K462" i="10"/>
  <c r="M111" i="10"/>
  <c r="R156" i="10"/>
  <c r="D41" i="15"/>
  <c r="O33" i="10"/>
  <c r="I888" i="10"/>
  <c r="M919" i="10"/>
  <c r="O921" i="10"/>
  <c r="R584" i="10"/>
  <c r="K95" i="15"/>
  <c r="S551" i="10"/>
  <c r="N921" i="10"/>
  <c r="P871" i="10"/>
  <c r="F78" i="14"/>
  <c r="F94" i="14"/>
  <c r="J66" i="15"/>
  <c r="H83" i="15"/>
  <c r="E1275" i="10"/>
  <c r="D189" i="10"/>
  <c r="F54" i="14"/>
  <c r="H590" i="10"/>
  <c r="G303" i="10"/>
  <c r="Z67" i="15"/>
  <c r="E234" i="10"/>
  <c r="P31" i="15"/>
  <c r="U22" i="15"/>
  <c r="D169" i="10"/>
  <c r="G559" i="10"/>
  <c r="C503" i="10"/>
  <c r="P178" i="10"/>
  <c r="O94" i="15"/>
  <c r="D523" i="10"/>
  <c r="C105" i="10"/>
  <c r="F164" i="10"/>
  <c r="N35" i="10"/>
  <c r="N76" i="15"/>
  <c r="H522" i="10"/>
  <c r="D594" i="10"/>
  <c r="Z21" i="15"/>
  <c r="O256" i="10"/>
  <c r="R33" i="15"/>
  <c r="D516" i="10"/>
  <c r="S97" i="15"/>
  <c r="M128" i="15"/>
  <c r="Q907" i="10"/>
  <c r="S107" i="15"/>
  <c r="P469" i="10"/>
  <c r="M121" i="10"/>
  <c r="S926" i="10"/>
  <c r="H288" i="10"/>
  <c r="E598" i="10"/>
  <c r="P104" i="15"/>
  <c r="G121" i="15"/>
  <c r="S120" i="15"/>
  <c r="G875" i="10"/>
  <c r="H595" i="10"/>
  <c r="M288" i="10"/>
  <c r="G888" i="10"/>
  <c r="J886" i="10"/>
  <c r="M156" i="10"/>
  <c r="M944" i="10"/>
  <c r="G13" i="14"/>
  <c r="C20" i="14"/>
  <c r="O75" i="15"/>
  <c r="I103" i="10"/>
  <c r="R348" i="10"/>
  <c r="C36" i="15"/>
  <c r="M947" i="10"/>
  <c r="K345" i="10"/>
  <c r="J518" i="10"/>
  <c r="H25" i="15"/>
  <c r="C146" i="10"/>
  <c r="K916" i="10"/>
  <c r="S64" i="15"/>
  <c r="C308" i="10"/>
  <c r="Q165" i="10"/>
  <c r="H479" i="10"/>
  <c r="M872" i="10"/>
  <c r="J90" i="15"/>
  <c r="N359" i="10"/>
  <c r="P100" i="15"/>
  <c r="K1286" i="10"/>
  <c r="P881" i="10"/>
  <c r="M922" i="10"/>
  <c r="F56" i="14"/>
  <c r="R585" i="10"/>
  <c r="H931" i="10"/>
  <c r="E467" i="10"/>
  <c r="N550" i="10"/>
  <c r="S6" i="10"/>
  <c r="H68" i="14"/>
  <c r="S903" i="10"/>
  <c r="D471" i="10"/>
  <c r="G245" i="10"/>
  <c r="V73" i="15"/>
  <c r="C158" i="10"/>
  <c r="S348" i="10"/>
  <c r="K171" i="10"/>
  <c r="P562" i="10"/>
  <c r="R513" i="10"/>
  <c r="W68" i="15"/>
  <c r="D245" i="10"/>
  <c r="S70" i="15"/>
  <c r="J1271" i="10"/>
  <c r="M355" i="10"/>
  <c r="S224" i="10"/>
  <c r="M928" i="10"/>
  <c r="I354" i="10"/>
  <c r="H951" i="10"/>
  <c r="C31" i="81"/>
  <c r="G307" i="10"/>
  <c r="F1367" i="10"/>
  <c r="J917" i="10"/>
  <c r="G80" i="14"/>
  <c r="F75" i="14"/>
  <c r="D107" i="10"/>
  <c r="H346" i="10"/>
  <c r="N1281" i="10"/>
  <c r="R943" i="10"/>
  <c r="F476" i="10"/>
  <c r="S921" i="10"/>
  <c r="J949" i="10"/>
  <c r="O944" i="10"/>
  <c r="O42" i="15"/>
  <c r="K60" i="10"/>
  <c r="J15" i="15"/>
  <c r="F883" i="10"/>
  <c r="S132" i="15"/>
  <c r="D355" i="10"/>
  <c r="O105" i="10"/>
  <c r="E163" i="10"/>
  <c r="J305" i="10"/>
  <c r="Q513" i="10"/>
  <c r="K19" i="15"/>
  <c r="P939" i="10"/>
  <c r="V133" i="15"/>
  <c r="P927" i="10"/>
  <c r="D24" i="14"/>
  <c r="N111" i="10"/>
  <c r="L508" i="10"/>
  <c r="H915" i="10"/>
  <c r="R293" i="10"/>
  <c r="T103" i="15"/>
  <c r="J520" i="10"/>
  <c r="Z88" i="15"/>
  <c r="D543" i="10"/>
  <c r="G86" i="10"/>
  <c r="N943" i="10"/>
  <c r="P940" i="10"/>
  <c r="I601" i="10"/>
  <c r="D23" i="14"/>
  <c r="D942" i="10"/>
  <c r="S245" i="10"/>
  <c r="L173" i="10"/>
  <c r="O54" i="15"/>
  <c r="D951" i="10"/>
  <c r="U34" i="15"/>
  <c r="F601" i="10"/>
  <c r="H107" i="15"/>
  <c r="M588" i="10"/>
  <c r="D33" i="81"/>
  <c r="J944" i="10"/>
  <c r="E39" i="15"/>
  <c r="H37" i="15"/>
  <c r="P556" i="10"/>
  <c r="F99" i="14"/>
  <c r="F12" i="15"/>
  <c r="J472" i="10"/>
  <c r="T84" i="15"/>
  <c r="J888" i="10"/>
  <c r="I369" i="10"/>
  <c r="Y127" i="15"/>
  <c r="S598" i="10"/>
  <c r="G104" i="14"/>
  <c r="F599" i="10"/>
  <c r="I919" i="10"/>
  <c r="M63" i="15"/>
  <c r="D35" i="14"/>
  <c r="P120" i="15"/>
  <c r="F596" i="10"/>
  <c r="H897" i="10"/>
  <c r="G934" i="10"/>
  <c r="H80" i="14"/>
  <c r="I68" i="15"/>
  <c r="N897" i="10"/>
  <c r="O915" i="10"/>
  <c r="C104" i="14"/>
  <c r="M941" i="10"/>
  <c r="Q874" i="10"/>
  <c r="E891" i="10"/>
  <c r="G94" i="14"/>
  <c r="H89" i="14"/>
  <c r="N355" i="10"/>
  <c r="P561" i="10"/>
  <c r="T104" i="15"/>
  <c r="E65" i="15"/>
  <c r="R475" i="10"/>
  <c r="H588" i="10"/>
  <c r="P285" i="10"/>
  <c r="S164" i="10"/>
  <c r="E89" i="15"/>
  <c r="N70" i="15"/>
  <c r="C47" i="14"/>
  <c r="S875" i="10"/>
  <c r="D32" i="14"/>
  <c r="C63" i="14"/>
  <c r="H306" i="10"/>
  <c r="G72" i="14"/>
  <c r="N591" i="10"/>
  <c r="E105" i="10"/>
  <c r="Y92" i="15"/>
  <c r="Y31" i="15"/>
  <c r="H14" i="14"/>
  <c r="J32" i="15"/>
  <c r="K16" i="15"/>
  <c r="E871" i="10"/>
  <c r="N132" i="15"/>
  <c r="K293" i="10"/>
  <c r="S599" i="10"/>
  <c r="J223" i="10"/>
  <c r="S908" i="10"/>
  <c r="C1274" i="10"/>
  <c r="L326" i="10"/>
  <c r="P72" i="15"/>
  <c r="X116" i="15"/>
  <c r="Q146" i="10"/>
  <c r="I940" i="10"/>
  <c r="O474" i="10"/>
  <c r="R886" i="10"/>
  <c r="H330" i="10"/>
  <c r="G74" i="14"/>
  <c r="H48" i="14"/>
  <c r="I133" i="15"/>
  <c r="G505" i="10"/>
  <c r="K212" i="10"/>
  <c r="F518" i="10"/>
  <c r="Q1284" i="10"/>
  <c r="S1277" i="10"/>
  <c r="E593" i="10"/>
  <c r="F879" i="10"/>
  <c r="E1269" i="10"/>
  <c r="K38" i="15"/>
  <c r="D1270" i="10"/>
  <c r="E1280" i="10"/>
  <c r="P257" i="10"/>
  <c r="Q119" i="10"/>
  <c r="E53" i="81"/>
  <c r="O48" i="15"/>
  <c r="E551" i="10"/>
  <c r="C348" i="10"/>
  <c r="R87" i="10"/>
  <c r="M604" i="10"/>
  <c r="N171" i="10"/>
  <c r="O37" i="15"/>
  <c r="L1288" i="10"/>
  <c r="O159" i="10"/>
  <c r="F929" i="10"/>
  <c r="S874" i="10"/>
  <c r="P884" i="10"/>
  <c r="N72" i="15"/>
  <c r="O902" i="10"/>
  <c r="I481" i="10"/>
  <c r="R41" i="15"/>
  <c r="M586" i="10"/>
  <c r="F224" i="10"/>
  <c r="T88" i="15"/>
  <c r="G920" i="10"/>
  <c r="I96" i="15"/>
  <c r="P21" i="15"/>
  <c r="D522" i="10"/>
  <c r="W63" i="15"/>
  <c r="C13" i="14"/>
  <c r="O464" i="10"/>
  <c r="O1273" i="10"/>
  <c r="S231" i="10"/>
  <c r="C344" i="10"/>
  <c r="D515" i="10"/>
  <c r="N56" i="15"/>
  <c r="S329" i="10"/>
  <c r="D85" i="14"/>
  <c r="Z94" i="15"/>
  <c r="N156" i="10"/>
  <c r="V97" i="15"/>
  <c r="R550" i="10"/>
  <c r="Q355" i="10"/>
  <c r="J881" i="10"/>
  <c r="N18" i="15"/>
  <c r="E27" i="15"/>
  <c r="D241" i="10"/>
  <c r="H544" i="10"/>
  <c r="R67" i="15"/>
  <c r="F878" i="10"/>
  <c r="M22" i="15"/>
  <c r="D597" i="10"/>
  <c r="R121" i="10"/>
  <c r="M1283" i="10"/>
  <c r="G45" i="15"/>
  <c r="Y100" i="15"/>
  <c r="P510" i="10"/>
  <c r="C39" i="15"/>
  <c r="M87" i="10"/>
  <c r="O38" i="15"/>
  <c r="O24" i="15"/>
  <c r="M921" i="10"/>
  <c r="S86" i="15"/>
  <c r="G358" i="10"/>
  <c r="G227" i="10"/>
  <c r="C12" i="15"/>
  <c r="C586" i="10"/>
  <c r="O957" i="10"/>
  <c r="S471" i="10"/>
  <c r="P108" i="10"/>
  <c r="R130" i="15"/>
  <c r="S171" i="10"/>
  <c r="Z120" i="15"/>
  <c r="H52" i="15"/>
  <c r="P301" i="10"/>
  <c r="N521" i="10"/>
  <c r="F1275" i="10"/>
  <c r="H99" i="14"/>
  <c r="J169" i="10"/>
  <c r="T36" i="15"/>
  <c r="K589" i="10"/>
  <c r="P1281" i="10"/>
  <c r="H225" i="10"/>
  <c r="H1272" i="10"/>
  <c r="F61" i="10"/>
  <c r="G346" i="10"/>
  <c r="C514" i="10"/>
  <c r="L100" i="15"/>
  <c r="L595" i="10"/>
  <c r="R884" i="10"/>
  <c r="S929" i="10"/>
  <c r="T22" i="15"/>
  <c r="J217" i="10"/>
  <c r="O938" i="10"/>
  <c r="L911" i="10"/>
  <c r="K88" i="15"/>
  <c r="Q348" i="10"/>
  <c r="E912" i="10"/>
  <c r="O543" i="10"/>
  <c r="I326" i="10"/>
  <c r="W21" i="15"/>
  <c r="M937" i="10"/>
  <c r="O295" i="10"/>
  <c r="I520" i="10"/>
  <c r="K895" i="10"/>
  <c r="S144" i="10"/>
  <c r="L955" i="10"/>
  <c r="D902" i="10"/>
  <c r="S178" i="10"/>
  <c r="O27" i="15"/>
  <c r="P1277" i="10"/>
  <c r="H55" i="15"/>
  <c r="D96" i="14"/>
  <c r="C466" i="10"/>
  <c r="M213" i="10"/>
  <c r="I1290" i="10"/>
  <c r="G887" i="10"/>
  <c r="H87" i="15"/>
  <c r="P288" i="10"/>
  <c r="E49" i="15"/>
  <c r="I38" i="15"/>
  <c r="G588" i="10"/>
  <c r="D897" i="10"/>
  <c r="R76" i="15"/>
  <c r="I915" i="10"/>
  <c r="E237" i="10"/>
  <c r="L305" i="10"/>
  <c r="C57" i="10"/>
  <c r="G52" i="14"/>
  <c r="I295" i="10"/>
  <c r="E93" i="15"/>
  <c r="D131" i="15"/>
  <c r="M14" i="15"/>
  <c r="C884" i="10"/>
  <c r="O8" i="10"/>
  <c r="K914" i="10"/>
  <c r="G473" i="10"/>
  <c r="D297" i="10"/>
  <c r="I462" i="10"/>
  <c r="L32" i="15"/>
  <c r="V122" i="15"/>
  <c r="M283" i="10"/>
  <c r="X67" i="15"/>
  <c r="Q19" i="15"/>
  <c r="G466" i="10"/>
  <c r="K222" i="10"/>
  <c r="G35" i="10"/>
  <c r="G948" i="10"/>
  <c r="M107" i="10"/>
  <c r="I1368" i="10"/>
  <c r="C106" i="10"/>
  <c r="L95" i="15"/>
  <c r="J1365" i="10"/>
  <c r="M241" i="10"/>
  <c r="E1365" i="10"/>
  <c r="D223" i="10"/>
  <c r="P63" i="15"/>
  <c r="O892" i="10"/>
  <c r="I357" i="10"/>
  <c r="Q131" i="15"/>
  <c r="K943" i="10"/>
  <c r="F104" i="10"/>
  <c r="E603" i="10"/>
  <c r="H923" i="10"/>
  <c r="D501" i="10"/>
  <c r="L1367" i="10"/>
  <c r="J948" i="10"/>
  <c r="Q878" i="10"/>
  <c r="O1289" i="10"/>
  <c r="C511" i="10"/>
  <c r="T81" i="15"/>
  <c r="L938" i="10"/>
  <c r="Z32" i="15"/>
  <c r="S122" i="15"/>
  <c r="S20" i="15"/>
  <c r="K602" i="10"/>
  <c r="S99" i="15"/>
  <c r="E106" i="14"/>
  <c r="E902" i="10"/>
  <c r="K45" i="15"/>
  <c r="M223" i="10"/>
  <c r="K84" i="15"/>
  <c r="S890" i="10"/>
  <c r="E294" i="10"/>
  <c r="C19" i="15"/>
  <c r="I460" i="10"/>
  <c r="J953" i="10"/>
  <c r="O303" i="10"/>
  <c r="J542" i="10"/>
  <c r="L878" i="10"/>
  <c r="L171" i="10"/>
  <c r="G73" i="15"/>
  <c r="Q97" i="15"/>
  <c r="M255" i="10"/>
  <c r="E558" i="10"/>
  <c r="K148" i="10"/>
  <c r="G544" i="10"/>
  <c r="Q913" i="10"/>
  <c r="Q58" i="10"/>
  <c r="D91" i="14"/>
  <c r="I190" i="10"/>
  <c r="F102" i="10"/>
  <c r="Q287" i="10"/>
  <c r="K173" i="10"/>
  <c r="G50" i="15"/>
  <c r="J104" i="15"/>
  <c r="D875" i="10"/>
  <c r="Q876" i="10"/>
  <c r="I257" i="10"/>
  <c r="N1365" i="10"/>
  <c r="O39" i="15"/>
  <c r="N73" i="15"/>
  <c r="R594" i="10"/>
  <c r="S157" i="10"/>
  <c r="S43" i="15"/>
  <c r="L895" i="10"/>
  <c r="N882" i="10"/>
  <c r="E877" i="10"/>
  <c r="K178" i="10"/>
  <c r="Q120" i="10"/>
  <c r="M354" i="10"/>
  <c r="L33" i="15"/>
  <c r="P1282" i="10"/>
  <c r="H1274" i="10"/>
  <c r="J293" i="10"/>
  <c r="P911" i="10"/>
  <c r="L23" i="15"/>
  <c r="T42" i="15"/>
  <c r="J46" i="15"/>
  <c r="K36" i="15"/>
  <c r="J107" i="15"/>
  <c r="D84" i="15"/>
  <c r="K1280" i="10"/>
  <c r="O82" i="15"/>
  <c r="H42" i="15"/>
  <c r="E51" i="15"/>
  <c r="K106" i="15"/>
  <c r="F557" i="10"/>
  <c r="P123" i="10"/>
  <c r="M163" i="10"/>
  <c r="R119" i="10"/>
  <c r="Q926" i="10"/>
  <c r="O31" i="15"/>
  <c r="P119" i="15"/>
  <c r="D103" i="10"/>
  <c r="S482" i="10"/>
  <c r="K881" i="10"/>
  <c r="M154" i="10"/>
  <c r="K1290" i="10"/>
  <c r="O141" i="15"/>
  <c r="E31" i="81"/>
  <c r="W73" i="15"/>
  <c r="K501" i="10"/>
  <c r="X73" i="15"/>
  <c r="P223" i="10"/>
  <c r="D895" i="10"/>
  <c r="G132" i="15"/>
  <c r="C21" i="14"/>
  <c r="N1282" i="10"/>
  <c r="S238" i="10"/>
  <c r="G145" i="10"/>
  <c r="G932" i="10"/>
  <c r="S121" i="10"/>
  <c r="D1282" i="10"/>
  <c r="U43" i="15"/>
  <c r="O190" i="10"/>
  <c r="S358" i="10"/>
  <c r="Q22" i="15"/>
  <c r="E915" i="10"/>
  <c r="F590" i="10"/>
  <c r="J306" i="10"/>
  <c r="R92" i="15"/>
  <c r="P132" i="15"/>
  <c r="J932" i="10"/>
  <c r="I475" i="10"/>
  <c r="S61" i="10"/>
  <c r="G354" i="10"/>
  <c r="S25" i="15"/>
  <c r="R154" i="10"/>
  <c r="Z81" i="15"/>
  <c r="O130" i="15"/>
  <c r="E162" i="10"/>
  <c r="N43" i="15"/>
  <c r="F46" i="15"/>
  <c r="M559" i="10"/>
  <c r="L544" i="10"/>
  <c r="K288" i="10"/>
  <c r="S1281" i="10"/>
  <c r="M43" i="15"/>
  <c r="H15" i="14"/>
  <c r="H35" i="14"/>
  <c r="Y64" i="15"/>
  <c r="M144" i="10"/>
  <c r="D104" i="10"/>
  <c r="R1278" i="10"/>
  <c r="X99" i="15"/>
  <c r="R109" i="10"/>
  <c r="O32" i="15"/>
  <c r="L102" i="10"/>
  <c r="G188" i="10"/>
  <c r="Q116" i="15"/>
  <c r="E45" i="14"/>
  <c r="K466" i="10"/>
  <c r="G171" i="10"/>
  <c r="J122" i="15"/>
  <c r="T29" i="15"/>
  <c r="F33" i="14"/>
  <c r="Y74" i="15"/>
  <c r="C165" i="10"/>
  <c r="D602" i="10"/>
  <c r="L153" i="10"/>
  <c r="F88" i="14"/>
  <c r="J20" i="15"/>
  <c r="G123" i="10"/>
  <c r="M130" i="15"/>
  <c r="H557" i="10"/>
  <c r="E307" i="10"/>
  <c r="R302" i="10"/>
  <c r="O904" i="10"/>
  <c r="M24" i="15"/>
  <c r="Q879" i="10"/>
  <c r="N61" i="10"/>
  <c r="X108" i="15"/>
  <c r="R214" i="10"/>
  <c r="H1288" i="10"/>
  <c r="D47" i="15"/>
  <c r="I16" i="15"/>
  <c r="G18" i="14"/>
  <c r="R930" i="10"/>
  <c r="H240" i="10"/>
  <c r="R258" i="10"/>
  <c r="G117" i="15"/>
  <c r="F8" i="10"/>
  <c r="O127" i="15"/>
  <c r="E96" i="14"/>
  <c r="N65" i="15"/>
  <c r="S559" i="10"/>
  <c r="M256" i="10"/>
  <c r="P936" i="10"/>
  <c r="R876" i="10"/>
  <c r="S930" i="10"/>
  <c r="E84" i="14"/>
  <c r="C467" i="10"/>
  <c r="J102" i="15"/>
  <c r="Q103" i="10"/>
  <c r="E68" i="15"/>
  <c r="S311" i="10"/>
  <c r="G547" i="10"/>
  <c r="F192" i="10"/>
  <c r="C478" i="10"/>
  <c r="H309" i="10"/>
  <c r="Y19" i="15"/>
  <c r="S119" i="10"/>
  <c r="E293" i="10"/>
  <c r="G12" i="15"/>
  <c r="K12" i="15"/>
  <c r="O479" i="10"/>
  <c r="R227" i="10"/>
  <c r="M925" i="10"/>
  <c r="R563" i="10"/>
  <c r="C314" i="10"/>
  <c r="C952" i="10"/>
  <c r="C138" i="15"/>
  <c r="D154" i="10"/>
  <c r="H933" i="10"/>
  <c r="G174" i="10"/>
  <c r="C53" i="81"/>
  <c r="P898" i="10"/>
  <c r="L91" i="15"/>
  <c r="D46" i="14"/>
  <c r="M952" i="10"/>
  <c r="L158" i="10"/>
  <c r="H41" i="14"/>
  <c r="I469" i="10"/>
  <c r="V76" i="15"/>
  <c r="N60" i="10"/>
  <c r="U50" i="15"/>
  <c r="C76" i="14"/>
  <c r="R191" i="10"/>
  <c r="G103" i="14"/>
  <c r="F221" i="10"/>
  <c r="E85" i="14"/>
  <c r="K153" i="10"/>
  <c r="Q346" i="10"/>
  <c r="F101" i="15"/>
  <c r="H519" i="10"/>
  <c r="P523" i="10"/>
  <c r="I178" i="10"/>
  <c r="R922" i="10"/>
  <c r="M912" i="10"/>
  <c r="F515" i="10"/>
  <c r="M934" i="10"/>
  <c r="F543" i="10"/>
  <c r="O875" i="10"/>
  <c r="P946" i="10"/>
  <c r="C933" i="10"/>
  <c r="S922" i="10"/>
  <c r="P1285" i="10"/>
  <c r="F583" i="10"/>
  <c r="V33" i="15"/>
  <c r="Q908" i="10"/>
  <c r="D88" i="15"/>
  <c r="N129" i="15"/>
  <c r="G141" i="15"/>
  <c r="G65" i="15"/>
  <c r="L931" i="10"/>
  <c r="M71" i="15"/>
  <c r="R108" i="15"/>
  <c r="M1277" i="10"/>
  <c r="L946" i="10"/>
  <c r="P311" i="10"/>
  <c r="C919" i="10"/>
  <c r="T21" i="15"/>
  <c r="Q111" i="10"/>
  <c r="G558" i="10"/>
  <c r="C171" i="10"/>
  <c r="S904" i="10"/>
  <c r="F604" i="10"/>
  <c r="O6" i="10"/>
  <c r="E43" i="15"/>
  <c r="H234" i="10"/>
  <c r="G37" i="14"/>
  <c r="O34" i="10"/>
  <c r="J908" i="10"/>
  <c r="P1286" i="10"/>
  <c r="Q603" i="10"/>
  <c r="H592" i="10"/>
  <c r="J549" i="10"/>
  <c r="E153" i="10"/>
  <c r="F39" i="14"/>
  <c r="O89" i="15"/>
  <c r="F556" i="10"/>
  <c r="Q25" i="15"/>
  <c r="H311" i="10"/>
  <c r="J593" i="10"/>
  <c r="O923" i="10"/>
  <c r="I924" i="10"/>
  <c r="G1283" i="10"/>
  <c r="J330" i="10"/>
  <c r="L52" i="15"/>
  <c r="P906" i="10"/>
  <c r="C106" i="14"/>
  <c r="Q1283" i="10"/>
  <c r="M46" i="15"/>
  <c r="H30" i="15"/>
  <c r="H348" i="10"/>
  <c r="D52" i="15"/>
  <c r="J162" i="10"/>
  <c r="O562" i="10"/>
  <c r="Q594" i="10"/>
  <c r="U129" i="15"/>
  <c r="J905" i="10"/>
  <c r="F292" i="10"/>
  <c r="E14" i="15"/>
  <c r="D33" i="15"/>
  <c r="R32" i="15"/>
  <c r="L1287" i="10"/>
  <c r="L221" i="10"/>
  <c r="I169" i="10"/>
  <c r="O80" i="15"/>
  <c r="K601" i="10"/>
  <c r="L15" i="15"/>
  <c r="C99" i="15"/>
  <c r="I156" i="10"/>
  <c r="Y16" i="15"/>
  <c r="L121" i="15"/>
  <c r="O7" i="10"/>
  <c r="L1273" i="10"/>
  <c r="W16" i="15"/>
  <c r="V91" i="15"/>
  <c r="P887" i="10"/>
  <c r="L557" i="10"/>
  <c r="Q172" i="10"/>
  <c r="E22" i="14"/>
  <c r="S172" i="10"/>
  <c r="D66" i="15"/>
  <c r="R516" i="10"/>
  <c r="M1279" i="10"/>
  <c r="P306" i="10"/>
  <c r="C243" i="10"/>
  <c r="C311" i="10"/>
  <c r="F303" i="10"/>
  <c r="H30" i="14"/>
  <c r="V81" i="15"/>
  <c r="E594" i="10"/>
  <c r="D25" i="15"/>
  <c r="C355" i="10"/>
  <c r="G74" i="15"/>
  <c r="D556" i="10"/>
  <c r="G598" i="10"/>
  <c r="Z64" i="15"/>
  <c r="Q949" i="10"/>
  <c r="H165" i="10"/>
  <c r="X52" i="15"/>
  <c r="J101" i="15"/>
  <c r="O477" i="10"/>
  <c r="L12" i="15"/>
  <c r="O119" i="15"/>
  <c r="L588" i="10"/>
  <c r="C70" i="14"/>
  <c r="K190" i="10"/>
  <c r="G914" i="10"/>
  <c r="W55" i="15"/>
  <c r="Q73" i="15"/>
  <c r="E227" i="10"/>
  <c r="F466" i="10"/>
  <c r="L87" i="15"/>
  <c r="O941" i="10"/>
  <c r="E52" i="15"/>
  <c r="D309" i="10"/>
  <c r="D345" i="10"/>
  <c r="C930" i="10"/>
  <c r="D242" i="10"/>
  <c r="G46" i="14"/>
  <c r="S94" i="15"/>
  <c r="P107" i="10"/>
  <c r="D159" i="10"/>
  <c r="L1284" i="10"/>
  <c r="F145" i="10"/>
  <c r="L502" i="10"/>
  <c r="R601" i="10"/>
  <c r="S283" i="10"/>
  <c r="K520" i="10"/>
  <c r="R83" i="15"/>
  <c r="H212" i="10"/>
  <c r="F70" i="14"/>
  <c r="N144" i="10"/>
  <c r="T27" i="15"/>
  <c r="F85" i="15"/>
  <c r="G36" i="15"/>
  <c r="D468" i="10"/>
  <c r="N90" i="15"/>
  <c r="H470" i="10"/>
  <c r="H295" i="10"/>
  <c r="G881" i="10"/>
  <c r="O882" i="10"/>
  <c r="F188" i="10"/>
  <c r="F932" i="10"/>
  <c r="T102" i="15"/>
  <c r="F308" i="10"/>
  <c r="F356" i="10"/>
  <c r="M553" i="10"/>
  <c r="P169" i="10"/>
  <c r="C66" i="15"/>
  <c r="Q163" i="10"/>
  <c r="R311" i="10"/>
  <c r="L357" i="10"/>
  <c r="M216" i="10"/>
  <c r="P162" i="10"/>
  <c r="I24" i="15"/>
  <c r="S465" i="10"/>
  <c r="N35" i="15"/>
  <c r="G85" i="15"/>
  <c r="R587" i="10"/>
  <c r="P52" i="15"/>
  <c r="F60" i="10"/>
  <c r="G1370" i="10"/>
  <c r="H75" i="15"/>
  <c r="C345" i="10"/>
  <c r="P36" i="15"/>
  <c r="H11" i="15"/>
  <c r="F935" i="10"/>
  <c r="H96" i="15"/>
  <c r="R1273" i="10"/>
  <c r="M155" i="10"/>
  <c r="Q28" i="15"/>
  <c r="R909" i="10"/>
  <c r="K241" i="10"/>
  <c r="J57" i="10"/>
  <c r="E909" i="10"/>
  <c r="Z15" i="15"/>
  <c r="Y23" i="15"/>
  <c r="I599" i="10"/>
  <c r="R905" i="10"/>
  <c r="E121" i="15"/>
  <c r="L29" i="15"/>
  <c r="P87" i="15"/>
  <c r="J588" i="10"/>
  <c r="U53" i="15"/>
  <c r="S906" i="10"/>
  <c r="L104" i="10"/>
  <c r="N301" i="10"/>
  <c r="U106" i="15"/>
  <c r="W52" i="15"/>
  <c r="G479" i="10"/>
  <c r="O105" i="15"/>
  <c r="E284" i="10"/>
  <c r="Q914" i="10"/>
  <c r="N283" i="10"/>
  <c r="P238" i="10"/>
  <c r="C554" i="10"/>
  <c r="I231" i="10"/>
  <c r="M948" i="10"/>
  <c r="R952" i="10"/>
  <c r="M285" i="10"/>
  <c r="X84" i="15"/>
  <c r="J1289" i="10"/>
  <c r="Y24" i="15"/>
  <c r="I81" i="15"/>
  <c r="H67" i="14"/>
  <c r="J45" i="15"/>
  <c r="R586" i="10"/>
  <c r="P242" i="10"/>
  <c r="Q235" i="10"/>
  <c r="S27" i="15"/>
  <c r="M222" i="10"/>
  <c r="P240" i="10"/>
  <c r="J605" i="10"/>
  <c r="T51" i="15"/>
  <c r="G104" i="15"/>
  <c r="D550" i="10"/>
  <c r="R944" i="10"/>
  <c r="Q128" i="15"/>
  <c r="R908" i="10"/>
  <c r="C71" i="15"/>
  <c r="L933" i="10"/>
  <c r="E587" i="10"/>
  <c r="P35" i="15"/>
  <c r="K904" i="10"/>
  <c r="O547" i="10"/>
  <c r="D45" i="81"/>
  <c r="J910" i="10"/>
  <c r="S83" i="15"/>
  <c r="E120" i="10"/>
  <c r="F475" i="10"/>
  <c r="J951" i="10"/>
  <c r="C176" i="10"/>
  <c r="K583" i="10"/>
  <c r="O138" i="15"/>
  <c r="C917" i="10"/>
  <c r="W47" i="15"/>
  <c r="P235" i="10"/>
  <c r="N466" i="10"/>
  <c r="M503" i="10"/>
  <c r="J874" i="10"/>
  <c r="R11" i="15"/>
  <c r="W13" i="15"/>
  <c r="D886" i="10"/>
  <c r="X101" i="15"/>
  <c r="K302" i="10"/>
  <c r="L61" i="10"/>
  <c r="K514" i="10"/>
  <c r="P508" i="10"/>
  <c r="C949" i="10"/>
  <c r="H78" i="14"/>
  <c r="R27" i="15"/>
  <c r="O884" i="10"/>
  <c r="K28" i="15"/>
  <c r="Q236" i="10"/>
  <c r="R923" i="10"/>
  <c r="C908" i="10"/>
  <c r="G176" i="10"/>
  <c r="S105" i="10"/>
  <c r="F479" i="10"/>
  <c r="J40" i="15"/>
  <c r="S53" i="15"/>
  <c r="H122" i="10"/>
  <c r="F242" i="10"/>
  <c r="N21" i="15"/>
  <c r="P188" i="10"/>
  <c r="L97" i="15"/>
  <c r="W65" i="15"/>
  <c r="F119" i="10"/>
  <c r="C120" i="15"/>
  <c r="L297" i="10"/>
  <c r="E559" i="10"/>
  <c r="H55" i="14"/>
  <c r="E947" i="10"/>
  <c r="S935" i="10"/>
  <c r="J79" i="15"/>
  <c r="J559" i="10"/>
  <c r="E906" i="10"/>
  <c r="N235" i="10"/>
  <c r="S214" i="10"/>
  <c r="S519" i="10"/>
  <c r="G142" i="15"/>
  <c r="Q326" i="10"/>
  <c r="G66" i="15"/>
  <c r="G1277" i="10"/>
  <c r="J1270" i="10"/>
  <c r="Q36" i="15"/>
  <c r="G554" i="10"/>
  <c r="Z85" i="15"/>
  <c r="T67" i="15"/>
  <c r="W14" i="15"/>
  <c r="R918" i="10"/>
  <c r="H109" i="10"/>
  <c r="C50" i="14"/>
  <c r="E931" i="10"/>
  <c r="L31" i="15"/>
  <c r="O596" i="10"/>
  <c r="G32" i="15"/>
  <c r="L561" i="10"/>
  <c r="H354" i="10"/>
  <c r="K593" i="10"/>
  <c r="L301" i="10"/>
  <c r="S37" i="15"/>
  <c r="C474" i="10"/>
  <c r="N69" i="15"/>
  <c r="E356" i="10"/>
  <c r="O241" i="10"/>
  <c r="Q40" i="15"/>
  <c r="H14" i="15"/>
  <c r="M119" i="15"/>
  <c r="M555" i="10"/>
  <c r="R230" i="10"/>
  <c r="M562" i="10"/>
  <c r="Q329" i="10"/>
  <c r="Q1285" i="10"/>
  <c r="E166" i="10"/>
  <c r="C80" i="15"/>
  <c r="D14" i="14"/>
  <c r="C19" i="14"/>
  <c r="H514" i="10"/>
  <c r="H70" i="14"/>
  <c r="J36" i="15"/>
  <c r="G462" i="10"/>
  <c r="D558" i="10"/>
  <c r="E92" i="15"/>
  <c r="S215" i="10"/>
  <c r="E103" i="10"/>
  <c r="O929" i="10"/>
  <c r="N889" i="10"/>
  <c r="H466" i="10"/>
  <c r="Q892" i="10"/>
  <c r="S15" i="15"/>
  <c r="O1275" i="10"/>
  <c r="D590" i="10"/>
  <c r="Z33" i="15"/>
  <c r="H121" i="15"/>
  <c r="J915" i="10"/>
  <c r="W26" i="15"/>
  <c r="G328" i="10"/>
  <c r="G95" i="14"/>
  <c r="R1289" i="10"/>
  <c r="L283" i="10"/>
  <c r="D164" i="10"/>
  <c r="E882" i="10"/>
  <c r="S16" i="15"/>
  <c r="G304" i="10"/>
  <c r="W140" i="15"/>
  <c r="N307" i="10"/>
  <c r="H94" i="15"/>
  <c r="J215" i="10"/>
  <c r="E303" i="10"/>
  <c r="S585" i="10"/>
  <c r="J28" i="15"/>
  <c r="L344" i="10"/>
  <c r="J22" i="15"/>
  <c r="F915" i="10"/>
  <c r="I32" i="15"/>
  <c r="H600" i="10"/>
  <c r="J928" i="10"/>
  <c r="M519" i="10"/>
  <c r="D64" i="15"/>
  <c r="G595" i="10"/>
  <c r="F14" i="14"/>
  <c r="O901" i="10"/>
  <c r="D1284" i="10"/>
  <c r="U78" i="15"/>
  <c r="Y79" i="15"/>
  <c r="N237" i="10"/>
  <c r="K1272" i="10"/>
  <c r="D18" i="14"/>
  <c r="G470" i="10"/>
  <c r="S188" i="10"/>
  <c r="C955" i="10"/>
  <c r="P545" i="10"/>
  <c r="F79" i="14"/>
  <c r="O128" i="15"/>
  <c r="F555" i="10"/>
  <c r="O14" i="15"/>
  <c r="O558" i="10"/>
  <c r="E344" i="10"/>
  <c r="G129" i="15"/>
  <c r="J462" i="10"/>
  <c r="W20" i="15"/>
  <c r="F561" i="10"/>
  <c r="E301" i="10"/>
  <c r="F79" i="15"/>
  <c r="L952" i="10"/>
  <c r="S463" i="10"/>
  <c r="J86" i="10"/>
  <c r="Q888" i="10"/>
  <c r="D98" i="14"/>
  <c r="P547" i="10"/>
  <c r="G605" i="10"/>
  <c r="O119" i="10"/>
  <c r="R225" i="10"/>
  <c r="D559" i="10"/>
  <c r="G17" i="15"/>
  <c r="D520" i="10"/>
  <c r="H953" i="10"/>
  <c r="P879" i="10"/>
  <c r="J465" i="10"/>
  <c r="G946" i="10"/>
  <c r="S584" i="10"/>
  <c r="M955" i="10"/>
  <c r="N1287" i="10"/>
  <c r="F240" i="10"/>
  <c r="G918" i="10"/>
  <c r="C216" i="10"/>
  <c r="J170" i="10"/>
  <c r="M240" i="10"/>
  <c r="G223" i="10"/>
  <c r="X78" i="15"/>
  <c r="I121" i="15"/>
  <c r="I254" i="10"/>
  <c r="P474" i="10"/>
  <c r="N369" i="10"/>
  <c r="J926" i="10"/>
  <c r="S41" i="15"/>
  <c r="M1280" i="10"/>
  <c r="P17" i="15"/>
  <c r="I129" i="15"/>
  <c r="M169" i="10"/>
  <c r="E107" i="14"/>
  <c r="I104" i="10"/>
  <c r="R221" i="10"/>
  <c r="G48" i="15"/>
  <c r="D147" i="10"/>
  <c r="U11" i="15"/>
  <c r="D28" i="15"/>
  <c r="K890" i="10"/>
  <c r="H52" i="14"/>
  <c r="S116" i="15"/>
  <c r="H935" i="10"/>
  <c r="M258" i="10"/>
  <c r="L942" i="10"/>
  <c r="M521" i="10"/>
  <c r="I236" i="10"/>
  <c r="N99" i="15"/>
  <c r="R902" i="10"/>
  <c r="Q549" i="10"/>
  <c r="N57" i="10"/>
  <c r="S464" i="10"/>
  <c r="P507" i="10"/>
  <c r="G592" i="10"/>
  <c r="P55" i="15"/>
  <c r="O106" i="15"/>
  <c r="C169" i="10"/>
  <c r="M898" i="10"/>
  <c r="C87" i="14"/>
  <c r="M344" i="10"/>
  <c r="S961" i="10"/>
  <c r="E369" i="10"/>
  <c r="K121" i="10"/>
  <c r="G235" i="10"/>
  <c r="N327" i="10"/>
  <c r="T17" i="15"/>
  <c r="R122" i="10"/>
  <c r="P1369" i="10"/>
  <c r="F37" i="14"/>
  <c r="T91" i="15"/>
  <c r="G243" i="10"/>
  <c r="P212" i="10"/>
  <c r="J1274" i="10"/>
  <c r="D478" i="10"/>
  <c r="H925" i="10"/>
  <c r="P153" i="10"/>
  <c r="F63" i="15"/>
  <c r="D357" i="10"/>
  <c r="M108" i="15"/>
  <c r="J514" i="10"/>
  <c r="S603" i="10"/>
  <c r="G929" i="10"/>
  <c r="M591" i="10"/>
  <c r="I103" i="15"/>
  <c r="S480" i="10"/>
  <c r="D1268" i="10"/>
  <c r="L55" i="15"/>
  <c r="G552" i="10"/>
  <c r="E56" i="15"/>
  <c r="M172" i="10"/>
  <c r="J214" i="10"/>
  <c r="Q1366" i="10"/>
  <c r="J238" i="10"/>
  <c r="D1281" i="10"/>
  <c r="N542" i="10"/>
  <c r="C90" i="14"/>
  <c r="E950" i="10"/>
  <c r="U105" i="15"/>
  <c r="D877" i="10"/>
  <c r="C157" i="10"/>
  <c r="Q82" i="15"/>
  <c r="N71" i="15"/>
  <c r="G464" i="10"/>
  <c r="W36" i="15"/>
  <c r="L948" i="10"/>
  <c r="S26" i="15"/>
  <c r="O509" i="10"/>
  <c r="I547" i="10"/>
  <c r="L212" i="10"/>
  <c r="D221" i="10"/>
  <c r="I600" i="10"/>
  <c r="H911" i="10"/>
  <c r="S521" i="10"/>
  <c r="Q1274" i="10"/>
  <c r="E35" i="81"/>
  <c r="U95" i="15"/>
  <c r="N178" i="10"/>
  <c r="Z100" i="15"/>
  <c r="L223" i="10"/>
  <c r="C924" i="10"/>
  <c r="R316" i="10"/>
  <c r="R329" i="10"/>
  <c r="Q55" i="15"/>
  <c r="D329" i="10"/>
  <c r="R562" i="10"/>
  <c r="J258" i="10"/>
  <c r="E176" i="10"/>
  <c r="F73" i="15"/>
  <c r="L954" i="10"/>
  <c r="H910" i="10"/>
  <c r="L303" i="10"/>
  <c r="L509" i="10"/>
  <c r="O73" i="15"/>
  <c r="F355" i="10"/>
  <c r="E45" i="81"/>
  <c r="E51" i="14"/>
  <c r="S544" i="10"/>
  <c r="G14" i="14"/>
  <c r="V68" i="15"/>
  <c r="Q1364" i="10"/>
  <c r="F947" i="10"/>
  <c r="P555" i="10"/>
  <c r="E1287" i="10"/>
  <c r="C120" i="10"/>
  <c r="S212" i="10"/>
  <c r="P12" i="15"/>
  <c r="S1268" i="10"/>
  <c r="E215" i="10"/>
  <c r="Q1368" i="10"/>
  <c r="J602" i="10"/>
  <c r="Q935" i="10"/>
  <c r="M159" i="10"/>
  <c r="S255" i="10"/>
  <c r="P601" i="10"/>
  <c r="G604" i="10"/>
  <c r="F958" i="10"/>
  <c r="Q895" i="10"/>
  <c r="Y117" i="15"/>
  <c r="U67" i="15"/>
  <c r="R942" i="10"/>
  <c r="D294" i="10"/>
  <c r="M549" i="10"/>
  <c r="Z45" i="15"/>
  <c r="D97" i="15"/>
  <c r="N503" i="10"/>
  <c r="C163" i="10"/>
  <c r="S910" i="10"/>
  <c r="C298" i="10"/>
  <c r="P519" i="10"/>
  <c r="O946" i="10"/>
  <c r="M874" i="10"/>
  <c r="M564" i="10"/>
  <c r="C122" i="15"/>
  <c r="G91" i="14"/>
  <c r="F94" i="15"/>
  <c r="V13" i="15"/>
  <c r="K940" i="10"/>
  <c r="G959" i="10"/>
  <c r="Y108" i="15"/>
  <c r="H12" i="14"/>
  <c r="P877" i="10"/>
  <c r="M932" i="10"/>
  <c r="R927" i="10"/>
  <c r="Q38" i="15"/>
  <c r="K473" i="10"/>
  <c r="F93" i="15"/>
  <c r="R913" i="10"/>
  <c r="I876" i="10"/>
  <c r="N951" i="10"/>
  <c r="Q87" i="15"/>
  <c r="J14" i="15"/>
  <c r="G108" i="10"/>
  <c r="P517" i="10"/>
  <c r="J34" i="15"/>
  <c r="G296" i="10"/>
  <c r="M26" i="15"/>
  <c r="I1370" i="10"/>
  <c r="S133" i="15"/>
  <c r="K26" i="15"/>
  <c r="K89" i="15"/>
  <c r="E509" i="10"/>
  <c r="Q1277" i="10"/>
  <c r="G87" i="15"/>
  <c r="E1369" i="10"/>
  <c r="W78" i="15"/>
  <c r="Q891" i="10"/>
  <c r="O1272" i="10"/>
  <c r="R549" i="10"/>
  <c r="O468" i="10"/>
  <c r="C942" i="10"/>
  <c r="F22" i="14"/>
  <c r="N8" i="10"/>
  <c r="P591" i="10"/>
  <c r="M345" i="10"/>
  <c r="L927" i="10"/>
  <c r="J947" i="10"/>
  <c r="I46" i="15"/>
  <c r="P130" i="15"/>
  <c r="H559" i="10"/>
  <c r="K937" i="10"/>
  <c r="C906" i="10"/>
  <c r="T26" i="15"/>
  <c r="Q946" i="10"/>
  <c r="K192" i="10"/>
  <c r="F559" i="10"/>
  <c r="I64" i="15"/>
  <c r="C939" i="10"/>
  <c r="I913" i="10"/>
  <c r="G28" i="14"/>
  <c r="M601" i="10"/>
  <c r="F41" i="15"/>
  <c r="R1364" i="10"/>
  <c r="T107" i="15"/>
  <c r="G26" i="15"/>
  <c r="S1365" i="10"/>
  <c r="M329" i="10"/>
  <c r="Z13" i="15"/>
  <c r="I225" i="10"/>
  <c r="S166" i="10"/>
  <c r="D18" i="15"/>
  <c r="C885" i="10"/>
  <c r="J1284" i="10"/>
  <c r="L109" i="10"/>
  <c r="P24" i="15"/>
  <c r="S240" i="10"/>
  <c r="H905" i="10"/>
  <c r="K51" i="15"/>
  <c r="C61" i="10"/>
  <c r="L11" i="15"/>
  <c r="S958" i="10"/>
  <c r="C75" i="14"/>
  <c r="D155" i="10"/>
  <c r="L893" i="10"/>
  <c r="Q1287" i="10"/>
  <c r="G923" i="10"/>
  <c r="Q330" i="10"/>
  <c r="O956" i="10"/>
  <c r="E875" i="10"/>
  <c r="S23" i="15"/>
  <c r="J287" i="10"/>
  <c r="X21" i="15"/>
  <c r="N213" i="10"/>
  <c r="C285" i="10"/>
  <c r="I162" i="10"/>
  <c r="V36" i="15"/>
  <c r="E18" i="15"/>
  <c r="L225" i="10"/>
  <c r="C116" i="15"/>
  <c r="N47" i="15"/>
  <c r="F505" i="10"/>
  <c r="R237" i="10"/>
  <c r="Q945" i="10"/>
  <c r="Q466" i="10"/>
  <c r="I12" i="15"/>
  <c r="J471" i="10"/>
  <c r="F1364" i="10"/>
  <c r="F120" i="15"/>
  <c r="R346" i="10"/>
  <c r="L961" i="10"/>
  <c r="M308" i="10"/>
  <c r="M55" i="15"/>
  <c r="I1285" i="10"/>
  <c r="N347" i="10"/>
  <c r="H74" i="15"/>
  <c r="R953" i="10"/>
  <c r="F471" i="10"/>
  <c r="N938" i="10"/>
  <c r="R54" i="15"/>
  <c r="H93" i="14"/>
  <c r="F331" i="10"/>
  <c r="G238" i="10"/>
  <c r="Q104" i="10"/>
  <c r="P170" i="10"/>
  <c r="U72" i="15"/>
  <c r="F87" i="10"/>
  <c r="S242" i="10"/>
  <c r="G41" i="15"/>
  <c r="N108" i="10"/>
  <c r="K953" i="10"/>
  <c r="K591" i="10"/>
  <c r="S285" i="10"/>
  <c r="R466" i="10"/>
  <c r="N89" i="15"/>
  <c r="N469" i="10"/>
  <c r="H154" i="10"/>
  <c r="H243" i="10"/>
  <c r="N329" i="10"/>
  <c r="H85" i="10"/>
  <c r="E905" i="10"/>
  <c r="F957" i="10"/>
  <c r="N554" i="10"/>
  <c r="O50" i="15"/>
  <c r="J106" i="10"/>
  <c r="J959" i="10"/>
  <c r="Z52" i="15"/>
  <c r="N101" i="15"/>
  <c r="K79" i="15"/>
  <c r="N918" i="10"/>
  <c r="L1286" i="10"/>
  <c r="N214" i="10"/>
  <c r="I172" i="10"/>
  <c r="P27" i="15"/>
  <c r="G344" i="10"/>
  <c r="C189" i="10"/>
  <c r="T93" i="15"/>
  <c r="S130" i="15"/>
  <c r="M327" i="10"/>
  <c r="P471" i="10"/>
  <c r="Q930" i="10"/>
  <c r="G892" i="10"/>
  <c r="J936" i="10"/>
  <c r="J27" i="15"/>
  <c r="L75" i="15"/>
  <c r="F955" i="10"/>
  <c r="P99" i="15"/>
  <c r="F64" i="14"/>
  <c r="K65" i="15"/>
  <c r="I961" i="10"/>
  <c r="P103" i="10"/>
  <c r="G930" i="10"/>
  <c r="R510" i="10"/>
  <c r="G468" i="10"/>
  <c r="P938" i="10"/>
  <c r="W46" i="15"/>
  <c r="N947" i="10"/>
  <c r="J292" i="10"/>
  <c r="Q962" i="10"/>
  <c r="D43" i="15"/>
  <c r="D33" i="14"/>
  <c r="L1272" i="10"/>
  <c r="G283" i="10"/>
  <c r="K243" i="10"/>
  <c r="C962" i="10"/>
  <c r="J102" i="10"/>
  <c r="L235" i="10"/>
  <c r="G956" i="10"/>
  <c r="Z87" i="15"/>
  <c r="C548" i="10"/>
  <c r="M927" i="10"/>
  <c r="D891" i="10"/>
  <c r="F960" i="10"/>
  <c r="U75" i="15"/>
  <c r="N464" i="10"/>
  <c r="L164" i="10"/>
  <c r="H245" i="10"/>
  <c r="K892" i="10"/>
  <c r="H919" i="10"/>
  <c r="J940" i="10"/>
  <c r="F27" i="15"/>
  <c r="H116" i="15"/>
  <c r="I238" i="10"/>
  <c r="E33" i="14"/>
  <c r="I932" i="10"/>
  <c r="E235" i="10"/>
  <c r="R117" i="15"/>
  <c r="S158" i="10"/>
  <c r="S87" i="10"/>
  <c r="C963" i="10"/>
  <c r="Z73" i="15"/>
  <c r="K237" i="10"/>
  <c r="N907" i="10"/>
  <c r="F1282" i="10"/>
  <c r="D37" i="15"/>
  <c r="N87" i="15"/>
  <c r="S902" i="10"/>
  <c r="O306" i="10"/>
  <c r="H93" i="15"/>
  <c r="S155" i="10"/>
  <c r="R330" i="10"/>
  <c r="R57" i="10"/>
  <c r="E314" i="10"/>
  <c r="S93" i="15"/>
  <c r="C38" i="14"/>
  <c r="I87" i="15"/>
  <c r="R144" i="10"/>
  <c r="I476" i="10"/>
  <c r="O18" i="15"/>
  <c r="V99" i="15"/>
  <c r="N52" i="15"/>
  <c r="V118" i="15"/>
  <c r="D547" i="10"/>
  <c r="I65" i="15"/>
  <c r="M7" i="10"/>
  <c r="F952" i="10"/>
  <c r="T80" i="15"/>
  <c r="C224" i="10"/>
  <c r="H964" i="10"/>
  <c r="C964" i="10"/>
  <c r="S564" i="10"/>
  <c r="L504" i="10"/>
  <c r="G586" i="10"/>
  <c r="F872" i="10"/>
  <c r="G128" i="15"/>
  <c r="G230" i="10"/>
  <c r="Q599" i="10"/>
  <c r="P478" i="10"/>
  <c r="L934" i="10"/>
  <c r="S931" i="10"/>
  <c r="Q35" i="15"/>
  <c r="E953" i="10"/>
  <c r="D946" i="10"/>
  <c r="P231" i="10"/>
  <c r="M957" i="10"/>
  <c r="D36" i="14"/>
  <c r="P944" i="10"/>
  <c r="H963" i="10"/>
  <c r="I942" i="10"/>
  <c r="Q517" i="10"/>
  <c r="C96" i="14"/>
  <c r="R548" i="10"/>
  <c r="C283" i="10"/>
  <c r="D308" i="10"/>
  <c r="N312" i="10"/>
  <c r="S48" i="15"/>
  <c r="F501" i="10"/>
  <c r="S34" i="15"/>
  <c r="C144" i="15"/>
  <c r="E1273" i="10"/>
  <c r="G877" i="10"/>
  <c r="G513" i="10"/>
  <c r="J938" i="10"/>
  <c r="G912" i="10"/>
  <c r="D35" i="81"/>
  <c r="W27" i="15"/>
  <c r="L47" i="15"/>
  <c r="H585" i="10"/>
  <c r="O302" i="10"/>
  <c r="C873" i="10"/>
  <c r="G593" i="10"/>
  <c r="G47" i="14"/>
  <c r="S22" i="15"/>
  <c r="L108" i="10"/>
  <c r="F108" i="15"/>
  <c r="Y122" i="15"/>
  <c r="L231" i="10"/>
  <c r="J312" i="10"/>
  <c r="L105" i="15"/>
  <c r="D45" i="15"/>
  <c r="J35" i="15"/>
  <c r="O346" i="10"/>
  <c r="X103" i="15"/>
  <c r="L355" i="10"/>
  <c r="C934" i="10"/>
  <c r="P931" i="10"/>
  <c r="G521" i="10"/>
  <c r="T55" i="15"/>
  <c r="P480" i="10"/>
  <c r="F117" i="15"/>
  <c r="H131" i="15"/>
  <c r="P41" i="15"/>
  <c r="C254" i="10"/>
  <c r="P1280" i="10"/>
  <c r="M1269" i="10"/>
  <c r="X63" i="15"/>
  <c r="E914" i="10"/>
  <c r="C895" i="10"/>
  <c r="H104" i="10"/>
  <c r="V35" i="15"/>
  <c r="S946" i="10"/>
  <c r="P583" i="10"/>
  <c r="S589" i="10"/>
  <c r="F553" i="10"/>
  <c r="V78" i="15"/>
  <c r="E29" i="14"/>
  <c r="E52" i="14"/>
  <c r="W31" i="15"/>
  <c r="M69" i="15"/>
  <c r="P149" i="10"/>
  <c r="Q101" i="15"/>
  <c r="G945" i="10"/>
  <c r="E80" i="15"/>
  <c r="F34" i="10"/>
  <c r="P603" i="10"/>
  <c r="R479" i="10"/>
  <c r="N191" i="10"/>
  <c r="L1268" i="10"/>
  <c r="I557" i="10"/>
  <c r="I552" i="10"/>
  <c r="H957" i="10"/>
  <c r="D356" i="10"/>
  <c r="F502" i="10"/>
  <c r="J176" i="10"/>
  <c r="C596" i="10"/>
  <c r="R72" i="15"/>
  <c r="L190" i="10"/>
  <c r="S32" i="15"/>
  <c r="H1370" i="10"/>
  <c r="S1289" i="10"/>
  <c r="F22" i="15"/>
  <c r="Q174" i="10"/>
  <c r="Q15" i="15"/>
  <c r="G103" i="10"/>
  <c r="N15" i="15"/>
  <c r="H121" i="10"/>
  <c r="H153" i="10"/>
  <c r="C78" i="15"/>
  <c r="E170" i="10"/>
  <c r="U99" i="15"/>
  <c r="R932" i="10"/>
  <c r="K303" i="10"/>
  <c r="M53" i="15"/>
  <c r="Z72" i="15"/>
  <c r="G144" i="15"/>
  <c r="N85" i="10"/>
  <c r="K949" i="10"/>
  <c r="X24" i="15"/>
  <c r="C940" i="10"/>
  <c r="P472" i="10"/>
  <c r="P960" i="10"/>
  <c r="Q584" i="10"/>
  <c r="L1370" i="10"/>
  <c r="J562" i="10"/>
  <c r="H1289" i="10"/>
  <c r="K120" i="10"/>
  <c r="G61" i="10"/>
  <c r="O330" i="10"/>
  <c r="I347" i="10"/>
  <c r="O76" i="15"/>
  <c r="L121" i="10"/>
  <c r="N501" i="10"/>
  <c r="L328" i="10"/>
  <c r="O513" i="10"/>
  <c r="M176" i="10"/>
  <c r="K955" i="10"/>
  <c r="F121" i="10"/>
  <c r="N74" i="15"/>
  <c r="T82" i="15"/>
  <c r="G478" i="10"/>
  <c r="I292" i="10"/>
  <c r="D1283" i="10"/>
  <c r="D104" i="15"/>
  <c r="C898" i="10"/>
  <c r="G27" i="14"/>
  <c r="K1281" i="10"/>
  <c r="G31" i="81"/>
  <c r="Z80" i="15"/>
  <c r="N507" i="10"/>
  <c r="E233" i="10"/>
  <c r="M924" i="10"/>
  <c r="F478" i="10"/>
  <c r="P890" i="10"/>
  <c r="F96" i="15"/>
  <c r="D544" i="10"/>
  <c r="R560" i="10"/>
  <c r="Q14" i="15"/>
  <c r="O550" i="10"/>
  <c r="K889" i="10"/>
  <c r="S879" i="10"/>
  <c r="I331" i="10"/>
  <c r="M328" i="10"/>
  <c r="Q920" i="10"/>
  <c r="P121" i="10"/>
  <c r="E908" i="10"/>
  <c r="J547" i="10"/>
  <c r="N890" i="10"/>
  <c r="I551" i="10"/>
  <c r="F52" i="14"/>
  <c r="D561" i="10"/>
  <c r="G550" i="10"/>
  <c r="G523" i="10"/>
  <c r="G90" i="14"/>
  <c r="Q24" i="15"/>
  <c r="C156" i="10"/>
  <c r="Y48" i="15"/>
  <c r="V56" i="15"/>
  <c r="J64" i="15"/>
  <c r="E128" i="15"/>
  <c r="P949" i="10"/>
  <c r="G471" i="10"/>
  <c r="T90" i="15"/>
  <c r="C86" i="14"/>
  <c r="I303" i="10"/>
  <c r="X15" i="15"/>
  <c r="M33" i="10"/>
  <c r="K157" i="10"/>
  <c r="M49" i="15"/>
  <c r="P294" i="10"/>
  <c r="I227" i="10"/>
  <c r="J326" i="10"/>
  <c r="H19" i="14"/>
  <c r="R518" i="10"/>
  <c r="J460" i="10"/>
  <c r="G557" i="10"/>
  <c r="Q461" i="10"/>
  <c r="N105" i="15"/>
  <c r="S284" i="10"/>
  <c r="E69" i="15"/>
  <c r="O118" i="15"/>
  <c r="D548" i="10"/>
  <c r="H932" i="10"/>
  <c r="C35" i="10"/>
  <c r="W119" i="15"/>
  <c r="Z78" i="15"/>
  <c r="N348" i="10"/>
  <c r="C591" i="10"/>
  <c r="D48" i="14"/>
  <c r="F926" i="10"/>
  <c r="N1370" i="10"/>
  <c r="E44" i="14"/>
  <c r="O890" i="10"/>
  <c r="E102" i="14"/>
  <c r="G943" i="10"/>
  <c r="I1270" i="10"/>
  <c r="Q347" i="10"/>
  <c r="I908" i="10"/>
  <c r="S103" i="15"/>
  <c r="E1278" i="10"/>
  <c r="H546" i="10"/>
  <c r="S103" i="10"/>
  <c r="N956" i="10"/>
  <c r="G937" i="10"/>
  <c r="F940" i="10"/>
  <c r="E883" i="10"/>
  <c r="Y14" i="15"/>
  <c r="J225" i="10"/>
  <c r="R40" i="15"/>
  <c r="R30" i="15"/>
  <c r="D86" i="14"/>
  <c r="E923" i="10"/>
  <c r="P900" i="10"/>
  <c r="L476" i="10"/>
  <c r="F123" i="10"/>
  <c r="N358" i="10"/>
  <c r="G54" i="15"/>
  <c r="K595" i="10"/>
  <c r="P948" i="10"/>
  <c r="C30" i="15"/>
  <c r="Q954" i="10"/>
  <c r="Z71" i="15"/>
  <c r="D79" i="14"/>
  <c r="D103" i="15"/>
  <c r="Q234" i="10"/>
  <c r="Q925" i="10"/>
  <c r="Y22" i="15"/>
  <c r="T131" i="15"/>
  <c r="U79" i="15"/>
  <c r="D106" i="15"/>
  <c r="I929" i="10"/>
  <c r="H28" i="15"/>
  <c r="D31" i="81"/>
  <c r="K306" i="10"/>
  <c r="E131" i="15"/>
  <c r="T65" i="15"/>
  <c r="E82" i="15"/>
  <c r="O23" i="15"/>
  <c r="E564" i="10"/>
  <c r="Q905" i="10"/>
  <c r="O553" i="10"/>
  <c r="S602" i="10"/>
  <c r="H31" i="15"/>
  <c r="M133" i="15"/>
  <c r="R951" i="10"/>
  <c r="T127" i="15"/>
  <c r="F934" i="10"/>
  <c r="E463" i="10"/>
  <c r="G465" i="10"/>
  <c r="I23" i="15"/>
  <c r="S947" i="10"/>
  <c r="C21" i="15"/>
  <c r="E548" i="10"/>
  <c r="C522" i="10"/>
  <c r="C1269" i="10"/>
  <c r="Z83" i="15"/>
  <c r="D958" i="10"/>
  <c r="S504" i="10"/>
  <c r="H102" i="14"/>
  <c r="S80" i="15"/>
  <c r="J240" i="10"/>
  <c r="I559" i="10"/>
  <c r="F40" i="14"/>
  <c r="C217" i="10"/>
  <c r="G38" i="14"/>
  <c r="H956" i="10"/>
  <c r="E39" i="14"/>
  <c r="F1268" i="10"/>
  <c r="H149" i="10"/>
  <c r="N955" i="10"/>
  <c r="L906" i="10"/>
  <c r="L129" i="15"/>
  <c r="P468" i="10"/>
  <c r="N1275" i="10"/>
  <c r="L86" i="15"/>
  <c r="P329" i="10"/>
  <c r="N81" i="15"/>
  <c r="P477" i="10"/>
  <c r="E63" i="14"/>
  <c r="V84" i="15"/>
  <c r="S68" i="15"/>
  <c r="S923" i="10"/>
  <c r="P106" i="10"/>
  <c r="L26" i="15"/>
  <c r="C1370" i="10"/>
  <c r="C901" i="10"/>
  <c r="P127" i="15"/>
  <c r="G308" i="10"/>
  <c r="F65" i="14"/>
  <c r="J1279" i="10"/>
  <c r="G55" i="14"/>
  <c r="J76" i="15"/>
  <c r="I69" i="15"/>
  <c r="P344" i="10"/>
  <c r="X94" i="15"/>
  <c r="C508" i="10"/>
  <c r="Q46" i="15"/>
  <c r="H922" i="10"/>
  <c r="N102" i="15"/>
  <c r="C297" i="10"/>
  <c r="S105" i="15"/>
  <c r="K58" i="10"/>
  <c r="N119" i="15"/>
  <c r="E469" i="10"/>
  <c r="X27" i="15"/>
  <c r="S233" i="10"/>
  <c r="E888" i="10"/>
  <c r="H33" i="15"/>
  <c r="I960" i="10"/>
  <c r="H238" i="10"/>
  <c r="G11" i="15"/>
  <c r="Q132" i="15"/>
  <c r="I563" i="10"/>
  <c r="P943" i="10"/>
  <c r="H257" i="10"/>
  <c r="Q957" i="10"/>
  <c r="H462" i="10"/>
  <c r="C90" i="15"/>
  <c r="Q213" i="10"/>
  <c r="E65" i="14"/>
  <c r="J301" i="10"/>
  <c r="D117" i="15"/>
  <c r="R86" i="15"/>
  <c r="I895" i="10"/>
  <c r="C925" i="10"/>
  <c r="Q357" i="10"/>
  <c r="M895" i="10"/>
  <c r="H37" i="14"/>
  <c r="U80" i="15"/>
  <c r="I284" i="10"/>
  <c r="H512" i="10"/>
  <c r="Q939" i="10"/>
  <c r="H938" i="10"/>
  <c r="W82" i="15"/>
  <c r="H54" i="14"/>
  <c r="I145" i="10"/>
  <c r="D896" i="10"/>
  <c r="C911" i="10"/>
  <c r="G305" i="10"/>
  <c r="M590" i="10"/>
  <c r="G257" i="10"/>
  <c r="M105" i="10"/>
  <c r="O604" i="10"/>
  <c r="S190" i="10"/>
  <c r="H84" i="15"/>
  <c r="R149" i="10"/>
  <c r="H596" i="10"/>
  <c r="L460" i="10"/>
  <c r="I909" i="10"/>
  <c r="W99" i="15"/>
  <c r="S119" i="15"/>
  <c r="O121" i="10"/>
  <c r="I923" i="10"/>
  <c r="C894" i="10"/>
  <c r="Q882" i="10"/>
  <c r="L463" i="10"/>
  <c r="Q343" i="10"/>
  <c r="H1275" i="10"/>
  <c r="Z117" i="15"/>
  <c r="L162" i="10"/>
  <c r="Q1281" i="10"/>
  <c r="E34" i="15"/>
  <c r="R97" i="15"/>
  <c r="F930" i="10"/>
  <c r="C29" i="15"/>
  <c r="M903" i="10"/>
  <c r="J241" i="10"/>
  <c r="J344" i="10"/>
  <c r="G81" i="15"/>
  <c r="G38" i="15"/>
  <c r="G512" i="10"/>
  <c r="N558" i="10"/>
  <c r="O148" i="10"/>
  <c r="E1364" i="10"/>
  <c r="I471" i="10"/>
  <c r="J939" i="10"/>
  <c r="G154" i="10"/>
  <c r="I511" i="10"/>
  <c r="W11" i="15"/>
  <c r="H501" i="10"/>
  <c r="H312" i="10"/>
  <c r="M516" i="10"/>
  <c r="E310" i="10"/>
  <c r="C306" i="10"/>
  <c r="K1277" i="10"/>
  <c r="X54" i="15"/>
  <c r="N45" i="15"/>
  <c r="S154" i="10"/>
  <c r="N287" i="10"/>
  <c r="C191" i="10"/>
  <c r="G87" i="14"/>
  <c r="K957" i="10"/>
  <c r="L956" i="10"/>
  <c r="Q564" i="10"/>
  <c r="P347" i="10"/>
  <c r="J480" i="10"/>
  <c r="J521" i="10"/>
  <c r="N922" i="10"/>
  <c r="F587" i="10"/>
  <c r="N120" i="10"/>
  <c r="J1288" i="10"/>
  <c r="L904" i="10"/>
  <c r="H119" i="10"/>
  <c r="R58" i="10"/>
  <c r="F166" i="10"/>
  <c r="C242" i="10"/>
  <c r="H460" i="10"/>
  <c r="F156" i="10"/>
  <c r="O102" i="10"/>
  <c r="P284" i="10"/>
  <c r="R68" i="15"/>
  <c r="D472" i="10"/>
  <c r="R547" i="10"/>
  <c r="P148" i="10"/>
  <c r="L889" i="10"/>
  <c r="L127" i="15"/>
  <c r="R950" i="10"/>
  <c r="E107" i="10"/>
  <c r="K936" i="10"/>
  <c r="K215" i="10"/>
  <c r="Q118" i="15"/>
  <c r="S948" i="10"/>
  <c r="R178" i="10"/>
  <c r="L501" i="10"/>
  <c r="H156" i="10"/>
  <c r="P963" i="10"/>
  <c r="N892" i="10"/>
  <c r="C15" i="14"/>
  <c r="M132" i="15"/>
  <c r="S1279" i="10"/>
  <c r="P190" i="10"/>
  <c r="P15" i="15"/>
  <c r="N940" i="10"/>
  <c r="H7" i="10"/>
  <c r="R519" i="10"/>
  <c r="G549" i="10"/>
  <c r="N37" i="15"/>
  <c r="F895" i="10"/>
  <c r="G48" i="14"/>
  <c r="R961" i="10"/>
  <c r="L963" i="10"/>
  <c r="F903" i="10"/>
  <c r="Q178" i="10"/>
  <c r="P953" i="10"/>
  <c r="G938" i="10"/>
  <c r="X32" i="15"/>
  <c r="O962" i="10"/>
  <c r="J961" i="10"/>
  <c r="H95" i="15"/>
  <c r="P14" i="15"/>
  <c r="H327" i="10"/>
  <c r="I479" i="10"/>
  <c r="L1280" i="10"/>
  <c r="S950" i="10"/>
  <c r="M940" i="10"/>
  <c r="D65" i="15"/>
  <c r="K1364" i="10"/>
  <c r="M593" i="10"/>
  <c r="P917" i="10"/>
  <c r="Z128" i="15"/>
  <c r="O899" i="10"/>
  <c r="R874" i="10"/>
  <c r="D215" i="10"/>
  <c r="C69" i="15"/>
  <c r="J144" i="10"/>
  <c r="R591" i="10"/>
  <c r="O170" i="10"/>
  <c r="H1365" i="10"/>
  <c r="T74" i="15"/>
  <c r="R958" i="10"/>
  <c r="F51" i="14"/>
  <c r="J295" i="10"/>
  <c r="N963" i="10"/>
  <c r="T121" i="15"/>
  <c r="J1278" i="10"/>
  <c r="O916" i="10"/>
  <c r="P952" i="10"/>
  <c r="X25" i="15"/>
  <c r="N519" i="10"/>
  <c r="H1268" i="10"/>
  <c r="Q1286" i="10"/>
  <c r="S356" i="10"/>
  <c r="K331" i="10"/>
  <c r="G953" i="10"/>
  <c r="J960" i="10"/>
  <c r="M343" i="10"/>
  <c r="O955" i="10"/>
  <c r="J1269" i="10"/>
  <c r="I588" i="10"/>
  <c r="J213" i="10"/>
  <c r="J130" i="15"/>
  <c r="W128" i="15"/>
  <c r="G255" i="10"/>
  <c r="D964" i="10"/>
  <c r="F964" i="10"/>
  <c r="E1279" i="10"/>
  <c r="G599" i="10"/>
  <c r="X79" i="15"/>
  <c r="F1281" i="10"/>
  <c r="S513" i="10"/>
  <c r="L1275" i="10"/>
  <c r="P1271" i="10"/>
  <c r="X36" i="15"/>
  <c r="R933" i="10"/>
  <c r="C1277" i="10"/>
  <c r="M287" i="10"/>
  <c r="O548" i="10"/>
  <c r="C357" i="10"/>
  <c r="D230" i="10"/>
  <c r="J956" i="10"/>
  <c r="Q963" i="10"/>
  <c r="O286" i="10"/>
  <c r="V116" i="15"/>
  <c r="R1271" i="10"/>
  <c r="J957" i="10"/>
  <c r="H40" i="14"/>
  <c r="D893" i="10"/>
  <c r="O925" i="10"/>
  <c r="F76" i="15"/>
  <c r="K592" i="10"/>
  <c r="E98" i="15"/>
  <c r="P1367" i="10"/>
  <c r="O940" i="10"/>
  <c r="S7" i="10"/>
  <c r="J935" i="10"/>
  <c r="C599" i="10"/>
  <c r="J596" i="10"/>
  <c r="M963" i="10"/>
  <c r="G85" i="14"/>
  <c r="E518" i="10"/>
  <c r="H316" i="10"/>
  <c r="F605" i="10"/>
  <c r="C64" i="14"/>
  <c r="H53" i="14"/>
  <c r="R598" i="10"/>
  <c r="S108" i="10"/>
  <c r="L302" i="10"/>
  <c r="F328" i="10"/>
  <c r="N345" i="10"/>
  <c r="P56" i="15"/>
  <c r="Z98" i="15"/>
  <c r="D156" i="10"/>
  <c r="H216" i="10"/>
  <c r="O58" i="10"/>
  <c r="M312" i="10"/>
  <c r="K584" i="10"/>
  <c r="O226" i="10"/>
  <c r="Q18" i="15"/>
  <c r="M314" i="10"/>
  <c r="I1284" i="10"/>
  <c r="L155" i="10"/>
  <c r="J302" i="10"/>
  <c r="R1268" i="10"/>
  <c r="K935" i="10"/>
  <c r="J343" i="10"/>
  <c r="Q231" i="10"/>
  <c r="E1366" i="10"/>
  <c r="J550" i="10"/>
  <c r="D75" i="15"/>
  <c r="C16" i="15"/>
  <c r="P305" i="10"/>
  <c r="J234" i="10"/>
  <c r="Q92" i="15"/>
  <c r="O288" i="10"/>
  <c r="Z46" i="15"/>
  <c r="S1370" i="10"/>
  <c r="Y78" i="15"/>
  <c r="H26" i="14"/>
  <c r="M1284" i="10"/>
  <c r="N98" i="15"/>
  <c r="O354" i="10"/>
  <c r="P28" i="15"/>
  <c r="H97" i="15"/>
  <c r="Q56" i="15"/>
  <c r="C43" i="15"/>
  <c r="I1369" i="10"/>
  <c r="F245" i="10"/>
  <c r="D24" i="15"/>
  <c r="O53" i="15"/>
  <c r="Y96" i="15"/>
  <c r="T89" i="15"/>
  <c r="J597" i="10"/>
  <c r="N175" i="10"/>
  <c r="N54" i="15"/>
  <c r="K295" i="10"/>
  <c r="C54" i="15"/>
  <c r="J511" i="10"/>
  <c r="E604" i="10"/>
  <c r="X46" i="15"/>
  <c r="M64" i="15"/>
  <c r="V104" i="15"/>
  <c r="M147" i="10"/>
  <c r="M1287" i="10"/>
  <c r="R558" i="10"/>
  <c r="L53" i="15"/>
  <c r="C328" i="10"/>
  <c r="L331" i="10"/>
  <c r="I146" i="10"/>
  <c r="L924" i="10"/>
  <c r="R877" i="10"/>
  <c r="G71" i="15"/>
  <c r="E105" i="14"/>
  <c r="R955" i="10"/>
  <c r="H589" i="10"/>
  <c r="N589" i="10"/>
  <c r="H307" i="10"/>
  <c r="M217" i="10"/>
  <c r="P467" i="10"/>
  <c r="D948" i="10"/>
  <c r="H45" i="81"/>
  <c r="G301" i="10"/>
  <c r="K905" i="10"/>
  <c r="M953" i="10"/>
  <c r="O107" i="15"/>
  <c r="P902" i="10"/>
  <c r="P61" i="10"/>
  <c r="C590" i="10"/>
  <c r="G297" i="10"/>
  <c r="I297" i="10"/>
  <c r="R59" i="10"/>
  <c r="K954" i="10"/>
  <c r="O305" i="10"/>
  <c r="N11" i="15"/>
  <c r="C875" i="10"/>
  <c r="C1364" i="10"/>
  <c r="C293" i="10"/>
  <c r="K287" i="10"/>
  <c r="P954" i="10"/>
  <c r="S1273" i="10"/>
  <c r="Q233" i="10"/>
  <c r="G589" i="10"/>
  <c r="K504" i="10"/>
  <c r="Y129" i="15"/>
  <c r="D19" i="15"/>
  <c r="K310" i="10"/>
  <c r="R911" i="10"/>
  <c r="M918" i="10"/>
  <c r="L295" i="10"/>
  <c r="F464" i="10"/>
  <c r="M170" i="10"/>
  <c r="C24" i="14"/>
  <c r="L872" i="10"/>
  <c r="F66" i="15"/>
  <c r="D20" i="14"/>
  <c r="J933" i="10"/>
  <c r="R128" i="15"/>
  <c r="E21" i="14"/>
  <c r="F163" i="10"/>
  <c r="O85" i="10"/>
  <c r="H213" i="10"/>
  <c r="E40" i="14"/>
  <c r="D23" i="15"/>
  <c r="E159" i="10"/>
  <c r="N122" i="15"/>
  <c r="L464" i="10"/>
  <c r="T31" i="15"/>
  <c r="K961" i="10"/>
  <c r="O245" i="10"/>
  <c r="J61" i="10"/>
  <c r="R910" i="10"/>
  <c r="G78" i="14"/>
  <c r="H959" i="10"/>
  <c r="N343" i="10"/>
  <c r="D173" i="10"/>
  <c r="V87" i="15"/>
  <c r="C1268" i="10"/>
  <c r="F74" i="15"/>
  <c r="C947" i="10"/>
  <c r="L559" i="10"/>
  <c r="D461" i="10"/>
  <c r="O600" i="10"/>
  <c r="G96" i="15"/>
  <c r="E1368" i="10"/>
  <c r="I117" i="15"/>
  <c r="U69" i="15"/>
  <c r="E111" i="10"/>
  <c r="O888" i="10"/>
  <c r="G149" i="10"/>
  <c r="O584" i="10"/>
  <c r="S932" i="10"/>
  <c r="E1276" i="10"/>
  <c r="H78" i="15"/>
  <c r="L258" i="10"/>
  <c r="J522" i="10"/>
  <c r="T99" i="15"/>
  <c r="D908" i="10"/>
  <c r="G899" i="10"/>
  <c r="D54" i="14"/>
  <c r="L107" i="15"/>
  <c r="G70" i="14"/>
  <c r="F882" i="10"/>
  <c r="N901" i="10"/>
  <c r="G555" i="10"/>
  <c r="S953" i="10"/>
  <c r="E69" i="14"/>
  <c r="S601" i="10"/>
  <c r="P119" i="10"/>
  <c r="L462" i="10"/>
  <c r="I507" i="10"/>
  <c r="K221" i="10"/>
  <c r="F53" i="81"/>
  <c r="O1270" i="10"/>
  <c r="H949" i="10"/>
  <c r="M1367" i="10"/>
  <c r="D19" i="14"/>
  <c r="D40" i="14"/>
  <c r="C213" i="10"/>
  <c r="Z118" i="15"/>
  <c r="G88" i="15"/>
  <c r="I562" i="10"/>
  <c r="P33" i="15"/>
  <c r="G173" i="10"/>
  <c r="S510" i="10"/>
  <c r="D89" i="14"/>
  <c r="N557" i="10"/>
  <c r="F121" i="15"/>
  <c r="U71" i="15"/>
  <c r="F144" i="10"/>
  <c r="R17" i="15"/>
  <c r="N238" i="10"/>
  <c r="P79" i="15"/>
  <c r="E1289" i="10"/>
  <c r="G562" i="10"/>
  <c r="M92" i="15"/>
  <c r="U82" i="15"/>
  <c r="L1276" i="10"/>
  <c r="J328" i="10"/>
  <c r="S345" i="10"/>
  <c r="G590" i="10"/>
  <c r="Q915" i="10"/>
  <c r="N879" i="10"/>
  <c r="P512" i="10"/>
  <c r="C941" i="10"/>
  <c r="G99" i="14"/>
  <c r="Q171" i="10"/>
  <c r="M946" i="10"/>
  <c r="Q947" i="10"/>
  <c r="Q948" i="10"/>
  <c r="I85" i="15"/>
  <c r="Q899" i="10"/>
  <c r="D108" i="10"/>
  <c r="Q296" i="10"/>
  <c r="H25" i="14"/>
  <c r="E94" i="14"/>
  <c r="R75" i="15"/>
  <c r="P176" i="10"/>
  <c r="E1286" i="10"/>
  <c r="S120" i="10"/>
  <c r="X11" i="15"/>
  <c r="S118" i="15"/>
  <c r="I517" i="10"/>
  <c r="K927" i="10"/>
  <c r="E47" i="15"/>
  <c r="K933" i="10"/>
  <c r="H127" i="15"/>
  <c r="E92" i="14"/>
  <c r="C946" i="10"/>
  <c r="I875" i="10"/>
  <c r="H511" i="10"/>
  <c r="Q51" i="15"/>
  <c r="J108" i="15"/>
  <c r="K145" i="10"/>
  <c r="C44" i="14"/>
  <c r="D96" i="15"/>
  <c r="K301" i="10"/>
  <c r="Q898" i="10"/>
  <c r="J99" i="15"/>
  <c r="M50" i="15"/>
  <c r="Y97" i="15"/>
  <c r="J900" i="10"/>
  <c r="O1368" i="10"/>
  <c r="L174" i="10"/>
  <c r="Q585" i="10"/>
  <c r="G472" i="10"/>
  <c r="C24" i="15"/>
  <c r="H1287" i="10"/>
  <c r="N310" i="10"/>
  <c r="L56" i="15"/>
  <c r="F85" i="10"/>
  <c r="M504" i="10"/>
  <c r="O63" i="15"/>
  <c r="X16" i="15"/>
  <c r="O301" i="10"/>
  <c r="H343" i="10"/>
  <c r="S34" i="10"/>
  <c r="J78" i="15"/>
  <c r="K98" i="15"/>
  <c r="S1280" i="10"/>
  <c r="H173" i="10"/>
  <c r="Q1282" i="10"/>
  <c r="K918" i="10"/>
  <c r="J43" i="15"/>
  <c r="X35" i="15"/>
  <c r="U91" i="15"/>
  <c r="D175" i="10"/>
  <c r="D306" i="10"/>
  <c r="K886" i="10"/>
  <c r="U48" i="15"/>
  <c r="G143" i="15"/>
  <c r="F44" i="15"/>
  <c r="S901" i="10"/>
  <c r="L507" i="10"/>
  <c r="E479" i="10"/>
  <c r="S88" i="15"/>
  <c r="L292" i="10"/>
  <c r="M97" i="15"/>
  <c r="G600" i="10"/>
  <c r="O557" i="10"/>
  <c r="D883" i="10"/>
  <c r="K87" i="10"/>
  <c r="J173" i="10"/>
  <c r="E50" i="15"/>
  <c r="G240" i="10"/>
  <c r="D950" i="10"/>
  <c r="E591" i="10"/>
  <c r="N173" i="10"/>
  <c r="O909" i="10"/>
  <c r="J121" i="10"/>
  <c r="G111" i="10"/>
  <c r="Q298" i="10"/>
  <c r="M94" i="15"/>
  <c r="F942" i="10"/>
  <c r="E191" i="10"/>
  <c r="L19" i="15"/>
  <c r="Q909" i="10"/>
  <c r="H294" i="10"/>
  <c r="K551" i="10"/>
  <c r="L471" i="10"/>
  <c r="J37" i="15"/>
  <c r="P133" i="15"/>
  <c r="Z26" i="15"/>
  <c r="S959" i="10"/>
  <c r="R551" i="10"/>
  <c r="Q86" i="15"/>
  <c r="J87" i="15"/>
  <c r="D889" i="10"/>
  <c r="H39" i="14"/>
  <c r="G477" i="10"/>
  <c r="S256" i="10"/>
  <c r="I1288" i="10"/>
  <c r="W102" i="15"/>
  <c r="F33" i="10"/>
  <c r="N189" i="10"/>
  <c r="P345" i="10"/>
  <c r="K66" i="15"/>
  <c r="F217" i="10"/>
  <c r="N931" i="10"/>
  <c r="L213" i="10"/>
  <c r="X98" i="15"/>
  <c r="D86" i="15"/>
  <c r="J42" i="15"/>
  <c r="I344" i="10"/>
  <c r="E956" i="10"/>
  <c r="C108" i="15"/>
  <c r="F53" i="14"/>
  <c r="Q103" i="15"/>
  <c r="L513" i="10"/>
  <c r="H958" i="10"/>
  <c r="C594" i="10"/>
  <c r="N471" i="10"/>
  <c r="N297" i="10"/>
  <c r="F104" i="14"/>
  <c r="D311" i="10"/>
  <c r="G231" i="10"/>
  <c r="P506" i="10"/>
  <c r="F215" i="10"/>
  <c r="P907" i="10"/>
  <c r="C45" i="14"/>
  <c r="D1280" i="10"/>
  <c r="O41" i="15"/>
  <c r="K154" i="10"/>
  <c r="H106" i="10"/>
  <c r="D41" i="14"/>
  <c r="K118" i="15"/>
  <c r="I958" i="10"/>
  <c r="F97" i="14"/>
  <c r="W108" i="15"/>
  <c r="S29" i="15"/>
  <c r="F53" i="15"/>
  <c r="F158" i="10"/>
  <c r="K235" i="10"/>
  <c r="O931" i="10"/>
  <c r="K164" i="10"/>
  <c r="P44" i="15"/>
  <c r="I947" i="10"/>
  <c r="F89" i="14"/>
  <c r="D959" i="10"/>
  <c r="R872" i="10"/>
  <c r="C33" i="15"/>
  <c r="L34" i="15"/>
  <c r="Q960" i="10"/>
  <c r="K106" i="10"/>
  <c r="S33" i="10"/>
  <c r="Q52" i="15"/>
  <c r="Q593" i="10"/>
  <c r="F343" i="10"/>
  <c r="Q47" i="15"/>
  <c r="D503" i="10"/>
  <c r="X37" i="15"/>
  <c r="I35" i="15"/>
  <c r="L358" i="10"/>
  <c r="P354" i="10"/>
  <c r="W64" i="15"/>
  <c r="E35" i="10"/>
  <c r="I506" i="10"/>
  <c r="D546" i="10"/>
  <c r="P222" i="10"/>
  <c r="N884" i="10"/>
  <c r="O142" i="15"/>
  <c r="W23" i="15"/>
  <c r="L41" i="15"/>
  <c r="F875" i="10"/>
  <c r="R14" i="15"/>
  <c r="S888" i="10"/>
  <c r="E946" i="10"/>
  <c r="P482" i="10"/>
  <c r="P26" i="15"/>
  <c r="S600" i="10"/>
  <c r="R916" i="10"/>
  <c r="C874" i="10"/>
  <c r="E475" i="10"/>
  <c r="T119" i="15"/>
  <c r="C35" i="14"/>
  <c r="K542" i="10"/>
  <c r="H117" i="15"/>
  <c r="L916" i="10"/>
  <c r="S894" i="10"/>
  <c r="I935" i="10"/>
  <c r="S550" i="10"/>
  <c r="C1272" i="10"/>
  <c r="C959" i="10"/>
  <c r="P145" i="10"/>
  <c r="F147" i="10"/>
  <c r="F359" i="10"/>
  <c r="T122" i="15"/>
  <c r="N234" i="10"/>
  <c r="Q96" i="15"/>
  <c r="S962" i="10"/>
  <c r="I927" i="10"/>
  <c r="X91" i="15"/>
  <c r="Y120" i="15"/>
  <c r="J242" i="10"/>
  <c r="I105" i="15"/>
  <c r="K915" i="10"/>
  <c r="F962" i="10"/>
  <c r="F886" i="10"/>
  <c r="Z76" i="15"/>
  <c r="D1290" i="10"/>
  <c r="D563" i="10"/>
  <c r="J889" i="10"/>
  <c r="F295" i="10"/>
  <c r="O591" i="10"/>
  <c r="L957" i="10"/>
  <c r="Y68" i="15"/>
  <c r="E157" i="10"/>
  <c r="N873" i="10"/>
  <c r="G120" i="10"/>
  <c r="N950" i="10"/>
  <c r="M931" i="10"/>
  <c r="M935" i="10"/>
  <c r="C107" i="15"/>
  <c r="F910" i="10"/>
  <c r="P48" i="15"/>
  <c r="V107" i="15"/>
  <c r="P46" i="15"/>
  <c r="I473" i="10"/>
  <c r="O559" i="10"/>
  <c r="C89" i="15"/>
  <c r="K120" i="15"/>
  <c r="F950" i="10"/>
  <c r="I896" i="10"/>
  <c r="F876" i="10"/>
  <c r="M507" i="10"/>
  <c r="C238" i="10"/>
  <c r="M257" i="10"/>
  <c r="L960" i="10"/>
  <c r="G963" i="10"/>
  <c r="E358" i="10"/>
  <c r="R369" i="10"/>
  <c r="E959" i="10"/>
  <c r="N147" i="10"/>
  <c r="E87" i="15"/>
  <c r="S876" i="10"/>
  <c r="S963" i="10"/>
  <c r="K502" i="10"/>
  <c r="H89" i="15"/>
  <c r="L233" i="10"/>
  <c r="E359" i="10"/>
  <c r="Y93" i="15"/>
  <c r="L543" i="10"/>
  <c r="O963" i="10"/>
  <c r="H955" i="10"/>
  <c r="L953" i="10"/>
  <c r="Q147" i="10"/>
  <c r="H92" i="15"/>
  <c r="L65" i="15"/>
  <c r="C961" i="10"/>
  <c r="F920" i="10"/>
  <c r="D945" i="10"/>
  <c r="G957" i="10"/>
  <c r="K286" i="10"/>
  <c r="J897" i="10"/>
  <c r="D284" i="10"/>
  <c r="I47" i="15"/>
  <c r="N961" i="10"/>
  <c r="K964" i="10"/>
  <c r="R963" i="10"/>
  <c r="S326" i="10"/>
  <c r="M29" i="15"/>
  <c r="O107" i="10"/>
  <c r="J104" i="10"/>
  <c r="O1369" i="10"/>
  <c r="M118" i="15"/>
  <c r="Q543" i="10"/>
  <c r="K1365" i="10"/>
  <c r="O223" i="10"/>
  <c r="F953" i="10"/>
  <c r="Z130" i="15"/>
  <c r="F549" i="10"/>
  <c r="E33" i="15"/>
  <c r="C142" i="15"/>
  <c r="H42" i="81"/>
  <c r="G898" i="10"/>
  <c r="T37" i="15"/>
  <c r="D72" i="15"/>
  <c r="C26" i="14"/>
  <c r="F602" i="10"/>
  <c r="P215" i="10"/>
  <c r="H962" i="10"/>
  <c r="I165" i="10"/>
  <c r="N1367" i="10"/>
  <c r="H85" i="14"/>
  <c r="C37" i="14"/>
  <c r="C605" i="10"/>
  <c r="K564" i="10"/>
  <c r="I944" i="10"/>
  <c r="C958" i="10"/>
  <c r="K887" i="10"/>
  <c r="M557" i="10"/>
  <c r="V65" i="15"/>
  <c r="M482" i="10"/>
  <c r="M964" i="10"/>
  <c r="T66" i="15"/>
  <c r="M67" i="15"/>
  <c r="F305" i="10"/>
  <c r="F102" i="15"/>
  <c r="G65" i="14"/>
  <c r="M107" i="15"/>
  <c r="S939" i="10"/>
  <c r="D482" i="10"/>
  <c r="S91" i="15"/>
  <c r="K900" i="10"/>
  <c r="R343" i="10"/>
  <c r="R188" i="10"/>
  <c r="G925" i="10"/>
  <c r="I314" i="10"/>
  <c r="F83" i="14"/>
  <c r="H72" i="14"/>
  <c r="I11" i="15"/>
  <c r="G1289" i="10"/>
  <c r="F159" i="10"/>
  <c r="X76" i="15"/>
  <c r="R46" i="15"/>
  <c r="N34" i="10"/>
  <c r="M305" i="10"/>
  <c r="N603" i="10"/>
  <c r="C32" i="81"/>
  <c r="G30" i="14"/>
  <c r="D603" i="10"/>
  <c r="Y94" i="15"/>
  <c r="D51" i="15"/>
  <c r="Q86" i="10"/>
  <c r="M326" i="10"/>
  <c r="C1367" i="10"/>
  <c r="G553" i="10"/>
  <c r="M602" i="10"/>
  <c r="H517" i="10"/>
  <c r="N330" i="10"/>
  <c r="J1280" i="10"/>
  <c r="F1278" i="10"/>
  <c r="Q473" i="10"/>
  <c r="D39" i="15"/>
  <c r="Y72" i="15"/>
  <c r="C359" i="10"/>
  <c r="S507" i="10"/>
  <c r="E156" i="10"/>
  <c r="Q241" i="10"/>
  <c r="D7" i="10"/>
  <c r="F586" i="10"/>
  <c r="V42" i="15"/>
  <c r="M61" i="10"/>
  <c r="J103" i="15"/>
  <c r="R921" i="10"/>
  <c r="D146" i="10"/>
  <c r="L34" i="10"/>
  <c r="M215" i="10"/>
  <c r="G37" i="15"/>
  <c r="G476" i="10"/>
  <c r="M36" i="15"/>
  <c r="F35" i="81"/>
  <c r="L316" i="10"/>
  <c r="F521" i="10"/>
  <c r="H120" i="10"/>
  <c r="L922" i="10"/>
  <c r="R464" i="10"/>
  <c r="J83" i="15"/>
  <c r="K503" i="10"/>
  <c r="D480" i="10"/>
  <c r="H75" i="14"/>
  <c r="O590" i="10"/>
  <c r="V21" i="15"/>
  <c r="Z36" i="15"/>
  <c r="N75" i="15"/>
  <c r="H27" i="15"/>
  <c r="O1279" i="10"/>
  <c r="F285" i="10"/>
  <c r="H92" i="14"/>
  <c r="M239" i="10"/>
  <c r="N145" i="10"/>
  <c r="R224" i="10"/>
  <c r="N908" i="10"/>
  <c r="E328" i="10"/>
  <c r="O552" i="10"/>
  <c r="F52" i="81"/>
  <c r="Q30" i="15"/>
  <c r="X28" i="15"/>
  <c r="I258" i="10"/>
  <c r="G876" i="10"/>
  <c r="E913" i="10"/>
  <c r="F227" i="10"/>
  <c r="G29" i="15"/>
  <c r="Q284" i="10"/>
  <c r="O192" i="10"/>
  <c r="S44" i="15"/>
  <c r="J39" i="15"/>
  <c r="R507" i="10"/>
  <c r="D956" i="10"/>
  <c r="G39" i="14"/>
  <c r="Q122" i="15"/>
  <c r="H256" i="10"/>
  <c r="J13" i="15"/>
  <c r="V40" i="15"/>
  <c r="F233" i="10"/>
  <c r="X69" i="15"/>
  <c r="N22" i="15"/>
  <c r="N871" i="10"/>
  <c r="D604" i="10"/>
  <c r="D898" i="10"/>
  <c r="E880" i="10"/>
  <c r="F172" i="10"/>
  <c r="N1284" i="10"/>
  <c r="U97" i="15"/>
  <c r="L106" i="15"/>
  <c r="M297" i="10"/>
  <c r="P103" i="15"/>
  <c r="G139" i="15"/>
  <c r="P919" i="10"/>
  <c r="N232" i="10"/>
  <c r="K939" i="10"/>
  <c r="D54" i="15"/>
  <c r="F472" i="10"/>
  <c r="E1370" i="10"/>
  <c r="S42" i="15"/>
  <c r="D327" i="10"/>
  <c r="M463" i="10"/>
  <c r="J35" i="10"/>
  <c r="K959" i="10"/>
  <c r="D947" i="10"/>
  <c r="L22" i="15"/>
  <c r="R956" i="10"/>
  <c r="K586" i="10"/>
  <c r="R61" i="10"/>
  <c r="D15" i="14"/>
  <c r="T78" i="15"/>
  <c r="Q123" i="10"/>
  <c r="M171" i="10"/>
  <c r="L928" i="10"/>
  <c r="J70" i="15"/>
  <c r="P116" i="15"/>
  <c r="Y33" i="15"/>
  <c r="E100" i="15"/>
  <c r="I58" i="10"/>
  <c r="J1367" i="10"/>
  <c r="N552" i="10"/>
  <c r="K20" i="15"/>
  <c r="F148" i="10"/>
  <c r="I920" i="10"/>
  <c r="G236" i="10"/>
  <c r="Q256" i="10"/>
  <c r="Q216" i="10"/>
  <c r="O308" i="10"/>
  <c r="J952" i="10"/>
  <c r="Q587" i="10"/>
  <c r="M505" i="10"/>
  <c r="H508" i="10"/>
  <c r="S35" i="10"/>
  <c r="D600" i="10"/>
  <c r="O1290" i="10"/>
  <c r="G919" i="10"/>
  <c r="E75" i="15"/>
  <c r="N926" i="10"/>
  <c r="X93" i="15"/>
  <c r="Q223" i="10"/>
  <c r="J283" i="10"/>
  <c r="S508" i="10"/>
  <c r="O471" i="10"/>
  <c r="R217" i="10"/>
  <c r="N910" i="10"/>
  <c r="F1280" i="10"/>
  <c r="C148" i="10"/>
  <c r="E243" i="10"/>
  <c r="E96" i="15"/>
  <c r="L346" i="10"/>
  <c r="P950" i="10"/>
  <c r="M515" i="10"/>
  <c r="C476" i="10"/>
  <c r="G924" i="10"/>
  <c r="S223" i="10"/>
  <c r="R116" i="15"/>
  <c r="H918" i="10"/>
  <c r="C141" i="15"/>
  <c r="R294" i="10"/>
  <c r="Y15" i="15"/>
  <c r="R166" i="10"/>
  <c r="K255" i="10"/>
  <c r="I144" i="10"/>
  <c r="I15" i="15"/>
  <c r="N1368" i="10"/>
  <c r="D170" i="10"/>
  <c r="G51" i="15"/>
  <c r="Y20" i="15"/>
  <c r="L912" i="10"/>
  <c r="G140" i="15"/>
  <c r="C914" i="10"/>
  <c r="D107" i="15"/>
  <c r="E15" i="14"/>
  <c r="D71" i="15"/>
  <c r="W93" i="15"/>
  <c r="F925" i="10"/>
  <c r="I108" i="10"/>
  <c r="C896" i="10"/>
  <c r="W132" i="15"/>
  <c r="U46" i="15"/>
  <c r="P557" i="10"/>
  <c r="O222" i="10"/>
  <c r="R945" i="10"/>
  <c r="G313" i="10"/>
  <c r="J464" i="10"/>
  <c r="O467" i="10"/>
  <c r="J507" i="10"/>
  <c r="S884" i="10"/>
  <c r="Q923" i="10"/>
  <c r="C931" i="10"/>
  <c r="E19" i="14"/>
  <c r="H231" i="10"/>
  <c r="M165" i="10"/>
  <c r="N929" i="10"/>
  <c r="M907" i="10"/>
  <c r="S924" i="10"/>
  <c r="J331" i="10"/>
  <c r="C1280" i="10"/>
  <c r="L1277" i="10"/>
  <c r="E940" i="10"/>
  <c r="F91" i="15"/>
  <c r="G72" i="15"/>
  <c r="C956" i="10"/>
  <c r="C951" i="10"/>
  <c r="V17" i="15"/>
  <c r="I82" i="15"/>
  <c r="C84" i="14"/>
  <c r="P895" i="10"/>
  <c r="K142" i="15"/>
  <c r="K140" i="15"/>
  <c r="N878" i="10"/>
  <c r="G92" i="14"/>
  <c r="G355" i="10"/>
  <c r="L943" i="10"/>
  <c r="Q105" i="10"/>
  <c r="I74" i="15"/>
  <c r="I467" i="10"/>
  <c r="K962" i="10"/>
  <c r="X14" i="15"/>
  <c r="M148" i="10"/>
  <c r="F226" i="10"/>
  <c r="Q476" i="10"/>
  <c r="M945" i="10"/>
  <c r="P330" i="10"/>
  <c r="O55" i="15"/>
  <c r="P886" i="10"/>
  <c r="D287" i="10"/>
  <c r="H83" i="14"/>
  <c r="I512" i="10"/>
  <c r="S344" i="10"/>
  <c r="N59" i="10"/>
  <c r="C506" i="10"/>
  <c r="G36" i="14"/>
  <c r="E286" i="10"/>
  <c r="G237" i="10"/>
  <c r="N6" i="10"/>
  <c r="Y56" i="15"/>
  <c r="R101" i="15"/>
  <c r="S955" i="10"/>
  <c r="M164" i="10"/>
  <c r="R8" i="10"/>
  <c r="F941" i="10"/>
  <c r="F313" i="10"/>
  <c r="F593" i="10"/>
  <c r="T69" i="15"/>
  <c r="G63" i="15"/>
  <c r="W130" i="15"/>
  <c r="E66" i="15"/>
  <c r="Q60" i="10"/>
  <c r="Z43" i="15"/>
  <c r="M242" i="10"/>
  <c r="F288" i="10"/>
  <c r="R159" i="10"/>
  <c r="C470" i="10"/>
  <c r="G913" i="10"/>
  <c r="V38" i="15"/>
  <c r="I51" i="15"/>
  <c r="G463" i="10"/>
  <c r="N472" i="10"/>
  <c r="R552" i="10"/>
  <c r="D931" i="10"/>
  <c r="I308" i="10"/>
  <c r="I560" i="10"/>
  <c r="K942" i="10"/>
  <c r="Q175" i="10"/>
  <c r="J147" i="10"/>
  <c r="M950" i="10"/>
  <c r="O523" i="10"/>
  <c r="N63" i="15"/>
  <c r="X22" i="15"/>
  <c r="V74" i="15"/>
  <c r="F89" i="15"/>
  <c r="K129" i="15"/>
  <c r="N1286" i="10"/>
  <c r="C915" i="10"/>
  <c r="J121" i="15"/>
  <c r="D68" i="14"/>
  <c r="K165" i="10"/>
  <c r="M116" i="15"/>
  <c r="N80" i="15"/>
  <c r="Q872" i="10"/>
  <c r="R100" i="15"/>
  <c r="L237" i="10"/>
  <c r="O953" i="10"/>
  <c r="Q886" i="10"/>
  <c r="G31" i="15"/>
  <c r="H304" i="10"/>
  <c r="W121" i="15"/>
  <c r="K478" i="10"/>
  <c r="E7" i="10"/>
  <c r="E81" i="15"/>
  <c r="C130" i="15"/>
  <c r="H79" i="14"/>
  <c r="C507" i="10"/>
  <c r="E327" i="10"/>
  <c r="K946" i="10"/>
  <c r="N357" i="10"/>
  <c r="C331" i="10"/>
  <c r="R99" i="15"/>
  <c r="O43" i="15"/>
  <c r="Q100" i="15"/>
  <c r="E36" i="15"/>
  <c r="L369" i="10"/>
  <c r="D60" i="10"/>
  <c r="L92" i="15"/>
  <c r="R1370" i="10"/>
  <c r="L905" i="10"/>
  <c r="G107" i="14"/>
  <c r="R894" i="10"/>
  <c r="X87" i="15"/>
  <c r="R517" i="10"/>
  <c r="S952" i="10"/>
  <c r="P904" i="10"/>
  <c r="C1281" i="10"/>
  <c r="E102" i="10"/>
  <c r="P596" i="10"/>
  <c r="G1284" i="10"/>
  <c r="C212" i="10"/>
  <c r="C55" i="14"/>
  <c r="P476" i="10"/>
  <c r="R503" i="10"/>
  <c r="E942" i="10"/>
  <c r="F35" i="14"/>
  <c r="F301" i="10"/>
  <c r="F36" i="14"/>
  <c r="U64" i="15"/>
  <c r="L93" i="15"/>
  <c r="C64" i="15"/>
  <c r="G156" i="10"/>
  <c r="U102" i="15"/>
  <c r="O546" i="10"/>
  <c r="C47" i="15"/>
  <c r="K75" i="15"/>
  <c r="E47" i="14"/>
  <c r="P64" i="15"/>
  <c r="C921" i="10"/>
  <c r="M1281" i="10"/>
  <c r="G42" i="14"/>
  <c r="Z69" i="15"/>
  <c r="G1272" i="10"/>
  <c r="R940" i="10"/>
  <c r="N1274" i="10"/>
  <c r="I39" i="15"/>
  <c r="E29" i="15"/>
  <c r="X45" i="15"/>
  <c r="G121" i="10"/>
  <c r="L584" i="10"/>
  <c r="M356" i="10"/>
  <c r="R960" i="10"/>
  <c r="F959" i="10"/>
  <c r="I899" i="10"/>
  <c r="I1365" i="10"/>
  <c r="G57" i="10"/>
  <c r="F554" i="10"/>
  <c r="S139" i="15"/>
  <c r="E586" i="10"/>
  <c r="R307" i="10"/>
  <c r="Q472" i="10"/>
  <c r="N904" i="10"/>
  <c r="F48" i="15"/>
  <c r="C520" i="10"/>
  <c r="K481" i="10"/>
  <c r="D1277" i="10"/>
  <c r="K33" i="10"/>
  <c r="D65" i="14"/>
  <c r="N919" i="10"/>
  <c r="Q894" i="10"/>
  <c r="H88" i="15"/>
  <c r="I36" i="15"/>
  <c r="P937" i="10"/>
  <c r="J175" i="10"/>
  <c r="E6" i="10"/>
  <c r="O129" i="15"/>
  <c r="R1367" i="10"/>
  <c r="O564" i="10"/>
  <c r="E164" i="10"/>
  <c r="L145" i="10"/>
  <c r="E55" i="14"/>
  <c r="C34" i="14"/>
  <c r="S1285" i="10"/>
  <c r="U130" i="15"/>
  <c r="G561" i="10"/>
  <c r="W144" i="15"/>
  <c r="G931" i="10"/>
  <c r="T23" i="15"/>
  <c r="P59" i="10"/>
  <c r="I166" i="10"/>
  <c r="M1272" i="10"/>
  <c r="S357" i="10"/>
  <c r="G284" i="10"/>
  <c r="I1280" i="10"/>
  <c r="O912" i="10"/>
  <c r="G921" i="10"/>
  <c r="M900" i="10"/>
  <c r="S11" i="15"/>
  <c r="L932" i="10"/>
  <c r="N556" i="10"/>
  <c r="E599" i="10"/>
  <c r="S925" i="10"/>
  <c r="I56" i="15"/>
  <c r="W17" i="15"/>
  <c r="Q938" i="10"/>
  <c r="N344" i="10"/>
  <c r="M509" i="10"/>
  <c r="G105" i="10"/>
  <c r="I470" i="10"/>
  <c r="C100" i="14"/>
  <c r="E236" i="10"/>
  <c r="M563" i="10"/>
  <c r="J589" i="10"/>
  <c r="G120" i="15"/>
  <c r="P76" i="15"/>
  <c r="X12" i="15"/>
  <c r="M1286" i="10"/>
  <c r="M214" i="10"/>
  <c r="J38" i="15"/>
  <c r="Q952" i="10"/>
  <c r="S28" i="15"/>
  <c r="D90" i="15"/>
  <c r="H597" i="10"/>
  <c r="C12" i="14"/>
  <c r="Q288" i="10"/>
  <c r="I109" i="10"/>
  <c r="C82" i="15"/>
  <c r="I936" i="10"/>
  <c r="R555" i="10"/>
  <c r="H900" i="10"/>
  <c r="L917" i="10"/>
  <c r="R231" i="10"/>
  <c r="N561" i="10"/>
  <c r="I86" i="15"/>
  <c r="H912" i="10"/>
  <c r="K294" i="10"/>
  <c r="Z53" i="15"/>
  <c r="D595" i="10"/>
  <c r="G950" i="10"/>
  <c r="H944" i="10"/>
  <c r="L939" i="10"/>
  <c r="R469" i="10"/>
  <c r="H132" i="15"/>
  <c r="H22" i="15"/>
  <c r="F190" i="10"/>
  <c r="Q90" i="15"/>
  <c r="U39" i="15"/>
  <c r="F937" i="10"/>
  <c r="P104" i="10"/>
  <c r="Y101" i="15"/>
  <c r="C72" i="14"/>
  <c r="S36" i="15"/>
  <c r="C215" i="10"/>
  <c r="L877" i="10"/>
  <c r="F544" i="10"/>
  <c r="F369" i="10"/>
  <c r="K328" i="10"/>
  <c r="H11" i="14"/>
  <c r="E257" i="10"/>
  <c r="M145" i="10"/>
  <c r="T132" i="15"/>
  <c r="R949" i="10"/>
  <c r="Z14" i="15"/>
  <c r="K885" i="10"/>
  <c r="N85" i="15"/>
  <c r="K1369" i="10"/>
  <c r="S937" i="10"/>
  <c r="Q481" i="10"/>
  <c r="I465" i="10"/>
  <c r="W116" i="15"/>
  <c r="M956" i="10"/>
  <c r="K549" i="10"/>
  <c r="Q133" i="15"/>
  <c r="N562" i="10"/>
  <c r="I41" i="15"/>
  <c r="P594" i="10"/>
  <c r="Z119" i="15"/>
  <c r="C153" i="10"/>
  <c r="P165" i="10"/>
  <c r="J33" i="15"/>
  <c r="J100" i="15"/>
  <c r="G101" i="15"/>
  <c r="Q958" i="10"/>
  <c r="R347" i="10"/>
  <c r="G98" i="15"/>
  <c r="I356" i="10"/>
  <c r="N68" i="15"/>
  <c r="D75" i="14"/>
  <c r="Q941" i="10"/>
  <c r="I66" i="15"/>
  <c r="I934" i="10"/>
  <c r="F516" i="10"/>
  <c r="D509" i="10"/>
  <c r="H17" i="15"/>
  <c r="T30" i="15"/>
  <c r="E129" i="15"/>
  <c r="N131" i="15"/>
  <c r="J590" i="10"/>
  <c r="C107" i="14"/>
  <c r="L36" i="15"/>
  <c r="E585" i="10"/>
  <c r="R893" i="10"/>
  <c r="C75" i="15"/>
  <c r="J505" i="10"/>
  <c r="E480" i="10"/>
  <c r="G312" i="10"/>
  <c r="K67" i="15"/>
  <c r="H15" i="15"/>
  <c r="N58" i="10"/>
  <c r="W120" i="15"/>
  <c r="E878" i="10"/>
  <c r="F50" i="15"/>
  <c r="S886" i="10"/>
  <c r="R118" i="15"/>
  <c r="P81" i="15"/>
  <c r="S905" i="10"/>
  <c r="M51" i="15"/>
  <c r="Q310" i="10"/>
  <c r="P304" i="10"/>
  <c r="K54" i="15"/>
  <c r="F956" i="10"/>
  <c r="C881" i="10"/>
  <c r="Q37" i="15"/>
  <c r="M471" i="10"/>
  <c r="R602" i="10"/>
  <c r="H587" i="10"/>
  <c r="O30" i="15"/>
  <c r="D328" i="10"/>
  <c r="T52" i="15"/>
  <c r="J71" i="15"/>
  <c r="L958" i="10"/>
  <c r="U132" i="15"/>
  <c r="C190" i="10"/>
  <c r="S954" i="10"/>
  <c r="E120" i="15"/>
  <c r="C46" i="15"/>
  <c r="V64" i="15"/>
  <c r="Q286" i="10"/>
  <c r="D17" i="15"/>
  <c r="K1287" i="10"/>
  <c r="J190" i="10"/>
  <c r="M295" i="10"/>
  <c r="O895" i="10"/>
  <c r="R236" i="10"/>
  <c r="R212" i="10"/>
  <c r="C945" i="10"/>
  <c r="C468" i="10"/>
  <c r="Z86" i="15"/>
  <c r="G59" i="10"/>
  <c r="L951" i="10"/>
  <c r="S956" i="10"/>
  <c r="C34" i="81"/>
  <c r="E921" i="10"/>
  <c r="M938" i="10"/>
  <c r="O122" i="15"/>
  <c r="K346" i="10"/>
  <c r="L147" i="10"/>
  <c r="J86" i="15"/>
  <c r="T79" i="15"/>
  <c r="J345" i="10"/>
  <c r="R28" i="15"/>
  <c r="S76" i="15"/>
  <c r="C103" i="15"/>
  <c r="M330" i="10"/>
  <c r="E19" i="15"/>
  <c r="R1270" i="10"/>
  <c r="E917" i="10"/>
  <c r="K191" i="10"/>
  <c r="D467" i="10"/>
  <c r="Z84" i="15"/>
  <c r="M1285" i="10"/>
  <c r="J149" i="10"/>
  <c r="S235" i="10"/>
  <c r="D605" i="10"/>
  <c r="D153" i="10"/>
  <c r="Z95" i="15"/>
  <c r="G467" i="10"/>
  <c r="E922" i="10"/>
  <c r="M70" i="15"/>
  <c r="F146" i="10"/>
  <c r="X86" i="15"/>
  <c r="C175" i="10"/>
  <c r="C937" i="10"/>
  <c r="X44" i="15"/>
  <c r="Q463" i="10"/>
  <c r="C132" i="15"/>
  <c r="L74" i="15"/>
  <c r="Q226" i="10"/>
  <c r="I330" i="10"/>
  <c r="T70" i="15"/>
  <c r="I70" i="15"/>
  <c r="G102" i="14"/>
  <c r="J157" i="10"/>
  <c r="F908" i="10"/>
  <c r="C932" i="10"/>
  <c r="I892" i="10"/>
  <c r="R946" i="10"/>
  <c r="Q912" i="10"/>
  <c r="C957" i="10"/>
  <c r="Y36" i="15"/>
  <c r="D43" i="81"/>
  <c r="K224" i="10"/>
  <c r="X29" i="15"/>
  <c r="H90" i="15"/>
  <c r="J108" i="10"/>
  <c r="H98" i="14"/>
  <c r="H369" i="10"/>
  <c r="M301" i="10"/>
  <c r="D912" i="10"/>
  <c r="Q311" i="10"/>
  <c r="K43" i="15"/>
  <c r="G119" i="10"/>
  <c r="H357" i="10"/>
  <c r="K91" i="15"/>
  <c r="K18" i="15"/>
  <c r="R476" i="10"/>
  <c r="M90" i="15"/>
  <c r="K162" i="10"/>
  <c r="S604" i="10"/>
  <c r="J294" i="10"/>
  <c r="G49" i="15"/>
  <c r="G960" i="10"/>
  <c r="D8" i="10"/>
  <c r="F95" i="15"/>
  <c r="R190" i="10"/>
  <c r="K911" i="10"/>
  <c r="O232" i="10"/>
  <c r="J231" i="10"/>
  <c r="S466" i="10"/>
  <c r="D238" i="10"/>
  <c r="D83" i="15"/>
  <c r="T96" i="15"/>
  <c r="Y28" i="15"/>
  <c r="I13" i="15"/>
  <c r="E916" i="10"/>
  <c r="T56" i="15"/>
  <c r="K597" i="10"/>
  <c r="S302" i="10"/>
  <c r="D162" i="10"/>
  <c r="O879" i="10"/>
  <c r="C103" i="10"/>
  <c r="K477" i="10"/>
  <c r="H926" i="10"/>
  <c r="V132" i="15"/>
  <c r="O294" i="10"/>
  <c r="M543" i="10"/>
  <c r="H895" i="10"/>
  <c r="K1279" i="10"/>
  <c r="G89" i="15"/>
  <c r="U56" i="15"/>
  <c r="E474" i="10"/>
  <c r="D119" i="15"/>
  <c r="N95" i="15"/>
  <c r="I72" i="15"/>
  <c r="H550" i="10"/>
  <c r="G542" i="10"/>
  <c r="F911" i="10"/>
  <c r="I42" i="15"/>
  <c r="P1268" i="10"/>
  <c r="G949" i="10"/>
  <c r="L469" i="10"/>
  <c r="J236" i="10"/>
  <c r="R1283" i="10"/>
  <c r="N53" i="15"/>
  <c r="J284" i="10"/>
  <c r="L35" i="15"/>
  <c r="N217" i="10"/>
  <c r="F72" i="14"/>
  <c r="C41" i="14"/>
  <c r="H506" i="10"/>
  <c r="E510" i="10"/>
  <c r="L883" i="10"/>
  <c r="K44" i="15"/>
  <c r="K358" i="10"/>
  <c r="D88" i="14"/>
  <c r="P504" i="10"/>
  <c r="S928" i="10"/>
  <c r="O924" i="10"/>
  <c r="E72" i="14"/>
  <c r="X127" i="15"/>
  <c r="E239" i="10"/>
  <c r="D26" i="15"/>
  <c r="F887" i="10"/>
  <c r="M949" i="10"/>
  <c r="V72" i="15"/>
  <c r="R106" i="15"/>
  <c r="O307" i="10"/>
  <c r="D92" i="15"/>
  <c r="F954" i="10"/>
  <c r="E462" i="10"/>
  <c r="C600" i="10"/>
  <c r="M885" i="10"/>
  <c r="L45" i="15"/>
  <c r="K928" i="10"/>
  <c r="R122" i="15"/>
  <c r="G21" i="14"/>
  <c r="R132" i="15"/>
  <c r="S1276" i="10"/>
  <c r="M18" i="15"/>
  <c r="O950" i="10"/>
  <c r="R604" i="10"/>
  <c r="M106" i="10"/>
  <c r="E554" i="10"/>
  <c r="M877" i="10"/>
  <c r="F86" i="15"/>
  <c r="K511" i="10"/>
  <c r="N543" i="10"/>
  <c r="H936" i="10"/>
  <c r="C584" i="10"/>
  <c r="G254" i="10"/>
  <c r="R899" i="10"/>
  <c r="E597" i="10"/>
  <c r="L898" i="10"/>
  <c r="R954" i="10"/>
  <c r="J189" i="10"/>
  <c r="M587" i="10"/>
  <c r="C226" i="10"/>
  <c r="S605" i="10"/>
  <c r="H1366" i="10"/>
  <c r="C85" i="14"/>
  <c r="I30" i="15"/>
  <c r="C44" i="81"/>
  <c r="F69" i="14"/>
  <c r="N103" i="15"/>
  <c r="H106" i="14"/>
  <c r="C475" i="10"/>
  <c r="S31" i="15"/>
  <c r="E887" i="10"/>
  <c r="C155" i="10"/>
  <c r="U103" i="15"/>
  <c r="H1368" i="10"/>
  <c r="P358" i="10"/>
  <c r="R292" i="10"/>
  <c r="Q1275" i="10"/>
  <c r="V11" i="15"/>
  <c r="M306" i="10"/>
  <c r="N584" i="10"/>
  <c r="I889" i="10"/>
  <c r="D1366" i="10"/>
  <c r="Q523" i="10"/>
  <c r="Y13" i="15"/>
  <c r="H86" i="15"/>
  <c r="G89" i="14"/>
  <c r="K216" i="10"/>
  <c r="I596" i="10"/>
  <c r="Q192" i="10"/>
  <c r="J216" i="10"/>
  <c r="R357" i="10"/>
  <c r="X43" i="15"/>
  <c r="C56" i="15"/>
  <c r="D1275" i="10"/>
  <c r="P221" i="10"/>
  <c r="P105" i="10"/>
  <c r="F592" i="10"/>
  <c r="H297" i="10"/>
  <c r="F514" i="10"/>
  <c r="G951" i="10"/>
  <c r="R1285" i="10"/>
  <c r="V70" i="15"/>
  <c r="D601" i="10"/>
  <c r="G520" i="10"/>
  <c r="T45" i="15"/>
  <c r="G35" i="81"/>
  <c r="I1273" i="10"/>
  <c r="L473" i="10"/>
  <c r="K948" i="10"/>
  <c r="H29" i="15"/>
  <c r="E97" i="15"/>
  <c r="N959" i="10"/>
  <c r="M178" i="10"/>
  <c r="I285" i="10"/>
  <c r="S562" i="10"/>
  <c r="V119" i="15"/>
  <c r="H961" i="10"/>
  <c r="K144" i="15"/>
  <c r="E13" i="14"/>
  <c r="Q80" i="15"/>
  <c r="N928" i="10"/>
  <c r="Q72" i="15"/>
  <c r="N482" i="10"/>
  <c r="R926" i="10"/>
  <c r="I963" i="10"/>
  <c r="K242" i="10"/>
  <c r="M959" i="10"/>
  <c r="U68" i="15"/>
  <c r="P959" i="10"/>
  <c r="I214" i="10"/>
  <c r="G1273" i="10"/>
  <c r="D302" i="10"/>
  <c r="R871" i="10"/>
  <c r="P121" i="15"/>
  <c r="C172" i="10"/>
  <c r="R957" i="10"/>
  <c r="E312" i="10"/>
  <c r="R243" i="10"/>
  <c r="J963" i="10"/>
  <c r="X42" i="15"/>
  <c r="J82" i="15"/>
  <c r="R542" i="10"/>
  <c r="S523" i="10"/>
  <c r="C473" i="10"/>
  <c r="Q57" i="10"/>
  <c r="E583" i="10"/>
  <c r="C907" i="10"/>
  <c r="H101" i="14"/>
  <c r="E961" i="10"/>
  <c r="K963" i="10"/>
  <c r="E232" i="10"/>
  <c r="F106" i="15"/>
  <c r="X51" i="15"/>
  <c r="M926" i="10"/>
  <c r="F243" i="10"/>
  <c r="F1290" i="10"/>
  <c r="L604" i="10"/>
  <c r="D934" i="10"/>
  <c r="I99" i="15"/>
  <c r="N40" i="15"/>
  <c r="I504" i="10"/>
  <c r="Q921" i="10"/>
  <c r="N1280" i="10"/>
  <c r="M157" i="10"/>
  <c r="J878" i="10"/>
  <c r="G76" i="15"/>
  <c r="O959" i="10"/>
  <c r="P878" i="10"/>
  <c r="U116" i="15"/>
  <c r="C1290" i="10"/>
  <c r="H20" i="15"/>
  <c r="G511" i="10"/>
  <c r="L583" i="10"/>
  <c r="N462" i="10"/>
  <c r="J1276" i="10"/>
  <c r="J902" i="10"/>
  <c r="I57" i="10"/>
  <c r="P964" i="10"/>
  <c r="S964" i="10"/>
  <c r="R964" i="10"/>
  <c r="T100" i="15"/>
  <c r="E90" i="14"/>
  <c r="D57" i="10"/>
  <c r="N508" i="10"/>
  <c r="H947" i="10"/>
  <c r="C288" i="10"/>
  <c r="J918" i="10"/>
  <c r="H556" i="10"/>
  <c r="E88" i="14"/>
  <c r="M121" i="15"/>
  <c r="L560" i="10"/>
  <c r="O369" i="10"/>
  <c r="J74" i="15"/>
  <c r="K603" i="10"/>
  <c r="K465" i="10"/>
  <c r="E83" i="15"/>
  <c r="D905" i="10"/>
  <c r="L67" i="15"/>
  <c r="F889" i="10"/>
  <c r="J955" i="10"/>
  <c r="P542" i="10"/>
  <c r="X95" i="15"/>
  <c r="U87" i="15"/>
  <c r="R298" i="10"/>
  <c r="G91" i="15"/>
  <c r="U20" i="15"/>
  <c r="Y63" i="15"/>
  <c r="R1286" i="10"/>
  <c r="S1284" i="10"/>
  <c r="P295" i="10"/>
  <c r="O893" i="10"/>
  <c r="E41" i="14"/>
  <c r="S309" i="10"/>
  <c r="S173" i="10"/>
  <c r="D37" i="14"/>
  <c r="M359" i="10"/>
  <c r="M1369" i="10"/>
  <c r="P889" i="10"/>
  <c r="D55" i="14"/>
  <c r="Z90" i="15"/>
  <c r="D86" i="10"/>
  <c r="X117" i="15"/>
  <c r="E107" i="15"/>
  <c r="C18" i="15"/>
  <c r="K554" i="10"/>
  <c r="P120" i="10"/>
  <c r="Q144" i="10"/>
  <c r="D63" i="14"/>
  <c r="J171" i="10"/>
  <c r="J958" i="10"/>
  <c r="E223" i="10"/>
  <c r="E935" i="10"/>
  <c r="Z30" i="15"/>
  <c r="H344" i="10"/>
  <c r="F76" i="14"/>
  <c r="J556" i="10"/>
  <c r="E355" i="10"/>
  <c r="Z50" i="15"/>
  <c r="M149" i="10"/>
  <c r="F83" i="15"/>
  <c r="S216" i="10"/>
  <c r="R157" i="10"/>
  <c r="W96" i="15"/>
  <c r="D237" i="10"/>
  <c r="R87" i="15"/>
  <c r="I122" i="10"/>
  <c r="J479" i="10"/>
  <c r="J950" i="10"/>
  <c r="D885" i="10"/>
  <c r="L79" i="15"/>
  <c r="U66" i="15"/>
  <c r="T43" i="15"/>
  <c r="E74" i="15"/>
  <c r="G27" i="15"/>
  <c r="P918" i="10"/>
  <c r="P905" i="10"/>
  <c r="P38" i="15"/>
  <c r="M473" i="10"/>
  <c r="D256" i="10"/>
  <c r="Z51" i="15"/>
  <c r="E89" i="14"/>
  <c r="G241" i="10"/>
  <c r="L165" i="10"/>
  <c r="R107" i="10"/>
  <c r="R19" i="15"/>
  <c r="J127" i="15"/>
  <c r="L899" i="10"/>
  <c r="S55" i="15"/>
  <c r="E590" i="10"/>
  <c r="E70" i="14"/>
  <c r="C256" i="10"/>
  <c r="K146" i="10"/>
  <c r="G886" i="10"/>
  <c r="O960" i="10"/>
  <c r="H101" i="15"/>
  <c r="E302" i="10"/>
  <c r="D941" i="10"/>
  <c r="E889" i="10"/>
  <c r="N306" i="10"/>
  <c r="M127" i="15"/>
  <c r="L57" i="10"/>
  <c r="J105" i="15"/>
  <c r="E283" i="10"/>
  <c r="E188" i="10"/>
  <c r="L959" i="10"/>
  <c r="D954" i="10"/>
  <c r="F63" i="14"/>
  <c r="J12" i="15"/>
  <c r="E955" i="10"/>
  <c r="M887" i="10"/>
  <c r="O35" i="10"/>
  <c r="C545" i="10"/>
  <c r="D67" i="15"/>
  <c r="K104" i="15"/>
  <c r="J212" i="10"/>
  <c r="K921" i="10"/>
  <c r="M68" i="15"/>
  <c r="S314" i="10"/>
  <c r="O56" i="15"/>
  <c r="G603" i="10"/>
  <c r="D34" i="81"/>
  <c r="L243" i="10"/>
  <c r="M475" i="10"/>
  <c r="O952" i="10"/>
  <c r="N905" i="10"/>
  <c r="R1275" i="10"/>
  <c r="F223" i="10"/>
  <c r="J587" i="10"/>
  <c r="O21" i="15"/>
  <c r="N64" i="15"/>
  <c r="I33" i="15"/>
  <c r="F948" i="10"/>
  <c r="Q955" i="10"/>
  <c r="H72" i="15"/>
  <c r="Z40" i="15"/>
  <c r="R588" i="10"/>
  <c r="E929" i="10"/>
  <c r="G87" i="10"/>
  <c r="C164" i="10"/>
  <c r="J33" i="10"/>
  <c r="L940" i="10"/>
  <c r="P234" i="10"/>
  <c r="R174" i="10"/>
  <c r="C909" i="10"/>
  <c r="D116" i="15"/>
  <c r="E67" i="15"/>
  <c r="E225" i="10"/>
  <c r="S1269" i="10"/>
  <c r="O900" i="10"/>
  <c r="P916" i="10"/>
  <c r="Q129" i="15"/>
  <c r="E926" i="10"/>
  <c r="Q303" i="10"/>
  <c r="P511" i="10"/>
  <c r="P1364" i="10"/>
  <c r="F1366" i="10"/>
  <c r="H91" i="14"/>
  <c r="E108" i="10"/>
  <c r="F946" i="10"/>
  <c r="X85" i="15"/>
  <c r="R461" i="10"/>
  <c r="K604" i="10"/>
  <c r="H65" i="14"/>
  <c r="O16" i="15"/>
  <c r="D178" i="10"/>
  <c r="Q354" i="10"/>
  <c r="R885" i="10"/>
  <c r="P464" i="10"/>
  <c r="R123" i="10"/>
  <c r="L601" i="10"/>
  <c r="N598" i="10"/>
  <c r="M901" i="10"/>
  <c r="H954" i="10"/>
  <c r="J58" i="10"/>
  <c r="R91" i="15"/>
  <c r="V44" i="15"/>
  <c r="F542" i="10"/>
  <c r="I28" i="15"/>
  <c r="Y49" i="15"/>
  <c r="I912" i="10"/>
  <c r="K932" i="10"/>
  <c r="M906" i="10"/>
  <c r="H106" i="15"/>
  <c r="C480" i="10"/>
  <c r="I33" i="10"/>
  <c r="P216" i="10"/>
  <c r="K550" i="10"/>
  <c r="R1277" i="10"/>
  <c r="K226" i="10"/>
  <c r="C109" i="10"/>
  <c r="Q155" i="10"/>
  <c r="H943" i="10"/>
  <c r="S1367" i="10"/>
  <c r="K956" i="10"/>
  <c r="G309" i="10"/>
  <c r="I118" i="15"/>
  <c r="N149" i="10"/>
  <c r="K69" i="15"/>
  <c r="G213" i="10"/>
  <c r="E145" i="10"/>
  <c r="C48" i="15"/>
  <c r="X128" i="15"/>
  <c r="M162" i="10"/>
  <c r="Z25" i="15"/>
  <c r="F43" i="15"/>
  <c r="R48" i="15"/>
  <c r="P586" i="10"/>
  <c r="J347" i="10"/>
  <c r="L122" i="10"/>
  <c r="E147" i="10"/>
  <c r="W79" i="15"/>
  <c r="G108" i="15"/>
  <c r="J52" i="15"/>
  <c r="R71" i="15"/>
  <c r="H950" i="10"/>
  <c r="M99" i="15"/>
  <c r="O111" i="10"/>
  <c r="J595" i="10"/>
  <c r="C105" i="14"/>
  <c r="D914" i="10"/>
  <c r="D104" i="14"/>
  <c r="F31" i="14"/>
  <c r="S936" i="10"/>
  <c r="P29" i="15"/>
  <c r="K92" i="15"/>
  <c r="C953" i="10"/>
  <c r="D304" i="10"/>
  <c r="P328" i="10"/>
  <c r="R88" i="15"/>
  <c r="M48" i="15"/>
  <c r="P914" i="10"/>
  <c r="R906" i="10"/>
  <c r="J120" i="15"/>
  <c r="M89" i="15"/>
  <c r="Q83" i="15"/>
  <c r="N937" i="10"/>
  <c r="O169" i="10"/>
  <c r="Q1268" i="10"/>
  <c r="D545" i="10"/>
  <c r="D920" i="10"/>
  <c r="G889" i="10"/>
  <c r="Q507" i="10"/>
  <c r="N939" i="10"/>
  <c r="D94" i="14"/>
  <c r="W24" i="15"/>
  <c r="E304" i="10"/>
  <c r="S1287" i="10"/>
  <c r="E122" i="15"/>
  <c r="D344" i="10"/>
  <c r="X74" i="15"/>
  <c r="V19" i="15"/>
  <c r="G68" i="15"/>
  <c r="Q293" i="10"/>
  <c r="H47" i="14"/>
  <c r="N117" i="15"/>
  <c r="Q944" i="10"/>
  <c r="C505" i="10"/>
  <c r="Q76" i="15"/>
  <c r="F19" i="15"/>
  <c r="N941" i="10"/>
  <c r="J6" i="10"/>
  <c r="D359" i="10"/>
  <c r="L307" i="10"/>
  <c r="E511" i="10"/>
  <c r="K906" i="10"/>
  <c r="S1274" i="10"/>
  <c r="U45" i="15"/>
  <c r="I234" i="10"/>
  <c r="H145" i="10"/>
  <c r="Q511" i="10"/>
  <c r="F155" i="10"/>
  <c r="L903" i="10"/>
  <c r="O49" i="15"/>
  <c r="O343" i="10"/>
  <c r="F256" i="10"/>
  <c r="N946" i="10"/>
  <c r="F312" i="10"/>
  <c r="Q950" i="10"/>
  <c r="G256" i="10"/>
  <c r="O285" i="10"/>
  <c r="K170" i="10"/>
  <c r="G1276" i="10"/>
  <c r="E505" i="10"/>
  <c r="E93" i="14"/>
  <c r="O214" i="10"/>
  <c r="F945" i="10"/>
  <c r="O945" i="10"/>
  <c r="J146" i="10"/>
  <c r="T15" i="15"/>
  <c r="K101" i="15"/>
  <c r="D938" i="10"/>
  <c r="G225" i="10"/>
  <c r="O174" i="10"/>
  <c r="M1288" i="10"/>
  <c r="H942" i="10"/>
  <c r="H56" i="15"/>
  <c r="N930" i="10"/>
  <c r="N549" i="10"/>
  <c r="S101" i="15"/>
  <c r="C598" i="10"/>
  <c r="P460" i="10"/>
  <c r="D66" i="14"/>
  <c r="S1282" i="10"/>
  <c r="K934" i="10"/>
  <c r="C50" i="15"/>
  <c r="L562" i="10"/>
  <c r="H96" i="14"/>
  <c r="F284" i="10"/>
  <c r="R544" i="10"/>
  <c r="N28" i="15"/>
  <c r="V92" i="15"/>
  <c r="Q237" i="10"/>
  <c r="I48" i="15"/>
  <c r="H286" i="10"/>
  <c r="L42" i="15"/>
  <c r="O502" i="10"/>
  <c r="C18" i="14"/>
  <c r="T64" i="15"/>
  <c r="N41" i="15"/>
  <c r="X53" i="15"/>
  <c r="R233" i="10"/>
  <c r="I87" i="10"/>
  <c r="F283" i="10"/>
  <c r="I14" i="15"/>
  <c r="M296" i="10"/>
  <c r="Q901" i="10"/>
  <c r="P236" i="10"/>
  <c r="D876" i="10"/>
  <c r="I911" i="10"/>
  <c r="N311" i="10"/>
  <c r="Q164" i="10"/>
  <c r="X120" i="15"/>
  <c r="H930" i="10"/>
  <c r="J192" i="10"/>
  <c r="F931" i="10"/>
  <c r="S547" i="10"/>
  <c r="M40" i="15"/>
  <c r="S900" i="10"/>
  <c r="D369" i="10"/>
  <c r="D596" i="10"/>
  <c r="W30" i="15"/>
  <c r="F212" i="10"/>
  <c r="P957" i="10"/>
  <c r="N515" i="10"/>
  <c r="P925" i="10"/>
  <c r="L25" i="15"/>
  <c r="U12" i="15"/>
  <c r="E287" i="10"/>
  <c r="L37" i="15"/>
  <c r="J937" i="10"/>
  <c r="D957" i="10"/>
  <c r="N254" i="10"/>
  <c r="P303" i="10"/>
  <c r="M517" i="10"/>
  <c r="V51" i="15"/>
  <c r="I545" i="10"/>
  <c r="K175" i="10"/>
  <c r="I328" i="10"/>
  <c r="F307" i="10"/>
  <c r="E118" i="15"/>
  <c r="U89" i="15"/>
  <c r="P503" i="10"/>
  <c r="J879" i="10"/>
  <c r="L359" i="10"/>
  <c r="G45" i="14"/>
  <c r="P109" i="10"/>
  <c r="G298" i="10"/>
  <c r="L935" i="10"/>
  <c r="N96" i="15"/>
  <c r="Y50" i="15"/>
  <c r="J297" i="10"/>
  <c r="Q906" i="10"/>
  <c r="F45" i="14"/>
  <c r="N133" i="15"/>
  <c r="R102" i="10"/>
  <c r="G546" i="10"/>
  <c r="H230" i="10"/>
  <c r="J1268" i="10"/>
  <c r="J945" i="10"/>
  <c r="O172" i="10"/>
  <c r="U36" i="15"/>
  <c r="Q66" i="15"/>
  <c r="L913" i="10"/>
  <c r="M45" i="15"/>
  <c r="F232" i="10"/>
  <c r="H521" i="10"/>
  <c r="J303" i="10"/>
  <c r="F904" i="10"/>
  <c r="R6" i="10"/>
  <c r="H71" i="15"/>
  <c r="K1271" i="10"/>
  <c r="H505" i="10"/>
  <c r="G85" i="10"/>
  <c r="D462" i="10"/>
  <c r="Q50" i="15"/>
  <c r="R255" i="10"/>
  <c r="G75" i="15"/>
  <c r="O347" i="10"/>
  <c r="D944" i="10"/>
  <c r="V18" i="15"/>
  <c r="E44" i="81"/>
  <c r="Q224" i="10"/>
  <c r="E45" i="15"/>
  <c r="H292" i="10"/>
  <c r="H217" i="10"/>
  <c r="N31" i="15"/>
  <c r="J119" i="10"/>
  <c r="Q468" i="10"/>
  <c r="L881" i="10"/>
  <c r="K950" i="10"/>
  <c r="N887" i="10"/>
  <c r="J60" i="10"/>
  <c r="C295" i="10"/>
  <c r="I583" i="10"/>
  <c r="Y41" i="15"/>
  <c r="G102" i="10"/>
  <c r="E560" i="10"/>
  <c r="Q1276" i="10"/>
  <c r="W87" i="15"/>
  <c r="F58" i="10"/>
  <c r="M469" i="10"/>
  <c r="M523" i="10"/>
  <c r="G53" i="81"/>
  <c r="Q602" i="10"/>
  <c r="W89" i="15"/>
  <c r="V23" i="15"/>
  <c r="N592" i="10"/>
  <c r="K1269" i="10"/>
  <c r="U41" i="15"/>
  <c r="C31" i="15"/>
  <c r="E85" i="10"/>
  <c r="M120" i="10"/>
  <c r="I508" i="10"/>
  <c r="J230" i="10"/>
  <c r="I515" i="10"/>
  <c r="T49" i="15"/>
  <c r="I164" i="10"/>
  <c r="H463" i="10"/>
  <c r="S561" i="10"/>
  <c r="P600" i="10"/>
  <c r="Y81" i="15"/>
  <c r="N257" i="10"/>
  <c r="N479" i="10"/>
  <c r="Q559" i="10"/>
  <c r="P23" i="15"/>
  <c r="P955" i="10"/>
  <c r="K960" i="10"/>
  <c r="J962" i="10"/>
  <c r="D890" i="10"/>
  <c r="Q551" i="10"/>
  <c r="H960" i="10"/>
  <c r="S552" i="10"/>
  <c r="Q917" i="10"/>
  <c r="F961" i="10"/>
  <c r="R153" i="10"/>
  <c r="L472" i="10"/>
  <c r="R65" i="15"/>
  <c r="D63" i="15"/>
  <c r="H586" i="10"/>
  <c r="O1283" i="10"/>
  <c r="F81" i="15"/>
  <c r="H163" i="10"/>
  <c r="X33" i="15"/>
  <c r="P958" i="10"/>
  <c r="P111" i="10"/>
  <c r="C904" i="10"/>
  <c r="L38" i="15"/>
  <c r="P548" i="10"/>
  <c r="C960" i="10"/>
  <c r="P901" i="10"/>
  <c r="S107" i="10"/>
  <c r="D587" i="10"/>
  <c r="P872" i="10"/>
  <c r="R937" i="10"/>
  <c r="I310" i="10"/>
  <c r="I86" i="10"/>
  <c r="V129" i="15"/>
  <c r="F214" i="10"/>
  <c r="S595" i="10"/>
  <c r="I962" i="10"/>
  <c r="J221" i="10"/>
  <c r="N20" i="15"/>
  <c r="H56" i="14"/>
  <c r="M35" i="15"/>
  <c r="R105" i="10"/>
  <c r="E872" i="10"/>
  <c r="I480" i="10"/>
  <c r="K327" i="10"/>
  <c r="Q942" i="10"/>
  <c r="P1370" i="10"/>
  <c r="J885" i="10"/>
  <c r="C94" i="14"/>
  <c r="C944" i="10"/>
  <c r="I592" i="10"/>
  <c r="C40" i="14"/>
  <c r="G40" i="15"/>
  <c r="J463" i="10"/>
  <c r="N902" i="10"/>
  <c r="D87" i="15"/>
  <c r="E963" i="10"/>
  <c r="Q964" i="10"/>
  <c r="N964" i="10"/>
  <c r="F963" i="10"/>
  <c r="E37" i="15"/>
  <c r="L937" i="10"/>
  <c r="V52" i="15"/>
  <c r="D59" i="10"/>
  <c r="R146" i="10"/>
  <c r="N36" i="15"/>
  <c r="H914" i="10"/>
  <c r="H86" i="14"/>
  <c r="V55" i="15"/>
  <c r="Q928" i="10"/>
  <c r="W84" i="15"/>
  <c r="K188" i="10"/>
  <c r="L1290" i="10"/>
  <c r="N1276" i="10"/>
  <c r="P227" i="10"/>
  <c r="I149" i="10"/>
  <c r="D243" i="10"/>
  <c r="N886" i="10"/>
  <c r="I881" i="10"/>
  <c r="D553" i="10"/>
  <c r="P587" i="10"/>
  <c r="E943" i="10"/>
  <c r="S889" i="10"/>
  <c r="O227" i="10"/>
  <c r="J519" i="10"/>
  <c r="Q897" i="10"/>
  <c r="L35" i="10"/>
  <c r="J31" i="15"/>
  <c r="P926" i="10"/>
  <c r="C119" i="15"/>
  <c r="G519" i="10"/>
  <c r="G40" i="14"/>
  <c r="E945" i="10"/>
  <c r="C33" i="14"/>
  <c r="S170" i="10"/>
  <c r="Q1269" i="10"/>
  <c r="O465" i="10"/>
  <c r="C97" i="15"/>
  <c r="C92" i="15"/>
  <c r="C53" i="14"/>
  <c r="E71" i="15"/>
  <c r="R103" i="10"/>
  <c r="C888" i="10"/>
  <c r="G44" i="81"/>
  <c r="J890" i="10"/>
  <c r="E308" i="10"/>
  <c r="I1366" i="10"/>
  <c r="V69" i="15"/>
  <c r="J89" i="15"/>
  <c r="S169" i="10"/>
  <c r="N66" i="15"/>
  <c r="L925" i="10"/>
  <c r="F34" i="15"/>
  <c r="P173" i="10"/>
  <c r="R98" i="15"/>
  <c r="C34" i="10"/>
  <c r="K40" i="15"/>
  <c r="X70" i="15"/>
  <c r="M584" i="10"/>
  <c r="M892" i="10"/>
  <c r="K311" i="10"/>
  <c r="T130" i="15"/>
  <c r="Z91" i="15"/>
  <c r="G43" i="14"/>
  <c r="L1270" i="10"/>
  <c r="U37" i="15"/>
  <c r="F15" i="15"/>
  <c r="G882" i="10"/>
  <c r="R25" i="15"/>
  <c r="J872" i="10"/>
  <c r="R285" i="10"/>
  <c r="E951" i="10"/>
  <c r="E873" i="10"/>
  <c r="O60" i="10"/>
  <c r="K27" i="15"/>
  <c r="C162" i="10"/>
  <c r="R240" i="10"/>
  <c r="O913" i="10"/>
  <c r="F551" i="10"/>
  <c r="O123" i="10"/>
  <c r="K510" i="10"/>
  <c r="F130" i="15"/>
  <c r="C33" i="10"/>
  <c r="D502" i="10"/>
  <c r="L599" i="10"/>
  <c r="I1283" i="10"/>
  <c r="F120" i="10"/>
  <c r="C303" i="10"/>
  <c r="K163" i="10"/>
  <c r="H40" i="15"/>
  <c r="H1367" i="10"/>
  <c r="R934" i="10"/>
  <c r="I952" i="10"/>
  <c r="I111" i="10"/>
  <c r="F64" i="15"/>
  <c r="N105" i="10"/>
  <c r="S305" i="10"/>
  <c r="Q107" i="15"/>
  <c r="Q932" i="10"/>
  <c r="O896" i="10"/>
  <c r="P899" i="10"/>
  <c r="W92" i="15"/>
  <c r="J552" i="10"/>
  <c r="D285" i="10"/>
  <c r="C954" i="10"/>
  <c r="I233" i="10"/>
  <c r="J914" i="10"/>
  <c r="G461" i="10"/>
  <c r="J111" i="10"/>
  <c r="R216" i="10"/>
  <c r="D74" i="14"/>
  <c r="K871" i="10"/>
  <c r="O542" i="10"/>
  <c r="G190" i="10"/>
  <c r="C37" i="15"/>
  <c r="K343" i="10"/>
  <c r="F589" i="10"/>
  <c r="K72" i="15"/>
  <c r="G940" i="10"/>
  <c r="L545" i="10"/>
  <c r="L880" i="10"/>
  <c r="H65" i="15"/>
  <c r="O876" i="10"/>
  <c r="L7" i="10"/>
  <c r="C309" i="10"/>
  <c r="K159" i="10"/>
  <c r="C287" i="10"/>
  <c r="E521" i="10"/>
  <c r="T32" i="15"/>
  <c r="M548" i="10"/>
  <c r="G31" i="14"/>
  <c r="P873" i="10"/>
  <c r="K518" i="10"/>
  <c r="P159" i="10"/>
  <c r="L81" i="15"/>
  <c r="F107" i="10"/>
  <c r="Z19" i="15"/>
  <c r="F175" i="10"/>
  <c r="O243" i="10"/>
  <c r="S30" i="15"/>
  <c r="H241" i="10"/>
  <c r="H347" i="10"/>
  <c r="P53" i="15"/>
  <c r="D108" i="15"/>
  <c r="D960" i="10"/>
  <c r="E285" i="10"/>
  <c r="S548" i="10"/>
  <c r="E952" i="10"/>
  <c r="E30" i="14"/>
  <c r="O463" i="10"/>
  <c r="D295" i="10"/>
  <c r="E245" i="10"/>
  <c r="E49" i="14"/>
  <c r="H939" i="10"/>
  <c r="E556" i="10"/>
  <c r="K316" i="10"/>
  <c r="C60" i="10"/>
  <c r="C553" i="10"/>
  <c r="C871" i="10"/>
  <c r="O70" i="15"/>
  <c r="O954" i="10"/>
  <c r="S149" i="10"/>
  <c r="M12" i="15"/>
  <c r="N1290" i="10"/>
  <c r="L920" i="10"/>
  <c r="I88" i="15"/>
  <c r="C559" i="10"/>
  <c r="I514" i="10"/>
  <c r="M85" i="10"/>
  <c r="M891" i="10"/>
  <c r="J909" i="10"/>
  <c r="F108" i="10"/>
  <c r="E1367" i="10"/>
  <c r="H356" i="10"/>
  <c r="C918" i="10"/>
  <c r="W101" i="15"/>
  <c r="R470" i="10"/>
  <c r="Q885" i="10"/>
  <c r="Q953" i="10"/>
  <c r="D549" i="10"/>
  <c r="S45" i="15"/>
  <c r="O51" i="15"/>
  <c r="W106" i="15"/>
  <c r="N166" i="10"/>
  <c r="Y103" i="15"/>
  <c r="L58" i="10"/>
  <c r="S588" i="10"/>
  <c r="C284" i="10"/>
  <c r="C88" i="15"/>
  <c r="L80" i="15"/>
  <c r="E240" i="10"/>
  <c r="F92" i="15"/>
  <c r="E501" i="10"/>
  <c r="Q27" i="15"/>
  <c r="O1280" i="10"/>
  <c r="P915" i="10"/>
  <c r="Q232" i="10"/>
  <c r="G52" i="81"/>
  <c r="G584" i="10"/>
  <c r="E86" i="14"/>
  <c r="L1285" i="10"/>
  <c r="E95" i="15"/>
  <c r="E57" i="10"/>
  <c r="I243" i="10"/>
  <c r="R106" i="10"/>
  <c r="R254" i="10"/>
  <c r="F888" i="10"/>
  <c r="N912" i="10"/>
  <c r="N286" i="10"/>
  <c r="P1366" i="10"/>
  <c r="N465" i="10"/>
  <c r="G54" i="14"/>
  <c r="E20" i="15"/>
  <c r="I953" i="10"/>
  <c r="P298" i="10"/>
  <c r="H97" i="14"/>
  <c r="K48" i="15"/>
  <c r="P102" i="15"/>
  <c r="J148" i="10"/>
  <c r="H79" i="15"/>
  <c r="F75" i="15"/>
  <c r="W12" i="15"/>
  <c r="J920" i="10"/>
  <c r="O873" i="10"/>
  <c r="I71" i="15"/>
  <c r="K941" i="10"/>
  <c r="G86" i="15"/>
  <c r="N93" i="15"/>
  <c r="C950" i="10"/>
  <c r="O939" i="10"/>
  <c r="L6" i="10"/>
  <c r="P117" i="15"/>
  <c r="P875" i="10"/>
  <c r="N927" i="10"/>
  <c r="F133" i="15"/>
  <c r="Q934" i="10"/>
  <c r="C73" i="14"/>
  <c r="Q189" i="10"/>
  <c r="S78" i="15"/>
  <c r="C523" i="10"/>
  <c r="H52" i="81"/>
  <c r="D510" i="10"/>
  <c r="D32" i="81"/>
  <c r="Y52" i="15"/>
  <c r="G23" i="14"/>
  <c r="U27" i="15"/>
  <c r="J285" i="10"/>
  <c r="C1273" i="10"/>
  <c r="F34" i="81"/>
  <c r="J919" i="10"/>
  <c r="P559" i="10"/>
  <c r="L166" i="10"/>
  <c r="J18" i="15"/>
  <c r="D26" i="14"/>
  <c r="S520" i="10"/>
  <c r="N158" i="10"/>
  <c r="F84" i="14"/>
  <c r="Q20" i="15"/>
  <c r="N303" i="10"/>
  <c r="M76" i="15"/>
  <c r="D910" i="10"/>
  <c r="M13" i="15"/>
  <c r="J916" i="10"/>
  <c r="H554" i="10"/>
  <c r="E42" i="81"/>
  <c r="S871" i="10"/>
  <c r="Y46" i="15"/>
  <c r="P903" i="10"/>
  <c r="I98" i="15"/>
  <c r="E602" i="10"/>
  <c r="E238" i="10"/>
  <c r="G522" i="10"/>
  <c r="K893" i="10"/>
  <c r="M871" i="10"/>
  <c r="C465" i="10"/>
  <c r="P589" i="10"/>
  <c r="E549" i="10"/>
  <c r="J288" i="10"/>
  <c r="I950" i="10"/>
  <c r="S1270" i="10"/>
  <c r="L591" i="10"/>
  <c r="D955" i="10"/>
  <c r="R344" i="10"/>
  <c r="J256" i="10"/>
  <c r="G21" i="15"/>
  <c r="R935" i="10"/>
  <c r="H359" i="10"/>
  <c r="U16" i="15"/>
  <c r="C17" i="15"/>
  <c r="S957" i="10"/>
  <c r="N474" i="10"/>
  <c r="C369" i="10"/>
  <c r="X48" i="15"/>
  <c r="M65" i="15"/>
  <c r="F96" i="14"/>
  <c r="C870" i="10"/>
  <c r="L556" i="10"/>
  <c r="M131" i="15"/>
  <c r="D34" i="10"/>
  <c r="G1367" i="10"/>
  <c r="E154" i="10"/>
  <c r="Q295" i="10"/>
  <c r="N915" i="10"/>
  <c r="J508" i="10"/>
  <c r="Q959" i="10"/>
  <c r="M462" i="10"/>
  <c r="P346" i="10"/>
  <c r="K587" i="10"/>
  <c r="G175" i="10"/>
  <c r="F1285" i="10"/>
  <c r="G916" i="10"/>
  <c r="F517" i="10"/>
  <c r="N1277" i="10"/>
  <c r="P287" i="10"/>
  <c r="I1282" i="10"/>
  <c r="I1287" i="10"/>
  <c r="G958" i="10"/>
  <c r="E105" i="15"/>
  <c r="J316" i="10"/>
  <c r="C88" i="14"/>
  <c r="N481" i="10"/>
  <c r="I948" i="10"/>
  <c r="E512" i="10"/>
  <c r="H53" i="81"/>
  <c r="C97" i="14"/>
  <c r="I925" i="10"/>
  <c r="H523" i="10"/>
  <c r="O522" i="10"/>
  <c r="Q344" i="10"/>
  <c r="M284" i="10"/>
  <c r="F105" i="14"/>
  <c r="S478" i="10"/>
  <c r="Q547" i="10"/>
  <c r="K923" i="10"/>
  <c r="W51" i="15"/>
  <c r="K53" i="15"/>
  <c r="K111" i="10"/>
  <c r="E64" i="15"/>
  <c r="V83" i="15"/>
  <c r="E53" i="15"/>
  <c r="J1283" i="10"/>
  <c r="I1277" i="10"/>
  <c r="C1365" i="10"/>
  <c r="D109" i="10"/>
  <c r="F939" i="10"/>
  <c r="O239" i="10"/>
  <c r="Q222" i="10"/>
  <c r="K930" i="10"/>
  <c r="L564" i="10"/>
  <c r="G942" i="10"/>
  <c r="C876" i="10"/>
  <c r="L175" i="10"/>
  <c r="P509" i="10"/>
  <c r="M605" i="10"/>
  <c r="U73" i="15"/>
  <c r="J85" i="15"/>
  <c r="M357" i="10"/>
  <c r="F314" i="10"/>
  <c r="O143" i="15"/>
  <c r="D255" i="10"/>
  <c r="D212" i="10"/>
  <c r="K877" i="10"/>
  <c r="F287" i="10"/>
  <c r="M951" i="10"/>
  <c r="I159" i="10"/>
  <c r="L597" i="10"/>
  <c r="C583" i="10"/>
  <c r="P230" i="10"/>
  <c r="I461" i="10"/>
  <c r="C237" i="10"/>
  <c r="F104" i="15"/>
  <c r="J929" i="10"/>
  <c r="K107" i="15"/>
  <c r="C68" i="14"/>
  <c r="H13" i="14"/>
  <c r="I523" i="10"/>
  <c r="N148" i="10"/>
  <c r="D102" i="14"/>
  <c r="R86" i="10"/>
  <c r="I509" i="10"/>
  <c r="Q919" i="10"/>
  <c r="N294" i="10"/>
  <c r="F67" i="14"/>
  <c r="G53" i="14"/>
  <c r="J871" i="10"/>
  <c r="I44" i="15"/>
  <c r="Q217" i="10"/>
  <c r="H108" i="14"/>
  <c r="Z99" i="15"/>
  <c r="S73" i="15"/>
  <c r="O296" i="10"/>
  <c r="H12" i="15"/>
  <c r="C515" i="10"/>
  <c r="Y73" i="15"/>
  <c r="I327" i="10"/>
  <c r="O935" i="10"/>
  <c r="L27" i="15"/>
  <c r="R521" i="10"/>
  <c r="Y25" i="15"/>
  <c r="K213" i="10"/>
  <c r="Y106" i="15"/>
  <c r="O144" i="15"/>
  <c r="C107" i="10"/>
  <c r="C51" i="15"/>
  <c r="S473" i="10"/>
  <c r="H929" i="10"/>
  <c r="T87" i="15"/>
  <c r="I216" i="10"/>
  <c r="D913" i="10"/>
  <c r="C562" i="10"/>
  <c r="E930" i="10"/>
  <c r="O961" i="10"/>
  <c r="N510" i="10"/>
  <c r="P312" i="10"/>
  <c r="Z70" i="15"/>
  <c r="I482" i="10"/>
  <c r="D192" i="10"/>
  <c r="G63" i="14"/>
  <c r="F481" i="10"/>
  <c r="I157" i="10"/>
  <c r="R43" i="15"/>
  <c r="H50" i="15"/>
  <c r="I956" i="10"/>
  <c r="K31" i="15"/>
  <c r="N920" i="10"/>
  <c r="P68" i="15"/>
  <c r="H16" i="14"/>
  <c r="U25" i="15"/>
  <c r="J75" i="15"/>
  <c r="C145" i="10"/>
  <c r="L313" i="10"/>
  <c r="F35" i="10"/>
  <c r="Y11" i="15"/>
  <c r="E298" i="10"/>
  <c r="L8" i="10"/>
  <c r="G879" i="10"/>
  <c r="S897" i="10"/>
  <c r="N169" i="10"/>
  <c r="M192" i="10"/>
  <c r="G83" i="14"/>
  <c r="P470" i="10"/>
  <c r="P961" i="10"/>
  <c r="G232" i="10"/>
  <c r="C122" i="10"/>
  <c r="E960" i="10"/>
  <c r="N331" i="10"/>
  <c r="M91" i="15"/>
  <c r="R962" i="10"/>
  <c r="F154" i="10"/>
  <c r="G902" i="10"/>
  <c r="P502" i="10"/>
  <c r="F924" i="10"/>
  <c r="G14" i="15"/>
  <c r="O98" i="15"/>
  <c r="H118" i="15"/>
  <c r="F562" i="10"/>
  <c r="U92" i="15"/>
  <c r="S346" i="10"/>
  <c r="S312" i="10"/>
  <c r="D952" i="10"/>
  <c r="X41" i="15"/>
  <c r="D962" i="10"/>
  <c r="S122" i="10"/>
  <c r="L90" i="15"/>
  <c r="D909" i="10"/>
  <c r="S85" i="10"/>
  <c r="U120" i="15"/>
  <c r="Q465" i="10"/>
  <c r="L962" i="10"/>
  <c r="E957" i="10"/>
  <c r="R331" i="10"/>
  <c r="U122" i="15"/>
  <c r="J109" i="10"/>
  <c r="Q940" i="10"/>
  <c r="G24" i="14"/>
  <c r="L950" i="10"/>
  <c r="C1368" i="10"/>
  <c r="I917" i="10"/>
  <c r="G327" i="10"/>
  <c r="I241" i="10"/>
  <c r="K1284" i="10"/>
  <c r="K102" i="10"/>
  <c r="F311" i="10"/>
  <c r="X119" i="15"/>
  <c r="E466" i="10"/>
  <c r="E35" i="15"/>
  <c r="Q961" i="10"/>
  <c r="I293" i="10"/>
  <c r="H917" i="10"/>
  <c r="F938" i="10"/>
  <c r="L20" i="15"/>
  <c r="C922" i="10"/>
  <c r="H21" i="14"/>
  <c r="R480" i="10"/>
  <c r="H921" i="10"/>
  <c r="D102" i="10"/>
  <c r="R306" i="10"/>
  <c r="I945" i="10"/>
  <c r="G107" i="10"/>
  <c r="M106" i="15"/>
  <c r="O520" i="10"/>
  <c r="L1365" i="10"/>
  <c r="O1281" i="10"/>
  <c r="U38" i="15"/>
  <c r="H107" i="10"/>
  <c r="I951" i="10"/>
  <c r="I147" i="10"/>
  <c r="O121" i="15"/>
  <c r="O964" i="10"/>
  <c r="E964" i="10"/>
  <c r="L964" i="10"/>
  <c r="N302" i="10"/>
  <c r="L510" i="10"/>
  <c r="S1366" i="10"/>
  <c r="P96" i="15"/>
  <c r="H128" i="15"/>
  <c r="D20" i="15"/>
  <c r="D101" i="15"/>
  <c r="J477" i="10"/>
  <c r="N604" i="10"/>
  <c r="D554" i="10"/>
  <c r="I477" i="10"/>
  <c r="E95" i="14"/>
  <c r="J603" i="10"/>
  <c r="E592" i="10"/>
  <c r="O355" i="10"/>
  <c r="H82" i="15"/>
  <c r="R256" i="10"/>
  <c r="E881" i="10"/>
  <c r="Q301" i="10"/>
  <c r="G32" i="14"/>
  <c r="R345" i="10"/>
  <c r="T46" i="15"/>
  <c r="J516" i="10"/>
  <c r="O92" i="15"/>
  <c r="S586" i="10"/>
  <c r="N157" i="10"/>
  <c r="F100" i="15"/>
  <c r="P166" i="10"/>
  <c r="I550" i="10"/>
  <c r="Q943" i="10"/>
  <c r="N242" i="10"/>
  <c r="V79" i="15"/>
  <c r="D469" i="10"/>
  <c r="R127" i="15"/>
  <c r="C928" i="10"/>
  <c r="L119" i="10"/>
  <c r="D13" i="14"/>
  <c r="K882" i="10"/>
  <c r="M331" i="10"/>
  <c r="I521" i="10"/>
  <c r="M930" i="10"/>
  <c r="C603" i="10"/>
  <c r="S142" i="15"/>
  <c r="R920" i="10"/>
  <c r="H1282" i="10"/>
  <c r="H214" i="10"/>
  <c r="E17" i="14"/>
  <c r="K562" i="10"/>
  <c r="U47" i="15"/>
  <c r="F477" i="10"/>
  <c r="M122" i="10"/>
  <c r="D120" i="15"/>
  <c r="E102" i="15"/>
  <c r="H222" i="10"/>
  <c r="N896" i="10"/>
  <c r="I188" i="10"/>
  <c r="W38" i="15"/>
  <c r="L552" i="10"/>
  <c r="C93" i="14"/>
  <c r="K1288" i="10"/>
  <c r="L106" i="10"/>
  <c r="R257" i="10"/>
  <c r="N86" i="10"/>
  <c r="R80" i="15"/>
  <c r="S893" i="10"/>
  <c r="E23" i="14"/>
  <c r="N512" i="10"/>
  <c r="Q896" i="10"/>
  <c r="I287" i="10"/>
  <c r="E78" i="14"/>
  <c r="D111" i="10"/>
  <c r="K907" i="10"/>
  <c r="D963" i="10"/>
  <c r="N216" i="10"/>
  <c r="O173" i="10"/>
  <c r="L923" i="10"/>
  <c r="H946" i="10"/>
  <c r="L1289" i="10"/>
  <c r="I882" i="10"/>
  <c r="E468" i="10"/>
  <c r="C121" i="15"/>
  <c r="L215" i="10"/>
  <c r="I311" i="10"/>
  <c r="D939" i="10"/>
  <c r="G34" i="14"/>
  <c r="Q900" i="10"/>
  <c r="E67" i="14"/>
  <c r="N1271" i="10"/>
  <c r="I937" i="10"/>
  <c r="K55" i="15"/>
  <c r="N304" i="10"/>
  <c r="S308" i="10"/>
  <c r="P605" i="10"/>
  <c r="J943" i="10"/>
  <c r="R890" i="10"/>
  <c r="R511" i="10"/>
  <c r="S286" i="10"/>
  <c r="D93" i="15"/>
  <c r="C509" i="10"/>
  <c r="H345" i="10"/>
  <c r="M961" i="10"/>
  <c r="I50" i="15"/>
  <c r="L1281" i="10"/>
  <c r="L105" i="10"/>
  <c r="E954" i="10"/>
  <c r="N505" i="10"/>
  <c r="D108" i="14"/>
  <c r="F222" i="10"/>
  <c r="M914" i="10"/>
  <c r="J883" i="10"/>
  <c r="H81" i="15"/>
  <c r="L119" i="15"/>
  <c r="L354" i="10"/>
  <c r="H176" i="10"/>
  <c r="C1279" i="10"/>
  <c r="Q41" i="15"/>
  <c r="K33" i="15"/>
  <c r="H66" i="14"/>
  <c r="K176" i="10"/>
  <c r="C948" i="10"/>
  <c r="L941" i="10"/>
  <c r="J504" i="10"/>
  <c r="J296" i="10"/>
  <c r="H45" i="14"/>
  <c r="M942" i="10"/>
  <c r="H593" i="10"/>
  <c r="N932" i="10"/>
  <c r="K93" i="15"/>
  <c r="Q512" i="10"/>
  <c r="Q508" i="10"/>
  <c r="F7" i="10"/>
  <c r="O551" i="10"/>
  <c r="P481" i="10"/>
  <c r="F899" i="10"/>
  <c r="Q903" i="10"/>
  <c r="K898" i="10"/>
  <c r="Q33" i="15"/>
  <c r="P1272" i="10"/>
  <c r="I80" i="15"/>
  <c r="G66" i="14"/>
  <c r="C85" i="10"/>
  <c r="F93" i="14"/>
  <c r="L108" i="15"/>
  <c r="O951" i="10"/>
  <c r="D873" i="10"/>
  <c r="O958" i="10"/>
  <c r="K32" i="15"/>
  <c r="N313" i="10"/>
  <c r="P89" i="15"/>
  <c r="M42" i="15"/>
  <c r="S192" i="10"/>
  <c r="H35" i="10"/>
  <c r="E933" i="10"/>
  <c r="K894" i="10"/>
  <c r="M520" i="10"/>
  <c r="M474" i="10"/>
  <c r="L103" i="10"/>
  <c r="J930" i="10"/>
  <c r="H34" i="81"/>
  <c r="O932" i="10"/>
  <c r="O314" i="10"/>
  <c r="O86" i="15"/>
  <c r="P599" i="10"/>
  <c r="P924" i="10"/>
  <c r="Y27" i="15"/>
  <c r="M1274" i="10"/>
  <c r="K42" i="15"/>
  <c r="X31" i="15"/>
  <c r="N914" i="10"/>
  <c r="C302" i="10"/>
  <c r="D518" i="10"/>
  <c r="P929" i="10"/>
  <c r="D148" i="10"/>
  <c r="M468" i="10"/>
  <c r="Z131" i="15"/>
  <c r="M81" i="15"/>
  <c r="G515" i="10"/>
  <c r="K298" i="10"/>
  <c r="J894" i="10"/>
  <c r="I155" i="10"/>
  <c r="P50" i="15"/>
  <c r="K41" i="15"/>
  <c r="I558" i="10"/>
  <c r="D933" i="10"/>
  <c r="J34" i="10"/>
  <c r="F157" i="10"/>
  <c r="O258" i="10"/>
  <c r="R358" i="10"/>
  <c r="N913" i="10"/>
  <c r="M460" i="10"/>
  <c r="M293" i="10"/>
  <c r="C188" i="10"/>
  <c r="K1285" i="10"/>
  <c r="J354" i="10"/>
  <c r="O560" i="10"/>
  <c r="C893" i="10"/>
  <c r="P951" i="10"/>
  <c r="E43" i="81"/>
  <c r="Y32" i="15"/>
  <c r="G100" i="14"/>
  <c r="P214" i="10"/>
  <c r="L480" i="10"/>
  <c r="F943" i="10"/>
  <c r="X17" i="15"/>
  <c r="O928" i="10"/>
  <c r="L226" i="10"/>
  <c r="D584" i="10"/>
  <c r="E941" i="10"/>
  <c r="I305" i="10"/>
  <c r="N1283" i="10"/>
  <c r="R104" i="15"/>
  <c r="H952" i="10"/>
  <c r="M166" i="10"/>
  <c r="Q1270" i="10"/>
  <c r="F919" i="10"/>
  <c r="D233" i="10"/>
  <c r="K22" i="15"/>
  <c r="F44" i="14"/>
  <c r="I555" i="10"/>
  <c r="J922" i="10"/>
  <c r="J1272" i="10"/>
  <c r="N948" i="10"/>
  <c r="K297" i="10"/>
  <c r="P310" i="10"/>
  <c r="L949" i="10"/>
  <c r="C104" i="15"/>
  <c r="D592" i="10"/>
  <c r="E517" i="10"/>
  <c r="N925" i="10"/>
  <c r="I294" i="10"/>
  <c r="H157" i="10"/>
  <c r="H1369" i="10"/>
  <c r="P514" i="10"/>
  <c r="J899" i="10"/>
  <c r="G105" i="15"/>
  <c r="E503" i="10"/>
  <c r="I926" i="10"/>
  <c r="U18" i="15"/>
  <c r="M962" i="10"/>
  <c r="F890" i="10"/>
  <c r="S316" i="10"/>
  <c r="S880" i="10"/>
  <c r="G962" i="10"/>
  <c r="I964" i="10"/>
  <c r="R959" i="10"/>
  <c r="F327" i="10"/>
  <c r="U119" i="15"/>
  <c r="I40" i="15"/>
  <c r="Z38" i="15"/>
  <c r="W48" i="15"/>
  <c r="I93" i="15"/>
  <c r="D254" i="10"/>
  <c r="K86" i="15"/>
  <c r="G939" i="10"/>
  <c r="E83" i="14"/>
  <c r="L477" i="10"/>
  <c r="U104" i="15"/>
  <c r="J129" i="15"/>
  <c r="O905" i="10"/>
  <c r="Q53" i="15"/>
  <c r="D904" i="10"/>
  <c r="K132" i="15"/>
  <c r="E330" i="10"/>
  <c r="J911" i="10"/>
  <c r="O96" i="15"/>
  <c r="E34" i="81"/>
  <c r="U32" i="15"/>
  <c r="K1289" i="10"/>
  <c r="G910" i="10"/>
  <c r="G883" i="10"/>
  <c r="Z82" i="15"/>
  <c r="I946" i="10"/>
  <c r="L522" i="10"/>
  <c r="C40" i="15"/>
  <c r="J120" i="10"/>
  <c r="Q501" i="10"/>
  <c r="R596" i="10"/>
  <c r="X132" i="15"/>
  <c r="Q558" i="10"/>
  <c r="C472" i="10"/>
  <c r="S914" i="10"/>
  <c r="Q881" i="10"/>
  <c r="J67" i="15"/>
  <c r="C943" i="10"/>
  <c r="K25" i="15"/>
  <c r="Q522" i="10"/>
  <c r="L298" i="10"/>
  <c r="T33" i="15"/>
  <c r="H17" i="14"/>
  <c r="C926" i="10"/>
  <c r="Y118" i="15"/>
  <c r="M880" i="10"/>
  <c r="N960" i="10"/>
  <c r="E928" i="10"/>
  <c r="G518" i="10"/>
  <c r="S1275" i="10"/>
  <c r="E962" i="10"/>
  <c r="R597" i="10"/>
  <c r="G964" i="10"/>
  <c r="D940" i="10"/>
  <c r="S98" i="15"/>
  <c r="H64" i="14"/>
  <c r="R879" i="10"/>
  <c r="D118" i="15"/>
  <c r="S8" i="10"/>
  <c r="G955" i="10"/>
  <c r="C147" i="10"/>
  <c r="S518" i="10"/>
  <c r="S555" i="10"/>
  <c r="K958" i="10"/>
  <c r="E543" i="10"/>
  <c r="S476" i="10"/>
  <c r="P553" i="10"/>
  <c r="O234" i="10"/>
  <c r="P1278" i="10"/>
  <c r="L102" i="15"/>
  <c r="F357" i="10"/>
  <c r="I959" i="10"/>
  <c r="N602" i="10"/>
  <c r="I355" i="10"/>
  <c r="Q221" i="10"/>
  <c r="H169" i="10"/>
  <c r="R38" i="15"/>
  <c r="L475" i="10"/>
  <c r="L33" i="10"/>
  <c r="F78" i="15"/>
  <c r="J924" i="10"/>
  <c r="D953" i="10"/>
  <c r="P8" i="10"/>
  <c r="O327" i="10"/>
  <c r="E80" i="14"/>
  <c r="T47" i="15"/>
  <c r="C464" i="10"/>
  <c r="D961" i="10"/>
  <c r="S146" i="10"/>
  <c r="K903" i="10"/>
  <c r="P466" i="10"/>
  <c r="Q312" i="10"/>
  <c r="G936" i="10"/>
  <c r="F504" i="10"/>
  <c r="C14" i="15"/>
  <c r="C920" i="10"/>
  <c r="G84" i="15"/>
  <c r="Q122" i="10"/>
  <c r="K545" i="10"/>
  <c r="S557" i="10"/>
  <c r="I586" i="10"/>
  <c r="G904" i="10"/>
  <c r="K875" i="10"/>
  <c r="W22" i="15"/>
  <c r="E173" i="10"/>
  <c r="N958" i="10"/>
  <c r="J912" i="10"/>
  <c r="J964" i="10"/>
  <c r="M597" i="10"/>
  <c r="N49" i="15"/>
  <c r="L1278" i="10"/>
  <c r="S943" i="10"/>
  <c r="I304" i="10"/>
  <c r="I85" i="10"/>
  <c r="K359" i="10"/>
  <c r="X18" i="15"/>
  <c r="J48" i="15"/>
  <c r="N962" i="10"/>
  <c r="H284" i="10"/>
  <c r="N326" i="10"/>
  <c r="M960" i="10"/>
  <c r="K63" i="15"/>
  <c r="N162" i="10"/>
  <c r="H948" i="10"/>
  <c r="D21" i="15"/>
  <c r="G922" i="10"/>
  <c r="Q215" i="10"/>
  <c r="G469" i="10"/>
  <c r="F508" i="10"/>
  <c r="K156" i="10"/>
  <c r="L548" i="10"/>
  <c r="X72" i="15"/>
  <c r="R283" i="10"/>
  <c r="R171" i="10"/>
  <c r="D84" i="14"/>
  <c r="V20" i="15"/>
  <c r="O887" i="10"/>
  <c r="H1271" i="10"/>
  <c r="C479" i="10"/>
  <c r="R948" i="10"/>
  <c r="G163" i="10"/>
  <c r="I890" i="10"/>
  <c r="W90" i="15"/>
  <c r="E56" i="14"/>
  <c r="I240" i="10"/>
  <c r="N952" i="10"/>
  <c r="L930" i="10"/>
  <c r="G189" i="10"/>
  <c r="G369" i="10"/>
  <c r="F16" i="14"/>
  <c r="V29" i="15"/>
  <c r="I153" i="10"/>
  <c r="N67" i="15"/>
  <c r="E900" i="10"/>
  <c r="H1364" i="10"/>
  <c r="C92" i="14"/>
  <c r="R192" i="10"/>
  <c r="O81" i="15"/>
  <c r="G961" i="10"/>
  <c r="D943" i="10"/>
  <c r="L82" i="15"/>
  <c r="I223" i="10"/>
  <c r="K56" i="15"/>
  <c r="P962" i="10"/>
  <c r="I546" i="10"/>
  <c r="L94" i="15"/>
  <c r="C513" i="10"/>
  <c r="N221" i="10"/>
  <c r="G76" i="14"/>
  <c r="F460" i="10"/>
  <c r="I31" i="15"/>
  <c r="P154" i="10"/>
  <c r="Z103" i="15"/>
  <c r="X131" i="15"/>
  <c r="M16" i="15"/>
  <c r="R938" i="10"/>
  <c r="F1369" i="10"/>
  <c r="K965" i="10"/>
  <c r="O965" i="10"/>
  <c r="C965" i="10"/>
  <c r="P965" i="10"/>
  <c r="AO182" i="10" l="1"/>
  <c r="AO582" i="10" s="1"/>
  <c r="AL217" i="10"/>
  <c r="AL579" i="10" s="1"/>
  <c r="G88" i="80"/>
  <c r="G79" i="16"/>
  <c r="G80" i="16"/>
  <c r="AJ233" i="10"/>
  <c r="AJ590" i="10" s="1"/>
  <c r="AE252" i="10"/>
  <c r="AE327" i="10"/>
  <c r="F119" i="80"/>
  <c r="F109" i="16"/>
  <c r="C36" i="79"/>
  <c r="J92" i="14"/>
  <c r="K92" i="14"/>
  <c r="I92" i="14"/>
  <c r="AE216" i="10"/>
  <c r="AE577" i="10" s="1"/>
  <c r="AC65" i="10"/>
  <c r="AC830" i="10" s="1"/>
  <c r="AE331" i="10"/>
  <c r="H68" i="79"/>
  <c r="AC228" i="10"/>
  <c r="AC633" i="10" s="1"/>
  <c r="AN315" i="10"/>
  <c r="AN394" i="10"/>
  <c r="AN158" i="10"/>
  <c r="AN829" i="10" s="1"/>
  <c r="AG218" i="10"/>
  <c r="AG581" i="10" s="1"/>
  <c r="AG225" i="10"/>
  <c r="AG611" i="10" s="1"/>
  <c r="AG220" i="10"/>
  <c r="AM382" i="10"/>
  <c r="AM568" i="10" s="1"/>
  <c r="AM150" i="10"/>
  <c r="AM859" i="10" s="1"/>
  <c r="AJ226" i="10"/>
  <c r="AJ630" i="10" s="1"/>
  <c r="E57" i="80"/>
  <c r="AD159" i="10"/>
  <c r="AD833" i="10" s="1"/>
  <c r="AD395" i="10"/>
  <c r="AE193" i="10"/>
  <c r="AE292" i="10"/>
  <c r="AA318" i="10"/>
  <c r="AA652" i="10" s="1"/>
  <c r="H90" i="16"/>
  <c r="H99" i="80"/>
  <c r="H100" i="80"/>
  <c r="AM46" i="10"/>
  <c r="AB14" i="15"/>
  <c r="AC14" i="15"/>
  <c r="C38" i="16"/>
  <c r="AA14" i="15"/>
  <c r="AM791" i="10"/>
  <c r="AO370" i="10"/>
  <c r="AO121" i="10"/>
  <c r="AO817" i="10" s="1"/>
  <c r="E83" i="16"/>
  <c r="P2783" i="10"/>
  <c r="AL287" i="10"/>
  <c r="P115" i="10"/>
  <c r="AL602" i="10"/>
  <c r="P701" i="10"/>
  <c r="P1462" i="10"/>
  <c r="P43" i="10"/>
  <c r="P422" i="10"/>
  <c r="P1134" i="10"/>
  <c r="P536" i="10"/>
  <c r="P408" i="10"/>
  <c r="P866" i="10"/>
  <c r="P499" i="10"/>
  <c r="AL242" i="10"/>
  <c r="P1195" i="10"/>
  <c r="AL616" i="10"/>
  <c r="P1746" i="10"/>
  <c r="P2386" i="10"/>
  <c r="P660" i="10"/>
  <c r="AL756" i="10"/>
  <c r="AL305" i="10"/>
  <c r="P209" i="10"/>
  <c r="AL176" i="10"/>
  <c r="AL660" i="10"/>
  <c r="P1073" i="10"/>
  <c r="P1149" i="10"/>
  <c r="AL323" i="10"/>
  <c r="AL575" i="10"/>
  <c r="P1103" i="10"/>
  <c r="P2903" i="10"/>
  <c r="P1302" i="10"/>
  <c r="AL642" i="10"/>
  <c r="AL825" i="10"/>
  <c r="P2106" i="10"/>
  <c r="AL562" i="10"/>
  <c r="P664" i="10"/>
  <c r="P365" i="10"/>
  <c r="P379" i="10"/>
  <c r="P458" i="10"/>
  <c r="P581" i="10"/>
  <c r="AL363" i="10"/>
  <c r="P1382" i="10"/>
  <c r="P540" i="10"/>
  <c r="AL692" i="10"/>
  <c r="P1088" i="10"/>
  <c r="P53" i="10"/>
  <c r="AL844" i="10"/>
  <c r="P2268" i="10"/>
  <c r="AL551" i="10"/>
  <c r="AL824" i="10"/>
  <c r="AL661" i="10"/>
  <c r="P141" i="10"/>
  <c r="P2832" i="10"/>
  <c r="P350" i="10"/>
  <c r="P2812" i="10"/>
  <c r="AL115" i="10"/>
  <c r="P621" i="10"/>
  <c r="P2142" i="10"/>
  <c r="AL374" i="10"/>
  <c r="P1225" i="10"/>
  <c r="P1058" i="10"/>
  <c r="P81" i="10"/>
  <c r="P2883" i="10"/>
  <c r="P280" i="10"/>
  <c r="AL856" i="10"/>
  <c r="P1210" i="10"/>
  <c r="P2302" i="10"/>
  <c r="P746" i="10"/>
  <c r="P1862" i="10"/>
  <c r="AL691" i="10"/>
  <c r="P1032" i="10"/>
  <c r="AL843" i="10"/>
  <c r="P2022" i="10"/>
  <c r="AL805" i="10"/>
  <c r="AL589" i="10"/>
  <c r="P1982" i="10"/>
  <c r="AL772" i="10"/>
  <c r="P2066" i="10"/>
  <c r="AL743" i="10"/>
  <c r="P2102" i="10"/>
  <c r="P127" i="10"/>
  <c r="AL232" i="10"/>
  <c r="AL628" i="10"/>
  <c r="P827" i="10"/>
  <c r="P2227" i="10"/>
  <c r="AL389" i="10"/>
  <c r="AL186" i="10"/>
  <c r="P196" i="10"/>
  <c r="AL18" i="10"/>
  <c r="P1902" i="10"/>
  <c r="P2507" i="10" s="1"/>
  <c r="P1582" i="10"/>
  <c r="P2382" i="10"/>
  <c r="AL297" i="10"/>
  <c r="P1626" i="10"/>
  <c r="P324" i="10"/>
  <c r="P1180" i="10"/>
  <c r="P167" i="10"/>
  <c r="AL275" i="10"/>
  <c r="P1426" i="10"/>
  <c r="P1262" i="10"/>
  <c r="P1866" i="10"/>
  <c r="P1742" i="10"/>
  <c r="P1906" i="10"/>
  <c r="AL550" i="10"/>
  <c r="P1346" i="10"/>
  <c r="AL81" i="10"/>
  <c r="P2186" i="10"/>
  <c r="AL144" i="10"/>
  <c r="AL682" i="10"/>
  <c r="AL720" i="10"/>
  <c r="AL574" i="10"/>
  <c r="P2182" i="10"/>
  <c r="AL773" i="10"/>
  <c r="AL617" i="10"/>
  <c r="P1786" i="10"/>
  <c r="AL101" i="10"/>
  <c r="AL63" i="10"/>
  <c r="P1822" i="10"/>
  <c r="P2467" i="10" s="1"/>
  <c r="P1782" i="10"/>
  <c r="P100" i="10"/>
  <c r="P1662" i="10"/>
  <c r="P1506" i="10"/>
  <c r="P705" i="10"/>
  <c r="P495" i="10"/>
  <c r="AL721" i="10"/>
  <c r="P366" i="10"/>
  <c r="AL804" i="10"/>
  <c r="P290" i="10"/>
  <c r="AL755" i="10"/>
  <c r="P1942" i="10"/>
  <c r="P2547" i="10" s="1"/>
  <c r="P184" i="10"/>
  <c r="P160" i="10"/>
  <c r="P1502" i="10"/>
  <c r="P2342" i="10"/>
  <c r="AL588" i="10"/>
  <c r="P1586" i="10"/>
  <c r="P2855" i="10"/>
  <c r="P1826" i="10"/>
  <c r="P1466" i="10"/>
  <c r="P1306" i="10"/>
  <c r="P2306" i="10"/>
  <c r="P577" i="10"/>
  <c r="P1342" i="10"/>
  <c r="P250" i="10"/>
  <c r="P2146" i="10"/>
  <c r="AL324" i="10"/>
  <c r="P336" i="10"/>
  <c r="P299" i="10"/>
  <c r="AL563" i="10"/>
  <c r="P617" i="10"/>
  <c r="AL857" i="10"/>
  <c r="P1422" i="10"/>
  <c r="AL703" i="10"/>
  <c r="P2062" i="10"/>
  <c r="P2667" i="10" s="1"/>
  <c r="P151" i="10"/>
  <c r="P782" i="10"/>
  <c r="P1546" i="10"/>
  <c r="AL42" i="10"/>
  <c r="AL156" i="10"/>
  <c r="P1386" i="10"/>
  <c r="P1706" i="10"/>
  <c r="AL702" i="10"/>
  <c r="P18" i="10"/>
  <c r="P1666" i="10"/>
  <c r="AL214" i="10"/>
  <c r="P319" i="10"/>
  <c r="AL337" i="10"/>
  <c r="AL350" i="10"/>
  <c r="P429" i="10"/>
  <c r="AL643" i="10"/>
  <c r="P1266" i="10"/>
  <c r="P29" i="10"/>
  <c r="AL683" i="10"/>
  <c r="AL673" i="10"/>
  <c r="P2026" i="10"/>
  <c r="P219" i="10"/>
  <c r="AL603" i="10"/>
  <c r="AL788" i="10"/>
  <c r="P228" i="10"/>
  <c r="P823" i="10"/>
  <c r="AL194" i="10"/>
  <c r="P1702" i="10"/>
  <c r="P786" i="10"/>
  <c r="P1164" i="10"/>
  <c r="P1986" i="10"/>
  <c r="P263" i="10"/>
  <c r="P2346" i="10"/>
  <c r="P382" i="10"/>
  <c r="P742" i="10"/>
  <c r="P1542" i="10"/>
  <c r="AL789" i="10"/>
  <c r="P1119" i="10"/>
  <c r="AL742" i="10"/>
  <c r="P398" i="10"/>
  <c r="P341" i="10"/>
  <c r="P454" i="10"/>
  <c r="P1622" i="10"/>
  <c r="P1946" i="10"/>
  <c r="AL629" i="10"/>
  <c r="AH744" i="10"/>
  <c r="AH26" i="10"/>
  <c r="AH704" i="10" s="1"/>
  <c r="AD307" i="10"/>
  <c r="AM233" i="10"/>
  <c r="AM590" i="10" s="1"/>
  <c r="AK248" i="10"/>
  <c r="U147" i="10"/>
  <c r="Y371" i="10"/>
  <c r="T147" i="10"/>
  <c r="V147" i="10"/>
  <c r="Y122" i="10"/>
  <c r="S115" i="10"/>
  <c r="S219" i="10"/>
  <c r="S1088" i="10"/>
  <c r="AO692" i="10"/>
  <c r="AO214" i="10"/>
  <c r="S1180" i="10"/>
  <c r="S2106" i="10"/>
  <c r="S1032" i="10"/>
  <c r="S1040" i="10" s="1"/>
  <c r="S1502" i="10"/>
  <c r="S2302" i="10"/>
  <c r="AO772" i="10"/>
  <c r="AO156" i="10"/>
  <c r="S1742" i="10"/>
  <c r="S2306" i="10"/>
  <c r="S398" i="10"/>
  <c r="S1702" i="10"/>
  <c r="S29" i="10"/>
  <c r="S1866" i="10"/>
  <c r="S701" i="10"/>
  <c r="S127" i="10"/>
  <c r="S2062" i="10"/>
  <c r="S2663" i="10" s="1"/>
  <c r="AO617" i="10"/>
  <c r="S2346" i="10"/>
  <c r="AO721" i="10"/>
  <c r="AO363" i="10"/>
  <c r="S2146" i="10"/>
  <c r="S1342" i="10"/>
  <c r="AO703" i="10"/>
  <c r="AO374" i="10"/>
  <c r="AO628" i="10"/>
  <c r="S250" i="10"/>
  <c r="AO63" i="10"/>
  <c r="S319" i="10"/>
  <c r="AO323" i="10"/>
  <c r="S1782" i="10"/>
  <c r="AO789" i="10"/>
  <c r="AO773" i="10"/>
  <c r="S1506" i="10"/>
  <c r="S1073" i="10"/>
  <c r="AO297" i="10"/>
  <c r="S827" i="10"/>
  <c r="AO643" i="10"/>
  <c r="S1786" i="10"/>
  <c r="AO588" i="10"/>
  <c r="S2382" i="10"/>
  <c r="S228" i="10"/>
  <c r="S1822" i="10"/>
  <c r="S1826" i="10"/>
  <c r="S1546" i="10"/>
  <c r="S621" i="10"/>
  <c r="S499" i="10"/>
  <c r="S1586" i="10"/>
  <c r="S2883" i="10"/>
  <c r="S1266" i="10"/>
  <c r="S1746" i="10"/>
  <c r="S1426" i="10"/>
  <c r="AO18" i="10"/>
  <c r="S1902" i="10"/>
  <c r="S2503" i="10" s="1"/>
  <c r="S1982" i="10"/>
  <c r="S2587" i="10" s="1"/>
  <c r="AO589" i="10"/>
  <c r="AO824" i="10"/>
  <c r="AO843" i="10"/>
  <c r="S280" i="10"/>
  <c r="AO562" i="10"/>
  <c r="AO856" i="10"/>
  <c r="S2142" i="10"/>
  <c r="S2022" i="10"/>
  <c r="S2627" i="10" s="1"/>
  <c r="S1462" i="10"/>
  <c r="AO788" i="10"/>
  <c r="AO389" i="10"/>
  <c r="AO629" i="10"/>
  <c r="S160" i="10"/>
  <c r="AO232" i="10"/>
  <c r="AO176" i="10"/>
  <c r="AO691" i="10"/>
  <c r="AO661" i="10"/>
  <c r="AO756" i="10"/>
  <c r="AO563" i="10"/>
  <c r="S2102" i="10"/>
  <c r="AO324" i="10"/>
  <c r="S365" i="10"/>
  <c r="S782" i="10"/>
  <c r="S495" i="10"/>
  <c r="S341" i="10"/>
  <c r="AO720" i="10"/>
  <c r="S2903" i="10"/>
  <c r="S2268" i="10"/>
  <c r="AO551" i="10"/>
  <c r="S429" i="10"/>
  <c r="S866" i="10"/>
  <c r="AO287" i="10"/>
  <c r="S664" i="10"/>
  <c r="S209" i="10"/>
  <c r="S167" i="10"/>
  <c r="S1906" i="10"/>
  <c r="S1466" i="10"/>
  <c r="S336" i="10"/>
  <c r="S2182" i="10"/>
  <c r="AO702" i="10"/>
  <c r="S184" i="10"/>
  <c r="AO101" i="10"/>
  <c r="AO602" i="10"/>
  <c r="S458" i="10"/>
  <c r="S2783" i="10"/>
  <c r="AO275" i="10"/>
  <c r="S1195" i="10"/>
  <c r="S536" i="10"/>
  <c r="S1706" i="10"/>
  <c r="AO115" i="10"/>
  <c r="S577" i="10"/>
  <c r="AO42" i="10"/>
  <c r="S1662" i="10"/>
  <c r="S382" i="10"/>
  <c r="S151" i="10"/>
  <c r="AO844" i="10"/>
  <c r="S53" i="10"/>
  <c r="S1134" i="10"/>
  <c r="S1164" i="10"/>
  <c r="S660" i="10"/>
  <c r="S705" i="10"/>
  <c r="AO337" i="10"/>
  <c r="AO575" i="10"/>
  <c r="S823" i="10"/>
  <c r="S408" i="10"/>
  <c r="S1058" i="10"/>
  <c r="S1422" i="10"/>
  <c r="S454" i="10"/>
  <c r="AO660" i="10"/>
  <c r="S1542" i="10"/>
  <c r="AO81" i="10"/>
  <c r="S1119" i="10"/>
  <c r="AO682" i="10"/>
  <c r="S581" i="10"/>
  <c r="S1986" i="10"/>
  <c r="S2812" i="10"/>
  <c r="S350" i="10"/>
  <c r="S18" i="10"/>
  <c r="AO857" i="10"/>
  <c r="S1626" i="10"/>
  <c r="S2832" i="10"/>
  <c r="S379" i="10"/>
  <c r="S2386" i="10"/>
  <c r="AO305" i="10"/>
  <c r="S1262" i="10"/>
  <c r="S1306" i="10"/>
  <c r="S1666" i="10"/>
  <c r="S324" i="10"/>
  <c r="S2342" i="10"/>
  <c r="S1302" i="10"/>
  <c r="S1942" i="10"/>
  <c r="AO242" i="10"/>
  <c r="AO673" i="10"/>
  <c r="S2186" i="10"/>
  <c r="AO743" i="10"/>
  <c r="AO186" i="10"/>
  <c r="S263" i="10"/>
  <c r="S746" i="10"/>
  <c r="S1346" i="10"/>
  <c r="S141" i="10"/>
  <c r="AO755" i="10"/>
  <c r="S422" i="10"/>
  <c r="S1622" i="10"/>
  <c r="AO805" i="10"/>
  <c r="S366" i="10"/>
  <c r="S1386" i="10"/>
  <c r="S1210" i="10"/>
  <c r="AO194" i="10"/>
  <c r="AO742" i="10"/>
  <c r="S617" i="10"/>
  <c r="S1225" i="10"/>
  <c r="S2026" i="10"/>
  <c r="S2227" i="10"/>
  <c r="S81" i="10"/>
  <c r="S1103" i="10"/>
  <c r="AO825" i="10"/>
  <c r="S1862" i="10"/>
  <c r="S43" i="10"/>
  <c r="S100" i="10"/>
  <c r="S742" i="10"/>
  <c r="S1946" i="10"/>
  <c r="S1149" i="10"/>
  <c r="AO574" i="10"/>
  <c r="S290" i="10"/>
  <c r="AO683" i="10"/>
  <c r="S1582" i="10"/>
  <c r="S1382" i="10"/>
  <c r="S540" i="10"/>
  <c r="S196" i="10"/>
  <c r="AO603" i="10"/>
  <c r="AO350" i="10"/>
  <c r="S2855" i="10"/>
  <c r="S299" i="10"/>
  <c r="S2066" i="10"/>
  <c r="S786" i="10"/>
  <c r="AO642" i="10"/>
  <c r="AO144" i="10"/>
  <c r="AO550" i="10"/>
  <c r="AO804" i="10"/>
  <c r="AO616" i="10"/>
  <c r="H23" i="16"/>
  <c r="H15" i="16"/>
  <c r="AH285" i="10"/>
  <c r="AH622" i="10" s="1"/>
  <c r="E103" i="80"/>
  <c r="E93" i="16"/>
  <c r="AF44" i="10"/>
  <c r="AF811" i="10" s="1"/>
  <c r="AB40" i="15"/>
  <c r="C53" i="79"/>
  <c r="AC40" i="15"/>
  <c r="AA40" i="15"/>
  <c r="AP120" i="80"/>
  <c r="AP110" i="16"/>
  <c r="F75" i="79"/>
  <c r="E86" i="16"/>
  <c r="E94" i="80"/>
  <c r="E63" i="79"/>
  <c r="Z83" i="10"/>
  <c r="Z827" i="10" s="1"/>
  <c r="H40" i="80"/>
  <c r="AO671" i="10"/>
  <c r="AO393" i="10"/>
  <c r="D61" i="80"/>
  <c r="D60" i="80"/>
  <c r="AD222" i="10"/>
  <c r="AD605" i="10" s="1"/>
  <c r="AE281" i="10"/>
  <c r="AE595" i="10" s="1"/>
  <c r="AC104" i="15"/>
  <c r="AB104" i="15"/>
  <c r="AA104" i="15"/>
  <c r="C59" i="80"/>
  <c r="AL342" i="10"/>
  <c r="AL668" i="10" s="1"/>
  <c r="AL391" i="10"/>
  <c r="AL565" i="10" s="1"/>
  <c r="AL343" i="10"/>
  <c r="AL669" i="10" s="1"/>
  <c r="AG284" i="10"/>
  <c r="AG621" i="10" s="1"/>
  <c r="F24" i="79"/>
  <c r="E90" i="16"/>
  <c r="E99" i="80"/>
  <c r="E100" i="80"/>
  <c r="Z254" i="10"/>
  <c r="AI227" i="10"/>
  <c r="AI632" i="10" s="1"/>
  <c r="AE289" i="10"/>
  <c r="AH244" i="10"/>
  <c r="AH620" i="10" s="1"/>
  <c r="AL149" i="10"/>
  <c r="AL836" i="10" s="1"/>
  <c r="AL381" i="10"/>
  <c r="G26" i="80"/>
  <c r="E13" i="81"/>
  <c r="Y64" i="10"/>
  <c r="U188" i="10"/>
  <c r="T188" i="10"/>
  <c r="V188" i="10"/>
  <c r="AI278" i="10"/>
  <c r="AI592" i="10" s="1"/>
  <c r="AK87" i="10"/>
  <c r="AK860" i="10" s="1"/>
  <c r="AB222" i="10"/>
  <c r="AB605" i="10" s="1"/>
  <c r="AF746" i="10"/>
  <c r="AF27" i="10"/>
  <c r="AF706" i="10" s="1"/>
  <c r="E54" i="79"/>
  <c r="AE311" i="10"/>
  <c r="AE219" i="10"/>
  <c r="AG285" i="10"/>
  <c r="AG622" i="10" s="1"/>
  <c r="Z372" i="10"/>
  <c r="Z557" i="10" s="1"/>
  <c r="Z123" i="10"/>
  <c r="Z848" i="10" s="1"/>
  <c r="V302" i="10"/>
  <c r="Y290" i="10"/>
  <c r="AQ290" i="10" s="1"/>
  <c r="U302" i="10"/>
  <c r="T302" i="10"/>
  <c r="E56" i="79"/>
  <c r="F63" i="79"/>
  <c r="AK797" i="10"/>
  <c r="AK799" i="10"/>
  <c r="AH299" i="10"/>
  <c r="AH645" i="10" s="1"/>
  <c r="AD28" i="10"/>
  <c r="AD708" i="10" s="1"/>
  <c r="AD748" i="10"/>
  <c r="AJ795" i="10"/>
  <c r="AJ793" i="10"/>
  <c r="F37" i="79"/>
  <c r="Y193" i="10"/>
  <c r="AQ193" i="10" s="1"/>
  <c r="T85" i="10"/>
  <c r="U85" i="10"/>
  <c r="V85" i="10"/>
  <c r="G89" i="80"/>
  <c r="G25" i="16"/>
  <c r="L9" i="136"/>
  <c r="F824" i="10"/>
  <c r="F1583" i="10"/>
  <c r="F578" i="10"/>
  <c r="F83" i="80"/>
  <c r="F9" i="14"/>
  <c r="F262" i="10"/>
  <c r="F1423" i="10"/>
  <c r="F17" i="10"/>
  <c r="F2103" i="10"/>
  <c r="F126" i="10"/>
  <c r="F867" i="10"/>
  <c r="F2343" i="10"/>
  <c r="O10" i="133"/>
  <c r="F27" i="79"/>
  <c r="L40" i="136"/>
  <c r="F2143" i="10"/>
  <c r="AB177" i="10"/>
  <c r="F743" i="10"/>
  <c r="F455" i="10"/>
  <c r="F1863" i="10"/>
  <c r="F195" i="10"/>
  <c r="F10" i="79"/>
  <c r="F114" i="10"/>
  <c r="AB215" i="10"/>
  <c r="AB234" i="10"/>
  <c r="F320" i="10"/>
  <c r="F1343" i="10"/>
  <c r="F1943" i="10"/>
  <c r="F38" i="80"/>
  <c r="F537" i="10"/>
  <c r="F50" i="81"/>
  <c r="F52" i="80"/>
  <c r="F61" i="14"/>
  <c r="F61" i="79"/>
  <c r="F1623" i="10"/>
  <c r="F783" i="10"/>
  <c r="F110" i="80"/>
  <c r="F496" i="10"/>
  <c r="F1383" i="10"/>
  <c r="F25" i="137"/>
  <c r="F10" i="81"/>
  <c r="F618" i="10"/>
  <c r="F1663" i="10"/>
  <c r="F2265" i="10" s="1"/>
  <c r="F351" i="10"/>
  <c r="F2023" i="10"/>
  <c r="F2303" i="10"/>
  <c r="F101" i="16"/>
  <c r="F1703" i="10"/>
  <c r="F380" i="10"/>
  <c r="F1783" i="10"/>
  <c r="F29" i="81"/>
  <c r="F1031" i="10"/>
  <c r="F28" i="10"/>
  <c r="AB375" i="10"/>
  <c r="F1263" i="10"/>
  <c r="F1303" i="10"/>
  <c r="F1503" i="10"/>
  <c r="F1903" i="10"/>
  <c r="F2383" i="10"/>
  <c r="F55" i="137"/>
  <c r="F2183" i="10"/>
  <c r="AB390" i="10"/>
  <c r="O125" i="15"/>
  <c r="AB17" i="10"/>
  <c r="F44" i="79"/>
  <c r="F702" i="10"/>
  <c r="F35" i="16"/>
  <c r="F24" i="80"/>
  <c r="F9" i="135"/>
  <c r="F64" i="16"/>
  <c r="F2063" i="10"/>
  <c r="F661" i="10"/>
  <c r="F1983" i="10"/>
  <c r="F70" i="80"/>
  <c r="F21" i="81"/>
  <c r="O114" i="15"/>
  <c r="F10" i="16"/>
  <c r="F89" i="16"/>
  <c r="F10" i="137"/>
  <c r="F337" i="10"/>
  <c r="F1823" i="10"/>
  <c r="F40" i="81"/>
  <c r="F76" i="16"/>
  <c r="AB364" i="10"/>
  <c r="F22" i="16"/>
  <c r="F1543" i="10"/>
  <c r="O136" i="15"/>
  <c r="O9" i="15"/>
  <c r="F97" i="80"/>
  <c r="AB338" i="10"/>
  <c r="O61" i="15"/>
  <c r="F1743" i="10"/>
  <c r="F182" i="10"/>
  <c r="F10" i="80"/>
  <c r="F1463" i="10"/>
  <c r="F40" i="135"/>
  <c r="AB351" i="10"/>
  <c r="F40" i="137"/>
  <c r="F248" i="10"/>
  <c r="F47" i="16"/>
  <c r="E71" i="79"/>
  <c r="H21" i="79"/>
  <c r="AF283" i="10"/>
  <c r="AF619" i="10" s="1"/>
  <c r="AG781" i="10"/>
  <c r="AG783" i="10"/>
  <c r="H89" i="80"/>
  <c r="H25" i="16"/>
  <c r="E45" i="79"/>
  <c r="AD783" i="10"/>
  <c r="AD781" i="10"/>
  <c r="AB238" i="10"/>
  <c r="AB594" i="10" s="1"/>
  <c r="AB235" i="10"/>
  <c r="AH352" i="10"/>
  <c r="AH552" i="10" s="1"/>
  <c r="AH302" i="10"/>
  <c r="AH647" i="10" s="1"/>
  <c r="AH301" i="10"/>
  <c r="AH649" i="10" s="1"/>
  <c r="AH674" i="10" s="1"/>
  <c r="AO397" i="10"/>
  <c r="AO162" i="10"/>
  <c r="AO340" i="10"/>
  <c r="AO665" i="10" s="1"/>
  <c r="AJ292" i="10"/>
  <c r="E98" i="80"/>
  <c r="E26" i="16"/>
  <c r="G12" i="79"/>
  <c r="AE344" i="10"/>
  <c r="AE670" i="10" s="1"/>
  <c r="AH150" i="10"/>
  <c r="AH859" i="10" s="1"/>
  <c r="AH382" i="10"/>
  <c r="AH568" i="10" s="1"/>
  <c r="AB121" i="15"/>
  <c r="AA121" i="15"/>
  <c r="AC121" i="15"/>
  <c r="AK318" i="10"/>
  <c r="AK652" i="10" s="1"/>
  <c r="Z354" i="10"/>
  <c r="Z653" i="10"/>
  <c r="E90" i="80"/>
  <c r="E81" i="16"/>
  <c r="AE163" i="10"/>
  <c r="AE861" i="10" s="1"/>
  <c r="AE398" i="10"/>
  <c r="AE569" i="10" s="1"/>
  <c r="E66" i="16"/>
  <c r="E74" i="80"/>
  <c r="AJ196" i="10"/>
  <c r="AJ635" i="10" s="1"/>
  <c r="AH303" i="10"/>
  <c r="AH651" i="10" s="1"/>
  <c r="C37" i="79"/>
  <c r="I93" i="14"/>
  <c r="K93" i="14"/>
  <c r="J93" i="14"/>
  <c r="H51" i="79"/>
  <c r="AE64" i="10"/>
  <c r="AE826" i="10" s="1"/>
  <c r="AD238" i="10"/>
  <c r="AD594" i="10" s="1"/>
  <c r="AD235" i="10"/>
  <c r="AI46" i="10"/>
  <c r="E15" i="16"/>
  <c r="AD381" i="10"/>
  <c r="AD149" i="10"/>
  <c r="AD836" i="10" s="1"/>
  <c r="D12" i="16"/>
  <c r="AH43" i="10"/>
  <c r="AH807" i="10" s="1"/>
  <c r="AJ792" i="10"/>
  <c r="AJ794" i="10"/>
  <c r="AL227" i="10"/>
  <c r="AL632" i="10" s="1"/>
  <c r="AJ222" i="10"/>
  <c r="AJ605" i="10" s="1"/>
  <c r="F70" i="79"/>
  <c r="AM288" i="10"/>
  <c r="AN85" i="10"/>
  <c r="AN835" i="10" s="1"/>
  <c r="E40" i="79"/>
  <c r="AJ290" i="10"/>
  <c r="AE122" i="10"/>
  <c r="AE371" i="10"/>
  <c r="AD774" i="10"/>
  <c r="AC774" i="10"/>
  <c r="Z298" i="10"/>
  <c r="Z644" i="10" s="1"/>
  <c r="H19" i="16"/>
  <c r="AE278" i="10"/>
  <c r="AE592" i="10" s="1"/>
  <c r="AB344" i="10"/>
  <c r="AB670" i="10" s="1"/>
  <c r="AG298" i="10"/>
  <c r="AG644" i="10" s="1"/>
  <c r="AE790" i="10"/>
  <c r="G75" i="80"/>
  <c r="G67" i="16"/>
  <c r="AF782" i="10"/>
  <c r="AF780" i="10"/>
  <c r="AO193" i="10"/>
  <c r="AO46" i="10"/>
  <c r="AO791" i="10"/>
  <c r="D38" i="16"/>
  <c r="AB217" i="10"/>
  <c r="AB579" i="10" s="1"/>
  <c r="Y46" i="10"/>
  <c r="T122" i="10"/>
  <c r="V122" i="10"/>
  <c r="U122" i="10"/>
  <c r="AC253" i="10"/>
  <c r="G86" i="16"/>
  <c r="G94" i="80"/>
  <c r="AJ307" i="10"/>
  <c r="L100" i="10"/>
  <c r="AH682" i="10"/>
  <c r="L2062" i="10"/>
  <c r="AH63" i="10"/>
  <c r="AH324" i="10"/>
  <c r="AH574" i="10"/>
  <c r="L782" i="10"/>
  <c r="AH692" i="10"/>
  <c r="L540" i="10"/>
  <c r="L81" i="10"/>
  <c r="L746" i="10"/>
  <c r="L617" i="10"/>
  <c r="L319" i="10"/>
  <c r="L536" i="10"/>
  <c r="L1422" i="10"/>
  <c r="AH661" i="10"/>
  <c r="L1706" i="10"/>
  <c r="L2066" i="10"/>
  <c r="L1103" i="10"/>
  <c r="AH617" i="10"/>
  <c r="L280" i="10"/>
  <c r="L1826" i="10"/>
  <c r="L1582" i="10"/>
  <c r="L1346" i="10"/>
  <c r="AH194" i="10"/>
  <c r="AH756" i="10"/>
  <c r="L454" i="10"/>
  <c r="L299" i="10"/>
  <c r="L2186" i="10"/>
  <c r="L2026" i="10"/>
  <c r="AH551" i="10"/>
  <c r="AH589" i="10"/>
  <c r="L1342" i="10"/>
  <c r="L1164" i="10"/>
  <c r="L2146" i="10"/>
  <c r="L1073" i="10"/>
  <c r="L1666" i="10"/>
  <c r="AH374" i="10"/>
  <c r="L1058" i="10"/>
  <c r="L1466" i="10"/>
  <c r="AH115" i="10"/>
  <c r="AH603" i="10"/>
  <c r="L336" i="10"/>
  <c r="L53" i="10"/>
  <c r="L1462" i="10"/>
  <c r="AH297" i="10"/>
  <c r="AH720" i="10"/>
  <c r="AH844" i="10"/>
  <c r="AH742" i="10"/>
  <c r="L290" i="10"/>
  <c r="L1032" i="10"/>
  <c r="AH575" i="10"/>
  <c r="L701" i="10"/>
  <c r="L1902" i="10"/>
  <c r="L664" i="10"/>
  <c r="AH629" i="10"/>
  <c r="L1742" i="10"/>
  <c r="L1149" i="10"/>
  <c r="AH789" i="10"/>
  <c r="AH337" i="10"/>
  <c r="AH642" i="10"/>
  <c r="L350" i="10"/>
  <c r="L1586" i="10"/>
  <c r="L1306" i="10"/>
  <c r="L422" i="10"/>
  <c r="AH563" i="10"/>
  <c r="AH616" i="10"/>
  <c r="L1262" i="10"/>
  <c r="L1502" i="10"/>
  <c r="L2812" i="10"/>
  <c r="L2855" i="10"/>
  <c r="L1225" i="10"/>
  <c r="L2883" i="10"/>
  <c r="L160" i="10"/>
  <c r="AH242" i="10"/>
  <c r="L228" i="10"/>
  <c r="L341" i="10"/>
  <c r="L705" i="10"/>
  <c r="AH550" i="10"/>
  <c r="L398" i="10"/>
  <c r="L1782" i="10"/>
  <c r="L2423" i="10" s="1"/>
  <c r="L1982" i="10"/>
  <c r="L263" i="10"/>
  <c r="L2306" i="10"/>
  <c r="L1386" i="10"/>
  <c r="AH18" i="10"/>
  <c r="L1746" i="10"/>
  <c r="L1626" i="10"/>
  <c r="L581" i="10"/>
  <c r="L43" i="10"/>
  <c r="AH856" i="10"/>
  <c r="AH702" i="10"/>
  <c r="L408" i="10"/>
  <c r="L1906" i="10"/>
  <c r="AH214" i="10"/>
  <c r="L2346" i="10"/>
  <c r="AH825" i="10"/>
  <c r="L1119" i="10"/>
  <c r="L1862" i="10"/>
  <c r="L2022" i="10"/>
  <c r="L1822" i="10"/>
  <c r="AH628" i="10"/>
  <c r="AH156" i="10"/>
  <c r="L2832" i="10"/>
  <c r="L1210" i="10"/>
  <c r="AH660" i="10"/>
  <c r="AH305" i="10"/>
  <c r="L365" i="10"/>
  <c r="L29" i="10"/>
  <c r="AH81" i="10"/>
  <c r="L379" i="10"/>
  <c r="L141" i="10"/>
  <c r="L196" i="10"/>
  <c r="AH232" i="10"/>
  <c r="L1426" i="10"/>
  <c r="L1134" i="10"/>
  <c r="L499" i="10"/>
  <c r="L429" i="10"/>
  <c r="L209" i="10"/>
  <c r="L1542" i="10"/>
  <c r="L1662" i="10"/>
  <c r="AH721" i="10"/>
  <c r="L2302" i="10"/>
  <c r="AH743" i="10"/>
  <c r="L577" i="10"/>
  <c r="AH588" i="10"/>
  <c r="AH683" i="10"/>
  <c r="L2342" i="10"/>
  <c r="L621" i="10"/>
  <c r="AH101" i="10"/>
  <c r="L1195" i="10"/>
  <c r="L823" i="10"/>
  <c r="AH691" i="10"/>
  <c r="L2783" i="10"/>
  <c r="AH805" i="10"/>
  <c r="AH363" i="10"/>
  <c r="AH703" i="10"/>
  <c r="L1702" i="10"/>
  <c r="AH788" i="10"/>
  <c r="L250" i="10"/>
  <c r="AH772" i="10"/>
  <c r="L2142" i="10"/>
  <c r="L1946" i="10"/>
  <c r="AH389" i="10"/>
  <c r="L1866" i="10"/>
  <c r="L1266" i="10"/>
  <c r="L167" i="10"/>
  <c r="L660" i="10"/>
  <c r="L1786" i="10"/>
  <c r="L1622" i="10"/>
  <c r="AH562" i="10"/>
  <c r="AH643" i="10"/>
  <c r="AH804" i="10"/>
  <c r="AH673" i="10"/>
  <c r="L1088" i="10"/>
  <c r="L786" i="10"/>
  <c r="L18" i="10"/>
  <c r="AH275" i="10"/>
  <c r="L366" i="10"/>
  <c r="AH824" i="10"/>
  <c r="AH843" i="10"/>
  <c r="L115" i="10"/>
  <c r="L2227" i="10"/>
  <c r="L2382" i="10"/>
  <c r="L184" i="10"/>
  <c r="L382" i="10"/>
  <c r="L1180" i="10"/>
  <c r="L1302" i="10"/>
  <c r="L1546" i="10"/>
  <c r="L2182" i="10"/>
  <c r="L151" i="10"/>
  <c r="AH287" i="10"/>
  <c r="AH602" i="10"/>
  <c r="L2903" i="10"/>
  <c r="L827" i="10"/>
  <c r="AH144" i="10"/>
  <c r="AH323" i="10"/>
  <c r="L2102" i="10"/>
  <c r="L2386" i="10"/>
  <c r="AH176" i="10"/>
  <c r="AH350" i="10"/>
  <c r="L458" i="10"/>
  <c r="L1942" i="10"/>
  <c r="L1986" i="10"/>
  <c r="AH773" i="10"/>
  <c r="L2268" i="10"/>
  <c r="L1382" i="10"/>
  <c r="L495" i="10"/>
  <c r="AH186" i="10"/>
  <c r="L127" i="10"/>
  <c r="L1506" i="10"/>
  <c r="L219" i="10"/>
  <c r="L866" i="10"/>
  <c r="L324" i="10"/>
  <c r="AH755" i="10"/>
  <c r="L2106" i="10"/>
  <c r="AH857" i="10"/>
  <c r="L742" i="10"/>
  <c r="AH42" i="10"/>
  <c r="AA285" i="10"/>
  <c r="AA622" i="10" s="1"/>
  <c r="AB28" i="10"/>
  <c r="AB708" i="10" s="1"/>
  <c r="AB748" i="10"/>
  <c r="AH795" i="10"/>
  <c r="AH793" i="10"/>
  <c r="Y118" i="10"/>
  <c r="V145" i="10"/>
  <c r="T145" i="10"/>
  <c r="Y369" i="10"/>
  <c r="U145" i="10"/>
  <c r="E98" i="16"/>
  <c r="E107" i="80"/>
  <c r="AE222" i="10"/>
  <c r="AE605" i="10" s="1"/>
  <c r="G29" i="80"/>
  <c r="AP54" i="16"/>
  <c r="AP65" i="137"/>
  <c r="AL791" i="10"/>
  <c r="C44" i="80"/>
  <c r="AC51" i="15"/>
  <c r="AB51" i="15"/>
  <c r="AA51" i="15"/>
  <c r="V107" i="10"/>
  <c r="T107" i="10"/>
  <c r="U107" i="10"/>
  <c r="Y774" i="10"/>
  <c r="AG148" i="10"/>
  <c r="AG832" i="10" s="1"/>
  <c r="AG380" i="10"/>
  <c r="AK283" i="10"/>
  <c r="AK619" i="10" s="1"/>
  <c r="G57" i="16"/>
  <c r="AM151" i="10"/>
  <c r="AM862" i="10" s="1"/>
  <c r="G18" i="80"/>
  <c r="G19" i="80"/>
  <c r="F26" i="16"/>
  <c r="AJ281" i="10"/>
  <c r="AJ595" i="10" s="1"/>
  <c r="AN196" i="10"/>
  <c r="AN635" i="10" s="1"/>
  <c r="D28" i="80"/>
  <c r="AJ372" i="10"/>
  <c r="AJ557" i="10" s="1"/>
  <c r="AJ123" i="10"/>
  <c r="AJ848" i="10" s="1"/>
  <c r="H12" i="16"/>
  <c r="J68" i="14"/>
  <c r="C27" i="16"/>
  <c r="K68" i="14"/>
  <c r="I68" i="14"/>
  <c r="E111" i="80"/>
  <c r="T237" i="10"/>
  <c r="U237" i="10"/>
  <c r="V237" i="10"/>
  <c r="Y326" i="10"/>
  <c r="Y664" i="10" s="1"/>
  <c r="AL247" i="10"/>
  <c r="AE224" i="10"/>
  <c r="AE609" i="10" s="1"/>
  <c r="AB163" i="10"/>
  <c r="AB861" i="10" s="1"/>
  <c r="AB398" i="10"/>
  <c r="AB569" i="10" s="1"/>
  <c r="Z379" i="10"/>
  <c r="Z147" i="10"/>
  <c r="Z828" i="10" s="1"/>
  <c r="Z84" i="10"/>
  <c r="Z831" i="10" s="1"/>
  <c r="AB799" i="10"/>
  <c r="AB797" i="10"/>
  <c r="AH777" i="10"/>
  <c r="AH779" i="10"/>
  <c r="AM235" i="10"/>
  <c r="AM238" i="10"/>
  <c r="AM594" i="10" s="1"/>
  <c r="AK376" i="10"/>
  <c r="AK564" i="10" s="1"/>
  <c r="AK329" i="10"/>
  <c r="AK330" i="10"/>
  <c r="Z782" i="10"/>
  <c r="Z780" i="10"/>
  <c r="AG653" i="10"/>
  <c r="AG354" i="10"/>
  <c r="E47" i="80"/>
  <c r="E46" i="80"/>
  <c r="H44" i="80"/>
  <c r="F33" i="80"/>
  <c r="F32" i="80"/>
  <c r="AI395" i="10"/>
  <c r="AI159" i="10"/>
  <c r="AI833" i="10" s="1"/>
  <c r="K97" i="14"/>
  <c r="C38" i="79"/>
  <c r="J97" i="14"/>
  <c r="I97" i="14"/>
  <c r="H24" i="81"/>
  <c r="I88" i="14"/>
  <c r="C32" i="79"/>
  <c r="K88" i="14"/>
  <c r="J88" i="14"/>
  <c r="C30" i="79"/>
  <c r="AF671" i="10"/>
  <c r="AF393" i="10"/>
  <c r="AL163" i="10"/>
  <c r="AL861" i="10" s="1"/>
  <c r="AL398" i="10"/>
  <c r="AL569" i="10" s="1"/>
  <c r="AC777" i="10"/>
  <c r="AC779" i="10"/>
  <c r="AM279" i="10"/>
  <c r="AM593" i="10" s="1"/>
  <c r="AM286" i="10"/>
  <c r="AM623" i="10" s="1"/>
  <c r="AM282" i="10"/>
  <c r="AM597" i="10" s="1"/>
  <c r="AA217" i="10"/>
  <c r="AA579" i="10" s="1"/>
  <c r="Z27" i="10"/>
  <c r="Z706" i="10" s="1"/>
  <c r="Z746" i="10"/>
  <c r="F41" i="79"/>
  <c r="V369" i="10"/>
  <c r="U369" i="10"/>
  <c r="T369" i="10"/>
  <c r="AB17" i="15"/>
  <c r="C40" i="16"/>
  <c r="AC17" i="15"/>
  <c r="AA17" i="15"/>
  <c r="D44" i="16"/>
  <c r="AF85" i="10"/>
  <c r="AF835" i="10" s="1"/>
  <c r="AF164" i="10"/>
  <c r="AF863" i="10" s="1"/>
  <c r="E12" i="81"/>
  <c r="AJ291" i="10"/>
  <c r="AJ223" i="10"/>
  <c r="AJ607" i="10" s="1"/>
  <c r="D77" i="80"/>
  <c r="D69" i="16"/>
  <c r="AH227" i="10"/>
  <c r="AH632" i="10" s="1"/>
  <c r="AF160" i="10"/>
  <c r="AF837" i="10" s="1"/>
  <c r="AF396" i="10"/>
  <c r="G74" i="80"/>
  <c r="G66" i="16"/>
  <c r="H23" i="81"/>
  <c r="G117" i="80"/>
  <c r="G106" i="16"/>
  <c r="AM65" i="10"/>
  <c r="AM830" i="10" s="1"/>
  <c r="K73" i="14"/>
  <c r="J73" i="14"/>
  <c r="I73" i="14"/>
  <c r="C32" i="16"/>
  <c r="D63" i="79"/>
  <c r="H36" i="16"/>
  <c r="AF123" i="10"/>
  <c r="AF848" i="10" s="1"/>
  <c r="AF372" i="10"/>
  <c r="AF557" i="10" s="1"/>
  <c r="E40" i="80"/>
  <c r="H38" i="79"/>
  <c r="AL285" i="10"/>
  <c r="AL622" i="10" s="1"/>
  <c r="G21" i="80"/>
  <c r="G20" i="80"/>
  <c r="AJ397" i="10"/>
  <c r="AJ162" i="10"/>
  <c r="AN83" i="10"/>
  <c r="AN827" i="10" s="1"/>
  <c r="AN303" i="10"/>
  <c r="AN651" i="10" s="1"/>
  <c r="AE798" i="10"/>
  <c r="AE796" i="10"/>
  <c r="AA182" i="10"/>
  <c r="AA582" i="10" s="1"/>
  <c r="E29" i="79"/>
  <c r="G23" i="81"/>
  <c r="AM253" i="10"/>
  <c r="AA331" i="10"/>
  <c r="C66" i="79"/>
  <c r="C64" i="79"/>
  <c r="AB88" i="15"/>
  <c r="AA88" i="15"/>
  <c r="AC88" i="15"/>
  <c r="T284" i="10"/>
  <c r="V284" i="10"/>
  <c r="Y395" i="10"/>
  <c r="U284" i="10"/>
  <c r="Y159" i="10"/>
  <c r="AH183" i="10"/>
  <c r="AH583" i="10" s="1"/>
  <c r="AH181" i="10"/>
  <c r="AH580" i="10" s="1"/>
  <c r="AH190" i="10"/>
  <c r="AH610" i="10" s="1"/>
  <c r="AJ227" i="10"/>
  <c r="AJ632" i="10" s="1"/>
  <c r="H62" i="80"/>
  <c r="H63" i="80"/>
  <c r="F44" i="80"/>
  <c r="G55" i="79"/>
  <c r="H55" i="80"/>
  <c r="AB778" i="10"/>
  <c r="AB776" i="10"/>
  <c r="AI193" i="10"/>
  <c r="AO124" i="10"/>
  <c r="AO850" i="10" s="1"/>
  <c r="AO120" i="10"/>
  <c r="F54" i="16"/>
  <c r="T60" i="10"/>
  <c r="U60" i="10"/>
  <c r="Y188" i="10"/>
  <c r="Y606" i="10" s="1"/>
  <c r="V60" i="10"/>
  <c r="AG393" i="10"/>
  <c r="AG671" i="10"/>
  <c r="E13" i="80"/>
  <c r="AA378" i="10"/>
  <c r="Z282" i="10"/>
  <c r="Z597" i="10" s="1"/>
  <c r="Z286" i="10"/>
  <c r="Z623" i="10" s="1"/>
  <c r="Z279" i="10"/>
  <c r="Z593" i="10" s="1"/>
  <c r="E72" i="16"/>
  <c r="E79" i="80"/>
  <c r="AA396" i="10"/>
  <c r="AA160" i="10"/>
  <c r="AA837" i="10" s="1"/>
  <c r="AD790" i="10"/>
  <c r="G106" i="80"/>
  <c r="G97" i="16"/>
  <c r="AK798" i="10"/>
  <c r="AK796" i="10"/>
  <c r="AB779" i="10"/>
  <c r="AB777" i="10"/>
  <c r="AP42" i="16"/>
  <c r="AP50" i="137"/>
  <c r="AB774" i="10"/>
  <c r="AL224" i="10"/>
  <c r="AL609" i="10" s="1"/>
  <c r="G73" i="16"/>
  <c r="G80" i="80"/>
  <c r="Y398" i="10"/>
  <c r="Y569" i="10" s="1"/>
  <c r="U287" i="10"/>
  <c r="V287" i="10"/>
  <c r="T287" i="10"/>
  <c r="Y163" i="10"/>
  <c r="AG224" i="10"/>
  <c r="AG609" i="10" s="1"/>
  <c r="T309" i="10"/>
  <c r="Y341" i="10"/>
  <c r="Y667" i="10" s="1"/>
  <c r="V309" i="10"/>
  <c r="U309" i="10"/>
  <c r="L126" i="10"/>
  <c r="L195" i="10"/>
  <c r="L2183" i="10"/>
  <c r="L1583" i="10"/>
  <c r="AH375" i="10"/>
  <c r="L182" i="10"/>
  <c r="L320" i="10"/>
  <c r="L262" i="10"/>
  <c r="L496" i="10"/>
  <c r="L1663" i="10"/>
  <c r="L17" i="10"/>
  <c r="L661" i="10"/>
  <c r="L1503" i="10"/>
  <c r="L783" i="10"/>
  <c r="L1983" i="10"/>
  <c r="L1823" i="10"/>
  <c r="L1463" i="10"/>
  <c r="L28" i="10"/>
  <c r="L1303" i="10"/>
  <c r="L1031" i="10"/>
  <c r="L1623" i="10"/>
  <c r="AH390" i="10"/>
  <c r="L2303" i="10"/>
  <c r="L2063" i="10"/>
  <c r="L743" i="10"/>
  <c r="L1903" i="10"/>
  <c r="L2143" i="10"/>
  <c r="L1743" i="10"/>
  <c r="L2343" i="10"/>
  <c r="L2103" i="10"/>
  <c r="AH234" i="10"/>
  <c r="L1703" i="10"/>
  <c r="L702" i="10"/>
  <c r="L1343" i="10"/>
  <c r="L618" i="10"/>
  <c r="L2383" i="10"/>
  <c r="L455" i="10"/>
  <c r="L248" i="10"/>
  <c r="AH215" i="10"/>
  <c r="L1943" i="10"/>
  <c r="L1863" i="10"/>
  <c r="AH338" i="10"/>
  <c r="L2023" i="10"/>
  <c r="L1263" i="10"/>
  <c r="L380" i="10"/>
  <c r="L578" i="10"/>
  <c r="L351" i="10"/>
  <c r="L867" i="10"/>
  <c r="L1423" i="10"/>
  <c r="L114" i="10"/>
  <c r="L337" i="10"/>
  <c r="AH177" i="10"/>
  <c r="L1543" i="10"/>
  <c r="AH351" i="10"/>
  <c r="L1383" i="10"/>
  <c r="L1783" i="10"/>
  <c r="AH17" i="10"/>
  <c r="L537" i="10"/>
  <c r="AH364" i="10"/>
  <c r="L824" i="10"/>
  <c r="E56" i="16"/>
  <c r="AC37" i="15"/>
  <c r="C50" i="79"/>
  <c r="AA37" i="15"/>
  <c r="AB37" i="15"/>
  <c r="AC66" i="10"/>
  <c r="AC834" i="10" s="1"/>
  <c r="D77" i="16"/>
  <c r="D85" i="80"/>
  <c r="D86" i="80"/>
  <c r="AF354" i="10"/>
  <c r="AF653" i="10"/>
  <c r="AE254" i="10"/>
  <c r="Z160" i="10"/>
  <c r="Z837" i="10" s="1"/>
  <c r="Z396" i="10"/>
  <c r="H70" i="79"/>
  <c r="AO289" i="10"/>
  <c r="AJ352" i="10"/>
  <c r="AJ552" i="10" s="1"/>
  <c r="AJ302" i="10"/>
  <c r="AJ647" i="10" s="1"/>
  <c r="AJ301" i="10"/>
  <c r="AJ649" i="10" s="1"/>
  <c r="AJ674" i="10" s="1"/>
  <c r="AE653" i="10"/>
  <c r="AE354" i="10"/>
  <c r="AG228" i="10"/>
  <c r="AG633" i="10" s="1"/>
  <c r="T303" i="10"/>
  <c r="Y291" i="10"/>
  <c r="V303" i="10"/>
  <c r="U303" i="10"/>
  <c r="AB44" i="10"/>
  <c r="AB811" i="10" s="1"/>
  <c r="U33" i="10"/>
  <c r="Y744" i="10"/>
  <c r="V33" i="10"/>
  <c r="Y26" i="10"/>
  <c r="T33" i="10"/>
  <c r="AK47" i="10"/>
  <c r="AK847" i="10" s="1"/>
  <c r="AN331" i="10"/>
  <c r="U162" i="10"/>
  <c r="Y226" i="10"/>
  <c r="AP226" i="10" s="1"/>
  <c r="T162" i="10"/>
  <c r="V162" i="10"/>
  <c r="AK188" i="10"/>
  <c r="AK606" i="10" s="1"/>
  <c r="AN160" i="10"/>
  <c r="AN837" i="10" s="1"/>
  <c r="AN396" i="10"/>
  <c r="G23" i="79"/>
  <c r="AG344" i="10"/>
  <c r="AG670" i="10" s="1"/>
  <c r="E53" i="79"/>
  <c r="V34" i="10"/>
  <c r="Y27" i="10"/>
  <c r="Y746" i="10"/>
  <c r="U34" i="10"/>
  <c r="T34" i="10"/>
  <c r="AL318" i="10"/>
  <c r="AL652" i="10" s="1"/>
  <c r="AO307" i="10"/>
  <c r="AA340" i="10"/>
  <c r="AA665" i="10" s="1"/>
  <c r="G14" i="81"/>
  <c r="AN299" i="10"/>
  <c r="AN645" i="10" s="1"/>
  <c r="C18" i="80"/>
  <c r="K53" i="14"/>
  <c r="J53" i="14"/>
  <c r="I53" i="14"/>
  <c r="C19" i="80"/>
  <c r="C70" i="79"/>
  <c r="AB92" i="15"/>
  <c r="AC92" i="15"/>
  <c r="AA92" i="15"/>
  <c r="AB97" i="15"/>
  <c r="AC97" i="15"/>
  <c r="AA97" i="15"/>
  <c r="C72" i="79"/>
  <c r="AO308" i="10"/>
  <c r="J33" i="14"/>
  <c r="I33" i="14"/>
  <c r="C11" i="79"/>
  <c r="K33" i="14"/>
  <c r="G19" i="79"/>
  <c r="AB119" i="15"/>
  <c r="AA119" i="15"/>
  <c r="AC119" i="15"/>
  <c r="AH748" i="10"/>
  <c r="AH28" i="10"/>
  <c r="AH708" i="10" s="1"/>
  <c r="AK245" i="10"/>
  <c r="Z798" i="10"/>
  <c r="Z796" i="10"/>
  <c r="AE120" i="10"/>
  <c r="AE124" i="10"/>
  <c r="AE850" i="10" s="1"/>
  <c r="AL245" i="10"/>
  <c r="AG64" i="10"/>
  <c r="AG826" i="10" s="1"/>
  <c r="H29" i="79"/>
  <c r="AN121" i="10"/>
  <c r="AN817" i="10" s="1"/>
  <c r="AN370" i="10"/>
  <c r="Z187" i="10"/>
  <c r="Z604" i="10" s="1"/>
  <c r="D53" i="79"/>
  <c r="C19" i="79"/>
  <c r="I40" i="14"/>
  <c r="K40" i="14"/>
  <c r="J40" i="14"/>
  <c r="C39" i="79"/>
  <c r="J94" i="14"/>
  <c r="K94" i="14"/>
  <c r="I94" i="14"/>
  <c r="AN302" i="10"/>
  <c r="AN647" i="10" s="1"/>
  <c r="AN352" i="10"/>
  <c r="AN552" i="10" s="1"/>
  <c r="AN301" i="10"/>
  <c r="AN649" i="10" s="1"/>
  <c r="AN674" i="10" s="1"/>
  <c r="AF233" i="10"/>
  <c r="AF590" i="10" s="1"/>
  <c r="AB149" i="10"/>
  <c r="AB836" i="10" s="1"/>
  <c r="AB381" i="10"/>
  <c r="AE196" i="10"/>
  <c r="AE635" i="10" s="1"/>
  <c r="AE343" i="10"/>
  <c r="AE669" i="10" s="1"/>
  <c r="AE342" i="10"/>
  <c r="AE668" i="10" s="1"/>
  <c r="AE391" i="10"/>
  <c r="AE565" i="10" s="1"/>
  <c r="AO774" i="10"/>
  <c r="AL354" i="10"/>
  <c r="AL653" i="10"/>
  <c r="AD228" i="10"/>
  <c r="AD633" i="10" s="1"/>
  <c r="AN216" i="10"/>
  <c r="AN577" i="10" s="1"/>
  <c r="AE229" i="10"/>
  <c r="AE634" i="10" s="1"/>
  <c r="AF247" i="10"/>
  <c r="AI44" i="10"/>
  <c r="AI811" i="10" s="1"/>
  <c r="AA193" i="10"/>
  <c r="AA31" i="15"/>
  <c r="C107" i="80"/>
  <c r="C98" i="16"/>
  <c r="AC31" i="15"/>
  <c r="AB31" i="15"/>
  <c r="H67" i="79"/>
  <c r="G24" i="81"/>
  <c r="AB183" i="10"/>
  <c r="AB583" i="10" s="1"/>
  <c r="AB190" i="10"/>
  <c r="AB610" i="10" s="1"/>
  <c r="AB181" i="10"/>
  <c r="AB580" i="10" s="1"/>
  <c r="H65" i="79"/>
  <c r="AC298" i="10"/>
  <c r="AC644" i="10" s="1"/>
  <c r="V295" i="10"/>
  <c r="Y286" i="10"/>
  <c r="T295" i="10"/>
  <c r="Y282" i="10"/>
  <c r="Y597" i="10" s="1"/>
  <c r="Y279" i="10"/>
  <c r="U295" i="10"/>
  <c r="AF188" i="10"/>
  <c r="AF606" i="10" s="1"/>
  <c r="AF43" i="10"/>
  <c r="AF807" i="10" s="1"/>
  <c r="AD151" i="10"/>
  <c r="AD862" i="10" s="1"/>
  <c r="AD277" i="10"/>
  <c r="AD591" i="10" s="1"/>
  <c r="AM237" i="10"/>
  <c r="AM596" i="10" s="1"/>
  <c r="AM236" i="10"/>
  <c r="AM246" i="10"/>
  <c r="E14" i="81"/>
  <c r="D103" i="16"/>
  <c r="D114" i="80"/>
  <c r="AN84" i="10"/>
  <c r="AN831" i="10" s="1"/>
  <c r="AC193" i="10"/>
  <c r="AF291" i="10"/>
  <c r="AB253" i="10"/>
  <c r="AK317" i="10"/>
  <c r="AK650" i="10" s="1"/>
  <c r="AK675" i="10" s="1"/>
  <c r="AK316" i="10"/>
  <c r="AK648" i="10" s="1"/>
  <c r="AK365" i="10"/>
  <c r="AK553" i="10" s="1"/>
  <c r="AD247" i="10"/>
  <c r="AN298" i="10"/>
  <c r="AN644" i="10" s="1"/>
  <c r="F21" i="79"/>
  <c r="AF284" i="10"/>
  <c r="AF621" i="10" s="1"/>
  <c r="AC285" i="10"/>
  <c r="AC622" i="10" s="1"/>
  <c r="AL782" i="10"/>
  <c r="AL780" i="10"/>
  <c r="G21" i="79"/>
  <c r="AB339" i="10"/>
  <c r="AB663" i="10" s="1"/>
  <c r="AG777" i="10"/>
  <c r="AG779" i="10"/>
  <c r="AL291" i="10"/>
  <c r="AJ83" i="10"/>
  <c r="AJ827" i="10" s="1"/>
  <c r="AA163" i="10"/>
  <c r="AA861" i="10" s="1"/>
  <c r="AA398" i="10"/>
  <c r="AA569" i="10" s="1"/>
  <c r="AB379" i="10"/>
  <c r="AB147" i="10"/>
  <c r="AB828" i="10" s="1"/>
  <c r="H97" i="16"/>
  <c r="H106" i="80"/>
  <c r="AM229" i="10"/>
  <c r="AM634" i="10" s="1"/>
  <c r="AJ344" i="10"/>
  <c r="AJ670" i="10" s="1"/>
  <c r="AL325" i="10"/>
  <c r="AL662" i="10" s="1"/>
  <c r="AI283" i="10"/>
  <c r="AI619" i="10" s="1"/>
  <c r="AB394" i="10"/>
  <c r="AB158" i="10"/>
  <c r="AB829" i="10" s="1"/>
  <c r="AE195" i="10"/>
  <c r="AE631" i="10" s="1"/>
  <c r="AN254" i="10"/>
  <c r="K18" i="14"/>
  <c r="I18" i="14"/>
  <c r="J18" i="14"/>
  <c r="C16" i="16"/>
  <c r="AD397" i="10"/>
  <c r="AD162" i="10"/>
  <c r="AM326" i="10"/>
  <c r="AM664" i="10" s="1"/>
  <c r="AB159" i="10"/>
  <c r="AB833" i="10" s="1"/>
  <c r="AB395" i="10"/>
  <c r="H41" i="79"/>
  <c r="C42" i="80"/>
  <c r="AC50" i="15"/>
  <c r="AB50" i="15"/>
  <c r="AA50" i="15"/>
  <c r="D89" i="80"/>
  <c r="D25" i="16"/>
  <c r="G55" i="80"/>
  <c r="AK775" i="10"/>
  <c r="AC243" i="10"/>
  <c r="AC618" i="10" s="1"/>
  <c r="E55" i="80"/>
  <c r="AF370" i="10"/>
  <c r="AF121" i="10"/>
  <c r="AF817" i="10" s="1"/>
  <c r="AK149" i="10"/>
  <c r="AK836" i="10" s="1"/>
  <c r="AK381" i="10"/>
  <c r="E37" i="79"/>
  <c r="AG308" i="10"/>
  <c r="AK396" i="10"/>
  <c r="AK160" i="10"/>
  <c r="AK837" i="10" s="1"/>
  <c r="AC85" i="10"/>
  <c r="AC835" i="10" s="1"/>
  <c r="AB791" i="10"/>
  <c r="AB85" i="10"/>
  <c r="AB835" i="10" s="1"/>
  <c r="AB311" i="10"/>
  <c r="AB219" i="10"/>
  <c r="AD369" i="10"/>
  <c r="AD118" i="10"/>
  <c r="AD813" i="10" s="1"/>
  <c r="AE248" i="10"/>
  <c r="AH339" i="10"/>
  <c r="AH663" i="10" s="1"/>
  <c r="AA8" i="135"/>
  <c r="AO8" i="136"/>
  <c r="H11" i="80"/>
  <c r="AM278" i="10"/>
  <c r="AM592" i="10" s="1"/>
  <c r="D52" i="16"/>
  <c r="AA292" i="10"/>
  <c r="H92" i="16"/>
  <c r="H102" i="80"/>
  <c r="D39" i="79"/>
  <c r="AK307" i="10"/>
  <c r="Z292" i="10"/>
  <c r="E70" i="79"/>
  <c r="F80" i="80"/>
  <c r="F73" i="16"/>
  <c r="D31" i="80"/>
  <c r="K105" i="14"/>
  <c r="I105" i="14"/>
  <c r="J105" i="14"/>
  <c r="C32" i="80"/>
  <c r="C33" i="80"/>
  <c r="AK354" i="10"/>
  <c r="AK653" i="10"/>
  <c r="H118" i="80"/>
  <c r="H107" i="16"/>
  <c r="AA122" i="10"/>
  <c r="AA371" i="10"/>
  <c r="AH46" i="10"/>
  <c r="AI226" i="10"/>
  <c r="AI630" i="10" s="1"/>
  <c r="AB48" i="15"/>
  <c r="C40" i="80"/>
  <c r="AA48" i="15"/>
  <c r="AC48" i="15"/>
  <c r="AA369" i="10"/>
  <c r="AA118" i="10"/>
  <c r="AA813" i="10" s="1"/>
  <c r="AC148" i="10"/>
  <c r="AC832" i="10" s="1"/>
  <c r="AC380" i="10"/>
  <c r="E53" i="16"/>
  <c r="AJ120" i="10"/>
  <c r="AJ124" i="10"/>
  <c r="AJ850" i="10" s="1"/>
  <c r="AC341" i="10"/>
  <c r="AC667" i="10" s="1"/>
  <c r="AM219" i="10"/>
  <c r="AM311" i="10"/>
  <c r="Y782" i="10"/>
  <c r="U109" i="10"/>
  <c r="Y780" i="10"/>
  <c r="V109" i="10"/>
  <c r="T109" i="10"/>
  <c r="AG244" i="10"/>
  <c r="AG620" i="10" s="1"/>
  <c r="AE744" i="10"/>
  <c r="AE26" i="10"/>
  <c r="AE704" i="10" s="1"/>
  <c r="AF181" i="10"/>
  <c r="AF580" i="10" s="1"/>
  <c r="AF190" i="10"/>
  <c r="AF610" i="10" s="1"/>
  <c r="AF183" i="10"/>
  <c r="AF583" i="10" s="1"/>
  <c r="AN47" i="10"/>
  <c r="AN847" i="10" s="1"/>
  <c r="Z367" i="10"/>
  <c r="Z654" i="10"/>
  <c r="H24" i="16"/>
  <c r="AA776" i="10"/>
  <c r="AA778" i="10"/>
  <c r="H35" i="79"/>
  <c r="AM291" i="10"/>
  <c r="AA243" i="10"/>
  <c r="AA618" i="10" s="1"/>
  <c r="AN775" i="10"/>
  <c r="AL248" i="10"/>
  <c r="AF26" i="10"/>
  <c r="AF704" i="10" s="1"/>
  <c r="AF744" i="10"/>
  <c r="T164" i="10"/>
  <c r="V164" i="10"/>
  <c r="U164" i="10"/>
  <c r="Y229" i="10"/>
  <c r="AC195" i="10"/>
  <c r="AC631" i="10" s="1"/>
  <c r="F44" i="16"/>
  <c r="AB327" i="10"/>
  <c r="AB252" i="10"/>
  <c r="AH798" i="10"/>
  <c r="AH796" i="10"/>
  <c r="AO799" i="10"/>
  <c r="AO797" i="10"/>
  <c r="AF147" i="10"/>
  <c r="AF828" i="10" s="1"/>
  <c r="AF379" i="10"/>
  <c r="E59" i="80"/>
  <c r="AK28" i="10"/>
  <c r="AK708" i="10" s="1"/>
  <c r="AK748" i="10"/>
  <c r="F29" i="80"/>
  <c r="AA64" i="10"/>
  <c r="AA826" i="10" s="1"/>
  <c r="AA158" i="10"/>
  <c r="AA829" i="10" s="1"/>
  <c r="AA394" i="10"/>
  <c r="AA290" i="10"/>
  <c r="AG370" i="10"/>
  <c r="AG121" i="10"/>
  <c r="AG817" i="10" s="1"/>
  <c r="V256" i="10"/>
  <c r="T256" i="10"/>
  <c r="Y85" i="10"/>
  <c r="U256" i="10"/>
  <c r="E29" i="16"/>
  <c r="G98" i="80"/>
  <c r="AN774" i="10"/>
  <c r="AH230" i="10"/>
  <c r="AH636" i="10" s="1"/>
  <c r="AC790" i="10"/>
  <c r="E33" i="79"/>
  <c r="Z85" i="10"/>
  <c r="Z835" i="10" s="1"/>
  <c r="AE46" i="10"/>
  <c r="Z326" i="10"/>
  <c r="Z664" i="10" s="1"/>
  <c r="H75" i="79"/>
  <c r="AN222" i="10"/>
  <c r="AN605" i="10" s="1"/>
  <c r="AI120" i="10"/>
  <c r="AI124" i="10"/>
  <c r="AI850" i="10" s="1"/>
  <c r="F79" i="16"/>
  <c r="F88" i="80"/>
  <c r="F80" i="16"/>
  <c r="AP97" i="16"/>
  <c r="AP106" i="80"/>
  <c r="AA252" i="10"/>
  <c r="AA327" i="10"/>
  <c r="AF315" i="10"/>
  <c r="D29" i="80"/>
  <c r="AM368" i="10"/>
  <c r="AM117" i="10"/>
  <c r="AM809" i="10" s="1"/>
  <c r="AL44" i="10"/>
  <c r="AL811" i="10" s="1"/>
  <c r="AB18" i="15"/>
  <c r="C41" i="16"/>
  <c r="AA18" i="15"/>
  <c r="AC18" i="15"/>
  <c r="Z196" i="10"/>
  <c r="Z635" i="10" s="1"/>
  <c r="D71" i="80"/>
  <c r="D16" i="79"/>
  <c r="AO318" i="10"/>
  <c r="AO652" i="10" s="1"/>
  <c r="AO341" i="10"/>
  <c r="AO667" i="10" s="1"/>
  <c r="E20" i="79"/>
  <c r="AL282" i="10"/>
  <c r="AL597" i="10" s="1"/>
  <c r="AL279" i="10"/>
  <c r="AL593" i="10" s="1"/>
  <c r="AL286" i="10"/>
  <c r="AL623" i="10" s="1"/>
  <c r="D69" i="79"/>
  <c r="AN285" i="10"/>
  <c r="AN622" i="10" s="1"/>
  <c r="E30" i="79"/>
  <c r="E32" i="79"/>
  <c r="Y164" i="10"/>
  <c r="AP164" i="10" s="1"/>
  <c r="U288" i="10"/>
  <c r="V288" i="10"/>
  <c r="T288" i="10"/>
  <c r="Z182" i="10"/>
  <c r="Z582" i="10" s="1"/>
  <c r="E34" i="79"/>
  <c r="D115" i="80"/>
  <c r="D104" i="16"/>
  <c r="D105" i="16"/>
  <c r="AI222" i="10"/>
  <c r="AI605" i="10" s="1"/>
  <c r="AB796" i="10"/>
  <c r="AB798" i="10"/>
  <c r="AA253" i="10"/>
  <c r="H27" i="80"/>
  <c r="AN796" i="10"/>
  <c r="AN798" i="10"/>
  <c r="AA791" i="10"/>
  <c r="Y316" i="10"/>
  <c r="Y648" i="10" s="1"/>
  <c r="U172" i="10"/>
  <c r="V172" i="10"/>
  <c r="T172" i="10"/>
  <c r="Y365" i="10"/>
  <c r="Y317" i="10"/>
  <c r="Z290" i="10"/>
  <c r="AE149" i="10"/>
  <c r="AE836" i="10" s="1"/>
  <c r="AE381" i="10"/>
  <c r="AG792" i="10"/>
  <c r="AG794" i="10"/>
  <c r="E12" i="16"/>
  <c r="AE160" i="10"/>
  <c r="AE837" i="10" s="1"/>
  <c r="AE396" i="10"/>
  <c r="AI367" i="10"/>
  <c r="AI654" i="10"/>
  <c r="AD284" i="10"/>
  <c r="AD621" i="10" s="1"/>
  <c r="AL302" i="10"/>
  <c r="AL647" i="10" s="1"/>
  <c r="AL352" i="10"/>
  <c r="AL552" i="10" s="1"/>
  <c r="AL301" i="10"/>
  <c r="AL649" i="10" s="1"/>
  <c r="AL674" i="10" s="1"/>
  <c r="AL233" i="10"/>
  <c r="AL590" i="10" s="1"/>
  <c r="AB56" i="15"/>
  <c r="AC56" i="15"/>
  <c r="AA56" i="15"/>
  <c r="G33" i="79"/>
  <c r="AN277" i="10"/>
  <c r="AN591" i="10" s="1"/>
  <c r="V155" i="10"/>
  <c r="T155" i="10"/>
  <c r="Y311" i="10"/>
  <c r="Y219" i="10"/>
  <c r="U155" i="10"/>
  <c r="G107" i="80"/>
  <c r="G98" i="16"/>
  <c r="H34" i="80"/>
  <c r="H35" i="80"/>
  <c r="F28" i="16"/>
  <c r="I44" i="81"/>
  <c r="J44" i="81"/>
  <c r="C14" i="81"/>
  <c r="K44" i="81"/>
  <c r="C28" i="79"/>
  <c r="I85" i="14"/>
  <c r="J85" i="14"/>
  <c r="K85" i="14"/>
  <c r="T226" i="10"/>
  <c r="Y244" i="10"/>
  <c r="U226" i="10"/>
  <c r="V226" i="10"/>
  <c r="AF65" i="10"/>
  <c r="AF830" i="10" s="1"/>
  <c r="AC83" i="10"/>
  <c r="AC827" i="10" s="1"/>
  <c r="AI303" i="10"/>
  <c r="AI651" i="10" s="1"/>
  <c r="G19" i="16"/>
  <c r="AK339" i="10"/>
  <c r="AK663" i="10" s="1"/>
  <c r="AA329" i="10"/>
  <c r="AA376" i="10"/>
  <c r="AA564" i="10" s="1"/>
  <c r="AA330" i="10"/>
  <c r="E31" i="16"/>
  <c r="D30" i="79"/>
  <c r="D32" i="79"/>
  <c r="E58" i="79"/>
  <c r="C20" i="79"/>
  <c r="I41" i="14"/>
  <c r="J41" i="14"/>
  <c r="K41" i="14"/>
  <c r="F31" i="16"/>
  <c r="AJ151" i="10"/>
  <c r="AJ862" i="10" s="1"/>
  <c r="AF395" i="10"/>
  <c r="AF159" i="10"/>
  <c r="AF833" i="10" s="1"/>
  <c r="AF325" i="10"/>
  <c r="AF662" i="10" s="1"/>
  <c r="D67" i="79"/>
  <c r="AK281" i="10"/>
  <c r="AK595" i="10" s="1"/>
  <c r="V103" i="10"/>
  <c r="T103" i="10"/>
  <c r="Y299" i="10"/>
  <c r="Y645" i="10" s="1"/>
  <c r="U103" i="10"/>
  <c r="Z226" i="10"/>
  <c r="Z630" i="10" s="1"/>
  <c r="AO290" i="10"/>
  <c r="AF249" i="10"/>
  <c r="AK253" i="10"/>
  <c r="AN66" i="10"/>
  <c r="AN834" i="10" s="1"/>
  <c r="D2062" i="10"/>
  <c r="D290" i="10"/>
  <c r="D1546" i="10"/>
  <c r="Z214" i="10"/>
  <c r="Z389" i="10"/>
  <c r="D458" i="10"/>
  <c r="D336" i="10"/>
  <c r="D664" i="10"/>
  <c r="D1210" i="10"/>
  <c r="D1180" i="10"/>
  <c r="D1582" i="10"/>
  <c r="Z673" i="10"/>
  <c r="D2186" i="10"/>
  <c r="D2102" i="10"/>
  <c r="Z144" i="10"/>
  <c r="D263" i="10"/>
  <c r="D577" i="10"/>
  <c r="D1982" i="10"/>
  <c r="D2583" i="10" s="1"/>
  <c r="Z81" i="10"/>
  <c r="D167" i="10"/>
  <c r="Z374" i="10"/>
  <c r="D18" i="10"/>
  <c r="D382" i="10"/>
  <c r="D422" i="10"/>
  <c r="Z720" i="10"/>
  <c r="Z186" i="10"/>
  <c r="Z660" i="10"/>
  <c r="Z574" i="10"/>
  <c r="D209" i="10"/>
  <c r="Z337" i="10"/>
  <c r="D660" i="10"/>
  <c r="Z844" i="10"/>
  <c r="D1306" i="10"/>
  <c r="D1342" i="10"/>
  <c r="Z115" i="10"/>
  <c r="D1466" i="10"/>
  <c r="D299" i="10"/>
  <c r="Z857" i="10"/>
  <c r="D617" i="10"/>
  <c r="Z825" i="10"/>
  <c r="Z772" i="10"/>
  <c r="Z305" i="10"/>
  <c r="D1266" i="10"/>
  <c r="Z323" i="10"/>
  <c r="Z603" i="10"/>
  <c r="D1906" i="10"/>
  <c r="D2026" i="10"/>
  <c r="D1462" i="10"/>
  <c r="D2022" i="10"/>
  <c r="Z692" i="10"/>
  <c r="Z742" i="10"/>
  <c r="D742" i="10"/>
  <c r="D1119" i="10"/>
  <c r="D1742" i="10"/>
  <c r="D705" i="10"/>
  <c r="Z804" i="10"/>
  <c r="D1103" i="10"/>
  <c r="Z856" i="10"/>
  <c r="D1946" i="10"/>
  <c r="D2386" i="10"/>
  <c r="D2832" i="10"/>
  <c r="D823" i="10"/>
  <c r="Z721" i="10"/>
  <c r="D581" i="10"/>
  <c r="Z176" i="10"/>
  <c r="D1032" i="10"/>
  <c r="D1040" i="10" s="1"/>
  <c r="D1058" i="10"/>
  <c r="Z773" i="10"/>
  <c r="D1422" i="10"/>
  <c r="D1986" i="10"/>
  <c r="D1426" i="10"/>
  <c r="Z602" i="10"/>
  <c r="D827" i="10"/>
  <c r="D1134" i="10"/>
  <c r="D2066" i="10"/>
  <c r="D141" i="10"/>
  <c r="D1942" i="10"/>
  <c r="D2543" i="10" s="1"/>
  <c r="D1073" i="10"/>
  <c r="D2146" i="10"/>
  <c r="D1786" i="10"/>
  <c r="Z562" i="10"/>
  <c r="D53" i="10"/>
  <c r="D366" i="10"/>
  <c r="Z363" i="10"/>
  <c r="D1225" i="10"/>
  <c r="Z232" i="10"/>
  <c r="Z756" i="10"/>
  <c r="D1346" i="10"/>
  <c r="Z743" i="10"/>
  <c r="Z63" i="10"/>
  <c r="Z617" i="10"/>
  <c r="D228" i="10"/>
  <c r="D1195" i="10"/>
  <c r="D196" i="10"/>
  <c r="Z643" i="10"/>
  <c r="D1666" i="10"/>
  <c r="D1902" i="10"/>
  <c r="D2503" i="10" s="1"/>
  <c r="D1822" i="10"/>
  <c r="D2463" i="10" s="1"/>
  <c r="D2812" i="10"/>
  <c r="Z551" i="10"/>
  <c r="D782" i="10"/>
  <c r="D1702" i="10"/>
  <c r="Z550" i="10"/>
  <c r="D1662" i="10"/>
  <c r="Z628" i="10"/>
  <c r="D2306" i="10"/>
  <c r="D1506" i="10"/>
  <c r="Z350" i="10"/>
  <c r="D1586" i="10"/>
  <c r="Z661" i="10"/>
  <c r="Z242" i="10"/>
  <c r="D160" i="10"/>
  <c r="D2346" i="10"/>
  <c r="D379" i="10"/>
  <c r="Z788" i="10"/>
  <c r="D350" i="10"/>
  <c r="D324" i="10"/>
  <c r="D1626" i="10"/>
  <c r="Z589" i="10"/>
  <c r="D2227" i="10"/>
  <c r="Z789" i="10"/>
  <c r="D1382" i="10"/>
  <c r="D1866" i="10"/>
  <c r="D2903" i="10"/>
  <c r="D746" i="10"/>
  <c r="D2106" i="10"/>
  <c r="D250" i="10"/>
  <c r="D536" i="10"/>
  <c r="Z563" i="10"/>
  <c r="D621" i="10"/>
  <c r="D2783" i="10"/>
  <c r="D43" i="10"/>
  <c r="D2883" i="10"/>
  <c r="D100" i="10"/>
  <c r="D1386" i="10"/>
  <c r="D1746" i="10"/>
  <c r="D408" i="10"/>
  <c r="D319" i="10"/>
  <c r="D184" i="10"/>
  <c r="Z755" i="10"/>
  <c r="D2302" i="10"/>
  <c r="Z691" i="10"/>
  <c r="D1542" i="10"/>
  <c r="D219" i="10"/>
  <c r="Z805" i="10"/>
  <c r="Z683" i="10"/>
  <c r="D2382" i="10"/>
  <c r="D499" i="10"/>
  <c r="D1706" i="10"/>
  <c r="D29" i="10"/>
  <c r="D1149" i="10"/>
  <c r="Z824" i="10"/>
  <c r="Z642" i="10"/>
  <c r="Z682" i="10"/>
  <c r="D701" i="10"/>
  <c r="Z588" i="10"/>
  <c r="D1088" i="10"/>
  <c r="D429" i="10"/>
  <c r="Z18" i="10"/>
  <c r="D454" i="10"/>
  <c r="D1826" i="10"/>
  <c r="D81" i="10"/>
  <c r="D1782" i="10"/>
  <c r="D495" i="10"/>
  <c r="D2142" i="10"/>
  <c r="Z575" i="10"/>
  <c r="Z275" i="10"/>
  <c r="Z629" i="10"/>
  <c r="D1862" i="10"/>
  <c r="D2182" i="10"/>
  <c r="D2342" i="10"/>
  <c r="D1262" i="10"/>
  <c r="D127" i="10"/>
  <c r="D866" i="10"/>
  <c r="Z156" i="10"/>
  <c r="Z616" i="10"/>
  <c r="Z843" i="10"/>
  <c r="D786" i="10"/>
  <c r="Z194" i="10"/>
  <c r="D398" i="10"/>
  <c r="D1502" i="10"/>
  <c r="Z297" i="10"/>
  <c r="D115" i="10"/>
  <c r="Z287" i="10"/>
  <c r="D2268" i="10"/>
  <c r="D1164" i="10"/>
  <c r="D1622" i="10"/>
  <c r="D280" i="10"/>
  <c r="Z703" i="10"/>
  <c r="D151" i="10"/>
  <c r="Z324" i="10"/>
  <c r="D2855" i="10"/>
  <c r="Z702" i="10"/>
  <c r="D1302" i="10"/>
  <c r="Z42" i="10"/>
  <c r="Z101" i="10"/>
  <c r="D365" i="10"/>
  <c r="D540" i="10"/>
  <c r="D341" i="10"/>
  <c r="AF281" i="10"/>
  <c r="AF595" i="10" s="1"/>
  <c r="AG226" i="10"/>
  <c r="AG630" i="10" s="1"/>
  <c r="E41" i="16"/>
  <c r="E69" i="79"/>
  <c r="AC43" i="10"/>
  <c r="AC807" i="10" s="1"/>
  <c r="E57" i="79"/>
  <c r="AM344" i="10"/>
  <c r="AM670" i="10" s="1"/>
  <c r="AI288" i="10"/>
  <c r="AF778" i="10"/>
  <c r="AF776" i="10"/>
  <c r="AG236" i="10"/>
  <c r="AG237" i="10"/>
  <c r="AG596" i="10" s="1"/>
  <c r="AG246" i="10"/>
  <c r="D13" i="81"/>
  <c r="AF222" i="10"/>
  <c r="AF605" i="10" s="1"/>
  <c r="G28" i="80"/>
  <c r="AM244" i="10"/>
  <c r="AM620" i="10" s="1"/>
  <c r="AA132" i="15"/>
  <c r="AC132" i="15"/>
  <c r="AB132" i="15"/>
  <c r="Y777" i="10"/>
  <c r="U175" i="10"/>
  <c r="T175" i="10"/>
  <c r="Y779" i="10"/>
  <c r="V175" i="10"/>
  <c r="AB370" i="10"/>
  <c r="AB121" i="10"/>
  <c r="AB817" i="10" s="1"/>
  <c r="Z216" i="10"/>
  <c r="Z577" i="10" s="1"/>
  <c r="AO328" i="10"/>
  <c r="AO666" i="10" s="1"/>
  <c r="AF124" i="10"/>
  <c r="AF850" i="10" s="1"/>
  <c r="AF120" i="10"/>
  <c r="AG67" i="10"/>
  <c r="AG858" i="10" s="1"/>
  <c r="AB103" i="15"/>
  <c r="AC103" i="15"/>
  <c r="C58" i="80"/>
  <c r="AA103" i="15"/>
  <c r="G105" i="16"/>
  <c r="G115" i="80"/>
  <c r="G104" i="16"/>
  <c r="AH371" i="10"/>
  <c r="AH122" i="10"/>
  <c r="K34" i="81"/>
  <c r="I34" i="81"/>
  <c r="J34" i="81"/>
  <c r="AC187" i="10"/>
  <c r="AC604" i="10" s="1"/>
  <c r="AN147" i="10"/>
  <c r="AN828" i="10" s="1"/>
  <c r="AN379" i="10"/>
  <c r="AN325" i="10"/>
  <c r="AN662" i="10" s="1"/>
  <c r="AI279" i="10"/>
  <c r="AI593" i="10" s="1"/>
  <c r="AI286" i="10"/>
  <c r="AI623" i="10" s="1"/>
  <c r="AI282" i="10"/>
  <c r="AI597" i="10" s="1"/>
  <c r="AF66" i="10"/>
  <c r="AF834" i="10" s="1"/>
  <c r="AM397" i="10"/>
  <c r="AM162" i="10"/>
  <c r="C41" i="80"/>
  <c r="AC46" i="15"/>
  <c r="AB46" i="15"/>
  <c r="AA46" i="15"/>
  <c r="Y66" i="10"/>
  <c r="Y834" i="10" s="1"/>
  <c r="U190" i="10"/>
  <c r="T190" i="10"/>
  <c r="V190" i="10"/>
  <c r="F106" i="80"/>
  <c r="F97" i="16"/>
  <c r="E49" i="80"/>
  <c r="E48" i="80"/>
  <c r="AL292" i="10"/>
  <c r="AM391" i="10"/>
  <c r="AM565" i="10" s="1"/>
  <c r="AM343" i="10"/>
  <c r="AM669" i="10" s="1"/>
  <c r="AM342" i="10"/>
  <c r="AM668" i="10" s="1"/>
  <c r="AJ183" i="10"/>
  <c r="AJ583" i="10" s="1"/>
  <c r="AJ190" i="10"/>
  <c r="AJ610" i="10" s="1"/>
  <c r="AJ181" i="10"/>
  <c r="AJ580" i="10" s="1"/>
  <c r="E51" i="16"/>
  <c r="AC791" i="10"/>
  <c r="AB75" i="15"/>
  <c r="AA75" i="15"/>
  <c r="C103" i="16"/>
  <c r="C114" i="80"/>
  <c r="AC75" i="15"/>
  <c r="J107" i="14"/>
  <c r="K107" i="14"/>
  <c r="I107" i="14"/>
  <c r="C84" i="80"/>
  <c r="D78" i="16"/>
  <c r="D87" i="80"/>
  <c r="D55" i="80"/>
  <c r="AL230" i="10"/>
  <c r="AL636" i="10" s="1"/>
  <c r="V153" i="10"/>
  <c r="U153" i="10"/>
  <c r="T153" i="10"/>
  <c r="Y216" i="10"/>
  <c r="Y577" i="10" s="1"/>
  <c r="AI369" i="10"/>
  <c r="AI118" i="10"/>
  <c r="AI813" i="10" s="1"/>
  <c r="H15" i="80"/>
  <c r="V215" i="10"/>
  <c r="Y382" i="10"/>
  <c r="Y150" i="10"/>
  <c r="Y859" i="10" s="1"/>
  <c r="T215" i="10"/>
  <c r="U215" i="10"/>
  <c r="G49" i="79"/>
  <c r="G47" i="79"/>
  <c r="K72" i="14"/>
  <c r="I72" i="14"/>
  <c r="J72" i="14"/>
  <c r="C31" i="16"/>
  <c r="AL300" i="10"/>
  <c r="AL646" i="10" s="1"/>
  <c r="AB66" i="10"/>
  <c r="AB834" i="10" s="1"/>
  <c r="AP47" i="80"/>
  <c r="AP46" i="80"/>
  <c r="AG281" i="10"/>
  <c r="AG595" i="10" s="1"/>
  <c r="AN249" i="10"/>
  <c r="C110" i="16"/>
  <c r="AC82" i="15"/>
  <c r="AB82" i="15"/>
  <c r="C120" i="80"/>
  <c r="AA82" i="15"/>
  <c r="AE782" i="10"/>
  <c r="AE780" i="10"/>
  <c r="AM164" i="10"/>
  <c r="AM863" i="10" s="1"/>
  <c r="I12" i="14"/>
  <c r="K12" i="14"/>
  <c r="J12" i="14"/>
  <c r="C11" i="16"/>
  <c r="G95" i="16"/>
  <c r="AI381" i="10"/>
  <c r="AI149" i="10"/>
  <c r="AI836" i="10" s="1"/>
  <c r="AA325" i="10"/>
  <c r="AA662" i="10" s="1"/>
  <c r="J100" i="14"/>
  <c r="C26" i="80"/>
  <c r="I100" i="14"/>
  <c r="K100" i="14"/>
  <c r="AC352" i="10"/>
  <c r="AC552" i="10" s="1"/>
  <c r="AC301" i="10"/>
  <c r="AC649" i="10" s="1"/>
  <c r="AC674" i="10" s="1"/>
  <c r="AC302" i="10"/>
  <c r="AC647" i="10" s="1"/>
  <c r="H40" i="16"/>
  <c r="G43" i="80"/>
  <c r="AC159" i="10"/>
  <c r="AC833" i="10" s="1"/>
  <c r="AC395" i="10"/>
  <c r="AE227" i="10"/>
  <c r="AE632" i="10" s="1"/>
  <c r="AL187" i="10"/>
  <c r="AL604" i="10" s="1"/>
  <c r="J34" i="14"/>
  <c r="I34" i="14"/>
  <c r="K34" i="14"/>
  <c r="C12" i="79"/>
  <c r="E71" i="80"/>
  <c r="AH118" i="10"/>
  <c r="AH813" i="10" s="1"/>
  <c r="AH369" i="10"/>
  <c r="AA229" i="10"/>
  <c r="AA634" i="10" s="1"/>
  <c r="E9" i="16"/>
  <c r="K8" i="15"/>
  <c r="E82" i="80"/>
  <c r="I39" i="136"/>
  <c r="E60" i="14"/>
  <c r="E39" i="81"/>
  <c r="E100" i="16"/>
  <c r="E109" i="80"/>
  <c r="E43" i="79"/>
  <c r="E26" i="79"/>
  <c r="E9" i="80"/>
  <c r="E9" i="137"/>
  <c r="E24" i="137"/>
  <c r="E54" i="137"/>
  <c r="E51" i="80"/>
  <c r="E39" i="135"/>
  <c r="E8" i="135"/>
  <c r="E8" i="14"/>
  <c r="E60" i="79"/>
  <c r="E96" i="80"/>
  <c r="K9" i="133"/>
  <c r="E21" i="16"/>
  <c r="E69" i="80"/>
  <c r="I8" i="136"/>
  <c r="E88" i="16"/>
  <c r="E49" i="81"/>
  <c r="E20" i="81"/>
  <c r="K113" i="15"/>
  <c r="E28" i="81"/>
  <c r="K135" i="15"/>
  <c r="K60" i="15"/>
  <c r="E23" i="80"/>
  <c r="E75" i="16"/>
  <c r="E63" i="16"/>
  <c r="E39" i="137"/>
  <c r="E34" i="16"/>
  <c r="V8" i="135"/>
  <c r="E37" i="80"/>
  <c r="AJ8" i="136"/>
  <c r="E9" i="81"/>
  <c r="E9" i="79"/>
  <c r="K124" i="15"/>
  <c r="E46" i="16"/>
  <c r="AF777" i="10"/>
  <c r="AF779" i="10"/>
  <c r="D24" i="16"/>
  <c r="AG26" i="10"/>
  <c r="AG704" i="10" s="1"/>
  <c r="AG744" i="10"/>
  <c r="AN339" i="10"/>
  <c r="AN663" i="10" s="1"/>
  <c r="AC182" i="10"/>
  <c r="AC582" i="10" s="1"/>
  <c r="AC45" i="10"/>
  <c r="AC815" i="10" s="1"/>
  <c r="AP53" i="16"/>
  <c r="AP64" i="137"/>
  <c r="G22" i="79"/>
  <c r="E11" i="80"/>
  <c r="E114" i="80"/>
  <c r="E103" i="16"/>
  <c r="C39" i="80"/>
  <c r="AB47" i="15"/>
  <c r="AA47" i="15"/>
  <c r="AC47" i="15"/>
  <c r="AC218" i="10"/>
  <c r="AC581" i="10" s="1"/>
  <c r="AC225" i="10"/>
  <c r="AC611" i="10" s="1"/>
  <c r="AC220" i="10"/>
  <c r="AC64" i="15"/>
  <c r="C48" i="16"/>
  <c r="AB64" i="15"/>
  <c r="AA64" i="15"/>
  <c r="F15" i="79"/>
  <c r="F13" i="79"/>
  <c r="AB288" i="10"/>
  <c r="F14" i="79"/>
  <c r="C71" i="80"/>
  <c r="J55" i="14"/>
  <c r="K55" i="14"/>
  <c r="I55" i="14"/>
  <c r="Y379" i="10"/>
  <c r="V212" i="10"/>
  <c r="T212" i="10"/>
  <c r="Y147" i="10"/>
  <c r="Y828" i="10" s="1"/>
  <c r="U212" i="10"/>
  <c r="AA298" i="10"/>
  <c r="AA644" i="10" s="1"/>
  <c r="G84" i="80"/>
  <c r="Z188" i="10"/>
  <c r="Z606" i="10" s="1"/>
  <c r="F57" i="79"/>
  <c r="U331" i="10"/>
  <c r="V331" i="10"/>
  <c r="T331" i="10"/>
  <c r="H91" i="80"/>
  <c r="H82" i="16"/>
  <c r="AB130" i="15"/>
  <c r="AC130" i="15"/>
  <c r="AA130" i="15"/>
  <c r="AA17" i="10"/>
  <c r="E1503" i="10"/>
  <c r="E1943" i="10"/>
  <c r="E40" i="81"/>
  <c r="E1743" i="10"/>
  <c r="E867" i="10"/>
  <c r="E28" i="10"/>
  <c r="E351" i="10"/>
  <c r="E70" i="80"/>
  <c r="E320" i="10"/>
  <c r="E10" i="79"/>
  <c r="E61" i="14"/>
  <c r="E52" i="80"/>
  <c r="AA177" i="10"/>
  <c r="I40" i="136"/>
  <c r="E9" i="14"/>
  <c r="E35" i="16"/>
  <c r="E47" i="16"/>
  <c r="E496" i="10"/>
  <c r="K10" i="133"/>
  <c r="E10" i="80"/>
  <c r="E182" i="10"/>
  <c r="E1543" i="10"/>
  <c r="E2383" i="10"/>
  <c r="AA375" i="10"/>
  <c r="E2343" i="10"/>
  <c r="E1903" i="10"/>
  <c r="E1583" i="10"/>
  <c r="E2103" i="10"/>
  <c r="E114" i="10"/>
  <c r="E537" i="10"/>
  <c r="E25" i="137"/>
  <c r="E76" i="16"/>
  <c r="E50" i="81"/>
  <c r="E1463" i="10"/>
  <c r="E10" i="81"/>
  <c r="E64" i="16"/>
  <c r="E9" i="135"/>
  <c r="E195" i="10"/>
  <c r="E455" i="10"/>
  <c r="K125" i="15"/>
  <c r="E27" i="79"/>
  <c r="E2063" i="10"/>
  <c r="E1663" i="10"/>
  <c r="E2265" i="10" s="1"/>
  <c r="E40" i="135"/>
  <c r="E2023" i="10"/>
  <c r="AA364" i="10"/>
  <c r="AA390" i="10"/>
  <c r="E702" i="10"/>
  <c r="E97" i="80"/>
  <c r="E24" i="80"/>
  <c r="E29" i="81"/>
  <c r="K114" i="15"/>
  <c r="AA215" i="10"/>
  <c r="E10" i="137"/>
  <c r="E2143" i="10"/>
  <c r="E1823" i="10"/>
  <c r="E126" i="10"/>
  <c r="E1303" i="10"/>
  <c r="E661" i="10"/>
  <c r="E10" i="16"/>
  <c r="E1983" i="10"/>
  <c r="E743" i="10"/>
  <c r="E262" i="10"/>
  <c r="AA234" i="10"/>
  <c r="E22" i="16"/>
  <c r="K136" i="15"/>
  <c r="E38" i="80"/>
  <c r="E21" i="81"/>
  <c r="E89" i="16"/>
  <c r="E337" i="10"/>
  <c r="E61" i="79"/>
  <c r="K9" i="15"/>
  <c r="E17" i="10"/>
  <c r="E1263" i="10"/>
  <c r="E101" i="16"/>
  <c r="E1031" i="10"/>
  <c r="E783" i="10"/>
  <c r="K61" i="15"/>
  <c r="E248" i="10"/>
  <c r="E55" i="137"/>
  <c r="E44" i="79"/>
  <c r="E40" i="137"/>
  <c r="E380" i="10"/>
  <c r="E83" i="80"/>
  <c r="E578" i="10"/>
  <c r="E1623" i="10"/>
  <c r="AA338" i="10"/>
  <c r="E824" i="10"/>
  <c r="E1703" i="10"/>
  <c r="E1343" i="10"/>
  <c r="E2183" i="10"/>
  <c r="E1383" i="10"/>
  <c r="E1863" i="10"/>
  <c r="E1423" i="10"/>
  <c r="E1783" i="10"/>
  <c r="E110" i="80"/>
  <c r="AA351" i="10"/>
  <c r="E2303" i="10"/>
  <c r="I9" i="136"/>
  <c r="E618" i="10"/>
  <c r="AD292" i="10"/>
  <c r="D98" i="16"/>
  <c r="D107" i="80"/>
  <c r="AH326" i="10"/>
  <c r="AH664" i="10" s="1"/>
  <c r="AG230" i="10"/>
  <c r="AG636" i="10" s="1"/>
  <c r="D27" i="16"/>
  <c r="AF122" i="10"/>
  <c r="AF371" i="10"/>
  <c r="AM779" i="10"/>
  <c r="AM777" i="10"/>
  <c r="AE340" i="10"/>
  <c r="AE665" i="10" s="1"/>
  <c r="AN224" i="10"/>
  <c r="AN609" i="10" s="1"/>
  <c r="AB164" i="10"/>
  <c r="AB863" i="10" s="1"/>
  <c r="AI792" i="10"/>
  <c r="AI794" i="10"/>
  <c r="AM188" i="10"/>
  <c r="AM606" i="10" s="1"/>
  <c r="D57" i="80"/>
  <c r="AB795" i="10"/>
  <c r="AB793" i="10"/>
  <c r="AN773" i="10"/>
  <c r="R299" i="10"/>
  <c r="AN721" i="10"/>
  <c r="AN194" i="10"/>
  <c r="AN617" i="10"/>
  <c r="AN562" i="10"/>
  <c r="AN588" i="10"/>
  <c r="R621" i="10"/>
  <c r="R1782" i="10"/>
  <c r="R2423" i="10" s="1"/>
  <c r="R429" i="10"/>
  <c r="R2342" i="10"/>
  <c r="AN844" i="10"/>
  <c r="R1582" i="10"/>
  <c r="R219" i="10"/>
  <c r="AN616" i="10"/>
  <c r="R18" i="10"/>
  <c r="R1546" i="10"/>
  <c r="R1164" i="10"/>
  <c r="R2142" i="10"/>
  <c r="AN755" i="10"/>
  <c r="R184" i="10"/>
  <c r="R664" i="10"/>
  <c r="AN702" i="10"/>
  <c r="AN297" i="10"/>
  <c r="R1662" i="10"/>
  <c r="R540" i="10"/>
  <c r="AN789" i="10"/>
  <c r="R2026" i="10"/>
  <c r="AN756" i="10"/>
  <c r="AN642" i="10"/>
  <c r="R1462" i="10"/>
  <c r="R1746" i="10"/>
  <c r="R141" i="10"/>
  <c r="R2306" i="10"/>
  <c r="R1386" i="10"/>
  <c r="R705" i="10"/>
  <c r="R250" i="10"/>
  <c r="R1382" i="10"/>
  <c r="R379" i="10"/>
  <c r="R2302" i="10"/>
  <c r="AN824" i="10"/>
  <c r="AN629" i="10"/>
  <c r="R2146" i="10"/>
  <c r="R1706" i="10"/>
  <c r="R1210" i="10"/>
  <c r="AN214" i="10"/>
  <c r="R319" i="10"/>
  <c r="AN242" i="10"/>
  <c r="AN661" i="10"/>
  <c r="AN643" i="10"/>
  <c r="R1822" i="10"/>
  <c r="R454" i="10"/>
  <c r="AN589" i="10"/>
  <c r="R196" i="10"/>
  <c r="R1666" i="10"/>
  <c r="R1826" i="10"/>
  <c r="AN156" i="10"/>
  <c r="R365" i="10"/>
  <c r="AN788" i="10"/>
  <c r="AN683" i="10"/>
  <c r="R324" i="10"/>
  <c r="R263" i="10"/>
  <c r="AN856" i="10"/>
  <c r="AN550" i="10"/>
  <c r="R581" i="10"/>
  <c r="R1426" i="10"/>
  <c r="R408" i="10"/>
  <c r="R81" i="10"/>
  <c r="R341" i="10"/>
  <c r="AN720" i="10"/>
  <c r="R2022" i="10"/>
  <c r="R2627" i="10" s="1"/>
  <c r="R1902" i="10"/>
  <c r="R1866" i="10"/>
  <c r="R1506" i="10"/>
  <c r="R866" i="10"/>
  <c r="AN602" i="10"/>
  <c r="AN772" i="10"/>
  <c r="AN563" i="10"/>
  <c r="R1502" i="10"/>
  <c r="R1180" i="10"/>
  <c r="AN324" i="10"/>
  <c r="R536" i="10"/>
  <c r="R2062" i="10"/>
  <c r="R2663" i="10" s="1"/>
  <c r="R2102" i="10"/>
  <c r="R1225" i="10"/>
  <c r="R1149" i="10"/>
  <c r="R660" i="10"/>
  <c r="R2903" i="10"/>
  <c r="AN805" i="10"/>
  <c r="AN115" i="10"/>
  <c r="AN575" i="10"/>
  <c r="AN176" i="10"/>
  <c r="R1346" i="10"/>
  <c r="R1786" i="10"/>
  <c r="AN692" i="10"/>
  <c r="R1986" i="10"/>
  <c r="AN101" i="10"/>
  <c r="R2883" i="10"/>
  <c r="R1073" i="10"/>
  <c r="R617" i="10"/>
  <c r="R1862" i="10"/>
  <c r="R823" i="10"/>
  <c r="R2066" i="10"/>
  <c r="R1466" i="10"/>
  <c r="AN682" i="10"/>
  <c r="R1422" i="10"/>
  <c r="R742" i="10"/>
  <c r="R366" i="10"/>
  <c r="R1134" i="10"/>
  <c r="AN275" i="10"/>
  <c r="AN363" i="10"/>
  <c r="R2182" i="10"/>
  <c r="AN81" i="10"/>
  <c r="R2855" i="10"/>
  <c r="AN574" i="10"/>
  <c r="R2783" i="10"/>
  <c r="R290" i="10"/>
  <c r="AN628" i="10"/>
  <c r="R1088" i="10"/>
  <c r="R701" i="10"/>
  <c r="AN825" i="10"/>
  <c r="AN551" i="10"/>
  <c r="R577" i="10"/>
  <c r="AN287" i="10"/>
  <c r="AN232" i="10"/>
  <c r="R2812" i="10"/>
  <c r="R1342" i="10"/>
  <c r="R2186" i="10"/>
  <c r="R151" i="10"/>
  <c r="R1586" i="10"/>
  <c r="R29" i="10"/>
  <c r="AN374" i="10"/>
  <c r="AN703" i="10"/>
  <c r="AN186" i="10"/>
  <c r="R499" i="10"/>
  <c r="R1906" i="10"/>
  <c r="R746" i="10"/>
  <c r="R336" i="10"/>
  <c r="R1742" i="10"/>
  <c r="R2227" i="10"/>
  <c r="R1119" i="10"/>
  <c r="R422" i="10"/>
  <c r="AN18" i="10"/>
  <c r="R1302" i="10"/>
  <c r="R786" i="10"/>
  <c r="R228" i="10"/>
  <c r="R115" i="10"/>
  <c r="AN691" i="10"/>
  <c r="R2268" i="10"/>
  <c r="R1032" i="10"/>
  <c r="R1036" i="10" s="1"/>
  <c r="AN144" i="10"/>
  <c r="AN323" i="10"/>
  <c r="R2832" i="10"/>
  <c r="R1262" i="10"/>
  <c r="AN743" i="10"/>
  <c r="R2106" i="10"/>
  <c r="R1702" i="10"/>
  <c r="R1058" i="10"/>
  <c r="R53" i="10"/>
  <c r="AN843" i="10"/>
  <c r="R1266" i="10"/>
  <c r="AN673" i="10"/>
  <c r="R43" i="10"/>
  <c r="R827" i="10"/>
  <c r="AN804" i="10"/>
  <c r="R398" i="10"/>
  <c r="R209" i="10"/>
  <c r="R1195" i="10"/>
  <c r="R1622" i="10"/>
  <c r="R1942" i="10"/>
  <c r="AN603" i="10"/>
  <c r="AN660" i="10"/>
  <c r="AN63" i="10"/>
  <c r="R1626" i="10"/>
  <c r="R1982" i="10"/>
  <c r="R160" i="10"/>
  <c r="AN857" i="10"/>
  <c r="AN305" i="10"/>
  <c r="R350" i="10"/>
  <c r="AN337" i="10"/>
  <c r="R458" i="10"/>
  <c r="R1946" i="10"/>
  <c r="R1103" i="10"/>
  <c r="R1542" i="10"/>
  <c r="AN42" i="10"/>
  <c r="R382" i="10"/>
  <c r="AN389" i="10"/>
  <c r="R2346" i="10"/>
  <c r="R100" i="10"/>
  <c r="R2382" i="10"/>
  <c r="R2386" i="10"/>
  <c r="AN350" i="10"/>
  <c r="R167" i="10"/>
  <c r="R495" i="10"/>
  <c r="R280" i="10"/>
  <c r="R127" i="10"/>
  <c r="R782" i="10"/>
  <c r="AN742" i="10"/>
  <c r="R1306" i="10"/>
  <c r="AI229" i="10"/>
  <c r="AI634" i="10" s="1"/>
  <c r="AC326" i="10"/>
  <c r="AC664" i="10" s="1"/>
  <c r="AA162" i="10"/>
  <c r="AA397" i="10"/>
  <c r="G13" i="79"/>
  <c r="G15" i="79"/>
  <c r="AJ187" i="10"/>
  <c r="AJ604" i="10" s="1"/>
  <c r="H94" i="80"/>
  <c r="H86" i="16"/>
  <c r="Z163" i="10"/>
  <c r="Z861" i="10" s="1"/>
  <c r="Z398" i="10"/>
  <c r="Z569" i="10" s="1"/>
  <c r="F98" i="80"/>
  <c r="AB244" i="10"/>
  <c r="AB620" i="10" s="1"/>
  <c r="AI372" i="10"/>
  <c r="AI557" i="10" s="1"/>
  <c r="AI123" i="10"/>
  <c r="AI848" i="10" s="1"/>
  <c r="AM301" i="10"/>
  <c r="AM649" i="10" s="1"/>
  <c r="AM674" i="10" s="1"/>
  <c r="AM302" i="10"/>
  <c r="AM647" i="10" s="1"/>
  <c r="AM352" i="10"/>
  <c r="AM552" i="10" s="1"/>
  <c r="G36" i="79"/>
  <c r="J84" i="14"/>
  <c r="K84" i="14"/>
  <c r="I84" i="14"/>
  <c r="D56" i="16"/>
  <c r="AI230" i="10"/>
  <c r="AI636" i="10" s="1"/>
  <c r="AD249" i="10"/>
  <c r="E17" i="16"/>
  <c r="AC793" i="10"/>
  <c r="AC795" i="10"/>
  <c r="AK235" i="10"/>
  <c r="AK238" i="10"/>
  <c r="AK594" i="10" s="1"/>
  <c r="AE776" i="10"/>
  <c r="AE778" i="10"/>
  <c r="H71" i="79"/>
  <c r="E14" i="16"/>
  <c r="D44" i="80"/>
  <c r="Z308" i="10"/>
  <c r="AE368" i="10"/>
  <c r="AE117" i="10"/>
  <c r="AE809" i="10" s="1"/>
  <c r="AG84" i="10"/>
  <c r="AG831" i="10" s="1"/>
  <c r="AN227" i="10"/>
  <c r="AN632" i="10" s="1"/>
  <c r="AN281" i="10"/>
  <c r="AN595" i="10" s="1"/>
  <c r="AB141" i="15"/>
  <c r="AA141" i="15"/>
  <c r="AC141" i="15"/>
  <c r="AO327" i="10"/>
  <c r="AO252" i="10"/>
  <c r="AA796" i="10"/>
  <c r="AA798" i="10"/>
  <c r="V148" i="10"/>
  <c r="T148" i="10"/>
  <c r="Y372" i="10"/>
  <c r="Y557" i="10" s="1"/>
  <c r="U148" i="10"/>
  <c r="Y123" i="10"/>
  <c r="AN151" i="10"/>
  <c r="AN862" i="10" s="1"/>
  <c r="AF394" i="10"/>
  <c r="AF158" i="10"/>
  <c r="AF829" i="10" s="1"/>
  <c r="AM252" i="10"/>
  <c r="AM327" i="10"/>
  <c r="AO748" i="10"/>
  <c r="AO28" i="10"/>
  <c r="AO708" i="10" s="1"/>
  <c r="AK340" i="10"/>
  <c r="AK665" i="10" s="1"/>
  <c r="AM85" i="10"/>
  <c r="AM835" i="10" s="1"/>
  <c r="AC325" i="10"/>
  <c r="AC662" i="10" s="1"/>
  <c r="AB123" i="10"/>
  <c r="AB848" i="10" s="1"/>
  <c r="AB372" i="10"/>
  <c r="AB557" i="10" s="1"/>
  <c r="E43" i="16"/>
  <c r="AE183" i="10"/>
  <c r="AE583" i="10" s="1"/>
  <c r="AE190" i="10"/>
  <c r="AE610" i="10" s="1"/>
  <c r="AE181" i="10"/>
  <c r="AE580" i="10" s="1"/>
  <c r="AI315" i="10"/>
  <c r="AM47" i="10"/>
  <c r="AM847" i="10" s="1"/>
  <c r="D14" i="16"/>
  <c r="AN189" i="10"/>
  <c r="AN608" i="10" s="1"/>
  <c r="AF28" i="10"/>
  <c r="AF708" i="10" s="1"/>
  <c r="AF748" i="10"/>
  <c r="G56" i="79"/>
  <c r="AJ253" i="10"/>
  <c r="AI284" i="10"/>
  <c r="AI621" i="10" s="1"/>
  <c r="AB365" i="10"/>
  <c r="AB553" i="10" s="1"/>
  <c r="AB317" i="10"/>
  <c r="AB650" i="10" s="1"/>
  <c r="AB675" i="10" s="1"/>
  <c r="AB316" i="10"/>
  <c r="AB648" i="10" s="1"/>
  <c r="AB254" i="10"/>
  <c r="AD85" i="10"/>
  <c r="AD835" i="10" s="1"/>
  <c r="G18" i="79"/>
  <c r="G58" i="79"/>
  <c r="AM395" i="10"/>
  <c r="AM159" i="10"/>
  <c r="AM833" i="10" s="1"/>
  <c r="D96" i="16"/>
  <c r="D105" i="80"/>
  <c r="AB245" i="10"/>
  <c r="AE87" i="10"/>
  <c r="AE860" i="10" s="1"/>
  <c r="F23" i="81"/>
  <c r="AN237" i="10"/>
  <c r="AN596" i="10" s="1"/>
  <c r="AN236" i="10"/>
  <c r="AN246" i="10"/>
  <c r="AJ369" i="10"/>
  <c r="AJ118" i="10"/>
  <c r="AJ813" i="10" s="1"/>
  <c r="AI329" i="10"/>
  <c r="AI330" i="10"/>
  <c r="AI376" i="10"/>
  <c r="AI564" i="10" s="1"/>
  <c r="H36" i="79"/>
  <c r="AB160" i="10"/>
  <c r="AB837" i="10" s="1"/>
  <c r="AB396" i="10"/>
  <c r="H78" i="16"/>
  <c r="H87" i="80"/>
  <c r="AD44" i="10"/>
  <c r="AD811" i="10" s="1"/>
  <c r="AH671" i="10"/>
  <c r="AH393" i="10"/>
  <c r="D50" i="79"/>
  <c r="AI382" i="10"/>
  <c r="AI568" i="10" s="1"/>
  <c r="AI150" i="10"/>
  <c r="AI859" i="10" s="1"/>
  <c r="AH27" i="10"/>
  <c r="AH706" i="10" s="1"/>
  <c r="AH746" i="10"/>
  <c r="Z121" i="10"/>
  <c r="Z817" i="10" s="1"/>
  <c r="Z370" i="10"/>
  <c r="AI189" i="10"/>
  <c r="AI608" i="10" s="1"/>
  <c r="D9" i="14"/>
  <c r="D1423" i="10"/>
  <c r="D10" i="137"/>
  <c r="D101" i="16"/>
  <c r="D40" i="137"/>
  <c r="D76" i="16"/>
  <c r="D578" i="10"/>
  <c r="D1343" i="10"/>
  <c r="D248" i="10"/>
  <c r="D1303" i="10"/>
  <c r="D262" i="10"/>
  <c r="D1503" i="10"/>
  <c r="G10" i="133"/>
  <c r="D537" i="10"/>
  <c r="D2303" i="10"/>
  <c r="D2383" i="10"/>
  <c r="D1823" i="10"/>
  <c r="D35" i="16"/>
  <c r="D17" i="10"/>
  <c r="D702" i="10"/>
  <c r="D25" i="137"/>
  <c r="D1903" i="10"/>
  <c r="D110" i="80"/>
  <c r="D28" i="10"/>
  <c r="D1583" i="10"/>
  <c r="Z17" i="10"/>
  <c r="G114" i="15"/>
  <c r="D2143" i="10"/>
  <c r="G125" i="15"/>
  <c r="D10" i="80"/>
  <c r="D182" i="10"/>
  <c r="D44" i="79"/>
  <c r="D97" i="80"/>
  <c r="D867" i="10"/>
  <c r="G136" i="15"/>
  <c r="Z215" i="10"/>
  <c r="D2063" i="10"/>
  <c r="D380" i="10"/>
  <c r="D29" i="81"/>
  <c r="D2343" i="10"/>
  <c r="D1703" i="10"/>
  <c r="D61" i="79"/>
  <c r="D783" i="10"/>
  <c r="D24" i="80"/>
  <c r="D337" i="10"/>
  <c r="D1383" i="10"/>
  <c r="D1031" i="10"/>
  <c r="D9" i="135"/>
  <c r="D40" i="81"/>
  <c r="F40" i="136"/>
  <c r="D40" i="135"/>
  <c r="D27" i="79"/>
  <c r="D1943" i="10"/>
  <c r="D351" i="10"/>
  <c r="D1543" i="10"/>
  <c r="D10" i="16"/>
  <c r="D661" i="10"/>
  <c r="D21" i="81"/>
  <c r="D50" i="81"/>
  <c r="D1783" i="10"/>
  <c r="D64" i="16"/>
  <c r="D743" i="10"/>
  <c r="G9" i="15"/>
  <c r="D38" i="80"/>
  <c r="D1623" i="10"/>
  <c r="D89" i="16"/>
  <c r="D114" i="10"/>
  <c r="D10" i="81"/>
  <c r="D47" i="16"/>
  <c r="D455" i="10"/>
  <c r="D61" i="14"/>
  <c r="D824" i="10"/>
  <c r="D1663" i="10"/>
  <c r="D1743" i="10"/>
  <c r="D195" i="10"/>
  <c r="D1863" i="10"/>
  <c r="D52" i="80"/>
  <c r="D1983" i="10"/>
  <c r="Z351" i="10"/>
  <c r="D496" i="10"/>
  <c r="F9" i="136"/>
  <c r="Z390" i="10"/>
  <c r="D10" i="79"/>
  <c r="Z375" i="10"/>
  <c r="G61" i="15"/>
  <c r="D126" i="10"/>
  <c r="Z234" i="10"/>
  <c r="D2023" i="10"/>
  <c r="D2103" i="10"/>
  <c r="Z338" i="10"/>
  <c r="D1263" i="10"/>
  <c r="D2183" i="10"/>
  <c r="D618" i="10"/>
  <c r="D70" i="80"/>
  <c r="Z364" i="10"/>
  <c r="D55" i="137"/>
  <c r="Z177" i="10"/>
  <c r="D83" i="80"/>
  <c r="D22" i="16"/>
  <c r="D320" i="10"/>
  <c r="D1463" i="10"/>
  <c r="AM790" i="10"/>
  <c r="AA218" i="10"/>
  <c r="AA581" i="10" s="1"/>
  <c r="AA225" i="10"/>
  <c r="AA611" i="10" s="1"/>
  <c r="AA220" i="10"/>
  <c r="V359" i="10"/>
  <c r="T359" i="10"/>
  <c r="U359" i="10"/>
  <c r="AM196" i="10"/>
  <c r="AM635" i="10" s="1"/>
  <c r="G72" i="16"/>
  <c r="G79" i="80"/>
  <c r="I32" i="81"/>
  <c r="J32" i="81"/>
  <c r="K32" i="81"/>
  <c r="AI289" i="10"/>
  <c r="AJ746" i="10"/>
  <c r="AJ27" i="10"/>
  <c r="AJ706" i="10" s="1"/>
  <c r="AB224" i="10"/>
  <c r="AB609" i="10" s="1"/>
  <c r="H31" i="16"/>
  <c r="F94" i="80"/>
  <c r="F86" i="16"/>
  <c r="AE799" i="10"/>
  <c r="AE797" i="10"/>
  <c r="AN64" i="10"/>
  <c r="AN826" i="10" s="1"/>
  <c r="G69" i="79"/>
  <c r="G24" i="16"/>
  <c r="AB289" i="10"/>
  <c r="C16" i="79"/>
  <c r="I37" i="14"/>
  <c r="K37" i="14"/>
  <c r="J37" i="14"/>
  <c r="H28" i="79"/>
  <c r="AE230" i="10"/>
  <c r="AE636" i="10" s="1"/>
  <c r="AL382" i="10"/>
  <c r="AL568" i="10" s="1"/>
  <c r="AL150" i="10"/>
  <c r="AL859" i="10" s="1"/>
  <c r="K26" i="14"/>
  <c r="J26" i="14"/>
  <c r="C77" i="80"/>
  <c r="C69" i="16"/>
  <c r="I26" i="14"/>
  <c r="H12" i="81"/>
  <c r="AB142" i="15"/>
  <c r="AC142" i="15"/>
  <c r="AA142" i="15"/>
  <c r="AK252" i="10"/>
  <c r="AK327" i="10"/>
  <c r="AF300" i="10"/>
  <c r="AF646" i="10" s="1"/>
  <c r="AK774" i="10"/>
  <c r="Z395" i="10"/>
  <c r="Z159" i="10"/>
  <c r="Z833" i="10" s="1"/>
  <c r="AG162" i="10"/>
  <c r="AG397" i="10"/>
  <c r="AM371" i="10"/>
  <c r="AM122" i="10"/>
  <c r="AH254" i="10"/>
  <c r="AJ371" i="10"/>
  <c r="AJ122" i="10"/>
  <c r="V238" i="10"/>
  <c r="U238" i="10"/>
  <c r="T238" i="10"/>
  <c r="AA89" i="15"/>
  <c r="AC89" i="15"/>
  <c r="AB89" i="15"/>
  <c r="C67" i="79"/>
  <c r="C111" i="80"/>
  <c r="AC107" i="15"/>
  <c r="AB107" i="15"/>
  <c r="AA107" i="15"/>
  <c r="AC44" i="10"/>
  <c r="AC811" i="10" s="1"/>
  <c r="AA222" i="10"/>
  <c r="AA605" i="10" s="1"/>
  <c r="AB282" i="10"/>
  <c r="AB597" i="10" s="1"/>
  <c r="AB279" i="10"/>
  <c r="AB593" i="10" s="1"/>
  <c r="AB286" i="10"/>
  <c r="AB623" i="10" s="1"/>
  <c r="AF794" i="10"/>
  <c r="AF792" i="10"/>
  <c r="AJ248" i="10"/>
  <c r="AB122" i="10"/>
  <c r="AB371" i="10"/>
  <c r="AL118" i="10"/>
  <c r="AL813" i="10" s="1"/>
  <c r="AL369" i="10"/>
  <c r="J35" i="14"/>
  <c r="I35" i="14"/>
  <c r="K35" i="14"/>
  <c r="C14" i="79"/>
  <c r="H91" i="16"/>
  <c r="H101" i="80"/>
  <c r="AL238" i="10"/>
  <c r="AL594" i="10" s="1"/>
  <c r="AL235" i="10"/>
  <c r="AA748" i="10"/>
  <c r="AA28" i="10"/>
  <c r="AA708" i="10" s="1"/>
  <c r="H48" i="16"/>
  <c r="AO744" i="10"/>
  <c r="AO26" i="10"/>
  <c r="AO704" i="10" s="1"/>
  <c r="AG303" i="10"/>
  <c r="AG651" i="10" s="1"/>
  <c r="AB33" i="15"/>
  <c r="AC33" i="15"/>
  <c r="AA33" i="15"/>
  <c r="C45" i="79"/>
  <c r="F33" i="79"/>
  <c r="AG229" i="10"/>
  <c r="AG634" i="10" s="1"/>
  <c r="AG328" i="10"/>
  <c r="AG666" i="10" s="1"/>
  <c r="AB223" i="10"/>
  <c r="AB607" i="10" s="1"/>
  <c r="G96" i="16"/>
  <c r="G105" i="80"/>
  <c r="F38" i="79"/>
  <c r="D20" i="79"/>
  <c r="AD303" i="10"/>
  <c r="AD651" i="10" s="1"/>
  <c r="AG217" i="10"/>
  <c r="AG579" i="10" s="1"/>
  <c r="F54" i="79"/>
  <c r="C21" i="79"/>
  <c r="K45" i="14"/>
  <c r="I45" i="14"/>
  <c r="J45" i="14"/>
  <c r="AB150" i="10"/>
  <c r="AB859" i="10" s="1"/>
  <c r="AB382" i="10"/>
  <c r="AB568" i="10" s="1"/>
  <c r="AC249" i="10"/>
  <c r="Z344" i="10"/>
  <c r="Z670" i="10" s="1"/>
  <c r="F31" i="80"/>
  <c r="AJ284" i="10"/>
  <c r="AJ621" i="10" s="1"/>
  <c r="F19" i="80"/>
  <c r="F18" i="80"/>
  <c r="AB108" i="15"/>
  <c r="AA108" i="15"/>
  <c r="AC108" i="15"/>
  <c r="AH148" i="10"/>
  <c r="AH832" i="10" s="1"/>
  <c r="AH380" i="10"/>
  <c r="AB151" i="10"/>
  <c r="AB862" i="10" s="1"/>
  <c r="E116" i="80"/>
  <c r="E50" i="16"/>
  <c r="AJ65" i="10"/>
  <c r="AJ830" i="10" s="1"/>
  <c r="AB26" i="10"/>
  <c r="AB704" i="10" s="1"/>
  <c r="AB744" i="10"/>
  <c r="H56" i="80"/>
  <c r="AO85" i="10"/>
  <c r="AO835" i="10" s="1"/>
  <c r="H18" i="79"/>
  <c r="AD281" i="10"/>
  <c r="AD595" i="10" s="1"/>
  <c r="AA67" i="10"/>
  <c r="AA858" i="10" s="1"/>
  <c r="AM285" i="10"/>
  <c r="AM622" i="10" s="1"/>
  <c r="AC653" i="10"/>
  <c r="AC354" i="10"/>
  <c r="AF45" i="10"/>
  <c r="AF815" i="10" s="1"/>
  <c r="AJ318" i="10"/>
  <c r="AJ652" i="10" s="1"/>
  <c r="AC331" i="10"/>
  <c r="AF318" i="10"/>
  <c r="AF652" i="10" s="1"/>
  <c r="AG195" i="10"/>
  <c r="AG631" i="10" s="1"/>
  <c r="AH277" i="10"/>
  <c r="AH591" i="10" s="1"/>
  <c r="G66" i="79"/>
  <c r="G64" i="79"/>
  <c r="Z779" i="10"/>
  <c r="Z777" i="10"/>
  <c r="AD318" i="10"/>
  <c r="AD652" i="10" s="1"/>
  <c r="AO27" i="10"/>
  <c r="AO706" i="10" s="1"/>
  <c r="AO746" i="10"/>
  <c r="AK288" i="10"/>
  <c r="F57" i="80"/>
  <c r="AB193" i="10"/>
  <c r="AJ342" i="10"/>
  <c r="AJ668" i="10" s="1"/>
  <c r="AJ391" i="10"/>
  <c r="AJ565" i="10" s="1"/>
  <c r="AJ343" i="10"/>
  <c r="AJ669" i="10" s="1"/>
  <c r="C102" i="80"/>
  <c r="C92" i="16"/>
  <c r="AC24" i="15"/>
  <c r="AA24" i="15"/>
  <c r="AB24" i="15"/>
  <c r="AH775" i="10"/>
  <c r="AG288" i="10"/>
  <c r="I44" i="14"/>
  <c r="K44" i="14"/>
  <c r="C24" i="79"/>
  <c r="J44" i="14"/>
  <c r="AG369" i="10"/>
  <c r="AG118" i="10"/>
  <c r="AG813" i="10" s="1"/>
  <c r="E36" i="79"/>
  <c r="AO44" i="10"/>
  <c r="AO811" i="10" s="1"/>
  <c r="AL783" i="10"/>
  <c r="AL781" i="10"/>
  <c r="E39" i="79"/>
  <c r="H76" i="80"/>
  <c r="H68" i="16"/>
  <c r="AM283" i="10"/>
  <c r="AM619" i="10" s="1"/>
  <c r="Z776" i="10"/>
  <c r="Z778" i="10"/>
  <c r="AM315" i="10"/>
  <c r="G25" i="80"/>
  <c r="AB368" i="10"/>
  <c r="AB117" i="10"/>
  <c r="AB809" i="10" s="1"/>
  <c r="D33" i="79"/>
  <c r="AC318" i="10"/>
  <c r="AC652" i="10" s="1"/>
  <c r="D66" i="79"/>
  <c r="D64" i="79"/>
  <c r="Y148" i="10"/>
  <c r="T213" i="10"/>
  <c r="V213" i="10"/>
  <c r="Y380" i="10"/>
  <c r="U213" i="10"/>
  <c r="D19" i="79"/>
  <c r="D17" i="16"/>
  <c r="F24" i="81"/>
  <c r="AG233" i="10"/>
  <c r="AG590" i="10" s="1"/>
  <c r="AL43" i="10"/>
  <c r="AL807" i="10" s="1"/>
  <c r="E28" i="16"/>
  <c r="G29" i="16"/>
  <c r="D20" i="80"/>
  <c r="D21" i="80"/>
  <c r="AH87" i="10"/>
  <c r="AH860" i="10" s="1"/>
  <c r="AC124" i="10"/>
  <c r="AC850" i="10" s="1"/>
  <c r="AC120" i="10"/>
  <c r="AA653" i="10"/>
  <c r="AA354" i="10"/>
  <c r="D75" i="79"/>
  <c r="Z318" i="10"/>
  <c r="Z652" i="10" s="1"/>
  <c r="G90" i="80"/>
  <c r="G81" i="16"/>
  <c r="AF189" i="10"/>
  <c r="AF608" i="10" s="1"/>
  <c r="AK378" i="10"/>
  <c r="AA224" i="10"/>
  <c r="AA609" i="10" s="1"/>
  <c r="E19" i="79"/>
  <c r="AD148" i="10"/>
  <c r="AD832" i="10" s="1"/>
  <c r="AD380" i="10"/>
  <c r="AK193" i="10"/>
  <c r="AB228" i="10"/>
  <c r="AB633" i="10" s="1"/>
  <c r="E19" i="16"/>
  <c r="D18" i="16"/>
  <c r="J24" i="14"/>
  <c r="K24" i="14"/>
  <c r="I24" i="14"/>
  <c r="C67" i="16"/>
  <c r="C75" i="80"/>
  <c r="AI308" i="10"/>
  <c r="AH286" i="10"/>
  <c r="AH623" i="10" s="1"/>
  <c r="AH279" i="10"/>
  <c r="AH593" i="10" s="1"/>
  <c r="AH282" i="10"/>
  <c r="AH597" i="10" s="1"/>
  <c r="AG343" i="10"/>
  <c r="AG669" i="10" s="1"/>
  <c r="AG342" i="10"/>
  <c r="AG668" i="10" s="1"/>
  <c r="AG391" i="10"/>
  <c r="AG565" i="10" s="1"/>
  <c r="AM254" i="10"/>
  <c r="AG398" i="10"/>
  <c r="AG569" i="10" s="1"/>
  <c r="AG163" i="10"/>
  <c r="AG861" i="10" s="1"/>
  <c r="Y278" i="10"/>
  <c r="V293" i="10"/>
  <c r="U293" i="10"/>
  <c r="T293" i="10"/>
  <c r="AK289" i="10"/>
  <c r="AN187" i="10"/>
  <c r="AN604" i="10" s="1"/>
  <c r="AE284" i="10"/>
  <c r="AE621" i="10" s="1"/>
  <c r="AC284" i="10"/>
  <c r="AC621" i="10" s="1"/>
  <c r="AL189" i="10"/>
  <c r="AL608" i="10" s="1"/>
  <c r="F111" i="80"/>
  <c r="AC288" i="10"/>
  <c r="H15" i="81"/>
  <c r="AI151" i="10"/>
  <c r="AI862" i="10" s="1"/>
  <c r="AD339" i="10"/>
  <c r="AD663" i="10" s="1"/>
  <c r="E32" i="80"/>
  <c r="E33" i="80"/>
  <c r="D55" i="16"/>
  <c r="AE370" i="10"/>
  <c r="AE121" i="10"/>
  <c r="AE817" i="10" s="1"/>
  <c r="U328" i="10"/>
  <c r="V328" i="10"/>
  <c r="T328" i="10"/>
  <c r="AI122" i="10"/>
  <c r="AI371" i="10"/>
  <c r="C49" i="80"/>
  <c r="AC54" i="15"/>
  <c r="AA54" i="15"/>
  <c r="C48" i="80"/>
  <c r="AB54" i="15"/>
  <c r="AG286" i="10"/>
  <c r="AG623" i="10" s="1"/>
  <c r="AG279" i="10"/>
  <c r="AG593" i="10" s="1"/>
  <c r="AG282" i="10"/>
  <c r="AG597" i="10" s="1"/>
  <c r="AJ777" i="10"/>
  <c r="AJ779" i="10"/>
  <c r="F47" i="80"/>
  <c r="F46" i="80"/>
  <c r="AB378" i="10"/>
  <c r="C57" i="79"/>
  <c r="AC43" i="15"/>
  <c r="AB43" i="15"/>
  <c r="AA43" i="15"/>
  <c r="H77" i="80"/>
  <c r="H69" i="16"/>
  <c r="AK164" i="10"/>
  <c r="AK863" i="10" s="1"/>
  <c r="AF248" i="10"/>
  <c r="AL289" i="10"/>
  <c r="AB16" i="15"/>
  <c r="AA16" i="15"/>
  <c r="AC16" i="15"/>
  <c r="AD16" i="15" s="1"/>
  <c r="AM249" i="10"/>
  <c r="AF290" i="10"/>
  <c r="AH311" i="10"/>
  <c r="AH219" i="10"/>
  <c r="AI799" i="10"/>
  <c r="AI797" i="10"/>
  <c r="AK244" i="10"/>
  <c r="AK620" i="10" s="1"/>
  <c r="AI791" i="10"/>
  <c r="AK190" i="10"/>
  <c r="AK610" i="10" s="1"/>
  <c r="AK183" i="10"/>
  <c r="AK583" i="10" s="1"/>
  <c r="AK181" i="10"/>
  <c r="AK580" i="10" s="1"/>
  <c r="Z220" i="10"/>
  <c r="Z218" i="10"/>
  <c r="Z581" i="10" s="1"/>
  <c r="Z225" i="10"/>
  <c r="Z611" i="10" s="1"/>
  <c r="AH290" i="10"/>
  <c r="AO776" i="10"/>
  <c r="AO778" i="10"/>
  <c r="H19" i="80"/>
  <c r="H18" i="80"/>
  <c r="K64" i="14"/>
  <c r="I64" i="14"/>
  <c r="C23" i="16"/>
  <c r="J64" i="14"/>
  <c r="AD671" i="10"/>
  <c r="AD393" i="10"/>
  <c r="G28" i="79"/>
  <c r="S496" i="10"/>
  <c r="S1303" i="10"/>
  <c r="N10" i="80"/>
  <c r="AG136" i="15"/>
  <c r="N40" i="135"/>
  <c r="S537" i="10"/>
  <c r="N10" i="81"/>
  <c r="S743" i="10"/>
  <c r="N50" i="81"/>
  <c r="N76" i="16"/>
  <c r="S824" i="10"/>
  <c r="S2303" i="10"/>
  <c r="S1903" i="10"/>
  <c r="N22" i="16"/>
  <c r="N38" i="80"/>
  <c r="S1543" i="10"/>
  <c r="S320" i="10"/>
  <c r="N10" i="137"/>
  <c r="N83" i="80"/>
  <c r="AO364" i="10"/>
  <c r="S126" i="10"/>
  <c r="S1943" i="10"/>
  <c r="AO215" i="10"/>
  <c r="S1263" i="10"/>
  <c r="N101" i="16"/>
  <c r="AG114" i="15"/>
  <c r="S783" i="10"/>
  <c r="S2023" i="10"/>
  <c r="S1983" i="10"/>
  <c r="N9" i="14"/>
  <c r="N21" i="81"/>
  <c r="S1743" i="10"/>
  <c r="S1863" i="10"/>
  <c r="S2103" i="10"/>
  <c r="S1343" i="10"/>
  <c r="N70" i="80"/>
  <c r="S2143" i="10"/>
  <c r="S578" i="10"/>
  <c r="S1583" i="10"/>
  <c r="S1623" i="10"/>
  <c r="S1503" i="10"/>
  <c r="AO234" i="10"/>
  <c r="N10" i="79"/>
  <c r="N44" i="79"/>
  <c r="S351" i="10"/>
  <c r="S702" i="10"/>
  <c r="S2343" i="10"/>
  <c r="AO17" i="10"/>
  <c r="N61" i="79"/>
  <c r="AK10" i="133"/>
  <c r="N47" i="16"/>
  <c r="AG9" i="15"/>
  <c r="S2383" i="10"/>
  <c r="S380" i="10"/>
  <c r="N25" i="137"/>
  <c r="N40" i="137"/>
  <c r="AG125" i="15"/>
  <c r="AO351" i="10"/>
  <c r="N29" i="81"/>
  <c r="S248" i="10"/>
  <c r="S1663" i="10"/>
  <c r="S1463" i="10"/>
  <c r="N110" i="80"/>
  <c r="S2183" i="10"/>
  <c r="N40" i="81"/>
  <c r="N64" i="16"/>
  <c r="S1783" i="10"/>
  <c r="S1703" i="10"/>
  <c r="S28" i="10"/>
  <c r="N9" i="135"/>
  <c r="S262" i="10"/>
  <c r="N97" i="80"/>
  <c r="N89" i="16"/>
  <c r="S1383" i="10"/>
  <c r="S1031" i="10"/>
  <c r="S455" i="10"/>
  <c r="S182" i="10"/>
  <c r="N55" i="137"/>
  <c r="AA9" i="136"/>
  <c r="AO390" i="10"/>
  <c r="N61" i="14"/>
  <c r="S195" i="10"/>
  <c r="S618" i="10"/>
  <c r="AA40" i="136"/>
  <c r="N35" i="16"/>
  <c r="S867" i="10"/>
  <c r="N10" i="16"/>
  <c r="S661" i="10"/>
  <c r="N24" i="80"/>
  <c r="N27" i="79"/>
  <c r="S1423" i="10"/>
  <c r="S114" i="10"/>
  <c r="AO338" i="10"/>
  <c r="N52" i="80"/>
  <c r="S1823" i="10"/>
  <c r="S2063" i="10"/>
  <c r="S337" i="10"/>
  <c r="AO375" i="10"/>
  <c r="AO177" i="10"/>
  <c r="AG61" i="15"/>
  <c r="H19" i="79"/>
  <c r="AK397" i="10"/>
  <c r="AK162" i="10"/>
  <c r="Z247" i="10"/>
  <c r="U357" i="10"/>
  <c r="T357" i="10"/>
  <c r="V357" i="10"/>
  <c r="AI163" i="10"/>
  <c r="AI861" i="10" s="1"/>
  <c r="AI398" i="10"/>
  <c r="AI569" i="10" s="1"/>
  <c r="AC84" i="10"/>
  <c r="AC831" i="10" s="1"/>
  <c r="AF380" i="10"/>
  <c r="AF148" i="10"/>
  <c r="AF832" i="10" s="1"/>
  <c r="AF279" i="10"/>
  <c r="AF593" i="10" s="1"/>
  <c r="AF286" i="10"/>
  <c r="AF623" i="10" s="1"/>
  <c r="AF282" i="10"/>
  <c r="AF597" i="10" s="1"/>
  <c r="F16" i="80"/>
  <c r="AK308" i="10"/>
  <c r="AF117" i="10"/>
  <c r="AF809" i="10" s="1"/>
  <c r="AF368" i="10"/>
  <c r="AA69" i="15"/>
  <c r="C53" i="16"/>
  <c r="AC69" i="15"/>
  <c r="AB69" i="15"/>
  <c r="Z382" i="10"/>
  <c r="Z568" i="10" s="1"/>
  <c r="Z150" i="10"/>
  <c r="Z859" i="10" s="1"/>
  <c r="AM654" i="10"/>
  <c r="AM367" i="10"/>
  <c r="G12" i="80"/>
  <c r="H64" i="16"/>
  <c r="H496" i="10"/>
  <c r="H70" i="80"/>
  <c r="W9" i="15"/>
  <c r="H61" i="79"/>
  <c r="H40" i="135"/>
  <c r="H17" i="10"/>
  <c r="H9" i="135"/>
  <c r="AD234" i="10"/>
  <c r="H40" i="81"/>
  <c r="H1503" i="10"/>
  <c r="H44" i="79"/>
  <c r="H10" i="80"/>
  <c r="AD338" i="10"/>
  <c r="H182" i="10"/>
  <c r="H10" i="16"/>
  <c r="AD177" i="10"/>
  <c r="H2183" i="10"/>
  <c r="H537" i="10"/>
  <c r="H661" i="10"/>
  <c r="AD390" i="10"/>
  <c r="H337" i="10"/>
  <c r="W136" i="15"/>
  <c r="W125" i="15"/>
  <c r="H1823" i="10"/>
  <c r="H1943" i="10"/>
  <c r="H2103" i="10"/>
  <c r="H1031" i="10"/>
  <c r="H76" i="16"/>
  <c r="AD351" i="10"/>
  <c r="H25" i="137"/>
  <c r="H21" i="81"/>
  <c r="H1463" i="10"/>
  <c r="H89" i="16"/>
  <c r="H455" i="10"/>
  <c r="H101" i="16"/>
  <c r="H743" i="10"/>
  <c r="H824" i="10"/>
  <c r="H1423" i="10"/>
  <c r="H1863" i="10"/>
  <c r="W61" i="15"/>
  <c r="H35" i="16"/>
  <c r="H380" i="10"/>
  <c r="H248" i="10"/>
  <c r="H2383" i="10"/>
  <c r="AD364" i="10"/>
  <c r="H1903" i="10"/>
  <c r="H1623" i="10"/>
  <c r="H1783" i="10"/>
  <c r="AD375" i="10"/>
  <c r="H1543" i="10"/>
  <c r="H2023" i="10"/>
  <c r="H22" i="16"/>
  <c r="H110" i="80"/>
  <c r="H1703" i="10"/>
  <c r="H351" i="10"/>
  <c r="W114" i="15"/>
  <c r="H1743" i="10"/>
  <c r="R40" i="136"/>
  <c r="H2143" i="10"/>
  <c r="H40" i="137"/>
  <c r="AD215" i="10"/>
  <c r="H320" i="10"/>
  <c r="H2063" i="10"/>
  <c r="H10" i="79"/>
  <c r="H618" i="10"/>
  <c r="H27" i="79"/>
  <c r="H29" i="81"/>
  <c r="H114" i="10"/>
  <c r="H1983" i="10"/>
  <c r="H1263" i="10"/>
  <c r="H2303" i="10"/>
  <c r="R9" i="136"/>
  <c r="H47" i="16"/>
  <c r="H578" i="10"/>
  <c r="H83" i="80"/>
  <c r="W10" i="133"/>
  <c r="H28" i="10"/>
  <c r="H24" i="80"/>
  <c r="H50" i="81"/>
  <c r="H1343" i="10"/>
  <c r="H783" i="10"/>
  <c r="AD17" i="10"/>
  <c r="H10" i="137"/>
  <c r="H52" i="80"/>
  <c r="H1663" i="10"/>
  <c r="H55" i="137"/>
  <c r="H9" i="14"/>
  <c r="H126" i="10"/>
  <c r="H61" i="14"/>
  <c r="H97" i="80"/>
  <c r="H10" i="81"/>
  <c r="H1583" i="10"/>
  <c r="H195" i="10"/>
  <c r="H1303" i="10"/>
  <c r="H702" i="10"/>
  <c r="H2343" i="10"/>
  <c r="H1383" i="10"/>
  <c r="H38" i="80"/>
  <c r="H262" i="10"/>
  <c r="AL66" i="10"/>
  <c r="AL834" i="10" s="1"/>
  <c r="J15" i="14"/>
  <c r="C14" i="16"/>
  <c r="K15" i="14"/>
  <c r="I15" i="14"/>
  <c r="AD220" i="10"/>
  <c r="AD218" i="10"/>
  <c r="AD581" i="10" s="1"/>
  <c r="AD225" i="10"/>
  <c r="AD611" i="10" s="1"/>
  <c r="AN654" i="10"/>
  <c r="AN367" i="10"/>
  <c r="AG382" i="10"/>
  <c r="AG568" i="10" s="1"/>
  <c r="AG150" i="10"/>
  <c r="AG859" i="10" s="1"/>
  <c r="AA774" i="10"/>
  <c r="AL123" i="10"/>
  <c r="AL848" i="10" s="1"/>
  <c r="AL372" i="10"/>
  <c r="AL557" i="10" s="1"/>
  <c r="AL395" i="10"/>
  <c r="AL159" i="10"/>
  <c r="AL833" i="10" s="1"/>
  <c r="AK298" i="10"/>
  <c r="AK644" i="10" s="1"/>
  <c r="AB225" i="10"/>
  <c r="AB611" i="10" s="1"/>
  <c r="AB220" i="10"/>
  <c r="AB218" i="10"/>
  <c r="AB581" i="10" s="1"/>
  <c r="Y792" i="10"/>
  <c r="U242" i="10"/>
  <c r="Y794" i="10"/>
  <c r="T242" i="10"/>
  <c r="V242" i="10"/>
  <c r="AB227" i="10"/>
  <c r="AB632" i="10" s="1"/>
  <c r="AN181" i="10"/>
  <c r="AN580" i="10" s="1"/>
  <c r="AN190" i="10"/>
  <c r="AN610" i="10" s="1"/>
  <c r="AN183" i="10"/>
  <c r="AN583" i="10" s="1"/>
  <c r="AD43" i="10"/>
  <c r="AD807" i="10" s="1"/>
  <c r="AJ44" i="10"/>
  <c r="AJ811" i="10" s="1"/>
  <c r="G31" i="79"/>
  <c r="T191" i="10"/>
  <c r="Y67" i="10"/>
  <c r="V191" i="10"/>
  <c r="U191" i="10"/>
  <c r="AJ163" i="10"/>
  <c r="AJ861" i="10" s="1"/>
  <c r="AJ398" i="10"/>
  <c r="AJ569" i="10" s="1"/>
  <c r="AO217" i="10"/>
  <c r="AO579" i="10" s="1"/>
  <c r="V306" i="10"/>
  <c r="T306" i="10"/>
  <c r="U306" i="10"/>
  <c r="AA391" i="10"/>
  <c r="AA565" i="10" s="1"/>
  <c r="AA342" i="10"/>
  <c r="AA668" i="10" s="1"/>
  <c r="AA343" i="10"/>
  <c r="AA669" i="10" s="1"/>
  <c r="AD791" i="10"/>
  <c r="H43" i="80"/>
  <c r="AC217" i="10"/>
  <c r="AC579" i="10" s="1"/>
  <c r="AK123" i="10"/>
  <c r="AK848" i="10" s="1"/>
  <c r="AK372" i="10"/>
  <c r="AK557" i="10" s="1"/>
  <c r="D51" i="79"/>
  <c r="D109" i="16"/>
  <c r="D119" i="80"/>
  <c r="AF790" i="10"/>
  <c r="AA29" i="15"/>
  <c r="C105" i="80"/>
  <c r="AB29" i="15"/>
  <c r="AC29" i="15"/>
  <c r="C96" i="16"/>
  <c r="AH226" i="10"/>
  <c r="AH630" i="10" s="1"/>
  <c r="AK45" i="10"/>
  <c r="AK815" i="10" s="1"/>
  <c r="H53" i="80"/>
  <c r="AN124" i="10"/>
  <c r="AN850" i="10" s="1"/>
  <c r="AN120" i="10"/>
  <c r="AO66" i="10"/>
  <c r="AO834" i="10" s="1"/>
  <c r="AI301" i="10"/>
  <c r="AI649" i="10" s="1"/>
  <c r="AI674" i="10" s="1"/>
  <c r="AI302" i="10"/>
  <c r="AI647" i="10" s="1"/>
  <c r="AI352" i="10"/>
  <c r="AI552" i="10" s="1"/>
  <c r="AC289" i="10"/>
  <c r="AE118" i="10"/>
  <c r="AE813" i="10" s="1"/>
  <c r="AE369" i="10"/>
  <c r="H20" i="80"/>
  <c r="H21" i="80"/>
  <c r="H120" i="80"/>
  <c r="H110" i="16"/>
  <c r="AE395" i="10"/>
  <c r="AE159" i="10"/>
  <c r="AE833" i="10" s="1"/>
  <c r="H16" i="79"/>
  <c r="AF288" i="10"/>
  <c r="E24" i="16"/>
  <c r="AM380" i="10"/>
  <c r="AM148" i="10"/>
  <c r="AM832" i="10" s="1"/>
  <c r="C68" i="79"/>
  <c r="AC90" i="15"/>
  <c r="AB90" i="15"/>
  <c r="AA90" i="15"/>
  <c r="D43" i="80"/>
  <c r="AO254" i="10"/>
  <c r="AG181" i="10"/>
  <c r="AG580" i="10" s="1"/>
  <c r="AG190" i="10"/>
  <c r="AG610" i="10" s="1"/>
  <c r="AG183" i="10"/>
  <c r="AG583" i="10" s="1"/>
  <c r="G60" i="80"/>
  <c r="G61" i="80"/>
  <c r="V297" i="10"/>
  <c r="Y284" i="10"/>
  <c r="T297" i="10"/>
  <c r="U297" i="10"/>
  <c r="G71" i="80"/>
  <c r="F24" i="16"/>
  <c r="AC340" i="10"/>
  <c r="AC665" i="10" s="1"/>
  <c r="AL303" i="10"/>
  <c r="AL651" i="10" s="1"/>
  <c r="G52" i="16"/>
  <c r="E29" i="80"/>
  <c r="AD124" i="10"/>
  <c r="AD850" i="10" s="1"/>
  <c r="AD120" i="10"/>
  <c r="E18" i="79"/>
  <c r="G17" i="79"/>
  <c r="Y151" i="10"/>
  <c r="Y862" i="10" s="1"/>
  <c r="T217" i="10"/>
  <c r="V217" i="10"/>
  <c r="U217" i="10"/>
  <c r="F19" i="79"/>
  <c r="AF331" i="10"/>
  <c r="G108" i="16"/>
  <c r="H28" i="80"/>
  <c r="AP121" i="80"/>
  <c r="AP111" i="16"/>
  <c r="C44" i="16"/>
  <c r="AA21" i="15"/>
  <c r="AC21" i="15"/>
  <c r="AB21" i="15"/>
  <c r="F101" i="80"/>
  <c r="F91" i="16"/>
  <c r="AM248" i="10"/>
  <c r="D91" i="80"/>
  <c r="D82" i="16"/>
  <c r="AP66" i="137"/>
  <c r="AP55" i="16"/>
  <c r="C97" i="16"/>
  <c r="AB30" i="15"/>
  <c r="AA30" i="15"/>
  <c r="C106" i="80"/>
  <c r="AC30" i="15"/>
  <c r="D48" i="80"/>
  <c r="D49" i="80"/>
  <c r="AB47" i="10"/>
  <c r="AB847" i="10" s="1"/>
  <c r="D29" i="79"/>
  <c r="AF243" i="10"/>
  <c r="AF618" i="10" s="1"/>
  <c r="AO299" i="10"/>
  <c r="AO645" i="10" s="1"/>
  <c r="G58" i="80"/>
  <c r="E28" i="80"/>
  <c r="E24" i="79"/>
  <c r="D12" i="80"/>
  <c r="Y748" i="10"/>
  <c r="Y28" i="10"/>
  <c r="V35" i="10"/>
  <c r="T35" i="10"/>
  <c r="U35" i="10"/>
  <c r="AO159" i="10"/>
  <c r="AO833" i="10" s="1"/>
  <c r="AO395" i="10"/>
  <c r="H17" i="16"/>
  <c r="AE245" i="10"/>
  <c r="AL281" i="10"/>
  <c r="AL595" i="10" s="1"/>
  <c r="AG222" i="10"/>
  <c r="AG605" i="10" s="1"/>
  <c r="AI26" i="10"/>
  <c r="AI704" i="10" s="1"/>
  <c r="AI744" i="10"/>
  <c r="AE291" i="10"/>
  <c r="C29" i="79"/>
  <c r="K86" i="14"/>
  <c r="J86" i="14"/>
  <c r="I86" i="14"/>
  <c r="U156" i="10"/>
  <c r="Y220" i="10"/>
  <c r="V156" i="10"/>
  <c r="T156" i="10"/>
  <c r="Y218" i="10"/>
  <c r="Y225" i="10"/>
  <c r="Y611" i="10" s="1"/>
  <c r="G34" i="79"/>
  <c r="F17" i="80"/>
  <c r="AL45" i="10"/>
  <c r="AL815" i="10" s="1"/>
  <c r="V233" i="10"/>
  <c r="AA254" i="10"/>
  <c r="AE277" i="10"/>
  <c r="AE591" i="10" s="1"/>
  <c r="AB45" i="10"/>
  <c r="AB815" i="10" s="1"/>
  <c r="AI781" i="10"/>
  <c r="AI783" i="10"/>
  <c r="AH45" i="10"/>
  <c r="AH815" i="10" s="1"/>
  <c r="F104" i="16"/>
  <c r="F105" i="16"/>
  <c r="F115" i="80"/>
  <c r="AC189" i="10"/>
  <c r="AC608" i="10" s="1"/>
  <c r="AG44" i="10"/>
  <c r="AG811" i="10" s="1"/>
  <c r="AJ193" i="10"/>
  <c r="AP67" i="137"/>
  <c r="AP56" i="16"/>
  <c r="AG291" i="10"/>
  <c r="AA308" i="10"/>
  <c r="AB78" i="15"/>
  <c r="AA78" i="15"/>
  <c r="C106" i="16"/>
  <c r="C117" i="80"/>
  <c r="AC78" i="15"/>
  <c r="AD216" i="10"/>
  <c r="AD577" i="10" s="1"/>
  <c r="AD45" i="10"/>
  <c r="AD815" i="10" s="1"/>
  <c r="AC299" i="10"/>
  <c r="AC645" i="10" s="1"/>
  <c r="AM775" i="10"/>
  <c r="AH66" i="10"/>
  <c r="AH834" i="10" s="1"/>
  <c r="AF781" i="10"/>
  <c r="AF783" i="10"/>
  <c r="AJ67" i="10"/>
  <c r="AJ858" i="10" s="1"/>
  <c r="AB27" i="10"/>
  <c r="AB706" i="10" s="1"/>
  <c r="AB746" i="10"/>
  <c r="AL124" i="10"/>
  <c r="AL850" i="10" s="1"/>
  <c r="AL120" i="10"/>
  <c r="H107" i="80"/>
  <c r="H98" i="16"/>
  <c r="E17" i="80"/>
  <c r="E71" i="16"/>
  <c r="E78" i="80"/>
  <c r="AD300" i="10"/>
  <c r="AD646" i="10" s="1"/>
  <c r="V254" i="10"/>
  <c r="T254" i="10"/>
  <c r="U254" i="10"/>
  <c r="Y83" i="10"/>
  <c r="AF791" i="10"/>
  <c r="AH249" i="10"/>
  <c r="AH778" i="10"/>
  <c r="AH776" i="10"/>
  <c r="G90" i="16"/>
  <c r="G100" i="80"/>
  <c r="G99" i="80"/>
  <c r="G11" i="80"/>
  <c r="AK290" i="10"/>
  <c r="AB144" i="15"/>
  <c r="AA144" i="15"/>
  <c r="AC144" i="15"/>
  <c r="G46" i="79"/>
  <c r="G40" i="80"/>
  <c r="AJ791" i="10"/>
  <c r="Z340" i="10"/>
  <c r="Z665" i="10" s="1"/>
  <c r="V283" i="10"/>
  <c r="T283" i="10"/>
  <c r="U283" i="10"/>
  <c r="Y158" i="10"/>
  <c r="Y394" i="10"/>
  <c r="K96" i="14"/>
  <c r="I96" i="14"/>
  <c r="C41" i="79"/>
  <c r="J96" i="14"/>
  <c r="D15" i="79"/>
  <c r="D13" i="79"/>
  <c r="AL249" i="10"/>
  <c r="AC247" i="10"/>
  <c r="Y246" i="10"/>
  <c r="AP246" i="10" s="1"/>
  <c r="Y236" i="10"/>
  <c r="T224" i="10"/>
  <c r="V224" i="10"/>
  <c r="U224" i="10"/>
  <c r="Y237" i="10"/>
  <c r="M2183" i="10"/>
  <c r="M1463" i="10"/>
  <c r="M262" i="10"/>
  <c r="AI390" i="10"/>
  <c r="AI17" i="10"/>
  <c r="M1583" i="10"/>
  <c r="M743" i="10"/>
  <c r="AI234" i="10"/>
  <c r="M337" i="10"/>
  <c r="M1503" i="10"/>
  <c r="M1863" i="10"/>
  <c r="M661" i="10"/>
  <c r="M702" i="10"/>
  <c r="AI364" i="10"/>
  <c r="M618" i="10"/>
  <c r="M182" i="10"/>
  <c r="M496" i="10"/>
  <c r="M28" i="10"/>
  <c r="M1783" i="10"/>
  <c r="M2343" i="10"/>
  <c r="M1703" i="10"/>
  <c r="M537" i="10"/>
  <c r="M1623" i="10"/>
  <c r="M1543" i="10"/>
  <c r="M1343" i="10"/>
  <c r="M248" i="10"/>
  <c r="M380" i="10"/>
  <c r="M2103" i="10"/>
  <c r="M824" i="10"/>
  <c r="AI351" i="10"/>
  <c r="M578" i="10"/>
  <c r="M455" i="10"/>
  <c r="M1743" i="10"/>
  <c r="M1031" i="10"/>
  <c r="M2063" i="10"/>
  <c r="M783" i="10"/>
  <c r="M1983" i="10"/>
  <c r="AI177" i="10"/>
  <c r="M126" i="10"/>
  <c r="M2303" i="10"/>
  <c r="M1903" i="10"/>
  <c r="M351" i="10"/>
  <c r="AI338" i="10"/>
  <c r="M1823" i="10"/>
  <c r="AI375" i="10"/>
  <c r="M867" i="10"/>
  <c r="M195" i="10"/>
  <c r="M17" i="10"/>
  <c r="M114" i="10"/>
  <c r="M1663" i="10"/>
  <c r="M2265" i="10" s="1"/>
  <c r="M1943" i="10"/>
  <c r="M1423" i="10"/>
  <c r="M2023" i="10"/>
  <c r="M2143" i="10"/>
  <c r="M320" i="10"/>
  <c r="AI215" i="10"/>
  <c r="M1303" i="10"/>
  <c r="M1263" i="10"/>
  <c r="M2383" i="10"/>
  <c r="M1383" i="10"/>
  <c r="F41" i="16"/>
  <c r="AN368" i="10"/>
  <c r="AN117" i="10"/>
  <c r="AN809" i="10" s="1"/>
  <c r="K38" i="14"/>
  <c r="J38" i="14"/>
  <c r="C17" i="79"/>
  <c r="I38" i="14"/>
  <c r="G71" i="79"/>
  <c r="AA799" i="10"/>
  <c r="AA797" i="10"/>
  <c r="AO311" i="10"/>
  <c r="AO219" i="10"/>
  <c r="AG326" i="10"/>
  <c r="AG664" i="10" s="1"/>
  <c r="AP57" i="16"/>
  <c r="AO195" i="10"/>
  <c r="AO631" i="10" s="1"/>
  <c r="AO223" i="10"/>
  <c r="AO607" i="10" s="1"/>
  <c r="AA328" i="10"/>
  <c r="AA666" i="10" s="1"/>
  <c r="E11" i="79"/>
  <c r="AD378" i="10"/>
  <c r="AH229" i="10"/>
  <c r="AH634" i="10" s="1"/>
  <c r="AH328" i="10"/>
  <c r="AH666" i="10" s="1"/>
  <c r="AF298" i="10"/>
  <c r="AF644" i="10" s="1"/>
  <c r="AG798" i="10"/>
  <c r="AG796" i="10"/>
  <c r="AC158" i="10"/>
  <c r="AC829" i="10" s="1"/>
  <c r="AC394" i="10"/>
  <c r="D11" i="79"/>
  <c r="AF277" i="10"/>
  <c r="AF591" i="10" s="1"/>
  <c r="H41" i="80"/>
  <c r="AL299" i="10"/>
  <c r="AL645" i="10" s="1"/>
  <c r="E49" i="16"/>
  <c r="F23" i="16"/>
  <c r="T189" i="10"/>
  <c r="Y65" i="10"/>
  <c r="Y830" i="10" s="1"/>
  <c r="U189" i="10"/>
  <c r="V189" i="10"/>
  <c r="AE317" i="10"/>
  <c r="AE650" i="10" s="1"/>
  <c r="AE675" i="10" s="1"/>
  <c r="AE316" i="10"/>
  <c r="AE648" i="10" s="1"/>
  <c r="AE365" i="10"/>
  <c r="AE553" i="10" s="1"/>
  <c r="AJ381" i="10"/>
  <c r="AJ149" i="10"/>
  <c r="AJ836" i="10" s="1"/>
  <c r="E107" i="16"/>
  <c r="E118" i="80"/>
  <c r="AP45" i="80"/>
  <c r="AF303" i="10"/>
  <c r="AF651" i="10" s="1"/>
  <c r="F42" i="80"/>
  <c r="AD193" i="10"/>
  <c r="AD796" i="10"/>
  <c r="AD798" i="10"/>
  <c r="AD217" i="10"/>
  <c r="AD579" i="10" s="1"/>
  <c r="AO160" i="10"/>
  <c r="AO837" i="10" s="1"/>
  <c r="AO396" i="10"/>
  <c r="AJ778" i="10"/>
  <c r="AJ776" i="10"/>
  <c r="D54" i="79"/>
  <c r="AO792" i="10"/>
  <c r="AO794" i="10"/>
  <c r="AB195" i="10"/>
  <c r="AB631" i="10" s="1"/>
  <c r="AL308" i="10"/>
  <c r="AM300" i="10"/>
  <c r="AM646" i="10" s="1"/>
  <c r="H37" i="79"/>
  <c r="AI340" i="10"/>
  <c r="AI665" i="10" s="1"/>
  <c r="AN326" i="10"/>
  <c r="AN664" i="10" s="1"/>
  <c r="AA116" i="15"/>
  <c r="AC116" i="15"/>
  <c r="AB116" i="15"/>
  <c r="AH243" i="10"/>
  <c r="AH618" i="10" s="1"/>
  <c r="AE226" i="10"/>
  <c r="AE630" i="10" s="1"/>
  <c r="T285" i="10"/>
  <c r="Y160" i="10"/>
  <c r="Y837" i="10" s="1"/>
  <c r="V285" i="10"/>
  <c r="Y396" i="10"/>
  <c r="U285" i="10"/>
  <c r="AJ380" i="10"/>
  <c r="AJ148" i="10"/>
  <c r="AJ832" i="10" s="1"/>
  <c r="AF398" i="10"/>
  <c r="AF569" i="10" s="1"/>
  <c r="AF163" i="10"/>
  <c r="AF861" i="10" s="1"/>
  <c r="G91" i="16"/>
  <c r="G101" i="80"/>
  <c r="Z219" i="10"/>
  <c r="Z311" i="10"/>
  <c r="I75" i="14"/>
  <c r="J75" i="14"/>
  <c r="C78" i="16"/>
  <c r="C87" i="80"/>
  <c r="K75" i="14"/>
  <c r="V61" i="10"/>
  <c r="Y189" i="10"/>
  <c r="U61" i="10"/>
  <c r="T61" i="10"/>
  <c r="E44" i="80"/>
  <c r="AO331" i="10"/>
  <c r="AH782" i="10"/>
  <c r="AH780" i="10"/>
  <c r="AO227" i="10"/>
  <c r="AO632" i="10" s="1"/>
  <c r="AE243" i="10"/>
  <c r="AE618" i="10" s="1"/>
  <c r="D104" i="80"/>
  <c r="D94" i="16"/>
  <c r="G70" i="16"/>
  <c r="N379" i="10"/>
  <c r="N1902" i="10"/>
  <c r="N2507" i="10" s="1"/>
  <c r="N196" i="10"/>
  <c r="AJ186" i="10"/>
  <c r="N621" i="10"/>
  <c r="N617" i="10"/>
  <c r="N350" i="10"/>
  <c r="N1262" i="10"/>
  <c r="AJ683" i="10"/>
  <c r="AJ389" i="10"/>
  <c r="N2812" i="10"/>
  <c r="N299" i="10"/>
  <c r="N2783" i="10"/>
  <c r="AJ144" i="10"/>
  <c r="N209" i="10"/>
  <c r="N1058" i="10"/>
  <c r="AJ673" i="10"/>
  <c r="N1822" i="10"/>
  <c r="N1180" i="10"/>
  <c r="N382" i="10"/>
  <c r="N2186" i="10"/>
  <c r="AJ63" i="10"/>
  <c r="N29" i="10"/>
  <c r="AJ42" i="10"/>
  <c r="AJ602" i="10"/>
  <c r="N1088" i="10"/>
  <c r="AJ702" i="10"/>
  <c r="N1346" i="10"/>
  <c r="N366" i="10"/>
  <c r="N18" i="10"/>
  <c r="N2832" i="10"/>
  <c r="N1502" i="10"/>
  <c r="N664" i="10"/>
  <c r="N341" i="10"/>
  <c r="N1382" i="10"/>
  <c r="N1942" i="10"/>
  <c r="N2547" i="10" s="1"/>
  <c r="N2302" i="10"/>
  <c r="N1164" i="10"/>
  <c r="AJ804" i="10"/>
  <c r="N1662" i="10"/>
  <c r="AJ661" i="10"/>
  <c r="AJ773" i="10"/>
  <c r="N581" i="10"/>
  <c r="AJ363" i="10"/>
  <c r="N1546" i="10"/>
  <c r="AJ589" i="10"/>
  <c r="AJ562" i="10"/>
  <c r="N422" i="10"/>
  <c r="AJ843" i="10"/>
  <c r="AJ350" i="10"/>
  <c r="N458" i="10"/>
  <c r="N1386" i="10"/>
  <c r="N1786" i="10"/>
  <c r="AJ789" i="10"/>
  <c r="N2182" i="10"/>
  <c r="N1862" i="10"/>
  <c r="N1225" i="10"/>
  <c r="N81" i="10"/>
  <c r="N1302" i="10"/>
  <c r="N827" i="10"/>
  <c r="AJ691" i="10"/>
  <c r="AJ337" i="10"/>
  <c r="AJ682" i="10"/>
  <c r="AJ643" i="10"/>
  <c r="N1946" i="10"/>
  <c r="N429" i="10"/>
  <c r="N2883" i="10"/>
  <c r="AJ115" i="10"/>
  <c r="N1462" i="10"/>
  <c r="N1782" i="10"/>
  <c r="N2423" i="10" s="1"/>
  <c r="AJ772" i="10"/>
  <c r="N184" i="10"/>
  <c r="AJ156" i="10"/>
  <c r="AJ101" i="10"/>
  <c r="N1826" i="10"/>
  <c r="AJ825" i="10"/>
  <c r="N866" i="10"/>
  <c r="AJ703" i="10"/>
  <c r="AJ588" i="10"/>
  <c r="AJ81" i="10"/>
  <c r="AJ788" i="10"/>
  <c r="N495" i="10"/>
  <c r="N280" i="10"/>
  <c r="N1119" i="10"/>
  <c r="N746" i="10"/>
  <c r="AJ616" i="10"/>
  <c r="N701" i="10"/>
  <c r="N1210" i="10"/>
  <c r="AJ287" i="10"/>
  <c r="AJ824" i="10"/>
  <c r="N540" i="10"/>
  <c r="N2066" i="10"/>
  <c r="AJ574" i="10"/>
  <c r="AJ692" i="10"/>
  <c r="N2022" i="10"/>
  <c r="AJ563" i="10"/>
  <c r="N1666" i="10"/>
  <c r="N1986" i="10"/>
  <c r="AJ18" i="10"/>
  <c r="N219" i="10"/>
  <c r="AJ742" i="10"/>
  <c r="N1982" i="10"/>
  <c r="N2855" i="10"/>
  <c r="N2106" i="10"/>
  <c r="N1626" i="10"/>
  <c r="AJ305" i="10"/>
  <c r="N2102" i="10"/>
  <c r="N2703" i="10" s="1"/>
  <c r="N2743" i="10" s="1"/>
  <c r="N2747" i="10" s="1"/>
  <c r="N2026" i="10"/>
  <c r="N398" i="10"/>
  <c r="AJ756" i="10"/>
  <c r="N319" i="10"/>
  <c r="N782" i="10"/>
  <c r="N1622" i="10"/>
  <c r="AJ660" i="10"/>
  <c r="AJ805" i="10"/>
  <c r="N823" i="10"/>
  <c r="N1706" i="10"/>
  <c r="N1103" i="10"/>
  <c r="N1073" i="10"/>
  <c r="N742" i="10"/>
  <c r="N536" i="10"/>
  <c r="AJ194" i="10"/>
  <c r="AJ844" i="10"/>
  <c r="N151" i="10"/>
  <c r="N160" i="10"/>
  <c r="N786" i="10"/>
  <c r="N1466" i="10"/>
  <c r="N2382" i="10"/>
  <c r="AJ323" i="10"/>
  <c r="N2346" i="10"/>
  <c r="N1134" i="10"/>
  <c r="N324" i="10"/>
  <c r="AJ642" i="10"/>
  <c r="N53" i="10"/>
  <c r="N1866" i="10"/>
  <c r="N290" i="10"/>
  <c r="AJ575" i="10"/>
  <c r="N1342" i="10"/>
  <c r="N263" i="10"/>
  <c r="N228" i="10"/>
  <c r="AJ857" i="10"/>
  <c r="AJ242" i="10"/>
  <c r="N167" i="10"/>
  <c r="N2268" i="10"/>
  <c r="N141" i="10"/>
  <c r="AJ551" i="10"/>
  <c r="AJ232" i="10"/>
  <c r="N2342" i="10"/>
  <c r="AJ629" i="10"/>
  <c r="N660" i="10"/>
  <c r="AJ856" i="10"/>
  <c r="N2062" i="10"/>
  <c r="N250" i="10"/>
  <c r="N1742" i="10"/>
  <c r="N1702" i="10"/>
  <c r="N2227" i="10"/>
  <c r="AJ374" i="10"/>
  <c r="AJ275" i="10"/>
  <c r="N127" i="10"/>
  <c r="N1746" i="10"/>
  <c r="N1032" i="10"/>
  <c r="AJ176" i="10"/>
  <c r="AJ720" i="10"/>
  <c r="AJ297" i="10"/>
  <c r="N1586" i="10"/>
  <c r="N115" i="10"/>
  <c r="N2306" i="10"/>
  <c r="N1149" i="10"/>
  <c r="N336" i="10"/>
  <c r="AJ755" i="10"/>
  <c r="N365" i="10"/>
  <c r="AJ214" i="10"/>
  <c r="N499" i="10"/>
  <c r="N1542" i="10"/>
  <c r="AJ743" i="10"/>
  <c r="N2146" i="10"/>
  <c r="N1266" i="10"/>
  <c r="AJ721" i="10"/>
  <c r="AJ550" i="10"/>
  <c r="N1306" i="10"/>
  <c r="N705" i="10"/>
  <c r="AJ324" i="10"/>
  <c r="N43" i="10"/>
  <c r="AJ617" i="10"/>
  <c r="N1906" i="10"/>
  <c r="N2903" i="10"/>
  <c r="N408" i="10"/>
  <c r="N454" i="10"/>
  <c r="N2386" i="10"/>
  <c r="N1506" i="10"/>
  <c r="N100" i="10"/>
  <c r="AJ603" i="10"/>
  <c r="N1195" i="10"/>
  <c r="N2142" i="10"/>
  <c r="N1422" i="10"/>
  <c r="N1426" i="10"/>
  <c r="N1582" i="10"/>
  <c r="AJ628" i="10"/>
  <c r="N577" i="10"/>
  <c r="F65" i="16"/>
  <c r="F73" i="80"/>
  <c r="F72" i="80"/>
  <c r="H117" i="80"/>
  <c r="H106" i="16"/>
  <c r="D65" i="79"/>
  <c r="E67" i="79"/>
  <c r="E94" i="16"/>
  <c r="E104" i="80"/>
  <c r="AC283" i="10"/>
  <c r="AC619" i="10" s="1"/>
  <c r="AC778" i="10"/>
  <c r="AC776" i="10"/>
  <c r="H11" i="16"/>
  <c r="G35" i="79"/>
  <c r="AA122" i="15"/>
  <c r="AC122" i="15"/>
  <c r="AB122" i="15"/>
  <c r="U298" i="10"/>
  <c r="T298" i="10"/>
  <c r="V298" i="10"/>
  <c r="Y285" i="10"/>
  <c r="T163" i="10"/>
  <c r="U163" i="10"/>
  <c r="V163" i="10"/>
  <c r="Y228" i="10"/>
  <c r="Z281" i="10"/>
  <c r="Z595" i="10" s="1"/>
  <c r="AO84" i="10"/>
  <c r="AO831" i="10" s="1"/>
  <c r="AI224" i="10"/>
  <c r="AI609" i="10" s="1"/>
  <c r="AA150" i="10"/>
  <c r="AA859" i="10" s="1"/>
  <c r="AA382" i="10"/>
  <c r="AA568" i="10" s="1"/>
  <c r="AO147" i="10"/>
  <c r="AO828" i="10" s="1"/>
  <c r="AO379" i="10"/>
  <c r="U120" i="10"/>
  <c r="T120" i="10"/>
  <c r="V120" i="10"/>
  <c r="Y44" i="10"/>
  <c r="G13" i="16"/>
  <c r="E16" i="80"/>
  <c r="E15" i="81"/>
  <c r="F57" i="16"/>
  <c r="AH291" i="10"/>
  <c r="AA783" i="10"/>
  <c r="AA781" i="10"/>
  <c r="AF87" i="10"/>
  <c r="AF860" i="10" s="1"/>
  <c r="AN393" i="10"/>
  <c r="AN671" i="10"/>
  <c r="AH327" i="10"/>
  <c r="AH252" i="10"/>
  <c r="AJ654" i="10"/>
  <c r="AJ367" i="10"/>
  <c r="Z233" i="10"/>
  <c r="Z590" i="10" s="1"/>
  <c r="AH147" i="10"/>
  <c r="AH828" i="10" s="1"/>
  <c r="AH379" i="10"/>
  <c r="G94" i="16"/>
  <c r="G104" i="80"/>
  <c r="H49" i="79"/>
  <c r="H47" i="79"/>
  <c r="V157" i="10"/>
  <c r="Y222" i="10"/>
  <c r="Y605" i="10" s="1"/>
  <c r="T157" i="10"/>
  <c r="U157" i="10"/>
  <c r="K90" i="14"/>
  <c r="C34" i="79"/>
  <c r="I90" i="14"/>
  <c r="J90" i="14"/>
  <c r="AF149" i="10"/>
  <c r="AF836" i="10" s="1"/>
  <c r="AF381" i="10"/>
  <c r="AI365" i="10"/>
  <c r="AI553" i="10" s="1"/>
  <c r="AI316" i="10"/>
  <c r="AI648" i="10" s="1"/>
  <c r="AI317" i="10"/>
  <c r="AI650" i="10" s="1"/>
  <c r="AI675" i="10" s="1"/>
  <c r="AL216" i="10"/>
  <c r="AL577" i="10" s="1"/>
  <c r="AL147" i="10"/>
  <c r="AL828" i="10" s="1"/>
  <c r="AL379" i="10"/>
  <c r="AC796" i="10"/>
  <c r="AC798" i="10"/>
  <c r="F16" i="79"/>
  <c r="AN46" i="10"/>
  <c r="AC328" i="10"/>
  <c r="AC666" i="10" s="1"/>
  <c r="AG45" i="10"/>
  <c r="AG815" i="10" s="1"/>
  <c r="J87" i="14"/>
  <c r="C31" i="79"/>
  <c r="K87" i="14"/>
  <c r="I87" i="14"/>
  <c r="V169" i="10"/>
  <c r="T169" i="10"/>
  <c r="Y307" i="10"/>
  <c r="U169" i="10"/>
  <c r="F62" i="80"/>
  <c r="F63" i="80"/>
  <c r="AE325" i="10"/>
  <c r="AE662" i="10" s="1"/>
  <c r="AI87" i="10"/>
  <c r="AI860" i="10" s="1"/>
  <c r="H17" i="80"/>
  <c r="Z371" i="10"/>
  <c r="Z122" i="10"/>
  <c r="D40" i="80"/>
  <c r="AN233" i="10"/>
  <c r="AN590" i="10" s="1"/>
  <c r="AE300" i="10"/>
  <c r="AE646" i="10" s="1"/>
  <c r="E84" i="80"/>
  <c r="AI307" i="10"/>
  <c r="G54" i="79"/>
  <c r="AE83" i="10"/>
  <c r="AE827" i="10" s="1"/>
  <c r="AC252" i="10"/>
  <c r="AC327" i="10"/>
  <c r="AI331" i="10"/>
  <c r="AF308" i="10"/>
  <c r="V216" i="10"/>
  <c r="T216" i="10"/>
  <c r="U216" i="10"/>
  <c r="AB331" i="10"/>
  <c r="D40" i="16"/>
  <c r="AN243" i="10"/>
  <c r="AN618" i="10" s="1"/>
  <c r="AK43" i="10"/>
  <c r="AK807" i="10" s="1"/>
  <c r="AF196" i="10"/>
  <c r="AF635" i="10" s="1"/>
  <c r="AA288" i="10"/>
  <c r="H43" i="16"/>
  <c r="F38" i="16"/>
  <c r="F82" i="16"/>
  <c r="F91" i="80"/>
  <c r="AO64" i="10"/>
  <c r="AO826" i="10" s="1"/>
  <c r="D16" i="16"/>
  <c r="AJ326" i="10"/>
  <c r="AJ664" i="10" s="1"/>
  <c r="F13" i="16"/>
  <c r="AA291" i="10"/>
  <c r="AF150" i="10"/>
  <c r="AF859" i="10" s="1"/>
  <c r="AF382" i="10"/>
  <c r="AF568" i="10" s="1"/>
  <c r="AJ339" i="10"/>
  <c r="AJ663" i="10" s="1"/>
  <c r="AC292" i="10"/>
  <c r="Z229" i="10"/>
  <c r="Z634" i="10" s="1"/>
  <c r="AH394" i="10"/>
  <c r="AH158" i="10"/>
  <c r="AH829" i="10" s="1"/>
  <c r="G40" i="79"/>
  <c r="H104" i="80"/>
  <c r="H94" i="16"/>
  <c r="G39" i="16"/>
  <c r="AA299" i="10"/>
  <c r="AA645" i="10" s="1"/>
  <c r="AO382" i="10"/>
  <c r="AO568" i="10" s="1"/>
  <c r="AO150" i="10"/>
  <c r="AO859" i="10" s="1"/>
  <c r="H29" i="16"/>
  <c r="C17" i="16"/>
  <c r="J19" i="14"/>
  <c r="K19" i="14"/>
  <c r="I19" i="14"/>
  <c r="D13" i="16"/>
  <c r="AA80" i="15"/>
  <c r="AC80" i="15"/>
  <c r="AB80" i="15"/>
  <c r="C108" i="16"/>
  <c r="AA227" i="10"/>
  <c r="AA632" i="10" s="1"/>
  <c r="AN247" i="10"/>
  <c r="AK790" i="10"/>
  <c r="G50" i="79"/>
  <c r="AH288" i="10"/>
  <c r="I50" i="14"/>
  <c r="J50" i="14"/>
  <c r="K50" i="14"/>
  <c r="C14" i="80"/>
  <c r="AD782" i="10"/>
  <c r="AD780" i="10"/>
  <c r="H38" i="16"/>
  <c r="D50" i="16"/>
  <c r="D116" i="80"/>
  <c r="AO149" i="10"/>
  <c r="AO836" i="10" s="1"/>
  <c r="AO381" i="10"/>
  <c r="AJ328" i="10"/>
  <c r="AJ666" i="10" s="1"/>
  <c r="H71" i="80"/>
  <c r="AH284" i="10"/>
  <c r="AH621" i="10" s="1"/>
  <c r="AA120" i="15"/>
  <c r="AB120" i="15"/>
  <c r="AC120" i="15"/>
  <c r="AB43" i="10"/>
  <c r="AB807" i="10" s="1"/>
  <c r="H49" i="16"/>
  <c r="AL64" i="10"/>
  <c r="AL826" i="10" s="1"/>
  <c r="AB794" i="10"/>
  <c r="AB792" i="10"/>
  <c r="AD46" i="10"/>
  <c r="G47" i="80"/>
  <c r="G46" i="80"/>
  <c r="AO352" i="10"/>
  <c r="AO552" i="10" s="1"/>
  <c r="AO301" i="10"/>
  <c r="AO649" i="10" s="1"/>
  <c r="AO674" i="10" s="1"/>
  <c r="AO302" i="10"/>
  <c r="AO647" i="10" s="1"/>
  <c r="AC783" i="10"/>
  <c r="AC781" i="10"/>
  <c r="AM325" i="10"/>
  <c r="AM662" i="10" s="1"/>
  <c r="E95" i="16"/>
  <c r="H90" i="80"/>
  <c r="H81" i="16"/>
  <c r="AH189" i="10"/>
  <c r="AH608" i="10" s="1"/>
  <c r="AG290" i="10"/>
  <c r="H37" i="16"/>
  <c r="AL328" i="10"/>
  <c r="AL666" i="10" s="1"/>
  <c r="H39" i="80"/>
  <c r="U176" i="10"/>
  <c r="T176" i="10"/>
  <c r="V176" i="10"/>
  <c r="Y781" i="10"/>
  <c r="Y783" i="10"/>
  <c r="AA44" i="10"/>
  <c r="AA811" i="10" s="1"/>
  <c r="G111" i="16"/>
  <c r="G121" i="80"/>
  <c r="D15" i="81"/>
  <c r="C55" i="16"/>
  <c r="AC71" i="15"/>
  <c r="AA71" i="15"/>
  <c r="AB71" i="15"/>
  <c r="D59" i="80"/>
  <c r="AL331" i="10"/>
  <c r="AI238" i="10"/>
  <c r="AI594" i="10" s="1"/>
  <c r="AI235" i="10"/>
  <c r="AM328" i="10"/>
  <c r="AM666" i="10" s="1"/>
  <c r="AL794" i="10"/>
  <c r="AL792" i="10"/>
  <c r="H26" i="16"/>
  <c r="AI396" i="10"/>
  <c r="AI160" i="10"/>
  <c r="AI837" i="10" s="1"/>
  <c r="AE249" i="10"/>
  <c r="AJ158" i="10"/>
  <c r="AJ829" i="10" s="1"/>
  <c r="AJ394" i="10"/>
  <c r="AA159" i="10"/>
  <c r="AA833" i="10" s="1"/>
  <c r="AA395" i="10"/>
  <c r="F61" i="80"/>
  <c r="F60" i="80"/>
  <c r="H45" i="80"/>
  <c r="AJ288" i="10"/>
  <c r="AH300" i="10"/>
  <c r="AH646" i="10" s="1"/>
  <c r="AG790" i="10"/>
  <c r="AI219" i="10"/>
  <c r="AI311" i="10"/>
  <c r="V345" i="10"/>
  <c r="T345" i="10"/>
  <c r="U345" i="10"/>
  <c r="AB188" i="10"/>
  <c r="AB606" i="10" s="1"/>
  <c r="D62" i="79"/>
  <c r="AL226" i="10"/>
  <c r="AL630" i="10" s="1"/>
  <c r="AN344" i="10"/>
  <c r="AN670" i="10" s="1"/>
  <c r="AM228" i="10"/>
  <c r="AM633" i="10" s="1"/>
  <c r="AB66" i="15"/>
  <c r="AC66" i="15"/>
  <c r="AA66" i="15"/>
  <c r="C50" i="16"/>
  <c r="C116" i="80"/>
  <c r="AL307" i="10"/>
  <c r="AB340" i="10"/>
  <c r="AB665" i="10" s="1"/>
  <c r="AB64" i="10"/>
  <c r="AB826" i="10" s="1"/>
  <c r="AD282" i="10"/>
  <c r="AD597" i="10" s="1"/>
  <c r="AD279" i="10"/>
  <c r="AD593" i="10" s="1"/>
  <c r="AD286" i="10"/>
  <c r="AD623" i="10" s="1"/>
  <c r="D49" i="79"/>
  <c r="D47" i="79"/>
  <c r="AJ368" i="10"/>
  <c r="AJ117" i="10"/>
  <c r="AJ809" i="10" s="1"/>
  <c r="F29" i="16"/>
  <c r="AD147" i="10"/>
  <c r="AD828" i="10" s="1"/>
  <c r="AD379" i="10"/>
  <c r="AO158" i="10"/>
  <c r="AO829" i="10" s="1"/>
  <c r="AO394" i="10"/>
  <c r="AB118" i="10"/>
  <c r="AB813" i="10" s="1"/>
  <c r="AB369" i="10"/>
  <c r="Z224" i="10"/>
  <c r="Z609" i="10" s="1"/>
  <c r="AL774" i="10"/>
  <c r="G73" i="79"/>
  <c r="Z792" i="10"/>
  <c r="Z794" i="10"/>
  <c r="Z341" i="10"/>
  <c r="Z667" i="10" s="1"/>
  <c r="AA245" i="10"/>
  <c r="H98" i="80"/>
  <c r="AG66" i="10"/>
  <c r="AG834" i="10" s="1"/>
  <c r="I70" i="14"/>
  <c r="J70" i="14"/>
  <c r="C29" i="16"/>
  <c r="K70" i="14"/>
  <c r="AD230" i="10"/>
  <c r="AD636" i="10" s="1"/>
  <c r="D112" i="80"/>
  <c r="D113" i="80"/>
  <c r="D102" i="16"/>
  <c r="V355" i="10"/>
  <c r="U355" i="10"/>
  <c r="T355" i="10"/>
  <c r="H72" i="16"/>
  <c r="H79" i="80"/>
  <c r="AB291" i="10"/>
  <c r="V311" i="10"/>
  <c r="U311" i="10"/>
  <c r="T311" i="10"/>
  <c r="Y344" i="10"/>
  <c r="T243" i="10"/>
  <c r="U243" i="10"/>
  <c r="V243" i="10"/>
  <c r="Y796" i="10"/>
  <c r="Y798" i="10"/>
  <c r="AO365" i="10"/>
  <c r="AO553" i="10" s="1"/>
  <c r="AO316" i="10"/>
  <c r="AO648" i="10" s="1"/>
  <c r="AO317" i="10"/>
  <c r="AO650" i="10" s="1"/>
  <c r="AO675" i="10" s="1"/>
  <c r="E72" i="80"/>
  <c r="E73" i="80"/>
  <c r="E65" i="16"/>
  <c r="AM317" i="10"/>
  <c r="AM650" i="10" s="1"/>
  <c r="AM675" i="10" s="1"/>
  <c r="AM316" i="10"/>
  <c r="AM648" i="10" s="1"/>
  <c r="AM365" i="10"/>
  <c r="AM553" i="10" s="1"/>
  <c r="O1263" i="10"/>
  <c r="O320" i="10"/>
  <c r="O126" i="10"/>
  <c r="O17" i="10"/>
  <c r="AK234" i="10"/>
  <c r="O1583" i="10"/>
  <c r="O867" i="10"/>
  <c r="O1343" i="10"/>
  <c r="O1543" i="10"/>
  <c r="O1623" i="10"/>
  <c r="O1703" i="10"/>
  <c r="O195" i="10"/>
  <c r="O2343" i="10"/>
  <c r="AK338" i="10"/>
  <c r="O1383" i="10"/>
  <c r="O1503" i="10"/>
  <c r="O28" i="10"/>
  <c r="O2183" i="10"/>
  <c r="O337" i="10"/>
  <c r="O2303" i="10"/>
  <c r="O824" i="10"/>
  <c r="O1863" i="10"/>
  <c r="AK351" i="10"/>
  <c r="O248" i="10"/>
  <c r="O702" i="10"/>
  <c r="O1463" i="10"/>
  <c r="O1303" i="10"/>
  <c r="O1983" i="10"/>
  <c r="O2063" i="10"/>
  <c r="AK215" i="10"/>
  <c r="AK364" i="10"/>
  <c r="O661" i="10"/>
  <c r="O1783" i="10"/>
  <c r="O1743" i="10"/>
  <c r="O496" i="10"/>
  <c r="O1031" i="10"/>
  <c r="O743" i="10"/>
  <c r="AK17" i="10"/>
  <c r="O537" i="10"/>
  <c r="AK177" i="10"/>
  <c r="O2023" i="10"/>
  <c r="O262" i="10"/>
  <c r="O1423" i="10"/>
  <c r="O783" i="10"/>
  <c r="AK375" i="10"/>
  <c r="O182" i="10"/>
  <c r="O618" i="10"/>
  <c r="AK390" i="10"/>
  <c r="O380" i="10"/>
  <c r="O455" i="10"/>
  <c r="O2383" i="10"/>
  <c r="O1823" i="10"/>
  <c r="O1663" i="10"/>
  <c r="O2143" i="10"/>
  <c r="O351" i="10"/>
  <c r="O1943" i="10"/>
  <c r="O114" i="10"/>
  <c r="O578" i="10"/>
  <c r="O1903" i="10"/>
  <c r="O2103" i="10"/>
  <c r="AE220" i="10"/>
  <c r="AE225" i="10"/>
  <c r="AE611" i="10" s="1"/>
  <c r="AE218" i="10"/>
  <c r="AE581" i="10" s="1"/>
  <c r="C53" i="80"/>
  <c r="AB99" i="15"/>
  <c r="AC99" i="15"/>
  <c r="AA99" i="15"/>
  <c r="F108" i="16"/>
  <c r="AE307" i="10"/>
  <c r="AH233" i="10"/>
  <c r="AH590" i="10" s="1"/>
  <c r="AB277" i="10"/>
  <c r="AB591" i="10" s="1"/>
  <c r="AF226" i="10"/>
  <c r="AF630" i="10" s="1"/>
  <c r="J106" i="14"/>
  <c r="K106" i="14"/>
  <c r="I106" i="14"/>
  <c r="C34" i="80"/>
  <c r="C35" i="80"/>
  <c r="AD344" i="10"/>
  <c r="AD670" i="10" s="1"/>
  <c r="F67" i="79"/>
  <c r="F18" i="79"/>
  <c r="AA216" i="10"/>
  <c r="AA577" i="10" s="1"/>
  <c r="AK27" i="10"/>
  <c r="AK706" i="10" s="1"/>
  <c r="AK746" i="10"/>
  <c r="G16" i="79"/>
  <c r="AD248" i="10"/>
  <c r="Y315" i="10"/>
  <c r="T171" i="10"/>
  <c r="U171" i="10"/>
  <c r="V171" i="10"/>
  <c r="AM354" i="10"/>
  <c r="AM653" i="10"/>
  <c r="AL344" i="10"/>
  <c r="AL670" i="10" s="1"/>
  <c r="D49" i="16"/>
  <c r="AE367" i="10"/>
  <c r="AE654" i="10"/>
  <c r="AG216" i="10"/>
  <c r="AG577" i="10" s="1"/>
  <c r="E28" i="79"/>
  <c r="AB233" i="10"/>
  <c r="AB590" i="10" s="1"/>
  <c r="G30" i="80"/>
  <c r="AN67" i="10"/>
  <c r="AN858" i="10" s="1"/>
  <c r="C79" i="16"/>
  <c r="C88" i="80"/>
  <c r="K76" i="14"/>
  <c r="C80" i="16"/>
  <c r="J76" i="14"/>
  <c r="I76" i="14"/>
  <c r="AJ188" i="10"/>
  <c r="AJ606" i="10" s="1"/>
  <c r="H20" i="79"/>
  <c r="AH223" i="10"/>
  <c r="AH607" i="10" s="1"/>
  <c r="J53" i="81"/>
  <c r="C24" i="81"/>
  <c r="I53" i="81"/>
  <c r="K53" i="81"/>
  <c r="AC775" i="10"/>
  <c r="Z217" i="10"/>
  <c r="Z579" i="10" s="1"/>
  <c r="AC138" i="15"/>
  <c r="AB138" i="15"/>
  <c r="AA138" i="15"/>
  <c r="V314" i="10"/>
  <c r="Y799" i="10"/>
  <c r="U314" i="10"/>
  <c r="T314" i="10"/>
  <c r="Y797" i="10"/>
  <c r="AN245" i="10"/>
  <c r="E36" i="16"/>
  <c r="D36" i="16"/>
  <c r="AA278" i="10"/>
  <c r="AA592" i="10" s="1"/>
  <c r="AO43" i="10"/>
  <c r="AO807" i="10" s="1"/>
  <c r="AD341" i="10"/>
  <c r="AD667" i="10" s="1"/>
  <c r="AO344" i="10"/>
  <c r="AO670" i="10" s="1"/>
  <c r="AM299" i="10"/>
  <c r="AM645" i="10" s="1"/>
  <c r="AI85" i="10"/>
  <c r="AI835" i="10" s="1"/>
  <c r="E41" i="79"/>
  <c r="F1902" i="10"/>
  <c r="F2507" i="10" s="1"/>
  <c r="AB574" i="10"/>
  <c r="AB772" i="10"/>
  <c r="AB857" i="10"/>
  <c r="F1382" i="10"/>
  <c r="AB186" i="10"/>
  <c r="F53" i="10"/>
  <c r="AB350" i="10"/>
  <c r="F319" i="10"/>
  <c r="AB323" i="10"/>
  <c r="AB101" i="10"/>
  <c r="F2268" i="10"/>
  <c r="AB743" i="10"/>
  <c r="F1134" i="10"/>
  <c r="F1210" i="10"/>
  <c r="AB616" i="10"/>
  <c r="AB374" i="10"/>
  <c r="F350" i="10"/>
  <c r="AB563" i="10"/>
  <c r="AB756" i="10"/>
  <c r="F499" i="10"/>
  <c r="AB721" i="10"/>
  <c r="F2783" i="10"/>
  <c r="F408" i="10"/>
  <c r="F2346" i="10"/>
  <c r="F324" i="10"/>
  <c r="F1119" i="10"/>
  <c r="AB788" i="10"/>
  <c r="F2903" i="10"/>
  <c r="F1662" i="10"/>
  <c r="F2883" i="10"/>
  <c r="F2306" i="10"/>
  <c r="F1426" i="10"/>
  <c r="F1626" i="10"/>
  <c r="AB232" i="10"/>
  <c r="AB275" i="10"/>
  <c r="F1262" i="10"/>
  <c r="F1032" i="10"/>
  <c r="F621" i="10"/>
  <c r="F398" i="10"/>
  <c r="F1422" i="10"/>
  <c r="F341" i="10"/>
  <c r="F167" i="10"/>
  <c r="F1866" i="10"/>
  <c r="F495" i="10"/>
  <c r="F701" i="10"/>
  <c r="F577" i="10"/>
  <c r="F617" i="10"/>
  <c r="F1706" i="10"/>
  <c r="F1862" i="10"/>
  <c r="AB755" i="10"/>
  <c r="F1502" i="10"/>
  <c r="F1786" i="10"/>
  <c r="AB683" i="10"/>
  <c r="F1546" i="10"/>
  <c r="F2342" i="10"/>
  <c r="F1088" i="10"/>
  <c r="AB588" i="10"/>
  <c r="F1582" i="10"/>
  <c r="F382" i="10"/>
  <c r="F1346" i="10"/>
  <c r="AB242" i="10"/>
  <c r="F336" i="10"/>
  <c r="AB144" i="10"/>
  <c r="F2142" i="10"/>
  <c r="F827" i="10"/>
  <c r="AB702" i="10"/>
  <c r="F1946" i="10"/>
  <c r="AB824" i="10"/>
  <c r="F18" i="10"/>
  <c r="F823" i="10"/>
  <c r="F379" i="10"/>
  <c r="AB789" i="10"/>
  <c r="F263" i="10"/>
  <c r="AB660" i="10"/>
  <c r="AB115" i="10"/>
  <c r="F1302" i="10"/>
  <c r="AB844" i="10"/>
  <c r="AB575" i="10"/>
  <c r="AB692" i="10"/>
  <c r="F1225" i="10"/>
  <c r="F81" i="10"/>
  <c r="F1180" i="10"/>
  <c r="F1058" i="10"/>
  <c r="F581" i="10"/>
  <c r="F1986" i="10"/>
  <c r="F705" i="10"/>
  <c r="F1822" i="10"/>
  <c r="F1826" i="10"/>
  <c r="F786" i="10"/>
  <c r="AB603" i="10"/>
  <c r="F1195" i="10"/>
  <c r="AB682" i="10"/>
  <c r="F1266" i="10"/>
  <c r="F196" i="10"/>
  <c r="AB617" i="10"/>
  <c r="AB843" i="10"/>
  <c r="F664" i="10"/>
  <c r="F365" i="10"/>
  <c r="F1782" i="10"/>
  <c r="F1462" i="10"/>
  <c r="AB661" i="10"/>
  <c r="F1466" i="10"/>
  <c r="F2146" i="10"/>
  <c r="AB691" i="10"/>
  <c r="F1306" i="10"/>
  <c r="F660" i="10"/>
  <c r="F2066" i="10"/>
  <c r="AB804" i="10"/>
  <c r="F2182" i="10"/>
  <c r="F1702" i="10"/>
  <c r="F2382" i="10"/>
  <c r="AB642" i="10"/>
  <c r="AB389" i="10"/>
  <c r="F429" i="10"/>
  <c r="F2026" i="10"/>
  <c r="F29" i="10"/>
  <c r="F160" i="10"/>
  <c r="F1586" i="10"/>
  <c r="F1622" i="10"/>
  <c r="F250" i="10"/>
  <c r="AB551" i="10"/>
  <c r="F1073" i="10"/>
  <c r="F2022" i="10"/>
  <c r="F2627" i="10" s="1"/>
  <c r="AB324" i="10"/>
  <c r="F746" i="10"/>
  <c r="F536" i="10"/>
  <c r="AB742" i="10"/>
  <c r="F1342" i="10"/>
  <c r="F2227" i="10"/>
  <c r="F228" i="10"/>
  <c r="F1103" i="10"/>
  <c r="AB673" i="10"/>
  <c r="F2812" i="10"/>
  <c r="F209" i="10"/>
  <c r="AB643" i="10"/>
  <c r="F1542" i="10"/>
  <c r="F115" i="10"/>
  <c r="F2855" i="10"/>
  <c r="AB825" i="10"/>
  <c r="AB805" i="10"/>
  <c r="AB562" i="10"/>
  <c r="AB589" i="10"/>
  <c r="F2832" i="10"/>
  <c r="AB337" i="10"/>
  <c r="F1149" i="10"/>
  <c r="F127" i="10"/>
  <c r="AB176" i="10"/>
  <c r="F540" i="10"/>
  <c r="AB63" i="10"/>
  <c r="F2106" i="10"/>
  <c r="AB856" i="10"/>
  <c r="AB628" i="10"/>
  <c r="AB297" i="10"/>
  <c r="F299" i="10"/>
  <c r="AB629" i="10"/>
  <c r="F141" i="10"/>
  <c r="F151" i="10"/>
  <c r="F1666" i="10"/>
  <c r="F1742" i="10"/>
  <c r="F422" i="10"/>
  <c r="F1506" i="10"/>
  <c r="F1982" i="10"/>
  <c r="AB363" i="10"/>
  <c r="F2102" i="10"/>
  <c r="F290" i="10"/>
  <c r="F280" i="10"/>
  <c r="F782" i="10"/>
  <c r="AB720" i="10"/>
  <c r="F219" i="10"/>
  <c r="F43" i="10"/>
  <c r="F2186" i="10"/>
  <c r="F1164" i="10"/>
  <c r="F1942" i="10"/>
  <c r="F2543" i="10" s="1"/>
  <c r="AB703" i="10"/>
  <c r="AB773" i="10"/>
  <c r="AB194" i="10"/>
  <c r="AB287" i="10"/>
  <c r="F2386" i="10"/>
  <c r="AB42" i="10"/>
  <c r="F866" i="10"/>
  <c r="AB602" i="10"/>
  <c r="F1386" i="10"/>
  <c r="F1746" i="10"/>
  <c r="F2062" i="10"/>
  <c r="F366" i="10"/>
  <c r="F1906" i="10"/>
  <c r="AB214" i="10"/>
  <c r="F184" i="10"/>
  <c r="F2302" i="10"/>
  <c r="F458" i="10"/>
  <c r="AB305" i="10"/>
  <c r="F100" i="10"/>
  <c r="AB550" i="10"/>
  <c r="F742" i="10"/>
  <c r="F454" i="10"/>
  <c r="AB156" i="10"/>
  <c r="AB18" i="10"/>
  <c r="AB81" i="10"/>
  <c r="AN87" i="10"/>
  <c r="AN860" i="10" s="1"/>
  <c r="AD331" i="10"/>
  <c r="G16" i="16"/>
  <c r="AN381" i="10"/>
  <c r="AN149" i="10"/>
  <c r="AN836" i="10" s="1"/>
  <c r="AJ189" i="10"/>
  <c r="AJ608" i="10" s="1"/>
  <c r="AN290" i="10"/>
  <c r="AA339" i="10"/>
  <c r="AA663" i="10" s="1"/>
  <c r="AC47" i="10"/>
  <c r="AC847" i="10" s="1"/>
  <c r="F30" i="79"/>
  <c r="F32" i="79"/>
  <c r="AH216" i="10"/>
  <c r="AH577" i="10" s="1"/>
  <c r="V165" i="10"/>
  <c r="Y230" i="10"/>
  <c r="Y636" i="10" s="1"/>
  <c r="T165" i="10"/>
  <c r="U165" i="10"/>
  <c r="F11" i="79"/>
  <c r="AC315" i="10"/>
  <c r="E21" i="79"/>
  <c r="AC64" i="10"/>
  <c r="AC826" i="10" s="1"/>
  <c r="AH298" i="10"/>
  <c r="AH644" i="10" s="1"/>
  <c r="AN782" i="10"/>
  <c r="AN780" i="10"/>
  <c r="Z300" i="10"/>
  <c r="Z646" i="10" s="1"/>
  <c r="AI117" i="10"/>
  <c r="AI809" i="10" s="1"/>
  <c r="AI368" i="10"/>
  <c r="H14" i="79"/>
  <c r="H14" i="16"/>
  <c r="AG164" i="10"/>
  <c r="AG863" i="10" s="1"/>
  <c r="AA226" i="10"/>
  <c r="AA630" i="10" s="1"/>
  <c r="AP119" i="80"/>
  <c r="AP109" i="16"/>
  <c r="AN217" i="10"/>
  <c r="AN579" i="10" s="1"/>
  <c r="G93" i="16"/>
  <c r="G103" i="80"/>
  <c r="AO189" i="10"/>
  <c r="AO608" i="10" s="1"/>
  <c r="AK66" i="10"/>
  <c r="AK834" i="10" s="1"/>
  <c r="AO45" i="10"/>
  <c r="AO815" i="10" s="1"/>
  <c r="AC369" i="10"/>
  <c r="AC118" i="10"/>
  <c r="AC813" i="10" s="1"/>
  <c r="J21" i="14"/>
  <c r="C19" i="16"/>
  <c r="I21" i="14"/>
  <c r="K21" i="14"/>
  <c r="AL252" i="10"/>
  <c r="AL327" i="10"/>
  <c r="H57" i="16"/>
  <c r="AI217" i="10"/>
  <c r="AI579" i="10" s="1"/>
  <c r="Z299" i="10"/>
  <c r="Z645" i="10" s="1"/>
  <c r="F98" i="16"/>
  <c r="F107" i="80"/>
  <c r="AN43" i="10"/>
  <c r="AN807" i="10" s="1"/>
  <c r="AI228" i="10"/>
  <c r="AI633" i="10" s="1"/>
  <c r="AL47" i="10"/>
  <c r="AL847" i="10" s="1"/>
  <c r="E63" i="80"/>
  <c r="E62" i="80"/>
  <c r="F110" i="16"/>
  <c r="F120" i="80"/>
  <c r="E47" i="79"/>
  <c r="E49" i="79"/>
  <c r="AF278" i="10"/>
  <c r="AF592" i="10" s="1"/>
  <c r="AM44" i="10"/>
  <c r="AM811" i="10" s="1"/>
  <c r="AG367" i="10"/>
  <c r="AG654" i="10"/>
  <c r="G57" i="79"/>
  <c r="AO222" i="10"/>
  <c r="AO605" i="10" s="1"/>
  <c r="F52" i="79"/>
  <c r="D42" i="80"/>
  <c r="AG318" i="10"/>
  <c r="AG652" i="10" s="1"/>
  <c r="AM163" i="10"/>
  <c r="AM861" i="10" s="1"/>
  <c r="AM398" i="10"/>
  <c r="AM569" i="10" s="1"/>
  <c r="AB298" i="10"/>
  <c r="AB644" i="10" s="1"/>
  <c r="AE66" i="10"/>
  <c r="AE834" i="10" s="1"/>
  <c r="D35" i="79"/>
  <c r="AM183" i="10"/>
  <c r="AM583" i="10" s="1"/>
  <c r="AM190" i="10"/>
  <c r="AM610" i="10" s="1"/>
  <c r="AM181" i="10"/>
  <c r="AM580" i="10" s="1"/>
  <c r="AG123" i="10"/>
  <c r="AG848" i="10" s="1"/>
  <c r="AG372" i="10"/>
  <c r="AG557" i="10" s="1"/>
  <c r="AI84" i="10"/>
  <c r="AI831" i="10" s="1"/>
  <c r="D57" i="16"/>
  <c r="AH315" i="10"/>
  <c r="AK291" i="10"/>
  <c r="C42" i="16"/>
  <c r="AC19" i="15"/>
  <c r="AB19" i="15"/>
  <c r="AA19" i="15"/>
  <c r="AA281" i="10"/>
  <c r="AA595" i="10" s="1"/>
  <c r="AI327" i="10"/>
  <c r="AI252" i="10"/>
  <c r="E55" i="79"/>
  <c r="E35" i="80"/>
  <c r="E34" i="80"/>
  <c r="G53" i="80"/>
  <c r="G43" i="16"/>
  <c r="AB300" i="10"/>
  <c r="AB646" i="10" s="1"/>
  <c r="Z327" i="10"/>
  <c r="Z252" i="10"/>
  <c r="AI790" i="10"/>
  <c r="Y303" i="10"/>
  <c r="V106" i="10"/>
  <c r="T106" i="10"/>
  <c r="U106" i="10"/>
  <c r="AI774" i="10"/>
  <c r="AC748" i="10"/>
  <c r="AC28" i="10"/>
  <c r="AC708" i="10" s="1"/>
  <c r="AG235" i="10"/>
  <c r="AG238" i="10"/>
  <c r="AG594" i="10" s="1"/>
  <c r="AI158" i="10"/>
  <c r="AI829" i="10" s="1"/>
  <c r="AI394" i="10"/>
  <c r="Z284" i="10"/>
  <c r="Z621" i="10" s="1"/>
  <c r="O746" i="10"/>
  <c r="O1502" i="10"/>
  <c r="O2102" i="10"/>
  <c r="O2703" i="10" s="1"/>
  <c r="O2743" i="10" s="1"/>
  <c r="O2747" i="10" s="1"/>
  <c r="O1506" i="10"/>
  <c r="O2382" i="10"/>
  <c r="AK721" i="10"/>
  <c r="O1058" i="10"/>
  <c r="O1582" i="10"/>
  <c r="O660" i="10"/>
  <c r="O398" i="10"/>
  <c r="O350" i="10"/>
  <c r="O823" i="10"/>
  <c r="O1164" i="10"/>
  <c r="O1546" i="10"/>
  <c r="O1302" i="10"/>
  <c r="O2783" i="10"/>
  <c r="AK323" i="10"/>
  <c r="O219" i="10"/>
  <c r="O1462" i="10"/>
  <c r="O2182" i="10"/>
  <c r="AK363" i="10"/>
  <c r="AK242" i="10"/>
  <c r="O228" i="10"/>
  <c r="O2142" i="10"/>
  <c r="O1826" i="10"/>
  <c r="O365" i="10"/>
  <c r="O1195" i="10"/>
  <c r="O782" i="10"/>
  <c r="O2832" i="10"/>
  <c r="AK287" i="10"/>
  <c r="O1586" i="10"/>
  <c r="O2306" i="10"/>
  <c r="AK563" i="10"/>
  <c r="O1466" i="10"/>
  <c r="O263" i="10"/>
  <c r="AK18" i="10"/>
  <c r="AK550" i="10"/>
  <c r="O1822" i="10"/>
  <c r="AK232" i="10"/>
  <c r="AK788" i="10"/>
  <c r="O1210" i="10"/>
  <c r="O2302" i="10"/>
  <c r="AK643" i="10"/>
  <c r="AK562" i="10"/>
  <c r="O2342" i="10"/>
  <c r="O705" i="10"/>
  <c r="O167" i="10"/>
  <c r="O299" i="10"/>
  <c r="AK194" i="10"/>
  <c r="O1073" i="10"/>
  <c r="O2066" i="10"/>
  <c r="O1342" i="10"/>
  <c r="AK589" i="10"/>
  <c r="O2268" i="10"/>
  <c r="O341" i="10"/>
  <c r="AK773" i="10"/>
  <c r="AK324" i="10"/>
  <c r="O2186" i="10"/>
  <c r="O1782" i="10"/>
  <c r="O2423" i="10" s="1"/>
  <c r="O1942" i="10"/>
  <c r="O53" i="10"/>
  <c r="AK350" i="10"/>
  <c r="O1149" i="10"/>
  <c r="O160" i="10"/>
  <c r="O2026" i="10"/>
  <c r="AK844" i="10"/>
  <c r="O43" i="10"/>
  <c r="O1426" i="10"/>
  <c r="AK660" i="10"/>
  <c r="AK63" i="10"/>
  <c r="AK305" i="10"/>
  <c r="AK743" i="10"/>
  <c r="AK603" i="10"/>
  <c r="AK824" i="10"/>
  <c r="O1742" i="10"/>
  <c r="AK575" i="10"/>
  <c r="O1088" i="10"/>
  <c r="O1786" i="10"/>
  <c r="O1266" i="10"/>
  <c r="O141" i="10"/>
  <c r="O382" i="10"/>
  <c r="O536" i="10"/>
  <c r="AK42" i="10"/>
  <c r="AK337" i="10"/>
  <c r="AK772" i="10"/>
  <c r="O151" i="10"/>
  <c r="O1906" i="10"/>
  <c r="O209" i="10"/>
  <c r="O127" i="10"/>
  <c r="O1622" i="10"/>
  <c r="AK856" i="10"/>
  <c r="O742" i="10"/>
  <c r="O1225" i="10"/>
  <c r="O18" i="10"/>
  <c r="O408" i="10"/>
  <c r="O1746" i="10"/>
  <c r="O827" i="10"/>
  <c r="O495" i="10"/>
  <c r="O1862" i="10"/>
  <c r="O1702" i="10"/>
  <c r="AK804" i="10"/>
  <c r="O324" i="10"/>
  <c r="O1386" i="10"/>
  <c r="O1422" i="10"/>
  <c r="O81" i="10"/>
  <c r="AK389" i="10"/>
  <c r="O379" i="10"/>
  <c r="O621" i="10"/>
  <c r="O250" i="10"/>
  <c r="AK683" i="10"/>
  <c r="O1986" i="10"/>
  <c r="AK720" i="10"/>
  <c r="AK156" i="10"/>
  <c r="O1103" i="10"/>
  <c r="AK588" i="10"/>
  <c r="AK551" i="10"/>
  <c r="O866" i="10"/>
  <c r="O1382" i="10"/>
  <c r="O1982" i="10"/>
  <c r="O1134" i="10"/>
  <c r="AK661" i="10"/>
  <c r="O1542" i="10"/>
  <c r="AK186" i="10"/>
  <c r="AK843" i="10"/>
  <c r="AK297" i="10"/>
  <c r="AK682" i="10"/>
  <c r="AK692" i="10"/>
  <c r="AK374" i="10"/>
  <c r="O115" i="10"/>
  <c r="O664" i="10"/>
  <c r="O1346" i="10"/>
  <c r="AK176" i="10"/>
  <c r="O1032" i="10"/>
  <c r="O2812" i="10"/>
  <c r="O290" i="10"/>
  <c r="AK691" i="10"/>
  <c r="AK825" i="10"/>
  <c r="O2106" i="10"/>
  <c r="O2855" i="10"/>
  <c r="AK756" i="10"/>
  <c r="O581" i="10"/>
  <c r="AK617" i="10"/>
  <c r="AK857" i="10"/>
  <c r="AK642" i="10"/>
  <c r="O2227" i="10"/>
  <c r="O786" i="10"/>
  <c r="O2386" i="10"/>
  <c r="O577" i="10"/>
  <c r="O499" i="10"/>
  <c r="AK755" i="10"/>
  <c r="AK144" i="10"/>
  <c r="AK616" i="10"/>
  <c r="AK214" i="10"/>
  <c r="AK81" i="10"/>
  <c r="O184" i="10"/>
  <c r="O2883" i="10"/>
  <c r="O1946" i="10"/>
  <c r="AK275" i="10"/>
  <c r="O366" i="10"/>
  <c r="O1666" i="10"/>
  <c r="AK629" i="10"/>
  <c r="AK115" i="10"/>
  <c r="AK805" i="10"/>
  <c r="AK742" i="10"/>
  <c r="O701" i="10"/>
  <c r="AK702" i="10"/>
  <c r="O319" i="10"/>
  <c r="AK602" i="10"/>
  <c r="O29" i="10"/>
  <c r="O336" i="10"/>
  <c r="O2146" i="10"/>
  <c r="O1662" i="10"/>
  <c r="AK628" i="10"/>
  <c r="O1626" i="10"/>
  <c r="O2062" i="10"/>
  <c r="O2667" i="10" s="1"/>
  <c r="O280" i="10"/>
  <c r="O1119" i="10"/>
  <c r="O1866" i="10"/>
  <c r="O454" i="10"/>
  <c r="O1706" i="10"/>
  <c r="O2022" i="10"/>
  <c r="O1180" i="10"/>
  <c r="O429" i="10"/>
  <c r="O1262" i="10"/>
  <c r="AK574" i="10"/>
  <c r="O196" i="10"/>
  <c r="O458" i="10"/>
  <c r="AK101" i="10"/>
  <c r="AK703" i="10"/>
  <c r="O540" i="10"/>
  <c r="AK673" i="10"/>
  <c r="O1902" i="10"/>
  <c r="O2503" i="10" s="1"/>
  <c r="O2903" i="10"/>
  <c r="O100" i="10"/>
  <c r="O422" i="10"/>
  <c r="O2346" i="10"/>
  <c r="O617" i="10"/>
  <c r="AK789" i="10"/>
  <c r="O1306" i="10"/>
  <c r="AE286" i="10"/>
  <c r="AE623" i="10" s="1"/>
  <c r="AE282" i="10"/>
  <c r="AE597" i="10" s="1"/>
  <c r="AE279" i="10"/>
  <c r="AE593" i="10" s="1"/>
  <c r="G17" i="80"/>
  <c r="U57" i="10"/>
  <c r="T57" i="10"/>
  <c r="Y182" i="10"/>
  <c r="Y582" i="10" s="1"/>
  <c r="V57" i="10"/>
  <c r="AH289" i="10"/>
  <c r="AA326" i="10"/>
  <c r="AA664" i="10" s="1"/>
  <c r="AL164" i="10"/>
  <c r="AL863" i="10" s="1"/>
  <c r="AI148" i="10"/>
  <c r="AI832" i="10" s="1"/>
  <c r="AI380" i="10"/>
  <c r="D41" i="79"/>
  <c r="AO654" i="10"/>
  <c r="AO367" i="10"/>
  <c r="AO368" i="10"/>
  <c r="AO117" i="10"/>
  <c r="AO809" i="10" s="1"/>
  <c r="AK282" i="10"/>
  <c r="AK597" i="10" s="1"/>
  <c r="AK286" i="10"/>
  <c r="AK623" i="10" s="1"/>
  <c r="AK279" i="10"/>
  <c r="AK593" i="10" s="1"/>
  <c r="H44" i="16"/>
  <c r="E64" i="79"/>
  <c r="E66" i="79"/>
  <c r="AF151" i="10"/>
  <c r="AF862" i="10" s="1"/>
  <c r="AB189" i="10"/>
  <c r="AB608" i="10" s="1"/>
  <c r="AD243" i="10"/>
  <c r="AD618" i="10" s="1"/>
  <c r="AF307" i="10"/>
  <c r="H25" i="80"/>
  <c r="AL288" i="10"/>
  <c r="AO315" i="10"/>
  <c r="AL776" i="10"/>
  <c r="AL778" i="10"/>
  <c r="AA12" i="15"/>
  <c r="C36" i="16"/>
  <c r="AB12" i="15"/>
  <c r="AC12" i="15"/>
  <c r="AC245" i="10"/>
  <c r="G63" i="79"/>
  <c r="F102" i="80"/>
  <c r="F92" i="16"/>
  <c r="F51" i="79"/>
  <c r="AI195" i="10"/>
  <c r="AI631" i="10" s="1"/>
  <c r="C52" i="79"/>
  <c r="AA39" i="15"/>
  <c r="AB39" i="15"/>
  <c r="AC39" i="15"/>
  <c r="D55" i="79"/>
  <c r="AN45" i="10"/>
  <c r="AN815" i="10" s="1"/>
  <c r="Z790" i="10"/>
  <c r="AJ218" i="10"/>
  <c r="AJ581" i="10" s="1"/>
  <c r="AJ220" i="10"/>
  <c r="AJ225" i="10"/>
  <c r="AJ611" i="10" s="1"/>
  <c r="D28" i="79"/>
  <c r="U344" i="10"/>
  <c r="T344" i="10"/>
  <c r="V344" i="10"/>
  <c r="AO249" i="10"/>
  <c r="I13" i="14"/>
  <c r="J13" i="14"/>
  <c r="K13" i="14"/>
  <c r="C12" i="16"/>
  <c r="H57" i="80"/>
  <c r="AB236" i="10"/>
  <c r="AB237" i="10"/>
  <c r="AB596" i="10" s="1"/>
  <c r="AB246" i="10"/>
  <c r="AK224" i="10"/>
  <c r="AK609" i="10" s="1"/>
  <c r="F50" i="79"/>
  <c r="AJ315" i="10"/>
  <c r="AN195" i="10"/>
  <c r="AN631" i="10" s="1"/>
  <c r="U348" i="10"/>
  <c r="T348" i="10"/>
  <c r="V348" i="10"/>
  <c r="F40" i="80"/>
  <c r="E24" i="81"/>
  <c r="AM43" i="10"/>
  <c r="AM807" i="10" s="1"/>
  <c r="E51" i="79"/>
  <c r="AG379" i="10"/>
  <c r="AG147" i="10"/>
  <c r="AG828" i="10" s="1"/>
  <c r="H12" i="80"/>
  <c r="G77" i="16"/>
  <c r="G85" i="80"/>
  <c r="G86" i="80"/>
  <c r="AM121" i="10"/>
  <c r="AM817" i="10" s="1"/>
  <c r="AM370" i="10"/>
  <c r="AF327" i="10"/>
  <c r="AF252" i="10"/>
  <c r="AG278" i="10"/>
  <c r="AG592" i="10" s="1"/>
  <c r="H13" i="16"/>
  <c r="AA352" i="10"/>
  <c r="AA552" i="10" s="1"/>
  <c r="AA302" i="10"/>
  <c r="AA647" i="10" s="1"/>
  <c r="AA301" i="10"/>
  <c r="AA649" i="10" s="1"/>
  <c r="AA674" i="10" s="1"/>
  <c r="G31" i="16"/>
  <c r="I63" i="14"/>
  <c r="K63" i="14"/>
  <c r="J63" i="14"/>
  <c r="C29" i="80"/>
  <c r="I47" i="14"/>
  <c r="K47" i="14"/>
  <c r="C11" i="80"/>
  <c r="J47" i="14"/>
  <c r="AO229" i="10"/>
  <c r="AO634" i="10" s="1"/>
  <c r="AL160" i="10"/>
  <c r="AL837" i="10" s="1"/>
  <c r="AL396" i="10"/>
  <c r="H33" i="79"/>
  <c r="G39" i="79"/>
  <c r="J104" i="14"/>
  <c r="I104" i="14"/>
  <c r="K104" i="14"/>
  <c r="C31" i="80"/>
  <c r="H83" i="16"/>
  <c r="D14" i="79"/>
  <c r="G31" i="80"/>
  <c r="F25" i="80"/>
  <c r="F48" i="80"/>
  <c r="F49" i="80"/>
  <c r="AH318" i="10"/>
  <c r="AH652" i="10" s="1"/>
  <c r="AO378" i="10"/>
  <c r="D66" i="16"/>
  <c r="D74" i="80"/>
  <c r="AC196" i="10"/>
  <c r="AC635" i="10" s="1"/>
  <c r="AN278" i="10"/>
  <c r="AN592" i="10" s="1"/>
  <c r="AJ354" i="10"/>
  <c r="AJ653" i="10"/>
  <c r="D75" i="80"/>
  <c r="D67" i="16"/>
  <c r="E42" i="16"/>
  <c r="AF289" i="10"/>
  <c r="AA228" i="10"/>
  <c r="AA633" i="10" s="1"/>
  <c r="AK301" i="10"/>
  <c r="AK649" i="10" s="1"/>
  <c r="AK674" i="10" s="1"/>
  <c r="AK302" i="10"/>
  <c r="AK647" i="10" s="1"/>
  <c r="AK352" i="10"/>
  <c r="AK552" i="10" s="1"/>
  <c r="AG188" i="10"/>
  <c r="AG606" i="10" s="1"/>
  <c r="F56" i="79"/>
  <c r="Z774" i="10"/>
  <c r="F87" i="80"/>
  <c r="F78" i="16"/>
  <c r="G83" i="16"/>
  <c r="AC339" i="10"/>
  <c r="AC663" i="10" s="1"/>
  <c r="K31" i="81"/>
  <c r="I31" i="81"/>
  <c r="J31" i="81"/>
  <c r="AO236" i="10"/>
  <c r="AO246" i="10"/>
  <c r="AO237" i="10"/>
  <c r="AO596" i="10" s="1"/>
  <c r="G54" i="16"/>
  <c r="Z378" i="10"/>
  <c r="H52" i="16"/>
  <c r="AG315" i="10"/>
  <c r="T158" i="10"/>
  <c r="Y223" i="10"/>
  <c r="Y607" i="10" s="1"/>
  <c r="V158" i="10"/>
  <c r="U158" i="10"/>
  <c r="AC378" i="10"/>
  <c r="H27" i="16"/>
  <c r="N39" i="137"/>
  <c r="N54" i="137"/>
  <c r="N51" i="80"/>
  <c r="AG60" i="15"/>
  <c r="N43" i="79"/>
  <c r="N96" i="80"/>
  <c r="N9" i="137"/>
  <c r="AA39" i="136"/>
  <c r="N39" i="135"/>
  <c r="AG113" i="15"/>
  <c r="N69" i="80"/>
  <c r="N8" i="135"/>
  <c r="N24" i="137"/>
  <c r="N63" i="16"/>
  <c r="N26" i="79"/>
  <c r="N9" i="80"/>
  <c r="N88" i="16"/>
  <c r="AK9" i="133"/>
  <c r="N8" i="14"/>
  <c r="N23" i="80"/>
  <c r="AG135" i="15"/>
  <c r="AA8" i="136"/>
  <c r="N39" i="81"/>
  <c r="AG124" i="15"/>
  <c r="N20" i="81"/>
  <c r="N9" i="16"/>
  <c r="N46" i="16"/>
  <c r="N60" i="79"/>
  <c r="N100" i="16"/>
  <c r="N28" i="81"/>
  <c r="N109" i="80"/>
  <c r="N82" i="80"/>
  <c r="N37" i="80"/>
  <c r="N9" i="81"/>
  <c r="N9" i="79"/>
  <c r="N60" i="14"/>
  <c r="AG8" i="15"/>
  <c r="N21" i="16"/>
  <c r="N75" i="16"/>
  <c r="N34" i="16"/>
  <c r="N49" i="81"/>
  <c r="AM230" i="10"/>
  <c r="AM636" i="10" s="1"/>
  <c r="U308" i="10"/>
  <c r="Y340" i="10"/>
  <c r="Y665" i="10" s="1"/>
  <c r="T308" i="10"/>
  <c r="V308" i="10"/>
  <c r="G48" i="16"/>
  <c r="U146" i="10"/>
  <c r="T146" i="10"/>
  <c r="Y121" i="10"/>
  <c r="Y817" i="10" s="1"/>
  <c r="Y370" i="10"/>
  <c r="V146" i="10"/>
  <c r="AC36" i="15"/>
  <c r="AB36" i="15"/>
  <c r="C49" i="79"/>
  <c r="AA36" i="15"/>
  <c r="C47" i="79"/>
  <c r="AE299" i="10"/>
  <c r="AE645" i="10" s="1"/>
  <c r="F103" i="16"/>
  <c r="F114" i="80"/>
  <c r="K20" i="14"/>
  <c r="I20" i="14"/>
  <c r="C18" i="16"/>
  <c r="J20" i="14"/>
  <c r="G12" i="16"/>
  <c r="AI220" i="10"/>
  <c r="AI225" i="10"/>
  <c r="AI611" i="10" s="1"/>
  <c r="AI218" i="10"/>
  <c r="AI581" i="10" s="1"/>
  <c r="AI164" i="10"/>
  <c r="AI863" i="10" s="1"/>
  <c r="AD164" i="10"/>
  <c r="AD863" i="10" s="1"/>
  <c r="AI45" i="10"/>
  <c r="AI815" i="10" s="1"/>
  <c r="G111" i="80"/>
  <c r="G72" i="79"/>
  <c r="AK85" i="10"/>
  <c r="AK835" i="10" s="1"/>
  <c r="AP52" i="137"/>
  <c r="AP44" i="16"/>
  <c r="AJ748" i="10"/>
  <c r="AJ28" i="10"/>
  <c r="AJ708" i="10" s="1"/>
  <c r="AB229" i="10"/>
  <c r="AB634" i="10" s="1"/>
  <c r="T105" i="10"/>
  <c r="V105" i="10"/>
  <c r="Y302" i="10"/>
  <c r="Y352" i="10"/>
  <c r="Y552" i="10" s="1"/>
  <c r="Y301" i="10"/>
  <c r="U105" i="10"/>
  <c r="F73" i="79"/>
  <c r="AL367" i="10"/>
  <c r="AL654" i="10"/>
  <c r="Z307" i="10"/>
  <c r="AA248" i="10"/>
  <c r="V234" i="10"/>
  <c r="AC291" i="10"/>
  <c r="F21" i="80"/>
  <c r="F20" i="80"/>
  <c r="Z65" i="10"/>
  <c r="Z830" i="10" s="1"/>
  <c r="F39" i="79"/>
  <c r="F90" i="80"/>
  <c r="F81" i="16"/>
  <c r="E74" i="79"/>
  <c r="AK744" i="10"/>
  <c r="AK26" i="10"/>
  <c r="AK704" i="10" s="1"/>
  <c r="AN225" i="10"/>
  <c r="AN611" i="10" s="1"/>
  <c r="AN220" i="10"/>
  <c r="AN218" i="10"/>
  <c r="AN581" i="10" s="1"/>
  <c r="AI354" i="10"/>
  <c r="AI653" i="10"/>
  <c r="AB330" i="10"/>
  <c r="AB376" i="10"/>
  <c r="AB564" i="10" s="1"/>
  <c r="AB329" i="10"/>
  <c r="E43" i="80"/>
  <c r="H57" i="79"/>
  <c r="AD326" i="10"/>
  <c r="AD664" i="10" s="1"/>
  <c r="AD315" i="10"/>
  <c r="AJ224" i="10"/>
  <c r="AJ609" i="10" s="1"/>
  <c r="AL339" i="10"/>
  <c r="AL663" i="10" s="1"/>
  <c r="AA235" i="10"/>
  <c r="AA238" i="10"/>
  <c r="AA594" i="10" s="1"/>
  <c r="AF299" i="10"/>
  <c r="AF645" i="10" s="1"/>
  <c r="E92" i="80"/>
  <c r="E84" i="16"/>
  <c r="AL365" i="10"/>
  <c r="AL553" i="10" s="1"/>
  <c r="AL316" i="10"/>
  <c r="AL648" i="10" s="1"/>
  <c r="AL317" i="10"/>
  <c r="AL650" i="10" s="1"/>
  <c r="AL675" i="10" s="1"/>
  <c r="D47" i="80"/>
  <c r="D46" i="80"/>
  <c r="AB654" i="10"/>
  <c r="AB367" i="10"/>
  <c r="H29" i="80"/>
  <c r="E19" i="80"/>
  <c r="E18" i="80"/>
  <c r="T257" i="10"/>
  <c r="U257" i="10"/>
  <c r="V257" i="10"/>
  <c r="AM195" i="10"/>
  <c r="AM631" i="10" s="1"/>
  <c r="AA284" i="10"/>
  <c r="AA621" i="10" s="1"/>
  <c r="F12" i="81"/>
  <c r="AD746" i="10"/>
  <c r="AD27" i="10"/>
  <c r="AD706" i="10" s="1"/>
  <c r="AK795" i="10"/>
  <c r="AK793" i="10"/>
  <c r="AK379" i="10"/>
  <c r="AK147" i="10"/>
  <c r="AK828" i="10" s="1"/>
  <c r="AO164" i="10"/>
  <c r="AO863" i="10" s="1"/>
  <c r="AC794" i="10"/>
  <c r="AC792" i="10"/>
  <c r="AG245" i="10"/>
  <c r="G69" i="16"/>
  <c r="G77" i="80"/>
  <c r="Z744" i="10"/>
  <c r="Z26" i="10"/>
  <c r="Z704" i="10" s="1"/>
  <c r="AF285" i="10"/>
  <c r="AF622" i="10" s="1"/>
  <c r="H105" i="80"/>
  <c r="H96" i="16"/>
  <c r="F15" i="16"/>
  <c r="E77" i="80"/>
  <c r="E69" i="16"/>
  <c r="AC22" i="15"/>
  <c r="AA22" i="15"/>
  <c r="C99" i="80"/>
  <c r="C90" i="16"/>
  <c r="C100" i="80"/>
  <c r="AB22" i="15"/>
  <c r="AD330" i="10"/>
  <c r="AD329" i="10"/>
  <c r="AD376" i="10"/>
  <c r="AD564" i="10" s="1"/>
  <c r="D12" i="79"/>
  <c r="AB131" i="15"/>
  <c r="AC131" i="15"/>
  <c r="AA131" i="15"/>
  <c r="AL748" i="10"/>
  <c r="AL28" i="10"/>
  <c r="AL708" i="10" s="1"/>
  <c r="V222" i="10"/>
  <c r="T222" i="10"/>
  <c r="Y238" i="10"/>
  <c r="Y594" i="10" s="1"/>
  <c r="U222" i="10"/>
  <c r="Y235" i="10"/>
  <c r="E13" i="79"/>
  <c r="E15" i="79"/>
  <c r="F84" i="80"/>
  <c r="AD160" i="10"/>
  <c r="AD837" i="10" s="1"/>
  <c r="AD396" i="10"/>
  <c r="AA46" i="10"/>
  <c r="AH64" i="10"/>
  <c r="AH826" i="10" s="1"/>
  <c r="AK64" i="10"/>
  <c r="AK826" i="10" s="1"/>
  <c r="Y330" i="10"/>
  <c r="T239" i="10"/>
  <c r="Y376" i="10"/>
  <c r="V239" i="10"/>
  <c r="Y329" i="10"/>
  <c r="U239" i="10"/>
  <c r="AO292" i="10"/>
  <c r="E65" i="79"/>
  <c r="H30" i="80"/>
  <c r="T316" i="10"/>
  <c r="AP671" i="10" s="1"/>
  <c r="U316" i="10"/>
  <c r="AQ671" i="10" s="1"/>
  <c r="Y671" i="10"/>
  <c r="V316" i="10"/>
  <c r="Y393" i="10"/>
  <c r="AM83" i="10"/>
  <c r="AM827" i="10" s="1"/>
  <c r="G53" i="16"/>
  <c r="F72" i="79"/>
  <c r="F39" i="135"/>
  <c r="F8" i="14"/>
  <c r="F34" i="16"/>
  <c r="O124" i="15"/>
  <c r="AK8" i="136"/>
  <c r="F9" i="81"/>
  <c r="F24" i="137"/>
  <c r="F9" i="80"/>
  <c r="F109" i="80"/>
  <c r="L8" i="136"/>
  <c r="F60" i="79"/>
  <c r="F39" i="137"/>
  <c r="F9" i="16"/>
  <c r="O9" i="133"/>
  <c r="O113" i="15"/>
  <c r="F54" i="137"/>
  <c r="O60" i="15"/>
  <c r="F21" i="16"/>
  <c r="F37" i="80"/>
  <c r="F60" i="14"/>
  <c r="F88" i="16"/>
  <c r="F28" i="81"/>
  <c r="F63" i="16"/>
  <c r="F46" i="16"/>
  <c r="W8" i="135"/>
  <c r="F82" i="80"/>
  <c r="F8" i="135"/>
  <c r="O135" i="15"/>
  <c r="F69" i="80"/>
  <c r="F9" i="137"/>
  <c r="F39" i="81"/>
  <c r="F9" i="79"/>
  <c r="F49" i="81"/>
  <c r="L39" i="136"/>
  <c r="F75" i="16"/>
  <c r="F26" i="79"/>
  <c r="F20" i="81"/>
  <c r="F96" i="80"/>
  <c r="O8" i="15"/>
  <c r="F23" i="80"/>
  <c r="F100" i="16"/>
  <c r="F43" i="79"/>
  <c r="F51" i="80"/>
  <c r="G37" i="16"/>
  <c r="AK189" i="10"/>
  <c r="AK608" i="10" s="1"/>
  <c r="T178" i="10"/>
  <c r="AP654" i="10" s="1"/>
  <c r="Y654" i="10"/>
  <c r="V178" i="10"/>
  <c r="U178" i="10"/>
  <c r="AQ654" i="10" s="1"/>
  <c r="Y367" i="10"/>
  <c r="AA219" i="10"/>
  <c r="AA311" i="10"/>
  <c r="F89" i="80"/>
  <c r="F25" i="16"/>
  <c r="AB299" i="10"/>
  <c r="AB645" i="10" s="1"/>
  <c r="F59" i="80"/>
  <c r="AO779" i="10"/>
  <c r="AO777" i="10"/>
  <c r="AH149" i="10"/>
  <c r="AH836" i="10" s="1"/>
  <c r="AH381" i="10"/>
  <c r="Z67" i="10"/>
  <c r="Z858" i="10" s="1"/>
  <c r="Y249" i="10"/>
  <c r="AP249" i="10" s="1"/>
  <c r="T231" i="10"/>
  <c r="U231" i="10"/>
  <c r="V231" i="10"/>
  <c r="AA72" i="15"/>
  <c r="AC72" i="15"/>
  <c r="AB72" i="15"/>
  <c r="C56" i="16"/>
  <c r="AM189" i="10"/>
  <c r="AM608" i="10" s="1"/>
  <c r="AL394" i="10"/>
  <c r="AL158" i="10"/>
  <c r="AL829" i="10" s="1"/>
  <c r="F69" i="79"/>
  <c r="T358" i="10"/>
  <c r="V358" i="10"/>
  <c r="U358" i="10"/>
  <c r="AK44" i="10"/>
  <c r="AK811" i="10" s="1"/>
  <c r="Z316" i="10"/>
  <c r="Z648" i="10" s="1"/>
  <c r="Z365" i="10"/>
  <c r="Z553" i="10" s="1"/>
  <c r="Z317" i="10"/>
  <c r="Z650" i="10" s="1"/>
  <c r="Z675" i="10" s="1"/>
  <c r="E27" i="80"/>
  <c r="AJ790" i="10"/>
  <c r="H53" i="79"/>
  <c r="H31" i="80"/>
  <c r="AE228" i="10"/>
  <c r="AE633" i="10" s="1"/>
  <c r="C70" i="16"/>
  <c r="J28" i="14"/>
  <c r="I28" i="14"/>
  <c r="K28" i="14"/>
  <c r="AG249" i="10"/>
  <c r="AL65" i="10"/>
  <c r="AL830" i="10" s="1"/>
  <c r="AG395" i="10"/>
  <c r="AG159" i="10"/>
  <c r="AG833" i="10" s="1"/>
  <c r="T343" i="10"/>
  <c r="V343" i="10"/>
  <c r="U343" i="10"/>
  <c r="D111" i="80"/>
  <c r="C74" i="79"/>
  <c r="AA95" i="15"/>
  <c r="AC95" i="15"/>
  <c r="AB95" i="15"/>
  <c r="AE285" i="10"/>
  <c r="AE622" i="10" s="1"/>
  <c r="C94" i="80"/>
  <c r="I83" i="14"/>
  <c r="K83" i="14"/>
  <c r="C86" i="16"/>
  <c r="J83" i="14"/>
  <c r="AJ84" i="10"/>
  <c r="AJ831" i="10" s="1"/>
  <c r="AD65" i="10"/>
  <c r="AD830" i="10" s="1"/>
  <c r="AK315" i="10"/>
  <c r="D70" i="16"/>
  <c r="Z195" i="10"/>
  <c r="Z631" i="10" s="1"/>
  <c r="V154" i="10"/>
  <c r="Y217" i="10"/>
  <c r="Y579" i="10" s="1"/>
  <c r="U154" i="10"/>
  <c r="T154" i="10"/>
  <c r="AB28" i="15"/>
  <c r="AA28" i="15"/>
  <c r="AC28" i="15"/>
  <c r="C95" i="16"/>
  <c r="AA84" i="15"/>
  <c r="AB84" i="15"/>
  <c r="AC84" i="15"/>
  <c r="T346" i="10"/>
  <c r="V346" i="10"/>
  <c r="U346" i="10"/>
  <c r="AC342" i="10"/>
  <c r="AC668" i="10" s="1"/>
  <c r="AC343" i="10"/>
  <c r="AC669" i="10" s="1"/>
  <c r="AC391" i="10"/>
  <c r="AC565" i="10" s="1"/>
  <c r="H14" i="80"/>
  <c r="I17" i="14"/>
  <c r="K17" i="14"/>
  <c r="C15" i="16"/>
  <c r="J17" i="14"/>
  <c r="AE217" i="10"/>
  <c r="AE579" i="10" s="1"/>
  <c r="F12" i="80"/>
  <c r="D83" i="16"/>
  <c r="AF187" i="10"/>
  <c r="AF604" i="10" s="1"/>
  <c r="K108" i="14"/>
  <c r="J108" i="14"/>
  <c r="I108" i="14"/>
  <c r="AO343" i="10"/>
  <c r="AO669" i="10" s="1"/>
  <c r="AO391" i="10"/>
  <c r="AO565" i="10" s="1"/>
  <c r="AO342" i="10"/>
  <c r="AO668" i="10" s="1"/>
  <c r="K71" i="14"/>
  <c r="C30" i="16"/>
  <c r="J71" i="14"/>
  <c r="I71" i="14"/>
  <c r="AJ780" i="10"/>
  <c r="AJ782" i="10"/>
  <c r="F19" i="16"/>
  <c r="H72" i="79"/>
  <c r="AG227" i="10"/>
  <c r="AG632" i="10" s="1"/>
  <c r="AJ66" i="10"/>
  <c r="AJ834" i="10" s="1"/>
  <c r="AA790" i="10"/>
  <c r="AC164" i="10"/>
  <c r="AC863" i="10" s="1"/>
  <c r="G48" i="80"/>
  <c r="G49" i="80"/>
  <c r="AD398" i="10"/>
  <c r="AD569" i="10" s="1"/>
  <c r="AD163" i="10"/>
  <c r="AD861" i="10" s="1"/>
  <c r="AE164" i="10"/>
  <c r="AE863" i="10" s="1"/>
  <c r="AA315" i="10"/>
  <c r="AI64" i="10"/>
  <c r="AI826" i="10" s="1"/>
  <c r="D8" i="14"/>
  <c r="D9" i="16"/>
  <c r="D60" i="79"/>
  <c r="D82" i="80"/>
  <c r="D100" i="16"/>
  <c r="D43" i="79"/>
  <c r="D39" i="81"/>
  <c r="D28" i="81"/>
  <c r="D51" i="80"/>
  <c r="G113" i="15"/>
  <c r="D24" i="137"/>
  <c r="F39" i="136"/>
  <c r="AI8" i="136"/>
  <c r="G60" i="15"/>
  <c r="D20" i="81"/>
  <c r="D49" i="81"/>
  <c r="G135" i="15"/>
  <c r="F8" i="136"/>
  <c r="D9" i="79"/>
  <c r="D23" i="80"/>
  <c r="G124" i="15"/>
  <c r="D39" i="135"/>
  <c r="U8" i="135"/>
  <c r="D109" i="80"/>
  <c r="D88" i="16"/>
  <c r="D26" i="79"/>
  <c r="D39" i="137"/>
  <c r="D21" i="16"/>
  <c r="G9" i="133"/>
  <c r="D9" i="137"/>
  <c r="D96" i="80"/>
  <c r="D69" i="80"/>
  <c r="D63" i="16"/>
  <c r="D54" i="137"/>
  <c r="D9" i="80"/>
  <c r="D9" i="81"/>
  <c r="D46" i="16"/>
  <c r="D60" i="14"/>
  <c r="D8" i="135"/>
  <c r="G8" i="15"/>
  <c r="D37" i="80"/>
  <c r="D34" i="16"/>
  <c r="D75" i="16"/>
  <c r="AI300" i="10"/>
  <c r="AI646" i="10" s="1"/>
  <c r="C68" i="16"/>
  <c r="J25" i="14"/>
  <c r="K25" i="14"/>
  <c r="C76" i="80"/>
  <c r="I25" i="14"/>
  <c r="G41" i="16"/>
  <c r="F23" i="79"/>
  <c r="AO220" i="10"/>
  <c r="AO218" i="10"/>
  <c r="AO581" i="10" s="1"/>
  <c r="AO225" i="10"/>
  <c r="AO611" i="10" s="1"/>
  <c r="H70" i="16"/>
  <c r="AC26" i="10"/>
  <c r="AC704" i="10" s="1"/>
  <c r="AC744" i="10"/>
  <c r="Z791" i="10"/>
  <c r="AG331" i="10"/>
  <c r="AD188" i="10"/>
  <c r="AD606" i="10" s="1"/>
  <c r="AG378" i="10"/>
  <c r="D48" i="79"/>
  <c r="H16" i="80"/>
  <c r="AD278" i="10"/>
  <c r="AD592" i="10" s="1"/>
  <c r="AE233" i="10"/>
  <c r="AE590" i="10" s="1"/>
  <c r="AO339" i="10"/>
  <c r="AO663" i="10" s="1"/>
  <c r="E16" i="79"/>
  <c r="AL196" i="10"/>
  <c r="AL635" i="10" s="1"/>
  <c r="AL779" i="10"/>
  <c r="AL777" i="10"/>
  <c r="H54" i="79"/>
  <c r="T86" i="10"/>
  <c r="V86" i="10"/>
  <c r="U86" i="10"/>
  <c r="Y196" i="10"/>
  <c r="G62" i="80"/>
  <c r="G63" i="80"/>
  <c r="G51" i="79"/>
  <c r="E102" i="80"/>
  <c r="E92" i="16"/>
  <c r="AC222" i="10"/>
  <c r="AC605" i="10" s="1"/>
  <c r="E26" i="80"/>
  <c r="E31" i="80"/>
  <c r="U255" i="10"/>
  <c r="V255" i="10"/>
  <c r="Y84" i="10"/>
  <c r="Y831" i="10" s="1"/>
  <c r="T255" i="10"/>
  <c r="V354" i="10"/>
  <c r="U354" i="10"/>
  <c r="T354" i="10"/>
  <c r="C57" i="16"/>
  <c r="AB73" i="15"/>
  <c r="AA73" i="15"/>
  <c r="AC73" i="15"/>
  <c r="E56" i="80"/>
  <c r="F55" i="79"/>
  <c r="AP59" i="80"/>
  <c r="F11" i="16"/>
  <c r="H18" i="16"/>
  <c r="D56" i="80"/>
  <c r="AG746" i="10"/>
  <c r="AG27" i="10"/>
  <c r="AG706" i="10" s="1"/>
  <c r="C37" i="16"/>
  <c r="AA13" i="15"/>
  <c r="AC13" i="15"/>
  <c r="AB13" i="15"/>
  <c r="AF367" i="10"/>
  <c r="AF654" i="10"/>
  <c r="AK122" i="10"/>
  <c r="AK371" i="10"/>
  <c r="F11" i="80"/>
  <c r="D30" i="16"/>
  <c r="D34" i="79"/>
  <c r="AG248" i="10"/>
  <c r="AA85" i="10"/>
  <c r="AA835" i="10" s="1"/>
  <c r="H40" i="79"/>
  <c r="Y181" i="10"/>
  <c r="T58" i="10"/>
  <c r="U58" i="10"/>
  <c r="Y183" i="10"/>
  <c r="Y583" i="10" s="1"/>
  <c r="V58" i="10"/>
  <c r="Y190" i="10"/>
  <c r="AK163" i="10"/>
  <c r="AK861" i="10" s="1"/>
  <c r="AK398" i="10"/>
  <c r="AK569" i="10" s="1"/>
  <c r="AN284" i="10"/>
  <c r="AN621" i="10" s="1"/>
  <c r="AI780" i="10"/>
  <c r="AI782" i="10"/>
  <c r="E57" i="16"/>
  <c r="AI249" i="10"/>
  <c r="AD352" i="10"/>
  <c r="AD552" i="10" s="1"/>
  <c r="AD302" i="10"/>
  <c r="AD647" i="10" s="1"/>
  <c r="AD301" i="10"/>
  <c r="AD649" i="10" s="1"/>
  <c r="AD674" i="10" s="1"/>
  <c r="AD343" i="10"/>
  <c r="AD669" i="10" s="1"/>
  <c r="AD342" i="10"/>
  <c r="AD668" i="10" s="1"/>
  <c r="AD391" i="10"/>
  <c r="AD565" i="10" s="1"/>
  <c r="AH396" i="10"/>
  <c r="AH160" i="10"/>
  <c r="AH837" i="10" s="1"/>
  <c r="V327" i="10"/>
  <c r="T327" i="10"/>
  <c r="U327" i="10"/>
  <c r="AO288" i="10"/>
  <c r="G103" i="16"/>
  <c r="G114" i="80"/>
  <c r="E31" i="79"/>
  <c r="AF227" i="10"/>
  <c r="AF632" i="10" s="1"/>
  <c r="Y742" i="10"/>
  <c r="C1195" i="10"/>
  <c r="C1073" i="10"/>
  <c r="C1582" i="10"/>
  <c r="C1134" i="10"/>
  <c r="Y232" i="10"/>
  <c r="Y773" i="10"/>
  <c r="C127" i="10"/>
  <c r="Y661" i="10"/>
  <c r="C209" i="10"/>
  <c r="Y691" i="10"/>
  <c r="C495" i="10"/>
  <c r="C398" i="10"/>
  <c r="C2268" i="10"/>
  <c r="C1862" i="10"/>
  <c r="C827" i="10"/>
  <c r="Y287" i="10"/>
  <c r="C1149" i="10"/>
  <c r="Y720" i="10"/>
  <c r="C1302" i="10"/>
  <c r="C742" i="10"/>
  <c r="Y305" i="10"/>
  <c r="Y825" i="10"/>
  <c r="Y337" i="10"/>
  <c r="C1542" i="10"/>
  <c r="Y602" i="10"/>
  <c r="C1032" i="10"/>
  <c r="C365" i="10"/>
  <c r="Y323" i="10"/>
  <c r="Y616" i="10"/>
  <c r="C1382" i="10"/>
  <c r="C536" i="10"/>
  <c r="C2066" i="10"/>
  <c r="C2903" i="10"/>
  <c r="C81" i="10"/>
  <c r="C660" i="10"/>
  <c r="C366" i="10"/>
  <c r="Y42" i="10"/>
  <c r="C746" i="10"/>
  <c r="C1666" i="10"/>
  <c r="C2227" i="10"/>
  <c r="C1702" i="10"/>
  <c r="C1866" i="10"/>
  <c r="Y617" i="10"/>
  <c r="C263" i="10"/>
  <c r="C782" i="10"/>
  <c r="Y660" i="10"/>
  <c r="Y115" i="10"/>
  <c r="Y589" i="10"/>
  <c r="C1782" i="10"/>
  <c r="C151" i="10"/>
  <c r="C540" i="10"/>
  <c r="C2022" i="10"/>
  <c r="C2623" i="10" s="1"/>
  <c r="C2386" i="10"/>
  <c r="C1906" i="10"/>
  <c r="Y297" i="10"/>
  <c r="Y743" i="10"/>
  <c r="C196" i="10"/>
  <c r="Y588" i="10"/>
  <c r="C581" i="10"/>
  <c r="C458" i="10"/>
  <c r="C184" i="10"/>
  <c r="Y628" i="10"/>
  <c r="C1466" i="10"/>
  <c r="Y844" i="10"/>
  <c r="Y772" i="10"/>
  <c r="C1946" i="10"/>
  <c r="Y856" i="10"/>
  <c r="Y788" i="10"/>
  <c r="C341" i="10"/>
  <c r="Y843" i="10"/>
  <c r="C664" i="10"/>
  <c r="C617" i="10"/>
  <c r="C2346" i="10"/>
  <c r="C29" i="10"/>
  <c r="C1942" i="10"/>
  <c r="Y194" i="10"/>
  <c r="C2342" i="10"/>
  <c r="C141" i="10"/>
  <c r="Y629" i="10"/>
  <c r="C823" i="10"/>
  <c r="Y643" i="10"/>
  <c r="Y214" i="10"/>
  <c r="C422" i="10"/>
  <c r="Y551" i="10"/>
  <c r="C2302" i="10"/>
  <c r="C336" i="10"/>
  <c r="Y824" i="10"/>
  <c r="Y242" i="10"/>
  <c r="C1622" i="10"/>
  <c r="C1058" i="10"/>
  <c r="C1786" i="10"/>
  <c r="Y574" i="10"/>
  <c r="Y857" i="10"/>
  <c r="C705" i="10"/>
  <c r="C43" i="10"/>
  <c r="C1546" i="10"/>
  <c r="C228" i="10"/>
  <c r="C100" i="10"/>
  <c r="C1164" i="10"/>
  <c r="C167" i="10"/>
  <c r="C2146" i="10"/>
  <c r="C429" i="10"/>
  <c r="C1180" i="10"/>
  <c r="C1225" i="10"/>
  <c r="C2855" i="10"/>
  <c r="Y804" i="10"/>
  <c r="C1746" i="10"/>
  <c r="C621" i="10"/>
  <c r="Y350" i="10"/>
  <c r="C2106" i="10"/>
  <c r="Y673" i="10"/>
  <c r="C1346" i="10"/>
  <c r="C1119" i="10"/>
  <c r="Y575" i="10"/>
  <c r="C350" i="10"/>
  <c r="C2306" i="10"/>
  <c r="C454" i="10"/>
  <c r="Y101" i="10"/>
  <c r="C324" i="10"/>
  <c r="C701" i="10"/>
  <c r="C2812" i="10"/>
  <c r="Y63" i="10"/>
  <c r="Y374" i="10"/>
  <c r="C379" i="10"/>
  <c r="C299" i="10"/>
  <c r="C1626" i="10"/>
  <c r="Y18" i="10"/>
  <c r="C1902" i="10"/>
  <c r="C2783" i="10"/>
  <c r="C1462" i="10"/>
  <c r="Y363" i="10"/>
  <c r="C319" i="10"/>
  <c r="Y550" i="10"/>
  <c r="C2186" i="10"/>
  <c r="C1822" i="10"/>
  <c r="Y682" i="10"/>
  <c r="Y389" i="10"/>
  <c r="C2142" i="10"/>
  <c r="Y642" i="10"/>
  <c r="C2382" i="10"/>
  <c r="C115" i="10"/>
  <c r="Y683" i="10"/>
  <c r="C1742" i="10"/>
  <c r="Y275" i="10"/>
  <c r="C1386" i="10"/>
  <c r="C1502" i="10"/>
  <c r="C1986" i="10"/>
  <c r="C280" i="10"/>
  <c r="Y805" i="10"/>
  <c r="C408" i="10"/>
  <c r="Y702" i="10"/>
  <c r="Y176" i="10"/>
  <c r="C1426" i="10"/>
  <c r="Y756" i="10"/>
  <c r="Y755" i="10"/>
  <c r="Y562" i="10"/>
  <c r="C1266" i="10"/>
  <c r="Y324" i="10"/>
  <c r="C1706" i="10"/>
  <c r="Y81" i="10"/>
  <c r="Y703" i="10"/>
  <c r="C1422" i="10"/>
  <c r="C1103" i="10"/>
  <c r="C1662" i="10"/>
  <c r="Y721" i="10"/>
  <c r="C577" i="10"/>
  <c r="C786" i="10"/>
  <c r="C1506" i="10"/>
  <c r="C2102" i="10"/>
  <c r="C382" i="10"/>
  <c r="C1306" i="10"/>
  <c r="C1342" i="10"/>
  <c r="C1088" i="10"/>
  <c r="C2182" i="10"/>
  <c r="C2883" i="10"/>
  <c r="C219" i="10"/>
  <c r="C1586" i="10"/>
  <c r="C1982" i="10"/>
  <c r="Y692" i="10"/>
  <c r="C290" i="10"/>
  <c r="Y144" i="10"/>
  <c r="Y563" i="10"/>
  <c r="Y186" i="10"/>
  <c r="C18" i="10"/>
  <c r="C1826" i="10"/>
  <c r="Y603" i="10"/>
  <c r="C53" i="10"/>
  <c r="C250" i="10"/>
  <c r="C1262" i="10"/>
  <c r="C2062" i="10"/>
  <c r="C2663" i="10" s="1"/>
  <c r="Y156" i="10"/>
  <c r="C2832" i="10"/>
  <c r="C866" i="10"/>
  <c r="C499" i="10"/>
  <c r="C2026" i="10"/>
  <c r="Y789" i="10"/>
  <c r="C160" i="10"/>
  <c r="C1210" i="10"/>
  <c r="AF46" i="10"/>
  <c r="AN372" i="10"/>
  <c r="AN557" i="10" s="1"/>
  <c r="AN123" i="10"/>
  <c r="AN848" i="10" s="1"/>
  <c r="G27" i="80"/>
  <c r="AJ289" i="10"/>
  <c r="AN65" i="10"/>
  <c r="AN830" i="10" s="1"/>
  <c r="AI47" i="10"/>
  <c r="AI847" i="10" s="1"/>
  <c r="AD121" i="10"/>
  <c r="AD817" i="10" s="1"/>
  <c r="AD370" i="10"/>
  <c r="AM378" i="10"/>
  <c r="AJ235" i="10"/>
  <c r="AJ238" i="10"/>
  <c r="AJ594" i="10" s="1"/>
  <c r="F34" i="79"/>
  <c r="AK303" i="10"/>
  <c r="AK651" i="10" s="1"/>
  <c r="AH124" i="10"/>
  <c r="AH850" i="10" s="1"/>
  <c r="AH120" i="10"/>
  <c r="AO283" i="10"/>
  <c r="AO619" i="10" s="1"/>
  <c r="AB128" i="15"/>
  <c r="AA128" i="15"/>
  <c r="AC128" i="15"/>
  <c r="F107" i="16"/>
  <c r="F118" i="80"/>
  <c r="D29" i="16"/>
  <c r="D23" i="16"/>
  <c r="AC244" i="10"/>
  <c r="AC620" i="10" s="1"/>
  <c r="Z748" i="10"/>
  <c r="Z28" i="10"/>
  <c r="Z708" i="10" s="1"/>
  <c r="AO163" i="10"/>
  <c r="AO861" i="10" s="1"/>
  <c r="AO398" i="10"/>
  <c r="AO569" i="10" s="1"/>
  <c r="Z278" i="10"/>
  <c r="Z592" i="10" s="1"/>
  <c r="D31" i="79"/>
  <c r="D102" i="80"/>
  <c r="D92" i="16"/>
  <c r="D92" i="80"/>
  <c r="D84" i="16"/>
  <c r="AK783" i="10"/>
  <c r="AK781" i="10"/>
  <c r="AC230" i="10"/>
  <c r="AC636" i="10" s="1"/>
  <c r="G107" i="16"/>
  <c r="G118" i="80"/>
  <c r="E52" i="16"/>
  <c r="V166" i="10"/>
  <c r="T166" i="10"/>
  <c r="Y227" i="10"/>
  <c r="U166" i="10"/>
  <c r="AO248" i="10"/>
  <c r="E75" i="79"/>
  <c r="AD66" i="10"/>
  <c r="AD834" i="10" s="1"/>
  <c r="AO795" i="10"/>
  <c r="AO793" i="10"/>
  <c r="AL278" i="10"/>
  <c r="AL592" i="10" s="1"/>
  <c r="AN746" i="10"/>
  <c r="AN27" i="10"/>
  <c r="AN706" i="10" s="1"/>
  <c r="AO330" i="10"/>
  <c r="AO376" i="10"/>
  <c r="AO564" i="10" s="1"/>
  <c r="AO329" i="10"/>
  <c r="AN311" i="10"/>
  <c r="AN219" i="10"/>
  <c r="D80" i="80"/>
  <c r="D73" i="16"/>
  <c r="AJ341" i="10"/>
  <c r="AJ667" i="10" s="1"/>
  <c r="H62" i="79"/>
  <c r="U214" i="10"/>
  <c r="Y149" i="10"/>
  <c r="Y836" i="10" s="1"/>
  <c r="T214" i="10"/>
  <c r="V214" i="10"/>
  <c r="Y381" i="10"/>
  <c r="C13" i="81"/>
  <c r="K43" i="81"/>
  <c r="I43" i="81"/>
  <c r="J43" i="81"/>
  <c r="AH245" i="10"/>
  <c r="G41" i="79"/>
  <c r="AB94" i="15"/>
  <c r="AA94" i="15"/>
  <c r="C73" i="79"/>
  <c r="AC94" i="15"/>
  <c r="AA777" i="10"/>
  <c r="AA779" i="10"/>
  <c r="G70" i="79"/>
  <c r="K91" i="14"/>
  <c r="C35" i="79"/>
  <c r="I91" i="14"/>
  <c r="J91" i="14"/>
  <c r="AE328" i="10"/>
  <c r="AE666" i="10" s="1"/>
  <c r="H63" i="79"/>
  <c r="AN318" i="10"/>
  <c r="AN652" i="10" s="1"/>
  <c r="AD311" i="10"/>
  <c r="AD219" i="10"/>
  <c r="D95" i="16"/>
  <c r="AA9" i="133"/>
  <c r="Z8" i="135"/>
  <c r="AN8" i="136"/>
  <c r="AM147" i="10"/>
  <c r="AM828" i="10" s="1"/>
  <c r="AM379" i="10"/>
  <c r="Z303" i="10"/>
  <c r="Z651" i="10" s="1"/>
  <c r="AK120" i="10"/>
  <c r="AK124" i="10"/>
  <c r="AK850" i="10" s="1"/>
  <c r="AK195" i="10"/>
  <c r="AK631" i="10" s="1"/>
  <c r="U236" i="10"/>
  <c r="V236" i="10"/>
  <c r="T236" i="10"/>
  <c r="Y325" i="10"/>
  <c r="AB226" i="10"/>
  <c r="AB630" i="10" s="1"/>
  <c r="AB247" i="10"/>
  <c r="AC147" i="10"/>
  <c r="AC828" i="10" s="1"/>
  <c r="AC379" i="10"/>
  <c r="AE151" i="10"/>
  <c r="AE862" i="10" s="1"/>
  <c r="AJ64" i="10"/>
  <c r="AJ826" i="10" s="1"/>
  <c r="AC307" i="10"/>
  <c r="D24" i="79"/>
  <c r="G73" i="80"/>
  <c r="G65" i="16"/>
  <c r="G72" i="80"/>
  <c r="K35" i="81"/>
  <c r="I35" i="81"/>
  <c r="J35" i="81"/>
  <c r="AI341" i="10"/>
  <c r="AI667" i="10" s="1"/>
  <c r="G68" i="79"/>
  <c r="T192" i="10"/>
  <c r="U192" i="10"/>
  <c r="V192" i="10"/>
  <c r="AC238" i="10"/>
  <c r="AC594" i="10" s="1"/>
  <c r="AC235" i="10"/>
  <c r="T225" i="10"/>
  <c r="Y243" i="10"/>
  <c r="V225" i="10"/>
  <c r="U225" i="10"/>
  <c r="F55" i="16"/>
  <c r="AE187" i="10"/>
  <c r="AE604" i="10" s="1"/>
  <c r="AN118" i="10"/>
  <c r="AN813" i="10" s="1"/>
  <c r="AN369" i="10"/>
  <c r="D103" i="80"/>
  <c r="D93" i="16"/>
  <c r="AD182" i="10"/>
  <c r="AD582" i="10" s="1"/>
  <c r="G75" i="79"/>
  <c r="G16" i="80"/>
  <c r="D56" i="79"/>
  <c r="AA381" i="10"/>
  <c r="AA149" i="10"/>
  <c r="AA836" i="10" s="1"/>
  <c r="AA775" i="10"/>
  <c r="F22" i="79"/>
  <c r="F70" i="16"/>
  <c r="AB127" i="15"/>
  <c r="AA127" i="15"/>
  <c r="AC127" i="15"/>
  <c r="AI326" i="10"/>
  <c r="AI664" i="10" s="1"/>
  <c r="AL228" i="10"/>
  <c r="AL633" i="10" s="1"/>
  <c r="AK380" i="10"/>
  <c r="AK148" i="10"/>
  <c r="AK832" i="10" s="1"/>
  <c r="D23" i="81"/>
  <c r="AP49" i="80"/>
  <c r="AP48" i="80"/>
  <c r="AG193" i="10"/>
  <c r="K42" i="81"/>
  <c r="J42" i="81"/>
  <c r="I42" i="81"/>
  <c r="C12" i="81"/>
  <c r="AB354" i="10"/>
  <c r="AB653" i="10"/>
  <c r="AJ799" i="10"/>
  <c r="AJ797" i="10"/>
  <c r="AH378" i="10"/>
  <c r="AB139" i="15"/>
  <c r="AC139" i="15"/>
  <c r="AA139" i="15"/>
  <c r="AN340" i="10"/>
  <c r="AN665" i="10" s="1"/>
  <c r="AF253" i="10"/>
  <c r="Z148" i="10"/>
  <c r="Z832" i="10" s="1"/>
  <c r="Z380" i="10"/>
  <c r="AD328" i="10"/>
  <c r="AD666" i="10" s="1"/>
  <c r="AA746" i="10"/>
  <c r="AA27" i="10"/>
  <c r="AA706" i="10" s="1"/>
  <c r="AM284" i="10"/>
  <c r="AM621" i="10" s="1"/>
  <c r="AB343" i="10"/>
  <c r="AB669" i="10" s="1"/>
  <c r="AB391" i="10"/>
  <c r="AB565" i="10" s="1"/>
  <c r="AB342" i="10"/>
  <c r="AB668" i="10" s="1"/>
  <c r="E40" i="16"/>
  <c r="E73" i="79"/>
  <c r="AI292" i="10"/>
  <c r="G53" i="79"/>
  <c r="H77" i="16"/>
  <c r="H86" i="80"/>
  <c r="H85" i="80"/>
  <c r="AC311" i="10"/>
  <c r="AC219" i="10"/>
  <c r="AI370" i="10"/>
  <c r="AI121" i="10"/>
  <c r="AI817" i="10" s="1"/>
  <c r="F14" i="80"/>
  <c r="AC226" i="10"/>
  <c r="AC630" i="10" s="1"/>
  <c r="AM45" i="10"/>
  <c r="AM815" i="10" s="1"/>
  <c r="D15" i="80"/>
  <c r="Z368" i="10"/>
  <c r="Z117" i="10"/>
  <c r="Z809" i="10" s="1"/>
  <c r="AB326" i="10"/>
  <c r="AB664" i="10" s="1"/>
  <c r="D22" i="79"/>
  <c r="F29" i="79"/>
  <c r="T356" i="10"/>
  <c r="U356" i="10"/>
  <c r="V356" i="10"/>
  <c r="AH65" i="10"/>
  <c r="AH830" i="10" s="1"/>
  <c r="Z223" i="10"/>
  <c r="Z607" i="10" s="1"/>
  <c r="D57" i="79"/>
  <c r="AI243" i="10"/>
  <c r="AI618" i="10" s="1"/>
  <c r="AO775" i="10"/>
  <c r="F94" i="16"/>
  <c r="F104" i="80"/>
  <c r="Z66" i="10"/>
  <c r="Z834" i="10" s="1"/>
  <c r="AO83" i="10"/>
  <c r="AO827" i="10" s="1"/>
  <c r="J39" i="14"/>
  <c r="C18" i="79"/>
  <c r="K39" i="14"/>
  <c r="I39" i="14"/>
  <c r="D12" i="81"/>
  <c r="E121" i="80"/>
  <c r="E111" i="16"/>
  <c r="AB307" i="10"/>
  <c r="AB11" i="15"/>
  <c r="AA11" i="15"/>
  <c r="AY40" i="16" s="1"/>
  <c r="C43" i="80"/>
  <c r="AC11" i="15"/>
  <c r="I69" i="14"/>
  <c r="C28" i="16"/>
  <c r="J69" i="14"/>
  <c r="K69" i="14"/>
  <c r="AE44" i="10"/>
  <c r="AE811" i="10" s="1"/>
  <c r="Z315" i="10"/>
  <c r="H47" i="80"/>
  <c r="H46" i="80"/>
  <c r="C51" i="79"/>
  <c r="AA38" i="15"/>
  <c r="AB38" i="15"/>
  <c r="AC38" i="15"/>
  <c r="AD224" i="10"/>
  <c r="AD609" i="10" s="1"/>
  <c r="U305" i="10"/>
  <c r="V305" i="10"/>
  <c r="Y289" i="10"/>
  <c r="AQ289" i="10" s="1"/>
  <c r="T305" i="10"/>
  <c r="AE779" i="10"/>
  <c r="AE777" i="10"/>
  <c r="AG799" i="10"/>
  <c r="AG797" i="10"/>
  <c r="AE148" i="10"/>
  <c r="AE832" i="10" s="1"/>
  <c r="AE380" i="10"/>
  <c r="Z781" i="10"/>
  <c r="Z783" i="10"/>
  <c r="AJ340" i="10"/>
  <c r="AJ665" i="10" s="1"/>
  <c r="Z671" i="10"/>
  <c r="Z393" i="10"/>
  <c r="AO282" i="10"/>
  <c r="AO597" i="10" s="1"/>
  <c r="AO279" i="10"/>
  <c r="AO593" i="10" s="1"/>
  <c r="AO286" i="10"/>
  <c r="AO623" i="10" s="1"/>
  <c r="G20" i="79"/>
  <c r="AK254" i="10"/>
  <c r="G57" i="80"/>
  <c r="AE147" i="10"/>
  <c r="AE828" i="10" s="1"/>
  <c r="AE379" i="10"/>
  <c r="G15" i="16"/>
  <c r="H84" i="80"/>
  <c r="AC248" i="10"/>
  <c r="AJ216" i="10"/>
  <c r="AJ577" i="10" s="1"/>
  <c r="AC46" i="10"/>
  <c r="E30" i="80"/>
  <c r="F32" i="16"/>
  <c r="Y292" i="10"/>
  <c r="V304" i="10"/>
  <c r="U304" i="10"/>
  <c r="T304" i="10"/>
  <c r="AG795" i="10"/>
  <c r="AG793" i="10"/>
  <c r="AM340" i="10"/>
  <c r="AM665" i="10" s="1"/>
  <c r="H93" i="16"/>
  <c r="H103" i="80"/>
  <c r="H73" i="16"/>
  <c r="H80" i="80"/>
  <c r="AD84" i="10"/>
  <c r="AD831" i="10" s="1"/>
  <c r="J36" i="14"/>
  <c r="C13" i="79"/>
  <c r="I36" i="14"/>
  <c r="K36" i="14"/>
  <c r="C15" i="79"/>
  <c r="D11" i="16"/>
  <c r="AO190" i="10"/>
  <c r="AO610" i="10" s="1"/>
  <c r="AO181" i="10"/>
  <c r="AO580" i="10" s="1"/>
  <c r="AO183" i="10"/>
  <c r="AO583" i="10" s="1"/>
  <c r="F20" i="79"/>
  <c r="G36" i="16"/>
  <c r="AL83" i="10"/>
  <c r="AL827" i="10" s="1"/>
  <c r="C33" i="79"/>
  <c r="K89" i="14"/>
  <c r="J89" i="14"/>
  <c r="I89" i="14"/>
  <c r="Y247" i="10"/>
  <c r="T230" i="10"/>
  <c r="V230" i="10"/>
  <c r="U230" i="10"/>
  <c r="C22" i="79"/>
  <c r="I42" i="14"/>
  <c r="K42" i="14"/>
  <c r="J42" i="14"/>
  <c r="D19" i="80"/>
  <c r="D18" i="80"/>
  <c r="AF228" i="10"/>
  <c r="AF633" i="10" s="1"/>
  <c r="AC308" i="10"/>
  <c r="AL67" i="10"/>
  <c r="AL858" i="10" s="1"/>
  <c r="Z222" i="10"/>
  <c r="Z605" i="10" s="1"/>
  <c r="AE783" i="10"/>
  <c r="AE781" i="10"/>
  <c r="AA47" i="10"/>
  <c r="AA847" i="10" s="1"/>
  <c r="D15" i="16"/>
  <c r="AG300" i="10"/>
  <c r="AG646" i="10" s="1"/>
  <c r="AJ45" i="10"/>
  <c r="AJ815" i="10" s="1"/>
  <c r="AF224" i="10"/>
  <c r="AF609" i="10" s="1"/>
  <c r="F27" i="80"/>
  <c r="AM243" i="10"/>
  <c r="AM618" i="10" s="1"/>
  <c r="AJ219" i="10"/>
  <c r="AJ311" i="10"/>
  <c r="AO148" i="10"/>
  <c r="AO832" i="10" s="1"/>
  <c r="AO380" i="10"/>
  <c r="AI342" i="10"/>
  <c r="AI668" i="10" s="1"/>
  <c r="AI391" i="10"/>
  <c r="AI565" i="10" s="1"/>
  <c r="AI343" i="10"/>
  <c r="AI669" i="10" s="1"/>
  <c r="AJ378" i="10"/>
  <c r="E30" i="16"/>
  <c r="AM792" i="10"/>
  <c r="AM794" i="10"/>
  <c r="AE188" i="10"/>
  <c r="AE606" i="10" s="1"/>
  <c r="D17" i="80"/>
  <c r="AF365" i="10"/>
  <c r="AF553" i="10" s="1"/>
  <c r="AF317" i="10"/>
  <c r="AF650" i="10" s="1"/>
  <c r="AF675" i="10" s="1"/>
  <c r="AF316" i="10"/>
  <c r="AF648" i="10" s="1"/>
  <c r="AB341" i="10"/>
  <c r="AB667" i="10" s="1"/>
  <c r="AD325" i="10"/>
  <c r="AD662" i="10" s="1"/>
  <c r="G91" i="80"/>
  <c r="G82" i="16"/>
  <c r="AM217" i="10"/>
  <c r="AM579" i="10" s="1"/>
  <c r="AA96" i="15"/>
  <c r="AC96" i="15"/>
  <c r="C75" i="79"/>
  <c r="AB96" i="15"/>
  <c r="I30" i="14"/>
  <c r="J30" i="14"/>
  <c r="C72" i="16"/>
  <c r="K30" i="14"/>
  <c r="C79" i="80"/>
  <c r="J27" i="14"/>
  <c r="K27" i="14"/>
  <c r="I27" i="14"/>
  <c r="AK278" i="10"/>
  <c r="AK592" i="10" s="1"/>
  <c r="Z243" i="10"/>
  <c r="Z618" i="10" s="1"/>
  <c r="AN252" i="10"/>
  <c r="AN327" i="10"/>
  <c r="AB129" i="15"/>
  <c r="AA129" i="15"/>
  <c r="AC129" i="15"/>
  <c r="J43" i="14"/>
  <c r="C23" i="79"/>
  <c r="K43" i="14"/>
  <c r="I43" i="14"/>
  <c r="AJ330" i="10"/>
  <c r="AJ329" i="10"/>
  <c r="AJ376" i="10"/>
  <c r="AJ564" i="10" s="1"/>
  <c r="AG327" i="10"/>
  <c r="AG252" i="10"/>
  <c r="AB49" i="15"/>
  <c r="AA49" i="15"/>
  <c r="AC49" i="15"/>
  <c r="AK326" i="10"/>
  <c r="AK664" i="10" s="1"/>
  <c r="AM307" i="10"/>
  <c r="AN292" i="10"/>
  <c r="AN228" i="10"/>
  <c r="AN633" i="10" s="1"/>
  <c r="AL798" i="10"/>
  <c r="AL796" i="10"/>
  <c r="AH151" i="10"/>
  <c r="AH862" i="10" s="1"/>
  <c r="AO281" i="10"/>
  <c r="AO595" i="10" s="1"/>
  <c r="AI246" i="10"/>
  <c r="AI236" i="10"/>
  <c r="AI237" i="10"/>
  <c r="AI596" i="10" s="1"/>
  <c r="AI188" i="10"/>
  <c r="AI606" i="10" s="1"/>
  <c r="D17" i="79"/>
  <c r="D16" i="80"/>
  <c r="E106" i="16"/>
  <c r="E117" i="80"/>
  <c r="AD794" i="10"/>
  <c r="AD792" i="10"/>
  <c r="E55" i="16"/>
  <c r="AA83" i="10"/>
  <c r="AA827" i="10" s="1"/>
  <c r="AL151" i="10"/>
  <c r="AL862" i="10" s="1"/>
  <c r="G32" i="80"/>
  <c r="G33" i="80"/>
  <c r="AF237" i="10"/>
  <c r="AF596" i="10" s="1"/>
  <c r="AF236" i="10"/>
  <c r="AF246" i="10"/>
  <c r="AK791" i="10"/>
  <c r="AO291" i="10"/>
  <c r="Z189" i="10"/>
  <c r="Z608" i="10" s="1"/>
  <c r="F53" i="80"/>
  <c r="AD64" i="10"/>
  <c r="AD826" i="10" s="1"/>
  <c r="E54" i="16"/>
  <c r="AA671" i="10"/>
  <c r="AA393" i="10"/>
  <c r="AM64" i="10"/>
  <c r="AM826" i="10" s="1"/>
  <c r="AB318" i="10"/>
  <c r="AB652" i="10" s="1"/>
  <c r="AA45" i="10"/>
  <c r="AA815" i="10" s="1"/>
  <c r="AA63" i="15"/>
  <c r="C57" i="80"/>
  <c r="AB63" i="15"/>
  <c r="AC63" i="15"/>
  <c r="AB67" i="10"/>
  <c r="AB858" i="10" s="1"/>
  <c r="AD288" i="10"/>
  <c r="AI298" i="10"/>
  <c r="AI644" i="10" s="1"/>
  <c r="G45" i="80"/>
  <c r="AI65" i="10"/>
  <c r="AI830" i="10" s="1"/>
  <c r="E35" i="79"/>
  <c r="AM292" i="10"/>
  <c r="AK65" i="10"/>
  <c r="AK830" i="10" s="1"/>
  <c r="AD226" i="10"/>
  <c r="AD630" i="10" s="1"/>
  <c r="D32" i="16"/>
  <c r="AK395" i="10"/>
  <c r="AK159" i="10"/>
  <c r="AK833" i="10" s="1"/>
  <c r="F28" i="80"/>
  <c r="AM796" i="10"/>
  <c r="AM798" i="10"/>
  <c r="AM149" i="10"/>
  <c r="AM836" i="10" s="1"/>
  <c r="AM381" i="10"/>
  <c r="E68" i="79"/>
  <c r="AC300" i="10"/>
  <c r="AC646" i="10" s="1"/>
  <c r="H31" i="79"/>
  <c r="C63" i="79"/>
  <c r="AC86" i="15"/>
  <c r="AA86" i="15"/>
  <c r="AB86" i="15"/>
  <c r="AJ43" i="10"/>
  <c r="AJ807" i="10" s="1"/>
  <c r="AN341" i="10"/>
  <c r="AN667" i="10" s="1"/>
  <c r="E37" i="16"/>
  <c r="AB393" i="10"/>
  <c r="AB671" i="10"/>
  <c r="F55" i="80"/>
  <c r="H42" i="16"/>
  <c r="AK328" i="10"/>
  <c r="AK666" i="10" s="1"/>
  <c r="AD776" i="10"/>
  <c r="AD778" i="10"/>
  <c r="H42" i="80"/>
  <c r="AB41" i="15"/>
  <c r="AA41" i="15"/>
  <c r="C54" i="79"/>
  <c r="AC41" i="15"/>
  <c r="G56" i="16"/>
  <c r="AC278" i="10"/>
  <c r="AC592" i="10" s="1"/>
  <c r="D26" i="80"/>
  <c r="AN776" i="10"/>
  <c r="AN778" i="10"/>
  <c r="AA794" i="10"/>
  <c r="AA792" i="10"/>
  <c r="F16" i="16"/>
  <c r="T234" i="10"/>
  <c r="U234" i="10"/>
  <c r="Y248" i="10"/>
  <c r="AP248" i="10" s="1"/>
  <c r="AF47" i="10"/>
  <c r="AF847" i="10" s="1"/>
  <c r="F13" i="81"/>
  <c r="AH783" i="10"/>
  <c r="AH781" i="10"/>
  <c r="AF339" i="10"/>
  <c r="AF663" i="10" s="1"/>
  <c r="AM245" i="10"/>
  <c r="T233" i="10"/>
  <c r="Y254" i="10"/>
  <c r="AQ254" i="10" s="1"/>
  <c r="U233" i="10"/>
  <c r="G38" i="79"/>
  <c r="AI147" i="10"/>
  <c r="AI828" i="10" s="1"/>
  <c r="AI379" i="10"/>
  <c r="AO298" i="10"/>
  <c r="AO644" i="10" s="1"/>
  <c r="AM339" i="10"/>
  <c r="AM663" i="10" s="1"/>
  <c r="G119" i="80"/>
  <c r="G109" i="16"/>
  <c r="AD150" i="10"/>
  <c r="AD859" i="10" s="1"/>
  <c r="AD382" i="10"/>
  <c r="AD568" i="10" s="1"/>
  <c r="K1032" i="10"/>
  <c r="K1036" i="10" s="1"/>
  <c r="K1826" i="10"/>
  <c r="AG673" i="10"/>
  <c r="K1342" i="10"/>
  <c r="K336" i="10"/>
  <c r="K160" i="10"/>
  <c r="K115" i="10"/>
  <c r="AG194" i="10"/>
  <c r="K1506" i="10"/>
  <c r="K1149" i="10"/>
  <c r="AG642" i="10"/>
  <c r="K250" i="10"/>
  <c r="AG324" i="10"/>
  <c r="K1103" i="10"/>
  <c r="K100" i="10"/>
  <c r="K1946" i="10"/>
  <c r="AG374" i="10"/>
  <c r="AG176" i="10"/>
  <c r="AG743" i="10"/>
  <c r="K1058" i="10"/>
  <c r="K2855" i="10"/>
  <c r="AG856" i="10"/>
  <c r="K2186" i="10"/>
  <c r="K2026" i="10"/>
  <c r="AG186" i="10"/>
  <c r="K2106" i="10"/>
  <c r="AG692" i="10"/>
  <c r="AG628" i="10"/>
  <c r="K1306" i="10"/>
  <c r="AG844" i="10"/>
  <c r="K454" i="10"/>
  <c r="K1382" i="10"/>
  <c r="K1906" i="10"/>
  <c r="K1742" i="10"/>
  <c r="K2306" i="10"/>
  <c r="AG805" i="10"/>
  <c r="K209" i="10"/>
  <c r="K1502" i="10"/>
  <c r="AG789" i="10"/>
  <c r="K290" i="10"/>
  <c r="K29" i="10"/>
  <c r="K1786" i="10"/>
  <c r="K219" i="10"/>
  <c r="K2022" i="10"/>
  <c r="K2623" i="10" s="1"/>
  <c r="K2182" i="10"/>
  <c r="K263" i="10"/>
  <c r="K1164" i="10"/>
  <c r="AG562" i="10"/>
  <c r="K53" i="10"/>
  <c r="AG63" i="10"/>
  <c r="K2386" i="10"/>
  <c r="K127" i="10"/>
  <c r="K664" i="10"/>
  <c r="K228" i="10"/>
  <c r="AG115" i="10"/>
  <c r="AG629" i="10"/>
  <c r="AG551" i="10"/>
  <c r="K1866" i="10"/>
  <c r="K379" i="10"/>
  <c r="K1302" i="10"/>
  <c r="AG825" i="10"/>
  <c r="K458" i="10"/>
  <c r="AG305" i="10"/>
  <c r="K1666" i="10"/>
  <c r="K382" i="10"/>
  <c r="AG602" i="10"/>
  <c r="K299" i="10"/>
  <c r="K1119" i="10"/>
  <c r="AG703" i="10"/>
  <c r="K866" i="10"/>
  <c r="K742" i="10"/>
  <c r="K2883" i="10"/>
  <c r="AG843" i="10"/>
  <c r="K786" i="10"/>
  <c r="AG682" i="10"/>
  <c r="AG101" i="10"/>
  <c r="AG214" i="10"/>
  <c r="K2832" i="10"/>
  <c r="AG616" i="10"/>
  <c r="K1180" i="10"/>
  <c r="K2302" i="10"/>
  <c r="K1942" i="10"/>
  <c r="AG857" i="10"/>
  <c r="K705" i="10"/>
  <c r="AG773" i="10"/>
  <c r="AG772" i="10"/>
  <c r="K2142" i="10"/>
  <c r="K1582" i="10"/>
  <c r="K1266" i="10"/>
  <c r="AG232" i="10"/>
  <c r="AG323" i="10"/>
  <c r="K617" i="10"/>
  <c r="K1466" i="10"/>
  <c r="K350" i="10"/>
  <c r="K2102" i="10"/>
  <c r="K2703" i="10" s="1"/>
  <c r="K2743" i="10" s="1"/>
  <c r="K2747" i="10" s="1"/>
  <c r="AG275" i="10"/>
  <c r="K408" i="10"/>
  <c r="K18" i="10"/>
  <c r="K1088" i="10"/>
  <c r="K1782" i="10"/>
  <c r="K2423" i="10" s="1"/>
  <c r="K1225" i="10"/>
  <c r="AG575" i="10"/>
  <c r="K2146" i="10"/>
  <c r="K196" i="10"/>
  <c r="AG389" i="10"/>
  <c r="AG156" i="10"/>
  <c r="K827" i="10"/>
  <c r="K621" i="10"/>
  <c r="K1210" i="10"/>
  <c r="AG742" i="10"/>
  <c r="K365" i="10"/>
  <c r="AG574" i="10"/>
  <c r="K167" i="10"/>
  <c r="K1422" i="10"/>
  <c r="K495" i="10"/>
  <c r="AG721" i="10"/>
  <c r="K1546" i="10"/>
  <c r="AG756" i="10"/>
  <c r="AG297" i="10"/>
  <c r="AG755" i="10"/>
  <c r="AG81" i="10"/>
  <c r="K499" i="10"/>
  <c r="AG617" i="10"/>
  <c r="K1822" i="10"/>
  <c r="K2463" i="10" s="1"/>
  <c r="K2342" i="10"/>
  <c r="K1542" i="10"/>
  <c r="K81" i="10"/>
  <c r="K319" i="10"/>
  <c r="K2783" i="10"/>
  <c r="K1706" i="10"/>
  <c r="AG660" i="10"/>
  <c r="K2812" i="10"/>
  <c r="AG350" i="10"/>
  <c r="K151" i="10"/>
  <c r="K1586" i="10"/>
  <c r="K1134" i="10"/>
  <c r="K1262" i="10"/>
  <c r="K701" i="10"/>
  <c r="AG242" i="10"/>
  <c r="AG550" i="10"/>
  <c r="AG824" i="10"/>
  <c r="K1626" i="10"/>
  <c r="AG563" i="10"/>
  <c r="K2903" i="10"/>
  <c r="K2268" i="10"/>
  <c r="K2382" i="10"/>
  <c r="K1702" i="10"/>
  <c r="AG683" i="10"/>
  <c r="K141" i="10"/>
  <c r="K782" i="10"/>
  <c r="AG691" i="10"/>
  <c r="K1982" i="10"/>
  <c r="K2583" i="10" s="1"/>
  <c r="AG788" i="10"/>
  <c r="K184" i="10"/>
  <c r="AG643" i="10"/>
  <c r="K429" i="10"/>
  <c r="K341" i="10"/>
  <c r="K660" i="10"/>
  <c r="K823" i="10"/>
  <c r="K1195" i="10"/>
  <c r="K540" i="10"/>
  <c r="K1622" i="10"/>
  <c r="K2062" i="10"/>
  <c r="K2663" i="10" s="1"/>
  <c r="K1462" i="10"/>
  <c r="AG42" i="10"/>
  <c r="K1662" i="10"/>
  <c r="AG720" i="10"/>
  <c r="K1426" i="10"/>
  <c r="K398" i="10"/>
  <c r="K581" i="10"/>
  <c r="AG588" i="10"/>
  <c r="K577" i="10"/>
  <c r="K2227" i="10"/>
  <c r="K1346" i="10"/>
  <c r="K536" i="10"/>
  <c r="K366" i="10"/>
  <c r="K1862" i="10"/>
  <c r="K1986" i="10"/>
  <c r="AG661" i="10"/>
  <c r="AG363" i="10"/>
  <c r="K1746" i="10"/>
  <c r="K324" i="10"/>
  <c r="AG603" i="10"/>
  <c r="AG337" i="10"/>
  <c r="AG144" i="10"/>
  <c r="K43" i="10"/>
  <c r="K280" i="10"/>
  <c r="AG702" i="10"/>
  <c r="AG804" i="10"/>
  <c r="K746" i="10"/>
  <c r="K422" i="10"/>
  <c r="AG18" i="10"/>
  <c r="AG589" i="10"/>
  <c r="K1386" i="10"/>
  <c r="K2346" i="10"/>
  <c r="K2066" i="10"/>
  <c r="AG287" i="10"/>
  <c r="K1902" i="10"/>
  <c r="K2503" i="10" s="1"/>
  <c r="K1073" i="10"/>
  <c r="D42" i="16"/>
  <c r="D33" i="80"/>
  <c r="D32" i="80"/>
  <c r="Z288" i="10"/>
  <c r="AH228" i="10"/>
  <c r="AH633" i="10" s="1"/>
  <c r="H109" i="16"/>
  <c r="H119" i="80"/>
  <c r="AB32" i="15"/>
  <c r="AA32" i="15"/>
  <c r="AC32" i="15"/>
  <c r="AM158" i="10"/>
  <c r="AM829" i="10" s="1"/>
  <c r="AM394" i="10"/>
  <c r="F64" i="79"/>
  <c r="F66" i="79"/>
  <c r="AK331" i="10"/>
  <c r="E14" i="80"/>
  <c r="AJ327" i="10"/>
  <c r="AJ252" i="10"/>
  <c r="AH164" i="10"/>
  <c r="AH863" i="10" s="1"/>
  <c r="E17" i="79"/>
  <c r="AM224" i="10"/>
  <c r="AM609" i="10" s="1"/>
  <c r="F71" i="79"/>
  <c r="AO277" i="10"/>
  <c r="AO591" i="10" s="1"/>
  <c r="F48" i="79"/>
  <c r="F79" i="80"/>
  <c r="F72" i="16"/>
  <c r="AC368" i="10"/>
  <c r="AC117" i="10"/>
  <c r="AC809" i="10" s="1"/>
  <c r="AO216" i="10"/>
  <c r="AO577" i="10" s="1"/>
  <c r="AK792" i="10"/>
  <c r="AK794" i="10"/>
  <c r="AF64" i="10"/>
  <c r="AF826" i="10" s="1"/>
  <c r="AA84" i="10"/>
  <c r="AA831" i="10" s="1"/>
  <c r="AN253" i="10"/>
  <c r="G702" i="10"/>
  <c r="AC177" i="10"/>
  <c r="G101" i="16"/>
  <c r="G2183" i="10"/>
  <c r="G262" i="10"/>
  <c r="G496" i="10"/>
  <c r="S10" i="133"/>
  <c r="G1863" i="10"/>
  <c r="G1503" i="10"/>
  <c r="G1943" i="10"/>
  <c r="G114" i="10"/>
  <c r="G38" i="80"/>
  <c r="G1263" i="10"/>
  <c r="G182" i="10"/>
  <c r="G743" i="10"/>
  <c r="G24" i="80"/>
  <c r="G27" i="79"/>
  <c r="G2143" i="10"/>
  <c r="G64" i="16"/>
  <c r="G89" i="16"/>
  <c r="G1663" i="10"/>
  <c r="G2265" i="10" s="1"/>
  <c r="G380" i="10"/>
  <c r="G10" i="81"/>
  <c r="G824" i="10"/>
  <c r="AC351" i="10"/>
  <c r="G110" i="80"/>
  <c r="G1743" i="10"/>
  <c r="S136" i="15"/>
  <c r="G320" i="10"/>
  <c r="G22" i="16"/>
  <c r="G248" i="10"/>
  <c r="G1583" i="10"/>
  <c r="G70" i="80"/>
  <c r="G195" i="10"/>
  <c r="O40" i="136"/>
  <c r="G17" i="10"/>
  <c r="G126" i="10"/>
  <c r="AC390" i="10"/>
  <c r="G351" i="10"/>
  <c r="S61" i="15"/>
  <c r="G47" i="16"/>
  <c r="G1823" i="10"/>
  <c r="G1623" i="10"/>
  <c r="AC338" i="10"/>
  <c r="G40" i="135"/>
  <c r="G1783" i="10"/>
  <c r="G1343" i="10"/>
  <c r="G1543" i="10"/>
  <c r="G21" i="81"/>
  <c r="G455" i="10"/>
  <c r="G1031" i="10"/>
  <c r="G1463" i="10"/>
  <c r="AC234" i="10"/>
  <c r="G661" i="10"/>
  <c r="AC215" i="10"/>
  <c r="G2343" i="10"/>
  <c r="AC17" i="10"/>
  <c r="S125" i="15"/>
  <c r="G2303" i="10"/>
  <c r="G783" i="10"/>
  <c r="G10" i="16"/>
  <c r="G61" i="79"/>
  <c r="AC375" i="10"/>
  <c r="G9" i="14"/>
  <c r="G40" i="137"/>
  <c r="G9" i="135"/>
  <c r="G1383" i="10"/>
  <c r="G2383" i="10"/>
  <c r="S9" i="15"/>
  <c r="G28" i="10"/>
  <c r="G337" i="10"/>
  <c r="AC364" i="10"/>
  <c r="G35" i="16"/>
  <c r="G578" i="10"/>
  <c r="G83" i="80"/>
  <c r="G10" i="79"/>
  <c r="G44" i="79"/>
  <c r="G1703" i="10"/>
  <c r="G618" i="10"/>
  <c r="G10" i="137"/>
  <c r="G76" i="16"/>
  <c r="G10" i="80"/>
  <c r="G2103" i="10"/>
  <c r="G867" i="10"/>
  <c r="G40" i="81"/>
  <c r="S114" i="15"/>
  <c r="O9" i="136"/>
  <c r="G2063" i="10"/>
  <c r="G55" i="137"/>
  <c r="G1903" i="10"/>
  <c r="G97" i="80"/>
  <c r="G537" i="10"/>
  <c r="G52" i="80"/>
  <c r="G50" i="81"/>
  <c r="G25" i="137"/>
  <c r="G1983" i="10"/>
  <c r="G29" i="81"/>
  <c r="G61" i="14"/>
  <c r="G1303" i="10"/>
  <c r="G1423" i="10"/>
  <c r="G2023" i="10"/>
  <c r="AN226" i="10"/>
  <c r="AN630" i="10" s="1"/>
  <c r="AG124" i="10"/>
  <c r="AG850" i="10" s="1"/>
  <c r="AG120" i="10"/>
  <c r="AK217" i="10"/>
  <c r="AK579" i="10" s="1"/>
  <c r="D62" i="80"/>
  <c r="D63" i="80"/>
  <c r="F78" i="80"/>
  <c r="F71" i="16"/>
  <c r="AL326" i="10"/>
  <c r="AL664" i="10" s="1"/>
  <c r="I33" i="81"/>
  <c r="K33" i="81"/>
  <c r="J33" i="81"/>
  <c r="D41" i="16"/>
  <c r="AL243" i="10"/>
  <c r="AL618" i="10" s="1"/>
  <c r="S135" i="15"/>
  <c r="G34" i="16"/>
  <c r="G39" i="81"/>
  <c r="G9" i="80"/>
  <c r="G9" i="79"/>
  <c r="AL8" i="136"/>
  <c r="G46" i="16"/>
  <c r="G88" i="16"/>
  <c r="S113" i="15"/>
  <c r="G43" i="79"/>
  <c r="G49" i="81"/>
  <c r="G100" i="16"/>
  <c r="G20" i="81"/>
  <c r="G23" i="80"/>
  <c r="G82" i="80"/>
  <c r="G39" i="135"/>
  <c r="G109" i="80"/>
  <c r="G54" i="137"/>
  <c r="S124" i="15"/>
  <c r="G9" i="81"/>
  <c r="G37" i="80"/>
  <c r="S9" i="133"/>
  <c r="G8" i="14"/>
  <c r="G75" i="16"/>
  <c r="G9" i="137"/>
  <c r="G39" i="137"/>
  <c r="G28" i="81"/>
  <c r="G26" i="79"/>
  <c r="G51" i="80"/>
  <c r="S8" i="15"/>
  <c r="X8" i="135"/>
  <c r="G60" i="14"/>
  <c r="G60" i="79"/>
  <c r="G24" i="137"/>
  <c r="G8" i="135"/>
  <c r="O39" i="136"/>
  <c r="S60" i="15"/>
  <c r="O8" i="136"/>
  <c r="G9" i="16"/>
  <c r="G21" i="16"/>
  <c r="G69" i="80"/>
  <c r="G63" i="16"/>
  <c r="G96" i="80"/>
  <c r="AA164" i="10"/>
  <c r="AA863" i="10" s="1"/>
  <c r="AH791" i="10"/>
  <c r="AB124" i="10"/>
  <c r="AB850" i="10" s="1"/>
  <c r="AB120" i="10"/>
  <c r="AK246" i="10"/>
  <c r="AK236" i="10"/>
  <c r="AK237" i="10"/>
  <c r="AK596" i="10" s="1"/>
  <c r="E54" i="80"/>
  <c r="AK196" i="10"/>
  <c r="AK635" i="10" s="1"/>
  <c r="H46" i="79"/>
  <c r="E52" i="79"/>
  <c r="Y339" i="10"/>
  <c r="U307" i="10"/>
  <c r="V307" i="10"/>
  <c r="T307" i="10"/>
  <c r="AL746" i="10"/>
  <c r="AL27" i="10"/>
  <c r="AL706" i="10" s="1"/>
  <c r="AF326" i="10"/>
  <c r="AF664" i="10" s="1"/>
  <c r="AN398" i="10"/>
  <c r="AN569" i="10" s="1"/>
  <c r="AN163" i="10"/>
  <c r="AN861" i="10" s="1"/>
  <c r="AK229" i="10"/>
  <c r="AK634" i="10" s="1"/>
  <c r="E86" i="80"/>
  <c r="E85" i="80"/>
  <c r="E77" i="16"/>
  <c r="AM289" i="10"/>
  <c r="AG160" i="10"/>
  <c r="AG837" i="10" s="1"/>
  <c r="AG396" i="10"/>
  <c r="AC370" i="10"/>
  <c r="AC121" i="10"/>
  <c r="AC817" i="10" s="1"/>
  <c r="AO230" i="10"/>
  <c r="AO636" i="10" s="1"/>
  <c r="AN229" i="10"/>
  <c r="AN634" i="10" s="1"/>
  <c r="J48" i="14"/>
  <c r="K48" i="14"/>
  <c r="C12" i="80"/>
  <c r="I48" i="14"/>
  <c r="AH44" i="10"/>
  <c r="AH811" i="10" s="1"/>
  <c r="H78" i="80"/>
  <c r="H71" i="16"/>
  <c r="AH218" i="10"/>
  <c r="AH581" i="10" s="1"/>
  <c r="AH220" i="10"/>
  <c r="AH225" i="10"/>
  <c r="AH611" i="10" s="1"/>
  <c r="F45" i="79"/>
  <c r="AC397" i="10"/>
  <c r="AC162" i="10"/>
  <c r="AN300" i="10"/>
  <c r="AN646" i="10" s="1"/>
  <c r="AJ245" i="10"/>
  <c r="AE65" i="10"/>
  <c r="AE830" i="10" s="1"/>
  <c r="AL219" i="10"/>
  <c r="AL311" i="10"/>
  <c r="AI254" i="10"/>
  <c r="K98" i="14"/>
  <c r="J98" i="14"/>
  <c r="I98" i="14"/>
  <c r="AA368" i="10"/>
  <c r="AA117" i="10"/>
  <c r="AA809" i="10" s="1"/>
  <c r="AK344" i="10"/>
  <c r="AK670" i="10" s="1"/>
  <c r="AO65" i="10"/>
  <c r="AO830" i="10" s="1"/>
  <c r="F49" i="79"/>
  <c r="F47" i="79"/>
  <c r="AE792" i="10"/>
  <c r="AE794" i="10"/>
  <c r="AD368" i="10"/>
  <c r="AD117" i="10"/>
  <c r="AD809" i="10" s="1"/>
  <c r="AK393" i="10"/>
  <c r="AK671" i="10"/>
  <c r="E44" i="16"/>
  <c r="H26" i="80"/>
  <c r="H54" i="80"/>
  <c r="Z45" i="10"/>
  <c r="Z815" i="10" s="1"/>
  <c r="Z43" i="10"/>
  <c r="Z807" i="10" s="1"/>
  <c r="AF193" i="10"/>
  <c r="H11" i="79"/>
  <c r="F74" i="79"/>
  <c r="I17" i="10"/>
  <c r="I1031" i="10"/>
  <c r="I114" i="10"/>
  <c r="AE375" i="10"/>
  <c r="I2063" i="10"/>
  <c r="I2183" i="10"/>
  <c r="I2023" i="10"/>
  <c r="I1903" i="10"/>
  <c r="I618" i="10"/>
  <c r="I380" i="10"/>
  <c r="I1823" i="10"/>
  <c r="I248" i="10"/>
  <c r="I1543" i="10"/>
  <c r="I1263" i="10"/>
  <c r="I1343" i="10"/>
  <c r="I2383" i="10"/>
  <c r="I702" i="10"/>
  <c r="I351" i="10"/>
  <c r="I496" i="10"/>
  <c r="I1863" i="10"/>
  <c r="I337" i="10"/>
  <c r="I1743" i="10"/>
  <c r="I2103" i="10"/>
  <c r="I1503" i="10"/>
  <c r="I320" i="10"/>
  <c r="I195" i="10"/>
  <c r="I1463" i="10"/>
  <c r="I783" i="10"/>
  <c r="I743" i="10"/>
  <c r="AE215" i="10"/>
  <c r="I262" i="10"/>
  <c r="AE351" i="10"/>
  <c r="AE390" i="10"/>
  <c r="I1423" i="10"/>
  <c r="AE364" i="10"/>
  <c r="I2143" i="10"/>
  <c r="I28" i="10"/>
  <c r="I1303" i="10"/>
  <c r="I182" i="10"/>
  <c r="I1583" i="10"/>
  <c r="I578" i="10"/>
  <c r="AE338" i="10"/>
  <c r="I455" i="10"/>
  <c r="I824" i="10"/>
  <c r="AE17" i="10"/>
  <c r="I537" i="10"/>
  <c r="AE177" i="10"/>
  <c r="I661" i="10"/>
  <c r="I1783" i="10"/>
  <c r="I2303" i="10"/>
  <c r="I2343" i="10"/>
  <c r="I867" i="10"/>
  <c r="AE234" i="10"/>
  <c r="I126" i="10"/>
  <c r="I1943" i="10"/>
  <c r="I1663" i="10"/>
  <c r="I1703" i="10"/>
  <c r="I1383" i="10"/>
  <c r="I1623" i="10"/>
  <c r="I1983" i="10"/>
  <c r="G15" i="80"/>
  <c r="Z283" i="10"/>
  <c r="Z619" i="10" s="1"/>
  <c r="AN793" i="10"/>
  <c r="AN795" i="10"/>
  <c r="Y775" i="10"/>
  <c r="T174" i="10"/>
  <c r="U174" i="10"/>
  <c r="V174" i="10"/>
  <c r="H108" i="16"/>
  <c r="D41" i="80"/>
  <c r="Z331" i="10"/>
  <c r="AE189" i="10"/>
  <c r="AE608" i="10" s="1"/>
  <c r="AB93" i="15"/>
  <c r="C71" i="79"/>
  <c r="AA93" i="15"/>
  <c r="AC93" i="15"/>
  <c r="E110" i="16"/>
  <c r="E120" i="80"/>
  <c r="AK67" i="10"/>
  <c r="AK858" i="10" s="1"/>
  <c r="F36" i="79"/>
  <c r="J95" i="14"/>
  <c r="K95" i="14"/>
  <c r="I95" i="14"/>
  <c r="C40" i="79"/>
  <c r="E85" i="16"/>
  <c r="E93" i="80"/>
  <c r="AE326" i="10"/>
  <c r="AE664" i="10" s="1"/>
  <c r="AB46" i="10"/>
  <c r="AB84" i="10"/>
  <c r="AB831" i="10" s="1"/>
  <c r="AM120" i="10"/>
  <c r="AM124" i="10"/>
  <c r="AM850" i="10" s="1"/>
  <c r="AE378" i="10"/>
  <c r="F62" i="79"/>
  <c r="F56" i="16"/>
  <c r="AC123" i="10"/>
  <c r="AC848" i="10" s="1"/>
  <c r="AC372" i="10"/>
  <c r="AC557" i="10" s="1"/>
  <c r="AB105" i="15"/>
  <c r="C61" i="80"/>
  <c r="AC105" i="15"/>
  <c r="AA105" i="15"/>
  <c r="C60" i="80"/>
  <c r="AH193" i="10"/>
  <c r="D53" i="16"/>
  <c r="AL368" i="10"/>
  <c r="AL117" i="10"/>
  <c r="AL809" i="10" s="1"/>
  <c r="AH248" i="10"/>
  <c r="AB285" i="10"/>
  <c r="AB622" i="10" s="1"/>
  <c r="AG292" i="10"/>
  <c r="AM303" i="10"/>
  <c r="AM651" i="10" s="1"/>
  <c r="Z230" i="10"/>
  <c r="Z636" i="10" s="1"/>
  <c r="AG243" i="10"/>
  <c r="AG618" i="10" s="1"/>
  <c r="H54" i="16"/>
  <c r="AN223" i="10"/>
  <c r="AN607" i="10" s="1"/>
  <c r="AM748" i="10"/>
  <c r="AM28" i="10"/>
  <c r="AM708" i="10" s="1"/>
  <c r="E53" i="80"/>
  <c r="AE318" i="10"/>
  <c r="AE652" i="10" s="1"/>
  <c r="AE339" i="10"/>
  <c r="AE663" i="10" s="1"/>
  <c r="H45" i="79"/>
  <c r="H75" i="80"/>
  <c r="H67" i="16"/>
  <c r="AC42" i="15"/>
  <c r="AB42" i="15"/>
  <c r="AA42" i="15"/>
  <c r="C56" i="79"/>
  <c r="AG791" i="10"/>
  <c r="AG289" i="10"/>
  <c r="AN748" i="10"/>
  <c r="AN28" i="10"/>
  <c r="AN708" i="10" s="1"/>
  <c r="AN328" i="10"/>
  <c r="AN666" i="10" s="1"/>
  <c r="AN289" i="10"/>
  <c r="AH792" i="10"/>
  <c r="AH794" i="10"/>
  <c r="G59" i="80"/>
  <c r="AM331" i="10"/>
  <c r="C30" i="80"/>
  <c r="I103" i="14"/>
  <c r="K103" i="14"/>
  <c r="J103" i="14"/>
  <c r="Z158" i="10"/>
  <c r="Z829" i="10" s="1"/>
  <c r="Z394" i="10"/>
  <c r="AK277" i="10"/>
  <c r="AK591" i="10" s="1"/>
  <c r="AH196" i="10"/>
  <c r="AH635" i="10" s="1"/>
  <c r="F121" i="80"/>
  <c r="F111" i="16"/>
  <c r="V258" i="10"/>
  <c r="T258" i="10"/>
  <c r="U258" i="10"/>
  <c r="Y87" i="10"/>
  <c r="H32" i="16"/>
  <c r="E113" i="80"/>
  <c r="E112" i="80"/>
  <c r="E102" i="16"/>
  <c r="AA283" i="10"/>
  <c r="AA619" i="10" s="1"/>
  <c r="AO285" i="10"/>
  <c r="AO622" i="10" s="1"/>
  <c r="AH278" i="10"/>
  <c r="AH592" i="10" s="1"/>
  <c r="AO188" i="10"/>
  <c r="AO606" i="10" s="1"/>
  <c r="AN307" i="10"/>
  <c r="AL183" i="10"/>
  <c r="AL583" i="10" s="1"/>
  <c r="AL190" i="10"/>
  <c r="AL610" i="10" s="1"/>
  <c r="AL181" i="10"/>
  <c r="AL580" i="10" s="1"/>
  <c r="AA230" i="10"/>
  <c r="AA636" i="10" s="1"/>
  <c r="AK228" i="10"/>
  <c r="AK633" i="10" s="1"/>
  <c r="AG253" i="10"/>
  <c r="AN230" i="10"/>
  <c r="AN636" i="10" s="1"/>
  <c r="AF340" i="10"/>
  <c r="AF665" i="10" s="1"/>
  <c r="G71" i="16"/>
  <c r="G78" i="80"/>
  <c r="AH281" i="10"/>
  <c r="AH595" i="10" s="1"/>
  <c r="AA223" i="10"/>
  <c r="AA607" i="10" s="1"/>
  <c r="AD394" i="10"/>
  <c r="AD158" i="10"/>
  <c r="AD829" i="10" s="1"/>
  <c r="E48" i="79"/>
  <c r="H111" i="16"/>
  <c r="H121" i="80"/>
  <c r="AO235" i="10"/>
  <c r="AO238" i="10"/>
  <c r="AO594" i="10" s="1"/>
  <c r="AL85" i="10"/>
  <c r="AL835" i="10" s="1"/>
  <c r="D11" i="80"/>
  <c r="AN44" i="10"/>
  <c r="AN811" i="10" s="1"/>
  <c r="AD799" i="10"/>
  <c r="AD797" i="10"/>
  <c r="AK285" i="10"/>
  <c r="AK622" i="10" s="1"/>
  <c r="AG302" i="10"/>
  <c r="AG647" i="10" s="1"/>
  <c r="AG352" i="10"/>
  <c r="AG552" i="10" s="1"/>
  <c r="AG301" i="10"/>
  <c r="AG649" i="10" s="1"/>
  <c r="AG674" i="10" s="1"/>
  <c r="D94" i="80"/>
  <c r="D86" i="16"/>
  <c r="G49" i="16"/>
  <c r="H24" i="79"/>
  <c r="J52" i="14"/>
  <c r="I52" i="14"/>
  <c r="C17" i="80"/>
  <c r="K52" i="14"/>
  <c r="AM84" i="10"/>
  <c r="AM831" i="10" s="1"/>
  <c r="U347" i="10"/>
  <c r="V347" i="10"/>
  <c r="T347" i="10"/>
  <c r="AD316" i="10"/>
  <c r="AD648" i="10" s="1"/>
  <c r="AD317" i="10"/>
  <c r="AD650" i="10" s="1"/>
  <c r="AD675" i="10" s="1"/>
  <c r="AD365" i="10"/>
  <c r="AD553" i="10" s="1"/>
  <c r="D39" i="80"/>
  <c r="AN244" i="10"/>
  <c r="AN620" i="10" s="1"/>
  <c r="U87" i="10"/>
  <c r="Y195" i="10"/>
  <c r="T87" i="10"/>
  <c r="V87" i="10"/>
  <c r="AL236" i="10"/>
  <c r="AL246" i="10"/>
  <c r="AL237" i="10"/>
  <c r="AL596" i="10" s="1"/>
  <c r="H73" i="80"/>
  <c r="H72" i="80"/>
  <c r="H65" i="16"/>
  <c r="AO226" i="10"/>
  <c r="AO630" i="10" s="1"/>
  <c r="AC246" i="10"/>
  <c r="AC236" i="10"/>
  <c r="AC237" i="10"/>
  <c r="AC596" i="10" s="1"/>
  <c r="AO123" i="10"/>
  <c r="AO848" i="10" s="1"/>
  <c r="AO372" i="10"/>
  <c r="AO557" i="10" s="1"/>
  <c r="AL229" i="10"/>
  <c r="AL634" i="10" s="1"/>
  <c r="AC216" i="10"/>
  <c r="AC577" i="10" s="1"/>
  <c r="AK391" i="10"/>
  <c r="AK565" i="10" s="1"/>
  <c r="AK342" i="10"/>
  <c r="AK668" i="10" s="1"/>
  <c r="AK343" i="10"/>
  <c r="AK669" i="10" s="1"/>
  <c r="H51" i="16"/>
  <c r="AC317" i="10"/>
  <c r="AC650" i="10" s="1"/>
  <c r="AC675" i="10" s="1"/>
  <c r="AC365" i="10"/>
  <c r="AC553" i="10" s="1"/>
  <c r="AC316" i="10"/>
  <c r="AC648" i="10" s="1"/>
  <c r="AO87" i="10"/>
  <c r="AO860" i="10" s="1"/>
  <c r="G29" i="79"/>
  <c r="AL254" i="10"/>
  <c r="AK249" i="10"/>
  <c r="AK292" i="10"/>
  <c r="AD223" i="10"/>
  <c r="AD607" i="10" s="1"/>
  <c r="AK230" i="10"/>
  <c r="AK636" i="10" s="1"/>
  <c r="F15" i="81"/>
  <c r="E22" i="79"/>
  <c r="AE393" i="10"/>
  <c r="AE671" i="10"/>
  <c r="D81" i="16"/>
  <c r="D90" i="80"/>
  <c r="D58" i="79"/>
  <c r="E78" i="16"/>
  <c r="E87" i="80"/>
  <c r="G32" i="16"/>
  <c r="F28" i="79"/>
  <c r="AB74" i="15"/>
  <c r="AC74" i="15"/>
  <c r="AA74" i="15"/>
  <c r="C113" i="80"/>
  <c r="C112" i="80"/>
  <c r="C102" i="16"/>
  <c r="AM223" i="10"/>
  <c r="AM607" i="10" s="1"/>
  <c r="AE246" i="10"/>
  <c r="AE237" i="10"/>
  <c r="AE596" i="10" s="1"/>
  <c r="AE236" i="10"/>
  <c r="AH799" i="10"/>
  <c r="AH797" i="10"/>
  <c r="K14" i="14"/>
  <c r="J14" i="14"/>
  <c r="I14" i="14"/>
  <c r="C13" i="16"/>
  <c r="G23" i="16"/>
  <c r="D51" i="16"/>
  <c r="AA26" i="15"/>
  <c r="C94" i="16"/>
  <c r="AC26" i="15"/>
  <c r="C104" i="80"/>
  <c r="AB26" i="15"/>
  <c r="C21" i="80"/>
  <c r="C20" i="80"/>
  <c r="J54" i="14"/>
  <c r="I54" i="14"/>
  <c r="K54" i="14"/>
  <c r="J23" i="14"/>
  <c r="C74" i="80"/>
  <c r="C66" i="16"/>
  <c r="I23" i="14"/>
  <c r="K23" i="14"/>
  <c r="AC151" i="10"/>
  <c r="AC862" i="10" s="1"/>
  <c r="AD183" i="10"/>
  <c r="AD583" i="10" s="1"/>
  <c r="AD190" i="10"/>
  <c r="AD610" i="10" s="1"/>
  <c r="AD181" i="10"/>
  <c r="AD580" i="10" s="1"/>
  <c r="AD289" i="10"/>
  <c r="AL84" i="10"/>
  <c r="AL831" i="10" s="1"/>
  <c r="E41" i="80"/>
  <c r="D53" i="80"/>
  <c r="F69" i="16"/>
  <c r="F77" i="80"/>
  <c r="G37" i="79"/>
  <c r="AD253" i="10"/>
  <c r="AI247" i="10"/>
  <c r="AA344" i="10"/>
  <c r="AA670" i="10" s="1"/>
  <c r="H17" i="79"/>
  <c r="AC290" i="10"/>
  <c r="AF775" i="10"/>
  <c r="AM318" i="10"/>
  <c r="AM652" i="10" s="1"/>
  <c r="AF774" i="10"/>
  <c r="AB243" i="10"/>
  <c r="AB618" i="10" s="1"/>
  <c r="D78" i="80"/>
  <c r="D71" i="16"/>
  <c r="AE394" i="10"/>
  <c r="AE158" i="10"/>
  <c r="AE829" i="10" s="1"/>
  <c r="Z164" i="10"/>
  <c r="Z863" i="10" s="1"/>
  <c r="AC87" i="15"/>
  <c r="AB87" i="15"/>
  <c r="AA87" i="15"/>
  <c r="C65" i="79"/>
  <c r="AG117" i="10"/>
  <c r="AG809" i="10" s="1"/>
  <c r="AG368" i="10"/>
  <c r="AB143" i="15"/>
  <c r="AA143" i="15"/>
  <c r="AC143" i="15"/>
  <c r="D36" i="79"/>
  <c r="AH367" i="10"/>
  <c r="AH654" i="10"/>
  <c r="AO790" i="10"/>
  <c r="AF83" i="10"/>
  <c r="AF827" i="10" s="1"/>
  <c r="AG47" i="10"/>
  <c r="AG847" i="10" s="1"/>
  <c r="D101" i="80"/>
  <c r="D91" i="16"/>
  <c r="AG299" i="10"/>
  <c r="AG645" i="10" s="1"/>
  <c r="AE253" i="10"/>
  <c r="AA43" i="10"/>
  <c r="AA807" i="10" s="1"/>
  <c r="D30" i="80"/>
  <c r="Z237" i="10"/>
  <c r="Z596" i="10" s="1"/>
  <c r="Z236" i="10"/>
  <c r="Z246" i="10"/>
  <c r="Z228" i="10"/>
  <c r="Z633" i="10" s="1"/>
  <c r="AN354" i="10"/>
  <c r="AN653" i="10"/>
  <c r="E72" i="79"/>
  <c r="C90" i="80"/>
  <c r="K78" i="14"/>
  <c r="C81" i="16"/>
  <c r="J78" i="14"/>
  <c r="I78" i="14"/>
  <c r="AM782" i="10"/>
  <c r="AM780" i="10"/>
  <c r="AN288" i="10"/>
  <c r="AJ396" i="10"/>
  <c r="AJ160" i="10"/>
  <c r="AJ837" i="10" s="1"/>
  <c r="AO653" i="10"/>
  <c r="AO354" i="10"/>
  <c r="AO228" i="10"/>
  <c r="AO633" i="10" s="1"/>
  <c r="H95" i="16"/>
  <c r="AN378" i="10"/>
  <c r="F58" i="80"/>
  <c r="AE238" i="10"/>
  <c r="AE594" i="10" s="1"/>
  <c r="AE235" i="10"/>
  <c r="AE223" i="10"/>
  <c r="AE607" i="10" s="1"/>
  <c r="G39" i="80"/>
  <c r="AH187" i="10"/>
  <c r="AH604" i="10" s="1"/>
  <c r="AK299" i="10"/>
  <c r="AK645" i="10" s="1"/>
  <c r="AF195" i="10"/>
  <c r="AF631" i="10" s="1"/>
  <c r="G87" i="80"/>
  <c r="G78" i="16"/>
  <c r="V221" i="10"/>
  <c r="T221" i="10"/>
  <c r="U221" i="10"/>
  <c r="Y233" i="10"/>
  <c r="E67" i="16"/>
  <c r="E75" i="80"/>
  <c r="G26" i="16"/>
  <c r="G40" i="16"/>
  <c r="AK780" i="10"/>
  <c r="AK782" i="10"/>
  <c r="F30" i="16"/>
  <c r="D79" i="80"/>
  <c r="D72" i="16"/>
  <c r="AA44" i="15"/>
  <c r="C58" i="79"/>
  <c r="AB44" i="15"/>
  <c r="AC44" i="15"/>
  <c r="AJ308" i="10"/>
  <c r="AJ283" i="10"/>
  <c r="AJ619" i="10" s="1"/>
  <c r="Z253" i="10"/>
  <c r="Z46" i="10"/>
  <c r="AJ775" i="10"/>
  <c r="E263" i="10"/>
  <c r="AA287" i="10"/>
  <c r="AA242" i="10"/>
  <c r="AA720" i="10"/>
  <c r="E458" i="10"/>
  <c r="E81" i="10"/>
  <c r="E1706" i="10"/>
  <c r="E43" i="10"/>
  <c r="E1626" i="10"/>
  <c r="E1986" i="10"/>
  <c r="E2062" i="10"/>
  <c r="E1702" i="10"/>
  <c r="E2386" i="10"/>
  <c r="AA588" i="10"/>
  <c r="E1542" i="10"/>
  <c r="E115" i="10"/>
  <c r="AA214" i="10"/>
  <c r="AA756" i="10"/>
  <c r="E621" i="10"/>
  <c r="E341" i="10"/>
  <c r="E1088" i="10"/>
  <c r="AA81" i="10"/>
  <c r="E499" i="10"/>
  <c r="E2342" i="10"/>
  <c r="E1942" i="10"/>
  <c r="E2543" i="10" s="1"/>
  <c r="AA755" i="10"/>
  <c r="E746" i="10"/>
  <c r="E1195" i="10"/>
  <c r="E1866" i="10"/>
  <c r="E1386" i="10"/>
  <c r="E429" i="10"/>
  <c r="E827" i="10"/>
  <c r="E319" i="10"/>
  <c r="E540" i="10"/>
  <c r="E1666" i="10"/>
  <c r="AA772" i="10"/>
  <c r="E1266" i="10"/>
  <c r="E1546" i="10"/>
  <c r="E1466" i="10"/>
  <c r="AA617" i="10"/>
  <c r="E365" i="10"/>
  <c r="AA702" i="10"/>
  <c r="AA742" i="10"/>
  <c r="AA789" i="10"/>
  <c r="AA660" i="10"/>
  <c r="E336" i="10"/>
  <c r="AA743" i="10"/>
  <c r="E581" i="10"/>
  <c r="E167" i="10"/>
  <c r="E408" i="10"/>
  <c r="E219" i="10"/>
  <c r="E398" i="10"/>
  <c r="AA721" i="10"/>
  <c r="AA194" i="10"/>
  <c r="E160" i="10"/>
  <c r="E664" i="10"/>
  <c r="AA682" i="10"/>
  <c r="E823" i="10"/>
  <c r="E1032" i="10"/>
  <c r="E1622" i="10"/>
  <c r="E141" i="10"/>
  <c r="E324" i="10"/>
  <c r="E2227" i="10"/>
  <c r="E577" i="10"/>
  <c r="E1662" i="10"/>
  <c r="E1862" i="10"/>
  <c r="E660" i="10"/>
  <c r="E29" i="10"/>
  <c r="E1058" i="10"/>
  <c r="AA363" i="10"/>
  <c r="AA673" i="10"/>
  <c r="E782" i="10"/>
  <c r="AA562" i="10"/>
  <c r="E184" i="10"/>
  <c r="E1506" i="10"/>
  <c r="E1225" i="10"/>
  <c r="AA232" i="10"/>
  <c r="E1786" i="10"/>
  <c r="AA550" i="10"/>
  <c r="E1906" i="10"/>
  <c r="E209" i="10"/>
  <c r="AA305" i="10"/>
  <c r="AA691" i="10"/>
  <c r="E1422" i="10"/>
  <c r="AA856" i="10"/>
  <c r="E1742" i="10"/>
  <c r="E2883" i="10"/>
  <c r="E495" i="10"/>
  <c r="E1382" i="10"/>
  <c r="E454" i="10"/>
  <c r="E1342" i="10"/>
  <c r="E299" i="10"/>
  <c r="E2026" i="10"/>
  <c r="E2832" i="10"/>
  <c r="E350" i="10"/>
  <c r="E1582" i="10"/>
  <c r="AA788" i="10"/>
  <c r="E18" i="10"/>
  <c r="E1346" i="10"/>
  <c r="AA629" i="10"/>
  <c r="E1306" i="10"/>
  <c r="E379" i="10"/>
  <c r="E422" i="10"/>
  <c r="AA297" i="10"/>
  <c r="E1746" i="10"/>
  <c r="AA703" i="10"/>
  <c r="E1073" i="10"/>
  <c r="E2903" i="10"/>
  <c r="E100" i="10"/>
  <c r="E1782" i="10"/>
  <c r="E2427" i="10" s="1"/>
  <c r="AA805" i="10"/>
  <c r="E2812" i="10"/>
  <c r="AA324" i="10"/>
  <c r="E1180" i="10"/>
  <c r="E2106" i="10"/>
  <c r="E2066" i="10"/>
  <c r="AA575" i="10"/>
  <c r="E2102" i="10"/>
  <c r="E2707" i="10" s="1"/>
  <c r="AA115" i="10"/>
  <c r="AA350" i="10"/>
  <c r="E705" i="10"/>
  <c r="E1164" i="10"/>
  <c r="E1210" i="10"/>
  <c r="AA574" i="10"/>
  <c r="E1946" i="10"/>
  <c r="AA374" i="10"/>
  <c r="E382" i="10"/>
  <c r="E2302" i="10"/>
  <c r="E1826" i="10"/>
  <c r="AA857" i="10"/>
  <c r="AA603" i="10"/>
  <c r="AA275" i="10"/>
  <c r="AA844" i="10"/>
  <c r="E53" i="10"/>
  <c r="E2022" i="10"/>
  <c r="E2268" i="10"/>
  <c r="AA804" i="10"/>
  <c r="AA642" i="10"/>
  <c r="E2346" i="10"/>
  <c r="E2182" i="10"/>
  <c r="AA824" i="10"/>
  <c r="E280" i="10"/>
  <c r="AA389" i="10"/>
  <c r="E228" i="10"/>
  <c r="AA42" i="10"/>
  <c r="E1586" i="10"/>
  <c r="E1103" i="10"/>
  <c r="E701" i="10"/>
  <c r="E1426" i="10"/>
  <c r="E2142" i="10"/>
  <c r="AA589" i="10"/>
  <c r="AA643" i="10"/>
  <c r="E1502" i="10"/>
  <c r="AA661" i="10"/>
  <c r="AA101" i="10"/>
  <c r="E2186" i="10"/>
  <c r="E1262" i="10"/>
  <c r="AA176" i="10"/>
  <c r="E1149" i="10"/>
  <c r="AA773" i="10"/>
  <c r="E742" i="10"/>
  <c r="AA63" i="10"/>
  <c r="E196" i="10"/>
  <c r="AA628" i="10"/>
  <c r="E1462" i="10"/>
  <c r="AA186" i="10"/>
  <c r="E2382" i="10"/>
  <c r="E1982" i="10"/>
  <c r="E2587" i="10" s="1"/>
  <c r="E151" i="10"/>
  <c r="AA551" i="10"/>
  <c r="AA692" i="10"/>
  <c r="E127" i="10"/>
  <c r="E2783" i="10"/>
  <c r="E536" i="10"/>
  <c r="AA825" i="10"/>
  <c r="AA18" i="10"/>
  <c r="AA337" i="10"/>
  <c r="E786" i="10"/>
  <c r="E1822" i="10"/>
  <c r="E2467" i="10" s="1"/>
  <c r="AA156" i="10"/>
  <c r="AA563" i="10"/>
  <c r="E1119" i="10"/>
  <c r="AA602" i="10"/>
  <c r="AA144" i="10"/>
  <c r="E2855" i="10"/>
  <c r="E866" i="10"/>
  <c r="E290" i="10"/>
  <c r="E366" i="10"/>
  <c r="E1134" i="10"/>
  <c r="AA616" i="10"/>
  <c r="AA323" i="10"/>
  <c r="E617" i="10"/>
  <c r="E2306" i="10"/>
  <c r="E1902" i="10"/>
  <c r="E250" i="10"/>
  <c r="E1302" i="10"/>
  <c r="AA683" i="10"/>
  <c r="E2146" i="10"/>
  <c r="AA843" i="10"/>
  <c r="AN371" i="10"/>
  <c r="AN122" i="10"/>
  <c r="AB308" i="10"/>
  <c r="Z289" i="10"/>
  <c r="AA187" i="10"/>
  <c r="AA604" i="10" s="1"/>
  <c r="F14" i="16"/>
  <c r="AA148" i="10"/>
  <c r="AA832" i="10" s="1"/>
  <c r="AA380" i="10"/>
  <c r="AH47" i="10"/>
  <c r="AH847" i="10" s="1"/>
  <c r="U292" i="10"/>
  <c r="V292" i="10"/>
  <c r="Y277" i="10"/>
  <c r="Y591" i="10" s="1"/>
  <c r="T292" i="10"/>
  <c r="F40" i="16"/>
  <c r="AJ195" i="10"/>
  <c r="AJ631" i="10" s="1"/>
  <c r="E45" i="80"/>
  <c r="D58" i="80"/>
  <c r="N195" i="10"/>
  <c r="N702" i="10"/>
  <c r="N783" i="10"/>
  <c r="N1783" i="10"/>
  <c r="N661" i="10"/>
  <c r="N182" i="10"/>
  <c r="N2303" i="10"/>
  <c r="N1031" i="10"/>
  <c r="N2343" i="10"/>
  <c r="N537" i="10"/>
  <c r="N2383" i="10"/>
  <c r="N1383" i="10"/>
  <c r="N1583" i="10"/>
  <c r="N2103" i="10"/>
  <c r="N824" i="10"/>
  <c r="N1423" i="10"/>
  <c r="N1863" i="10"/>
  <c r="AJ351" i="10"/>
  <c r="N1503" i="10"/>
  <c r="N351" i="10"/>
  <c r="N1303" i="10"/>
  <c r="N2023" i="10"/>
  <c r="AJ364" i="10"/>
  <c r="N2063" i="10"/>
  <c r="N1343" i="10"/>
  <c r="AJ234" i="10"/>
  <c r="AJ17" i="10"/>
  <c r="N578" i="10"/>
  <c r="AJ375" i="10"/>
  <c r="N17" i="10"/>
  <c r="N496" i="10"/>
  <c r="N380" i="10"/>
  <c r="N618" i="10"/>
  <c r="N337" i="10"/>
  <c r="N1903" i="10"/>
  <c r="AJ390" i="10"/>
  <c r="N28" i="10"/>
  <c r="N455" i="10"/>
  <c r="AJ338" i="10"/>
  <c r="N2183" i="10"/>
  <c r="N867" i="10"/>
  <c r="N262" i="10"/>
  <c r="N1663" i="10"/>
  <c r="AJ215" i="10"/>
  <c r="N320" i="10"/>
  <c r="N2143" i="10"/>
  <c r="N1623" i="10"/>
  <c r="N1823" i="10"/>
  <c r="N1703" i="10"/>
  <c r="N1463" i="10"/>
  <c r="N1983" i="10"/>
  <c r="N248" i="10"/>
  <c r="N114" i="10"/>
  <c r="N743" i="10"/>
  <c r="N1263" i="10"/>
  <c r="N1543" i="10"/>
  <c r="AJ177" i="10"/>
  <c r="N1743" i="10"/>
  <c r="N126" i="10"/>
  <c r="N1943" i="10"/>
  <c r="C28" i="80"/>
  <c r="K102" i="14"/>
  <c r="I102" i="14"/>
  <c r="J102" i="14"/>
  <c r="AA247" i="10"/>
  <c r="AN283" i="10"/>
  <c r="AN619" i="10" s="1"/>
  <c r="AE84" i="10"/>
  <c r="AE831" i="10" s="1"/>
  <c r="AH85" i="10"/>
  <c r="AH835" i="10" s="1"/>
  <c r="AI245" i="10"/>
  <c r="AC117" i="15"/>
  <c r="AA117" i="15"/>
  <c r="AB117" i="15"/>
  <c r="D14" i="81"/>
  <c r="AM746" i="10"/>
  <c r="AM27" i="10"/>
  <c r="AM706" i="10" s="1"/>
  <c r="AB782" i="10"/>
  <c r="AB780" i="10"/>
  <c r="AD122" i="10"/>
  <c r="AD371" i="10"/>
  <c r="AK117" i="10"/>
  <c r="AK809" i="10" s="1"/>
  <c r="AK368" i="10"/>
  <c r="D39" i="16"/>
  <c r="AN365" i="10"/>
  <c r="AN553" i="10" s="1"/>
  <c r="AN316" i="10"/>
  <c r="AN648" i="10" s="1"/>
  <c r="AN317" i="10"/>
  <c r="AN650" i="10" s="1"/>
  <c r="AN675" i="10" s="1"/>
  <c r="AB187" i="10"/>
  <c r="AB604" i="10" s="1"/>
  <c r="AH774" i="10"/>
  <c r="AE791" i="10"/>
  <c r="AC102" i="15"/>
  <c r="AA102" i="15"/>
  <c r="C56" i="80"/>
  <c r="AB102" i="15"/>
  <c r="AB87" i="10"/>
  <c r="AB860" i="10" s="1"/>
  <c r="H39" i="79"/>
  <c r="U326" i="10"/>
  <c r="T326" i="10"/>
  <c r="V326" i="10"/>
  <c r="H56" i="16"/>
  <c r="AG223" i="10"/>
  <c r="AG607" i="10" s="1"/>
  <c r="G113" i="80"/>
  <c r="G112" i="80"/>
  <c r="G102" i="16"/>
  <c r="AC344" i="10"/>
  <c r="AC670" i="10" s="1"/>
  <c r="AA100" i="15"/>
  <c r="AB100" i="15"/>
  <c r="C54" i="80"/>
  <c r="AC100" i="15"/>
  <c r="AH292" i="10"/>
  <c r="D40" i="79"/>
  <c r="AJ365" i="10"/>
  <c r="AJ553" i="10" s="1"/>
  <c r="AJ317" i="10"/>
  <c r="AJ650" i="10" s="1"/>
  <c r="AJ675" i="10" s="1"/>
  <c r="AJ316" i="10"/>
  <c r="AJ648" i="10" s="1"/>
  <c r="F54" i="80"/>
  <c r="U313" i="10"/>
  <c r="Y793" i="10"/>
  <c r="V313" i="10"/>
  <c r="Y795" i="10"/>
  <c r="T313" i="10"/>
  <c r="AM160" i="10"/>
  <c r="AM837" i="10" s="1"/>
  <c r="AM396" i="10"/>
  <c r="AO326" i="10"/>
  <c r="AO664" i="10" s="1"/>
  <c r="AC797" i="10"/>
  <c r="AC799" i="10"/>
  <c r="AJ229" i="10"/>
  <c r="AJ634" i="10" s="1"/>
  <c r="K65" i="14"/>
  <c r="C24" i="16"/>
  <c r="I65" i="14"/>
  <c r="J65" i="14"/>
  <c r="AK83" i="10"/>
  <c r="AK827" i="10" s="1"/>
  <c r="AI796" i="10"/>
  <c r="AI798" i="10"/>
  <c r="AB101" i="15"/>
  <c r="AA101" i="15"/>
  <c r="AC101" i="15"/>
  <c r="C55" i="80"/>
  <c r="AA35" i="15"/>
  <c r="AB35" i="15"/>
  <c r="C48" i="79"/>
  <c r="AC35" i="15"/>
  <c r="J101" i="14"/>
  <c r="K101" i="14"/>
  <c r="C27" i="80"/>
  <c r="I101" i="14"/>
  <c r="AL797" i="10"/>
  <c r="AL799" i="10"/>
  <c r="AA79" i="15"/>
  <c r="C118" i="80"/>
  <c r="AC79" i="15"/>
  <c r="AB79" i="15"/>
  <c r="C107" i="16"/>
  <c r="F43" i="16"/>
  <c r="AI746" i="10"/>
  <c r="AI27" i="10"/>
  <c r="AI706" i="10" s="1"/>
  <c r="AH83" i="10"/>
  <c r="AH827" i="10" s="1"/>
  <c r="F113" i="80"/>
  <c r="F112" i="80"/>
  <c r="F102" i="16"/>
  <c r="AB278" i="10"/>
  <c r="AB592" i="10" s="1"/>
  <c r="Z302" i="10"/>
  <c r="Z647" i="10" s="1"/>
  <c r="Z352" i="10"/>
  <c r="Z552" i="10" s="1"/>
  <c r="Z301" i="10"/>
  <c r="Z649" i="10" s="1"/>
  <c r="Z674" i="10" s="1"/>
  <c r="AB325" i="10"/>
  <c r="AB662" i="10" s="1"/>
  <c r="AA303" i="10"/>
  <c r="AA651" i="10" s="1"/>
  <c r="AO196" i="10"/>
  <c r="AO635" i="10" s="1"/>
  <c r="F84" i="16"/>
  <c r="F92" i="80"/>
  <c r="AF229" i="10"/>
  <c r="AF634" i="10" s="1"/>
  <c r="Y224" i="10"/>
  <c r="Y609" i="10" s="1"/>
  <c r="U159" i="10"/>
  <c r="T159" i="10"/>
  <c r="V159" i="10"/>
  <c r="F35" i="80"/>
  <c r="F34" i="80"/>
  <c r="H30" i="16"/>
  <c r="Z328" i="10"/>
  <c r="Z666" i="10" s="1"/>
  <c r="AK118" i="10"/>
  <c r="AK813" i="10" s="1"/>
  <c r="AK369" i="10"/>
  <c r="AJ228" i="10"/>
  <c r="AJ633" i="10" s="1"/>
  <c r="AJ300" i="10"/>
  <c r="AJ646" i="10" s="1"/>
  <c r="AG151" i="10"/>
  <c r="AG862" i="10" s="1"/>
  <c r="AJ277" i="10"/>
  <c r="AJ591" i="10" s="1"/>
  <c r="Z339" i="10"/>
  <c r="Z663" i="10" s="1"/>
  <c r="E89" i="80"/>
  <c r="E25" i="16"/>
  <c r="AF391" i="10"/>
  <c r="AF565" i="10" s="1"/>
  <c r="AF343" i="10"/>
  <c r="AF669" i="10" s="1"/>
  <c r="AF342" i="10"/>
  <c r="AF668" i="10" s="1"/>
  <c r="D37" i="16"/>
  <c r="H69" i="79"/>
  <c r="AM329" i="10"/>
  <c r="AM376" i="10"/>
  <c r="AM564" i="10" s="1"/>
  <c r="AM330" i="10"/>
  <c r="Y187" i="10"/>
  <c r="V59" i="10"/>
  <c r="T59" i="10"/>
  <c r="U59" i="10"/>
  <c r="F50" i="16"/>
  <c r="F116" i="80"/>
  <c r="AA367" i="10"/>
  <c r="AA654" i="10"/>
  <c r="F48" i="16"/>
  <c r="I99" i="14"/>
  <c r="K99" i="14"/>
  <c r="J99" i="14"/>
  <c r="C25" i="80"/>
  <c r="AD775" i="10"/>
  <c r="AM225" i="10"/>
  <c r="AM611" i="10" s="1"/>
  <c r="AM220" i="10"/>
  <c r="AM218" i="10"/>
  <c r="AM581" i="10" s="1"/>
  <c r="E39" i="80"/>
  <c r="AC67" i="15"/>
  <c r="AA67" i="15"/>
  <c r="C51" i="16"/>
  <c r="AB67" i="15"/>
  <c r="D18" i="79"/>
  <c r="AL121" i="10"/>
  <c r="AL817" i="10" s="1"/>
  <c r="AL370" i="10"/>
  <c r="T330" i="10"/>
  <c r="V330" i="10"/>
  <c r="U330" i="10"/>
  <c r="D72" i="79"/>
  <c r="C49" i="16"/>
  <c r="AC65" i="15"/>
  <c r="AA65" i="15"/>
  <c r="AB65" i="15"/>
  <c r="Y162" i="10"/>
  <c r="V286" i="10"/>
  <c r="Y397" i="10"/>
  <c r="T286" i="10"/>
  <c r="U286" i="10"/>
  <c r="AB301" i="10"/>
  <c r="AB649" i="10" s="1"/>
  <c r="AB674" i="10" s="1"/>
  <c r="AB352" i="10"/>
  <c r="AB552" i="10" s="1"/>
  <c r="AB302" i="10"/>
  <c r="AB647" i="10" s="1"/>
  <c r="D25" i="80"/>
  <c r="D13" i="80"/>
  <c r="AD308" i="10"/>
  <c r="D21" i="79"/>
  <c r="F41" i="80"/>
  <c r="AD227" i="10"/>
  <c r="AD632" i="10" s="1"/>
  <c r="M1786" i="10"/>
  <c r="M1942" i="10"/>
  <c r="M1149" i="10"/>
  <c r="M1302" i="10"/>
  <c r="AI703" i="10"/>
  <c r="AI589" i="10"/>
  <c r="M1164" i="10"/>
  <c r="M2903" i="10"/>
  <c r="M2227" i="10"/>
  <c r="M1746" i="10"/>
  <c r="M660" i="10"/>
  <c r="M746" i="10"/>
  <c r="AI825" i="10"/>
  <c r="M1032" i="10"/>
  <c r="M429" i="10"/>
  <c r="AI563" i="10"/>
  <c r="M1422" i="10"/>
  <c r="M2342" i="10"/>
  <c r="M1902" i="10"/>
  <c r="AI742" i="10"/>
  <c r="M495" i="10"/>
  <c r="AI789" i="10"/>
  <c r="AI603" i="10"/>
  <c r="M209" i="10"/>
  <c r="M280" i="10"/>
  <c r="M1119" i="10"/>
  <c r="M1702" i="10"/>
  <c r="M1782" i="10"/>
  <c r="M540" i="10"/>
  <c r="AI856" i="10"/>
  <c r="AI562" i="10"/>
  <c r="AI363" i="10"/>
  <c r="M2146" i="10"/>
  <c r="AI101" i="10"/>
  <c r="AI692" i="10"/>
  <c r="M2855" i="10"/>
  <c r="AI337" i="10"/>
  <c r="AI551" i="10"/>
  <c r="M2382" i="10"/>
  <c r="M701" i="10"/>
  <c r="AI628" i="10"/>
  <c r="AI144" i="10"/>
  <c r="AI588" i="10"/>
  <c r="M1626" i="10"/>
  <c r="M2302" i="10"/>
  <c r="M1662" i="10"/>
  <c r="AI804" i="10"/>
  <c r="M1502" i="10"/>
  <c r="AI773" i="10"/>
  <c r="AI683" i="10"/>
  <c r="M350" i="10"/>
  <c r="AI275" i="10"/>
  <c r="M2182" i="10"/>
  <c r="M1622" i="10"/>
  <c r="M1546" i="10"/>
  <c r="M336" i="10"/>
  <c r="AI63" i="10"/>
  <c r="M866" i="10"/>
  <c r="AI673" i="10"/>
  <c r="M2386" i="10"/>
  <c r="AI824" i="10"/>
  <c r="M1210" i="10"/>
  <c r="M1266" i="10"/>
  <c r="M18" i="10"/>
  <c r="M324" i="10"/>
  <c r="M1542" i="10"/>
  <c r="M2066" i="10"/>
  <c r="AI18" i="10"/>
  <c r="M1906" i="10"/>
  <c r="M1195" i="10"/>
  <c r="M167" i="10"/>
  <c r="M664" i="10"/>
  <c r="AI115" i="10"/>
  <c r="M1742" i="10"/>
  <c r="M1342" i="10"/>
  <c r="M581" i="10"/>
  <c r="M290" i="10"/>
  <c r="M382" i="10"/>
  <c r="M1666" i="10"/>
  <c r="M2306" i="10"/>
  <c r="M2142" i="10"/>
  <c r="AI660" i="10"/>
  <c r="AI661" i="10"/>
  <c r="AI324" i="10"/>
  <c r="M1826" i="10"/>
  <c r="AI805" i="10"/>
  <c r="AI575" i="10"/>
  <c r="AI702" i="10"/>
  <c r="AI323" i="10"/>
  <c r="M365" i="10"/>
  <c r="M43" i="10"/>
  <c r="M742" i="10"/>
  <c r="AI642" i="10"/>
  <c r="M160" i="10"/>
  <c r="AI629" i="10"/>
  <c r="AI194" i="10"/>
  <c r="AI843" i="10"/>
  <c r="M1986" i="10"/>
  <c r="M1706" i="10"/>
  <c r="M2026" i="10"/>
  <c r="M319" i="10"/>
  <c r="M1866" i="10"/>
  <c r="M341" i="10"/>
  <c r="M1862" i="10"/>
  <c r="AI844" i="10"/>
  <c r="M263" i="10"/>
  <c r="AI242" i="10"/>
  <c r="AI214" i="10"/>
  <c r="AI81" i="10"/>
  <c r="AI389" i="10"/>
  <c r="M1386" i="10"/>
  <c r="M705" i="10"/>
  <c r="AI374" i="10"/>
  <c r="M250" i="10"/>
  <c r="AI720" i="10"/>
  <c r="AI857" i="10"/>
  <c r="M219" i="10"/>
  <c r="AI721" i="10"/>
  <c r="AI691" i="10"/>
  <c r="M53" i="10"/>
  <c r="M1506" i="10"/>
  <c r="M1058" i="10"/>
  <c r="M2062" i="10"/>
  <c r="M2663" i="10" s="1"/>
  <c r="M398" i="10"/>
  <c r="AI550" i="10"/>
  <c r="M454" i="10"/>
  <c r="M1426" i="10"/>
  <c r="M299" i="10"/>
  <c r="M2186" i="10"/>
  <c r="M2346" i="10"/>
  <c r="M408" i="10"/>
  <c r="AI176" i="10"/>
  <c r="M786" i="10"/>
  <c r="M379" i="10"/>
  <c r="M1180" i="10"/>
  <c r="AI788" i="10"/>
  <c r="M1946" i="10"/>
  <c r="M499" i="10"/>
  <c r="M196" i="10"/>
  <c r="M617" i="10"/>
  <c r="AI602" i="10"/>
  <c r="M2812" i="10"/>
  <c r="M1582" i="10"/>
  <c r="AI232" i="10"/>
  <c r="M577" i="10"/>
  <c r="M1088" i="10"/>
  <c r="M81" i="10"/>
  <c r="M621" i="10"/>
  <c r="M228" i="10"/>
  <c r="M141" i="10"/>
  <c r="M29" i="10"/>
  <c r="M151" i="10"/>
  <c r="M1225" i="10"/>
  <c r="M536" i="10"/>
  <c r="M100" i="10"/>
  <c r="M782" i="10"/>
  <c r="M1586" i="10"/>
  <c r="M827" i="10"/>
  <c r="M1466" i="10"/>
  <c r="M2022" i="10"/>
  <c r="M2627" i="10" s="1"/>
  <c r="M1262" i="10"/>
  <c r="M1103" i="10"/>
  <c r="M1346" i="10"/>
  <c r="M2832" i="10"/>
  <c r="AI755" i="10"/>
  <c r="AI186" i="10"/>
  <c r="M422" i="10"/>
  <c r="M115" i="10"/>
  <c r="M1134" i="10"/>
  <c r="M823" i="10"/>
  <c r="AI42" i="10"/>
  <c r="M184" i="10"/>
  <c r="M2106" i="10"/>
  <c r="M1822" i="10"/>
  <c r="M2463" i="10" s="1"/>
  <c r="AI617" i="10"/>
  <c r="AI682" i="10"/>
  <c r="M1462" i="10"/>
  <c r="M1982" i="10"/>
  <c r="M2587" i="10" s="1"/>
  <c r="M1306" i="10"/>
  <c r="AI297" i="10"/>
  <c r="AI756" i="10"/>
  <c r="M2783" i="10"/>
  <c r="AI350" i="10"/>
  <c r="M1382" i="10"/>
  <c r="M2102" i="10"/>
  <c r="M127" i="10"/>
  <c r="AI305" i="10"/>
  <c r="M2883" i="10"/>
  <c r="AI616" i="10"/>
  <c r="AI574" i="10"/>
  <c r="AI772" i="10"/>
  <c r="AI156" i="10"/>
  <c r="AI743" i="10"/>
  <c r="AI287" i="10"/>
  <c r="M366" i="10"/>
  <c r="AI643" i="10"/>
  <c r="M458" i="10"/>
  <c r="M2268" i="10"/>
  <c r="M1073" i="10"/>
  <c r="J31" i="14"/>
  <c r="I31" i="14"/>
  <c r="C73" i="16"/>
  <c r="C80" i="80"/>
  <c r="K31" i="14"/>
  <c r="AF217" i="10"/>
  <c r="AF579" i="10" s="1"/>
  <c r="J56" i="14"/>
  <c r="K56" i="14"/>
  <c r="I56" i="14"/>
  <c r="AM781" i="10"/>
  <c r="AM783" i="10"/>
  <c r="H48" i="80"/>
  <c r="H49" i="80"/>
  <c r="AG65" i="10"/>
  <c r="AG830" i="10" s="1"/>
  <c r="AJ85" i="10"/>
  <c r="AJ835" i="10" s="1"/>
  <c r="AE303" i="10"/>
  <c r="AE651" i="10" s="1"/>
  <c r="F31" i="79"/>
  <c r="H105" i="16"/>
  <c r="H115" i="80"/>
  <c r="H104" i="16"/>
  <c r="H55" i="16"/>
  <c r="Z291" i="10"/>
  <c r="AA307" i="10"/>
  <c r="AP40" i="16"/>
  <c r="AP48" i="137"/>
  <c r="C93" i="80"/>
  <c r="C85" i="16"/>
  <c r="I82" i="14"/>
  <c r="K82" i="14"/>
  <c r="J82" i="14"/>
  <c r="F100" i="80"/>
  <c r="F99" i="80"/>
  <c r="F90" i="16"/>
  <c r="AF244" i="10"/>
  <c r="AF620" i="10" s="1"/>
  <c r="E68" i="16"/>
  <c r="E76" i="80"/>
  <c r="AN235" i="10"/>
  <c r="AN238" i="10"/>
  <c r="AN594" i="10" s="1"/>
  <c r="AH247" i="10"/>
  <c r="Z227" i="10"/>
  <c r="Z632" i="10" s="1"/>
  <c r="F12" i="16"/>
  <c r="AE85" i="10"/>
  <c r="AE835" i="10" s="1"/>
  <c r="AI291" i="10"/>
  <c r="AK300" i="10"/>
  <c r="AK646" i="10" s="1"/>
  <c r="AB315" i="10"/>
  <c r="G51" i="16"/>
  <c r="AO782" i="10"/>
  <c r="AO780" i="10"/>
  <c r="G11" i="79"/>
  <c r="E12" i="80"/>
  <c r="Z64" i="10"/>
  <c r="Z826" i="10" s="1"/>
  <c r="AB34" i="15"/>
  <c r="AA34" i="15"/>
  <c r="AC34" i="15"/>
  <c r="C46" i="79"/>
  <c r="F117" i="80"/>
  <c r="F106" i="16"/>
  <c r="I74" i="14"/>
  <c r="C77" i="16"/>
  <c r="C86" i="80"/>
  <c r="K74" i="14"/>
  <c r="J74" i="14"/>
  <c r="C85" i="80"/>
  <c r="AM308" i="10"/>
  <c r="AD291" i="10"/>
  <c r="AE775" i="10"/>
  <c r="AA189" i="10"/>
  <c r="AA608" i="10" s="1"/>
  <c r="AB118" i="15"/>
  <c r="AA118" i="15"/>
  <c r="AC118" i="15"/>
  <c r="Y776" i="10"/>
  <c r="U108" i="10"/>
  <c r="T108" i="10"/>
  <c r="V108" i="10"/>
  <c r="Y778" i="10"/>
  <c r="Z249" i="10"/>
  <c r="G18" i="16"/>
  <c r="AF245" i="10"/>
  <c r="AB83" i="10"/>
  <c r="AB827" i="10" s="1"/>
  <c r="F35" i="79"/>
  <c r="AE298" i="10"/>
  <c r="AE644" i="10" s="1"/>
  <c r="D117" i="80"/>
  <c r="D106" i="16"/>
  <c r="E62" i="79"/>
  <c r="K380" i="10"/>
  <c r="K1943" i="10"/>
  <c r="AG17" i="10"/>
  <c r="K337" i="10"/>
  <c r="K867" i="10"/>
  <c r="K2143" i="10"/>
  <c r="K2103" i="10"/>
  <c r="K1743" i="10"/>
  <c r="K1423" i="10"/>
  <c r="K2343" i="10"/>
  <c r="K1703" i="10"/>
  <c r="K578" i="10"/>
  <c r="K2303" i="10"/>
  <c r="K618" i="10"/>
  <c r="K743" i="10"/>
  <c r="K114" i="10"/>
  <c r="AG375" i="10"/>
  <c r="K2023" i="10"/>
  <c r="K783" i="10"/>
  <c r="K2183" i="10"/>
  <c r="K1263" i="10"/>
  <c r="K537" i="10"/>
  <c r="K1623" i="10"/>
  <c r="K1383" i="10"/>
  <c r="K126" i="10"/>
  <c r="K2383" i="10"/>
  <c r="K1983" i="10"/>
  <c r="AG364" i="10"/>
  <c r="K1863" i="10"/>
  <c r="AG390" i="10"/>
  <c r="K2063" i="10"/>
  <c r="K1823" i="10"/>
  <c r="K824" i="10"/>
  <c r="K1543" i="10"/>
  <c r="K1783" i="10"/>
  <c r="K661" i="10"/>
  <c r="K1503" i="10"/>
  <c r="K1663" i="10"/>
  <c r="K2224" i="10" s="1"/>
  <c r="K1903" i="10"/>
  <c r="AG351" i="10"/>
  <c r="K1031" i="10"/>
  <c r="K702" i="10"/>
  <c r="K1463" i="10"/>
  <c r="AG215" i="10"/>
  <c r="K17" i="10"/>
  <c r="K455" i="10"/>
  <c r="K1343" i="10"/>
  <c r="K496" i="10"/>
  <c r="K1583" i="10"/>
  <c r="K351" i="10"/>
  <c r="K1303" i="10"/>
  <c r="K262" i="10"/>
  <c r="AG177" i="10"/>
  <c r="K195" i="10"/>
  <c r="K28" i="10"/>
  <c r="K248" i="10"/>
  <c r="AG338" i="10"/>
  <c r="AG234" i="10"/>
  <c r="K182" i="10"/>
  <c r="K320" i="10"/>
  <c r="AD252" i="10"/>
  <c r="AD327" i="10"/>
  <c r="G84" i="16"/>
  <c r="G92" i="80"/>
  <c r="AF798" i="10"/>
  <c r="AF796" i="10"/>
  <c r="F85" i="80"/>
  <c r="F77" i="16"/>
  <c r="F86" i="80"/>
  <c r="F71" i="80"/>
  <c r="T104" i="10"/>
  <c r="Y300" i="10"/>
  <c r="Y646" i="10" s="1"/>
  <c r="V104" i="10"/>
  <c r="U104" i="10"/>
  <c r="AK654" i="10"/>
  <c r="AK367" i="10"/>
  <c r="AC654" i="10"/>
  <c r="AC367" i="10"/>
  <c r="AO247" i="10"/>
  <c r="AE45" i="10"/>
  <c r="AE815" i="10" s="1"/>
  <c r="AB303" i="10"/>
  <c r="AB651" i="10" s="1"/>
  <c r="AH222" i="10"/>
  <c r="AH605" i="10" s="1"/>
  <c r="AD795" i="10"/>
  <c r="AD793" i="10"/>
  <c r="AH354" i="10"/>
  <c r="AH653" i="10"/>
  <c r="E18" i="16"/>
  <c r="AI253" i="10"/>
  <c r="J1623" i="10"/>
  <c r="J2103" i="10"/>
  <c r="AF338" i="10"/>
  <c r="J455" i="10"/>
  <c r="J1823" i="10"/>
  <c r="J1303" i="10"/>
  <c r="J2183" i="10"/>
  <c r="AF390" i="10"/>
  <c r="J320" i="10"/>
  <c r="J195" i="10"/>
  <c r="J824" i="10"/>
  <c r="J17" i="10"/>
  <c r="J2143" i="10"/>
  <c r="J1343" i="10"/>
  <c r="J1903" i="10"/>
  <c r="J182" i="10"/>
  <c r="AF234" i="10"/>
  <c r="J337" i="10"/>
  <c r="J1983" i="10"/>
  <c r="AF215" i="10"/>
  <c r="J262" i="10"/>
  <c r="J537" i="10"/>
  <c r="J28" i="10"/>
  <c r="J2303" i="10"/>
  <c r="J2343" i="10"/>
  <c r="AF375" i="10"/>
  <c r="J1503" i="10"/>
  <c r="J380" i="10"/>
  <c r="J1743" i="10"/>
  <c r="J1863" i="10"/>
  <c r="J126" i="10"/>
  <c r="J1263" i="10"/>
  <c r="J1031" i="10"/>
  <c r="J743" i="10"/>
  <c r="J1663" i="10"/>
  <c r="J2224" i="10" s="1"/>
  <c r="J661" i="10"/>
  <c r="AF17" i="10"/>
  <c r="AF364" i="10"/>
  <c r="J2383" i="10"/>
  <c r="J1463" i="10"/>
  <c r="J1943" i="10"/>
  <c r="J351" i="10"/>
  <c r="AF177" i="10"/>
  <c r="J2063" i="10"/>
  <c r="J578" i="10"/>
  <c r="J783" i="10"/>
  <c r="J1543" i="10"/>
  <c r="J496" i="10"/>
  <c r="J2023" i="10"/>
  <c r="J702" i="10"/>
  <c r="J1583" i="10"/>
  <c r="J1783" i="10"/>
  <c r="AF351" i="10"/>
  <c r="J1383" i="10"/>
  <c r="J1423" i="10"/>
  <c r="J114" i="10"/>
  <c r="J618" i="10"/>
  <c r="J248" i="10"/>
  <c r="J867" i="10"/>
  <c r="J1703" i="10"/>
  <c r="G30" i="79"/>
  <c r="G32" i="79"/>
  <c r="AN279" i="10"/>
  <c r="AN593" i="10" s="1"/>
  <c r="AN282" i="10"/>
  <c r="AN597" i="10" s="1"/>
  <c r="AN286" i="10"/>
  <c r="AN623" i="10" s="1"/>
  <c r="Z235" i="10"/>
  <c r="Z238" i="10"/>
  <c r="Z594" i="10" s="1"/>
  <c r="F42" i="16"/>
  <c r="AM341" i="10"/>
  <c r="AM667" i="10" s="1"/>
  <c r="AF230" i="10"/>
  <c r="AF636" i="10" s="1"/>
  <c r="AA123" i="10"/>
  <c r="AA848" i="10" s="1"/>
  <c r="AA372" i="10"/>
  <c r="AA557" i="10" s="1"/>
  <c r="AC227" i="10"/>
  <c r="AC632" i="10" s="1"/>
  <c r="AE746" i="10"/>
  <c r="AE27" i="10"/>
  <c r="AE706" i="10" s="1"/>
  <c r="AF369" i="10"/>
  <c r="AF118" i="10"/>
  <c r="AF813" i="10" s="1"/>
  <c r="AD229" i="10"/>
  <c r="AD634" i="10" s="1"/>
  <c r="AC233" i="10"/>
  <c r="AC590" i="10" s="1"/>
  <c r="AH307" i="10"/>
  <c r="AL793" i="10"/>
  <c r="AL795" i="10"/>
  <c r="G15" i="81"/>
  <c r="AH308" i="10"/>
  <c r="AE308" i="10"/>
  <c r="F12" i="79"/>
  <c r="U312" i="10"/>
  <c r="Y791" i="10"/>
  <c r="T312" i="10"/>
  <c r="V312" i="10"/>
  <c r="AB106" i="15"/>
  <c r="C62" i="80"/>
  <c r="AA106" i="15"/>
  <c r="C63" i="80"/>
  <c r="AC106" i="15"/>
  <c r="H13" i="80"/>
  <c r="G336" i="10"/>
  <c r="G1266" i="10"/>
  <c r="G536" i="10"/>
  <c r="AC661" i="10"/>
  <c r="AC144" i="10"/>
  <c r="G2883" i="10"/>
  <c r="G2783" i="10"/>
  <c r="G866" i="10"/>
  <c r="G742" i="10"/>
  <c r="G319" i="10"/>
  <c r="G2386" i="10"/>
  <c r="G617" i="10"/>
  <c r="G1382" i="10"/>
  <c r="G1782" i="10"/>
  <c r="G2427" i="10" s="1"/>
  <c r="AC323" i="10"/>
  <c r="AC843" i="10"/>
  <c r="AC115" i="10"/>
  <c r="AC629" i="10"/>
  <c r="G100" i="10"/>
  <c r="G280" i="10"/>
  <c r="G408" i="10"/>
  <c r="AC18" i="10"/>
  <c r="G219" i="10"/>
  <c r="G1149" i="10"/>
  <c r="AC563" i="10"/>
  <c r="G2022" i="10"/>
  <c r="G2623" i="10" s="1"/>
  <c r="AC824" i="10"/>
  <c r="G701" i="10"/>
  <c r="AC772" i="10"/>
  <c r="G2066" i="10"/>
  <c r="G577" i="10"/>
  <c r="G1906" i="10"/>
  <c r="G429" i="10"/>
  <c r="G366" i="10"/>
  <c r="AC242" i="10"/>
  <c r="AC589" i="10"/>
  <c r="AC363" i="10"/>
  <c r="G18" i="10"/>
  <c r="AC232" i="10"/>
  <c r="AC603" i="10"/>
  <c r="G115" i="10"/>
  <c r="G167" i="10"/>
  <c r="AC804" i="10"/>
  <c r="G379" i="10"/>
  <c r="AC720" i="10"/>
  <c r="AC773" i="10"/>
  <c r="G2903" i="10"/>
  <c r="G2182" i="10"/>
  <c r="AC682" i="10"/>
  <c r="G228" i="10"/>
  <c r="G1134" i="10"/>
  <c r="G458" i="10"/>
  <c r="AC742" i="10"/>
  <c r="AC214" i="10"/>
  <c r="G827" i="10"/>
  <c r="G1195" i="10"/>
  <c r="G290" i="10"/>
  <c r="G705" i="10"/>
  <c r="G1262" i="10"/>
  <c r="G1706" i="10"/>
  <c r="G1902" i="10"/>
  <c r="G2503" i="10" s="1"/>
  <c r="G1982" i="10"/>
  <c r="AC287" i="10"/>
  <c r="G43" i="10"/>
  <c r="AC692" i="10"/>
  <c r="G454" i="10"/>
  <c r="AC743" i="10"/>
  <c r="G1746" i="10"/>
  <c r="G2812" i="10"/>
  <c r="G581" i="10"/>
  <c r="G621" i="10"/>
  <c r="G1666" i="10"/>
  <c r="G664" i="10"/>
  <c r="AC81" i="10"/>
  <c r="AC703" i="10"/>
  <c r="AC374" i="10"/>
  <c r="AC305" i="10"/>
  <c r="G263" i="10"/>
  <c r="AC194" i="10"/>
  <c r="AC63" i="10"/>
  <c r="AC101" i="10"/>
  <c r="G1466" i="10"/>
  <c r="G1502" i="10"/>
  <c r="G1946" i="10"/>
  <c r="G398" i="10"/>
  <c r="AC805" i="10"/>
  <c r="G2142" i="10"/>
  <c r="AC616" i="10"/>
  <c r="G1302" i="10"/>
  <c r="G1826" i="10"/>
  <c r="G299" i="10"/>
  <c r="G2102" i="10"/>
  <c r="G2703" i="10" s="1"/>
  <c r="G2743" i="10" s="1"/>
  <c r="G2747" i="10" s="1"/>
  <c r="G1058" i="10"/>
  <c r="G1862" i="10"/>
  <c r="G2106" i="10"/>
  <c r="G1702" i="10"/>
  <c r="AC562" i="10"/>
  <c r="G184" i="10"/>
  <c r="G782" i="10"/>
  <c r="G365" i="10"/>
  <c r="G2186" i="10"/>
  <c r="AC602" i="10"/>
  <c r="G2227" i="10"/>
  <c r="G2146" i="10"/>
  <c r="G1103" i="10"/>
  <c r="AC702" i="10"/>
  <c r="AC721" i="10"/>
  <c r="G1088" i="10"/>
  <c r="G1866" i="10"/>
  <c r="G823" i="10"/>
  <c r="G1180" i="10"/>
  <c r="G81" i="10"/>
  <c r="AC844" i="10"/>
  <c r="G2026" i="10"/>
  <c r="AC389" i="10"/>
  <c r="G1622" i="10"/>
  <c r="G2342" i="10"/>
  <c r="G1662" i="10"/>
  <c r="G1546" i="10"/>
  <c r="G2346" i="10"/>
  <c r="G1586" i="10"/>
  <c r="G1986" i="10"/>
  <c r="AC683" i="10"/>
  <c r="AC574" i="10"/>
  <c r="G1786" i="10"/>
  <c r="AC673" i="10"/>
  <c r="AC825" i="10"/>
  <c r="G151" i="10"/>
  <c r="G1164" i="10"/>
  <c r="G1506" i="10"/>
  <c r="G341" i="10"/>
  <c r="G1742" i="10"/>
  <c r="AC551" i="10"/>
  <c r="G127" i="10"/>
  <c r="G1582" i="10"/>
  <c r="G786" i="10"/>
  <c r="G53" i="10"/>
  <c r="G422" i="10"/>
  <c r="G250" i="10"/>
  <c r="G324" i="10"/>
  <c r="G1426" i="10"/>
  <c r="AC275" i="10"/>
  <c r="AC643" i="10"/>
  <c r="G2855" i="10"/>
  <c r="G2306" i="10"/>
  <c r="AC588" i="10"/>
  <c r="G1342" i="10"/>
  <c r="G2268" i="10"/>
  <c r="G1386" i="10"/>
  <c r="G196" i="10"/>
  <c r="G2302" i="10"/>
  <c r="AC297" i="10"/>
  <c r="G209" i="10"/>
  <c r="G1306" i="10"/>
  <c r="AC642" i="10"/>
  <c r="AC575" i="10"/>
  <c r="G495" i="10"/>
  <c r="AC617" i="10"/>
  <c r="G2062" i="10"/>
  <c r="G2667" i="10" s="1"/>
  <c r="AC660" i="10"/>
  <c r="AC324" i="10"/>
  <c r="AC856" i="10"/>
  <c r="AC337" i="10"/>
  <c r="AC186" i="10"/>
  <c r="G746" i="10"/>
  <c r="G382" i="10"/>
  <c r="G1119" i="10"/>
  <c r="G350" i="10"/>
  <c r="AC628" i="10"/>
  <c r="G2832" i="10"/>
  <c r="AC42" i="10"/>
  <c r="G1210" i="10"/>
  <c r="G1225" i="10"/>
  <c r="AC789" i="10"/>
  <c r="G1822" i="10"/>
  <c r="G1542" i="10"/>
  <c r="G540" i="10"/>
  <c r="G1422" i="10"/>
  <c r="G1346" i="10"/>
  <c r="G499" i="10"/>
  <c r="AC755" i="10"/>
  <c r="G141" i="10"/>
  <c r="AC350" i="10"/>
  <c r="G29" i="10"/>
  <c r="G1626" i="10"/>
  <c r="G1073" i="10"/>
  <c r="AC788" i="10"/>
  <c r="AC550" i="10"/>
  <c r="AC857" i="10"/>
  <c r="G1942" i="10"/>
  <c r="AC756" i="10"/>
  <c r="G1032" i="10"/>
  <c r="G1036" i="10" s="1"/>
  <c r="G160" i="10"/>
  <c r="G2382" i="10"/>
  <c r="G1462" i="10"/>
  <c r="G660" i="10"/>
  <c r="AC156" i="10"/>
  <c r="AC691" i="10"/>
  <c r="AC176" i="10"/>
  <c r="AD87" i="10"/>
  <c r="AD860" i="10" s="1"/>
  <c r="AI233" i="10"/>
  <c r="AI590" i="10" s="1"/>
  <c r="H58" i="80"/>
  <c r="AE382" i="10"/>
  <c r="AE568" i="10" s="1"/>
  <c r="AE150" i="10"/>
  <c r="AE859" i="10" s="1"/>
  <c r="AC87" i="10"/>
  <c r="AC860" i="10" s="1"/>
  <c r="AG196" i="10"/>
  <c r="AG635" i="10" s="1"/>
  <c r="AG776" i="10"/>
  <c r="AG778" i="10"/>
  <c r="T144" i="10"/>
  <c r="Y368" i="10"/>
  <c r="U144" i="10"/>
  <c r="V144" i="10"/>
  <c r="Y117" i="10"/>
  <c r="Z248" i="10"/>
  <c r="H22" i="79"/>
  <c r="AH790" i="10"/>
  <c r="AO122" i="10"/>
  <c r="AO371" i="10"/>
  <c r="AA249" i="10"/>
  <c r="D45" i="79"/>
  <c r="AM193" i="10"/>
  <c r="AD285" i="10"/>
  <c r="AD622" i="10" s="1"/>
  <c r="F13" i="80"/>
  <c r="AM793" i="10"/>
  <c r="AM795" i="10"/>
  <c r="AE67" i="10"/>
  <c r="AE858" i="10" s="1"/>
  <c r="H111" i="80"/>
  <c r="F65" i="79"/>
  <c r="AI216" i="10"/>
  <c r="AI577" i="10" s="1"/>
  <c r="AF84" i="10"/>
  <c r="AF831" i="10" s="1"/>
  <c r="AA793" i="10"/>
  <c r="AA795" i="10"/>
  <c r="H48" i="79"/>
  <c r="C104" i="16"/>
  <c r="AC76" i="15"/>
  <c r="C115" i="80"/>
  <c r="C105" i="16"/>
  <c r="AB76" i="15"/>
  <c r="AA76" i="15"/>
  <c r="F105" i="80"/>
  <c r="F96" i="16"/>
  <c r="AP96" i="16"/>
  <c r="AP105" i="80"/>
  <c r="AA289" i="10"/>
  <c r="AP289" i="10" s="1"/>
  <c r="AA233" i="10"/>
  <c r="AA590" i="10" s="1"/>
  <c r="AL188" i="10"/>
  <c r="AL606" i="10" s="1"/>
  <c r="I80" i="14"/>
  <c r="J80" i="14"/>
  <c r="K80" i="14"/>
  <c r="C83" i="16"/>
  <c r="AG247" i="10"/>
  <c r="AI43" i="10"/>
  <c r="AI807" i="10" s="1"/>
  <c r="F37" i="16"/>
  <c r="AA87" i="10"/>
  <c r="AA860" i="10" s="1"/>
  <c r="AA151" i="10"/>
  <c r="AA862" i="10" s="1"/>
  <c r="AI281" i="10"/>
  <c r="AI595" i="10" s="1"/>
  <c r="F75" i="80"/>
  <c r="F67" i="16"/>
  <c r="AJ249" i="10"/>
  <c r="AB790" i="10"/>
  <c r="H116" i="80"/>
  <c r="H50" i="16"/>
  <c r="AO796" i="10"/>
  <c r="AO798" i="10"/>
  <c r="F27" i="16"/>
  <c r="E91" i="80"/>
  <c r="E82" i="16"/>
  <c r="AK284" i="10"/>
  <c r="AK621" i="10" s="1"/>
  <c r="AA277" i="10"/>
  <c r="AA591" i="10" s="1"/>
  <c r="C16" i="80"/>
  <c r="K51" i="14"/>
  <c r="J51" i="14"/>
  <c r="I51" i="14"/>
  <c r="AE283" i="10"/>
  <c r="AE619" i="10" s="1"/>
  <c r="AA124" i="10"/>
  <c r="AA850" i="10" s="1"/>
  <c r="AA120" i="10"/>
  <c r="AF795" i="10"/>
  <c r="AF793" i="10"/>
  <c r="F66" i="16"/>
  <c r="F74" i="80"/>
  <c r="AK227" i="10"/>
  <c r="AK632" i="10" s="1"/>
  <c r="C121" i="80"/>
  <c r="AC83" i="15"/>
  <c r="AB83" i="15"/>
  <c r="C111" i="16"/>
  <c r="AA83" i="15"/>
  <c r="E50" i="79"/>
  <c r="AG43" i="10"/>
  <c r="AG807" i="10" s="1"/>
  <c r="AJ247" i="10"/>
  <c r="AD779" i="10"/>
  <c r="AD777" i="10"/>
  <c r="H50" i="79"/>
  <c r="AI66" i="10"/>
  <c r="AI834" i="10" s="1"/>
  <c r="AL330" i="10"/>
  <c r="AL329" i="10"/>
  <c r="AL376" i="10"/>
  <c r="AL564" i="10" s="1"/>
  <c r="D71" i="79"/>
  <c r="C46" i="80"/>
  <c r="C47" i="80"/>
  <c r="AA53" i="15"/>
  <c r="AC53" i="15"/>
  <c r="AB53" i="15"/>
  <c r="D99" i="80"/>
  <c r="D90" i="16"/>
  <c r="D100" i="80"/>
  <c r="AB140" i="15"/>
  <c r="AA140" i="15"/>
  <c r="AC140" i="15"/>
  <c r="Z47" i="10"/>
  <c r="Z847" i="10" s="1"/>
  <c r="F39" i="80"/>
  <c r="AL277" i="10"/>
  <c r="AL591" i="10" s="1"/>
  <c r="D48" i="16"/>
  <c r="AJ26" i="10"/>
  <c r="AJ704" i="10" s="1"/>
  <c r="AJ744" i="10"/>
  <c r="E60" i="80"/>
  <c r="E61" i="80"/>
  <c r="AK151" i="10"/>
  <c r="AK862" i="10" s="1"/>
  <c r="D93" i="80"/>
  <c r="D85" i="16"/>
  <c r="D88" i="80"/>
  <c r="D79" i="16"/>
  <c r="D80" i="16"/>
  <c r="AC91" i="15"/>
  <c r="C69" i="79"/>
  <c r="AA91" i="15"/>
  <c r="AB91" i="15"/>
  <c r="AL244" i="10"/>
  <c r="AL620" i="10" s="1"/>
  <c r="AP61" i="80"/>
  <c r="AP60" i="80"/>
  <c r="AM281" i="10"/>
  <c r="AM595" i="10" s="1"/>
  <c r="AL790" i="10"/>
  <c r="AI28" i="10"/>
  <c r="AI708" i="10" s="1"/>
  <c r="AI748" i="10"/>
  <c r="G17" i="16"/>
  <c r="Z162" i="10"/>
  <c r="Z397" i="10"/>
  <c r="AM369" i="10"/>
  <c r="AM118" i="10"/>
  <c r="AM813" i="10" s="1"/>
  <c r="G14" i="16"/>
  <c r="D110" i="16"/>
  <c r="D120" i="80"/>
  <c r="AO233" i="10"/>
  <c r="AO590" i="10" s="1"/>
  <c r="E25" i="80"/>
  <c r="E48" i="16"/>
  <c r="AL193" i="10"/>
  <c r="H12" i="79"/>
  <c r="G74" i="79"/>
  <c r="H56" i="79"/>
  <c r="G13" i="81"/>
  <c r="Z124" i="10"/>
  <c r="Z850" i="10" s="1"/>
  <c r="Z120" i="10"/>
  <c r="H39" i="16"/>
  <c r="F36" i="16"/>
  <c r="AC67" i="10"/>
  <c r="AC858" i="10" s="1"/>
  <c r="AC376" i="10"/>
  <c r="AC564" i="10" s="1"/>
  <c r="AC330" i="10"/>
  <c r="AC329" i="10"/>
  <c r="H55" i="79"/>
  <c r="AC224" i="10"/>
  <c r="AC609" i="10" s="1"/>
  <c r="D37" i="79"/>
  <c r="D70" i="79"/>
  <c r="D19" i="16"/>
  <c r="AN164" i="10"/>
  <c r="AN863" i="10" s="1"/>
  <c r="Z149" i="10"/>
  <c r="Z836" i="10" s="1"/>
  <c r="Z381" i="10"/>
  <c r="F51" i="16"/>
  <c r="AD83" i="10"/>
  <c r="AD827" i="10" s="1"/>
  <c r="AK216" i="10"/>
  <c r="AK577" i="10" s="1"/>
  <c r="AG371" i="10"/>
  <c r="AG122" i="10"/>
  <c r="AF225" i="10"/>
  <c r="AF611" i="10" s="1"/>
  <c r="AF220" i="10"/>
  <c r="AF218" i="10"/>
  <c r="AF581" i="10" s="1"/>
  <c r="F93" i="80"/>
  <c r="F85" i="16"/>
  <c r="G48" i="79"/>
  <c r="H34" i="79"/>
  <c r="Y281" i="10"/>
  <c r="Y595" i="10" s="1"/>
  <c r="U294" i="10"/>
  <c r="V294" i="10"/>
  <c r="T294" i="10"/>
  <c r="H64" i="79"/>
  <c r="H66" i="79"/>
  <c r="AD653" i="10"/>
  <c r="AD354" i="10"/>
  <c r="D46" i="79"/>
  <c r="AH159" i="10"/>
  <c r="AH833" i="10" s="1"/>
  <c r="AH395" i="10"/>
  <c r="AI325" i="10"/>
  <c r="AI662" i="10" s="1"/>
  <c r="AI775" i="10"/>
  <c r="AB15" i="15"/>
  <c r="C39" i="16"/>
  <c r="AC15" i="15"/>
  <c r="AA15" i="15"/>
  <c r="AA341" i="10"/>
  <c r="AA667" i="10" s="1"/>
  <c r="I67" i="14"/>
  <c r="J67" i="14"/>
  <c r="K67" i="14"/>
  <c r="C26" i="16"/>
  <c r="AL122" i="10"/>
  <c r="AL371" i="10"/>
  <c r="AI318" i="10"/>
  <c r="AI652" i="10" s="1"/>
  <c r="AM227" i="10"/>
  <c r="AM632" i="10" s="1"/>
  <c r="AJ671" i="10"/>
  <c r="AJ393" i="10"/>
  <c r="AC281" i="10"/>
  <c r="AC595" i="10" s="1"/>
  <c r="E105" i="80"/>
  <c r="E96" i="16"/>
  <c r="AI776" i="10"/>
  <c r="AI778" i="10"/>
  <c r="AN188" i="10"/>
  <c r="AN606" i="10" s="1"/>
  <c r="AL298" i="10"/>
  <c r="AL644" i="10" s="1"/>
  <c r="AB328" i="10"/>
  <c r="AB666" i="10" s="1"/>
  <c r="AP63" i="80"/>
  <c r="AP62" i="80"/>
  <c r="AD298" i="10"/>
  <c r="AD644" i="10" s="1"/>
  <c r="AA286" i="10"/>
  <c r="AA623" i="10" s="1"/>
  <c r="AA279" i="10"/>
  <c r="AA593" i="10" s="1"/>
  <c r="AA282" i="10"/>
  <c r="AA597" i="10" s="1"/>
  <c r="K46" i="14"/>
  <c r="J46" i="14"/>
  <c r="I46" i="14"/>
  <c r="AE397" i="10"/>
  <c r="AE162" i="10"/>
  <c r="AC98" i="15"/>
  <c r="AB98" i="15"/>
  <c r="AA98" i="15"/>
  <c r="AJ370" i="10"/>
  <c r="AJ121" i="10"/>
  <c r="AJ817" i="10" s="1"/>
  <c r="G35" i="80"/>
  <c r="G34" i="80"/>
  <c r="Z244" i="10"/>
  <c r="Z620" i="10" s="1"/>
  <c r="AG340" i="10"/>
  <c r="AG665" i="10" s="1"/>
  <c r="F53" i="79"/>
  <c r="AN308" i="10"/>
  <c r="T123" i="10"/>
  <c r="U123" i="10"/>
  <c r="Y47" i="10"/>
  <c r="V123" i="10"/>
  <c r="AP43" i="16"/>
  <c r="AP51" i="137"/>
  <c r="F95" i="16"/>
  <c r="AA23" i="15"/>
  <c r="C91" i="16"/>
  <c r="C101" i="80"/>
  <c r="AC23" i="15"/>
  <c r="AB23" i="15"/>
  <c r="AG219" i="10"/>
  <c r="AG311" i="10"/>
  <c r="AL283" i="10"/>
  <c r="AL619" i="10" s="1"/>
  <c r="AB216" i="10"/>
  <c r="AB577" i="10" s="1"/>
  <c r="F83" i="16"/>
  <c r="AN380" i="10"/>
  <c r="AN148" i="10"/>
  <c r="AN832" i="10" s="1"/>
  <c r="AH253" i="10"/>
  <c r="AH370" i="10"/>
  <c r="AH121" i="10"/>
  <c r="AH817" i="10" s="1"/>
  <c r="F56" i="80"/>
  <c r="T111" i="10"/>
  <c r="AP653" i="10" s="1"/>
  <c r="Y653" i="10"/>
  <c r="V111" i="10"/>
  <c r="Y354" i="10"/>
  <c r="AP354" i="10" s="1"/>
  <c r="U111" i="10"/>
  <c r="AQ653" i="10" s="1"/>
  <c r="AN779" i="10"/>
  <c r="AN777" i="10"/>
  <c r="AM66" i="10"/>
  <c r="AM834" i="10" s="1"/>
  <c r="AM797" i="10"/>
  <c r="AM799" i="10"/>
  <c r="AJ781" i="10"/>
  <c r="AJ783" i="10"/>
  <c r="AI277" i="10"/>
  <c r="AI591" i="10" s="1"/>
  <c r="AO369" i="10"/>
  <c r="AO118" i="10"/>
  <c r="AO813" i="10" s="1"/>
  <c r="AG748" i="10"/>
  <c r="AG28" i="10"/>
  <c r="AG708" i="10" s="1"/>
  <c r="G30" i="16"/>
  <c r="F43" i="80"/>
  <c r="AM298" i="10"/>
  <c r="AM644" i="10" s="1"/>
  <c r="F58" i="79"/>
  <c r="AG158" i="10"/>
  <c r="AG829" i="10" s="1"/>
  <c r="AG394" i="10"/>
  <c r="AL222" i="10"/>
  <c r="AL605" i="10" s="1"/>
  <c r="AE290" i="10"/>
  <c r="D65" i="16"/>
  <c r="D72" i="80"/>
  <c r="D73" i="80"/>
  <c r="AJ87" i="10"/>
  <c r="AJ860" i="10" s="1"/>
  <c r="AN150" i="10"/>
  <c r="AN859" i="10" s="1"/>
  <c r="AN382" i="10"/>
  <c r="AN568" i="10" s="1"/>
  <c r="AL223" i="10"/>
  <c r="AL607" i="10" s="1"/>
  <c r="AM187" i="10"/>
  <c r="AM604" i="10" s="1"/>
  <c r="AD67" i="10"/>
  <c r="AD858" i="10" s="1"/>
  <c r="H33" i="80"/>
  <c r="H32" i="80"/>
  <c r="AL148" i="10"/>
  <c r="AL832" i="10" s="1"/>
  <c r="AL380" i="10"/>
  <c r="AI779" i="10"/>
  <c r="AI777" i="10"/>
  <c r="AK776" i="10"/>
  <c r="AK778" i="10"/>
  <c r="AM774" i="10"/>
  <c r="AM778" i="10"/>
  <c r="AM776" i="10"/>
  <c r="AG381" i="10"/>
  <c r="AG149" i="10"/>
  <c r="AG836" i="10" s="1"/>
  <c r="F52" i="16"/>
  <c r="AH117" i="10"/>
  <c r="AH809" i="10" s="1"/>
  <c r="AH368" i="10"/>
  <c r="AE302" i="10"/>
  <c r="AE647" i="10" s="1"/>
  <c r="AE301" i="10"/>
  <c r="AE649" i="10" s="1"/>
  <c r="AE674" i="10" s="1"/>
  <c r="AE352" i="10"/>
  <c r="AE552" i="10" s="1"/>
  <c r="AM247" i="10"/>
  <c r="AI793" i="10"/>
  <c r="AI795" i="10"/>
  <c r="D107" i="16"/>
  <c r="D118" i="80"/>
  <c r="H53" i="16"/>
  <c r="E42" i="80"/>
  <c r="AL340" i="10"/>
  <c r="AL665" i="10" s="1"/>
  <c r="Z193" i="10"/>
  <c r="AH325" i="10"/>
  <c r="AH662" i="10" s="1"/>
  <c r="AJ217" i="10"/>
  <c r="AJ579" i="10" s="1"/>
  <c r="K66" i="14"/>
  <c r="C89" i="80"/>
  <c r="J66" i="14"/>
  <c r="C25" i="16"/>
  <c r="I66" i="14"/>
  <c r="F49" i="16"/>
  <c r="D111" i="16"/>
  <c r="D121" i="80"/>
  <c r="AJ325" i="10"/>
  <c r="AJ662" i="10" s="1"/>
  <c r="AN291" i="10"/>
  <c r="Z151" i="10"/>
  <c r="Z862" i="10" s="1"/>
  <c r="AB55" i="15"/>
  <c r="AA55" i="15"/>
  <c r="C98" i="80"/>
  <c r="AC55" i="15"/>
  <c r="T296" i="10"/>
  <c r="V296" i="10"/>
  <c r="Y283" i="10"/>
  <c r="Y619" i="10" s="1"/>
  <c r="U296" i="10"/>
  <c r="AL87" i="10"/>
  <c r="AL860" i="10" s="1"/>
  <c r="AH224" i="10"/>
  <c r="AH609" i="10" s="1"/>
  <c r="AC277" i="10"/>
  <c r="AC591" i="10" s="1"/>
  <c r="T235" i="10"/>
  <c r="U235" i="10"/>
  <c r="Y328" i="10"/>
  <c r="V235" i="10"/>
  <c r="AM123" i="10"/>
  <c r="AM848" i="10" s="1"/>
  <c r="AM372" i="10"/>
  <c r="AM557" i="10" s="1"/>
  <c r="D54" i="16"/>
  <c r="G44" i="80"/>
  <c r="AK84" i="10"/>
  <c r="AK831" i="10" s="1"/>
  <c r="AM277" i="10"/>
  <c r="AM591" i="10" s="1"/>
  <c r="AH344" i="10"/>
  <c r="AH670" i="10" s="1"/>
  <c r="AB775" i="10"/>
  <c r="G24" i="79"/>
  <c r="AE244" i="10"/>
  <c r="AE620" i="10" s="1"/>
  <c r="AD189" i="10"/>
  <c r="AD608" i="10" s="1"/>
  <c r="AA66" i="10"/>
  <c r="AA834" i="10" s="1"/>
  <c r="D76" i="80"/>
  <c r="D68" i="16"/>
  <c r="G65" i="79"/>
  <c r="H15" i="79"/>
  <c r="H13" i="79"/>
  <c r="F30" i="80"/>
  <c r="E21" i="80"/>
  <c r="E20" i="80"/>
  <c r="AF216" i="10"/>
  <c r="AF577" i="10" s="1"/>
  <c r="F18" i="16"/>
  <c r="AC27" i="10"/>
  <c r="AC706" i="10" s="1"/>
  <c r="AC746" i="10"/>
  <c r="AH341" i="10"/>
  <c r="AH667" i="10" s="1"/>
  <c r="AD195" i="10"/>
  <c r="AD631" i="10" s="1"/>
  <c r="E13" i="16"/>
  <c r="J11" i="14"/>
  <c r="C15" i="80"/>
  <c r="K11" i="14"/>
  <c r="I11" i="14"/>
  <c r="AJ282" i="10"/>
  <c r="AJ597" i="10" s="1"/>
  <c r="AJ279" i="10"/>
  <c r="AJ593" i="10" s="1"/>
  <c r="AJ286" i="10"/>
  <c r="AJ623" i="10" s="1"/>
  <c r="E11" i="16"/>
  <c r="AN162" i="10"/>
  <c r="AN397" i="10"/>
  <c r="AD187" i="10"/>
  <c r="AD604" i="10" s="1"/>
  <c r="H52" i="79"/>
  <c r="H30" i="79"/>
  <c r="H32" i="79"/>
  <c r="AG341" i="10"/>
  <c r="AG667" i="10" s="1"/>
  <c r="AN790" i="10"/>
  <c r="AG83" i="10"/>
  <c r="AG827" i="10" s="1"/>
  <c r="AN792" i="10"/>
  <c r="AN794" i="10"/>
  <c r="AI328" i="10"/>
  <c r="AI666" i="10" s="1"/>
  <c r="AH330" i="10"/>
  <c r="AH376" i="10"/>
  <c r="AH564" i="10" s="1"/>
  <c r="AH329" i="10"/>
  <c r="AJ395" i="10"/>
  <c r="AJ159" i="10"/>
  <c r="AJ833" i="10" s="1"/>
  <c r="AI187" i="10"/>
  <c r="AI604" i="10" s="1"/>
  <c r="AF352" i="10"/>
  <c r="AF552" i="10" s="1"/>
  <c r="AF302" i="10"/>
  <c r="AF647" i="10" s="1"/>
  <c r="AF301" i="10"/>
  <c r="AF649" i="10" s="1"/>
  <c r="AF674" i="10" s="1"/>
  <c r="D27" i="80"/>
  <c r="J16" i="14"/>
  <c r="I16" i="14"/>
  <c r="K16" i="14"/>
  <c r="AG316" i="10"/>
  <c r="AG648" i="10" s="1"/>
  <c r="AG317" i="10"/>
  <c r="AG650" i="10" s="1"/>
  <c r="AG675" i="10" s="1"/>
  <c r="AG365" i="10"/>
  <c r="AG553" i="10" s="1"/>
  <c r="AH217" i="10"/>
  <c r="AH579" i="10" s="1"/>
  <c r="AJ285" i="10"/>
  <c r="AJ622" i="10" s="1"/>
  <c r="AH237" i="10"/>
  <c r="AH596" i="10" s="1"/>
  <c r="AH236" i="10"/>
  <c r="AH246" i="10"/>
  <c r="AH84" i="10"/>
  <c r="AH831" i="10" s="1"/>
  <c r="C34" i="16"/>
  <c r="C9" i="133"/>
  <c r="C69" i="80"/>
  <c r="C88" i="16"/>
  <c r="C39" i="136"/>
  <c r="C39" i="135"/>
  <c r="C39" i="137"/>
  <c r="AH8" i="136"/>
  <c r="C124" i="15"/>
  <c r="C8" i="136"/>
  <c r="C63" i="16"/>
  <c r="C24" i="137"/>
  <c r="C28" i="81"/>
  <c r="C23" i="80"/>
  <c r="C8" i="15"/>
  <c r="C39" i="81"/>
  <c r="C9" i="81"/>
  <c r="C135" i="15"/>
  <c r="C21" i="16"/>
  <c r="C9" i="137"/>
  <c r="C9" i="80"/>
  <c r="C82" i="80"/>
  <c r="C51" i="80"/>
  <c r="C49" i="81"/>
  <c r="C100" i="16"/>
  <c r="C8" i="135"/>
  <c r="C9" i="79"/>
  <c r="C60" i="14"/>
  <c r="C43" i="79"/>
  <c r="C37" i="80"/>
  <c r="C75" i="16"/>
  <c r="C46" i="16"/>
  <c r="C26" i="79"/>
  <c r="C9" i="16"/>
  <c r="C109" i="80"/>
  <c r="C96" i="80"/>
  <c r="C20" i="81"/>
  <c r="C8" i="14"/>
  <c r="C54" i="137"/>
  <c r="T8" i="135"/>
  <c r="C60" i="79"/>
  <c r="C113" i="15"/>
  <c r="C60" i="15"/>
  <c r="V301" i="10"/>
  <c r="T301" i="10"/>
  <c r="U301" i="10"/>
  <c r="Y288" i="10"/>
  <c r="Z245" i="10"/>
  <c r="AH331" i="10"/>
  <c r="D38" i="79"/>
  <c r="AO253" i="10"/>
  <c r="AK243" i="10"/>
  <c r="AK618" i="10" s="1"/>
  <c r="H14" i="81"/>
  <c r="AJ243" i="10"/>
  <c r="AJ618" i="10" s="1"/>
  <c r="H13" i="81"/>
  <c r="AK46" i="10"/>
  <c r="G55" i="16"/>
  <c r="G12" i="81"/>
  <c r="AG775" i="10"/>
  <c r="D34" i="80"/>
  <c r="D35" i="80"/>
  <c r="AC381" i="10"/>
  <c r="AC149" i="10"/>
  <c r="AC836" i="10" s="1"/>
  <c r="AJ244" i="10"/>
  <c r="AJ620" i="10" s="1"/>
  <c r="AE372" i="10"/>
  <c r="AE557" i="10" s="1"/>
  <c r="AE123" i="10"/>
  <c r="AE848" i="10" s="1"/>
  <c r="AH317" i="10"/>
  <c r="AH650" i="10" s="1"/>
  <c r="AH675" i="10" s="1"/>
  <c r="AH316" i="10"/>
  <c r="AH648" i="10" s="1"/>
  <c r="AH365" i="10"/>
  <c r="AH553" i="10" s="1"/>
  <c r="AG85" i="10"/>
  <c r="AG835" i="10" s="1"/>
  <c r="F53" i="16"/>
  <c r="AJ798" i="10"/>
  <c r="AJ796" i="10"/>
  <c r="AJ299" i="10"/>
  <c r="AJ645" i="10" s="1"/>
  <c r="AF341" i="10"/>
  <c r="AF667" i="10" s="1"/>
  <c r="D26" i="16"/>
  <c r="Z775" i="10"/>
  <c r="H85" i="16"/>
  <c r="H93" i="80"/>
  <c r="E14" i="79"/>
  <c r="AO325" i="10"/>
  <c r="AO662" i="10" s="1"/>
  <c r="AL46" i="10"/>
  <c r="AM393" i="10"/>
  <c r="AM671" i="10"/>
  <c r="AE329" i="10"/>
  <c r="AE376" i="10"/>
  <c r="AE564" i="10" s="1"/>
  <c r="AE330" i="10"/>
  <c r="AO303" i="10"/>
  <c r="AO651" i="10" s="1"/>
  <c r="V241" i="10"/>
  <c r="Y790" i="10"/>
  <c r="U241" i="10"/>
  <c r="T241" i="10"/>
  <c r="AI67" i="10"/>
  <c r="AI858" i="10" s="1"/>
  <c r="AF376" i="10"/>
  <c r="AF564" i="10" s="1"/>
  <c r="AF330" i="10"/>
  <c r="AF329" i="10"/>
  <c r="AN248" i="10"/>
  <c r="AA300" i="10"/>
  <c r="AA646" i="10" s="1"/>
  <c r="H23" i="79"/>
  <c r="G42" i="80"/>
  <c r="AA190" i="10"/>
  <c r="AA610" i="10" s="1"/>
  <c r="AA181" i="10"/>
  <c r="AA580" i="10" s="1"/>
  <c r="AA183" i="10"/>
  <c r="AA583" i="10" s="1"/>
  <c r="H59" i="80"/>
  <c r="AD123" i="10"/>
  <c r="AD848" i="10" s="1"/>
  <c r="AD372" i="10"/>
  <c r="AD557" i="10" s="1"/>
  <c r="D54" i="80"/>
  <c r="AD237" i="10"/>
  <c r="AD596" i="10" s="1"/>
  <c r="AD246" i="10"/>
  <c r="AD236" i="10"/>
  <c r="H39" i="137"/>
  <c r="H8" i="14"/>
  <c r="H21" i="16"/>
  <c r="H109" i="80"/>
  <c r="H39" i="81"/>
  <c r="W113" i="15"/>
  <c r="W9" i="133"/>
  <c r="H82" i="80"/>
  <c r="H69" i="80"/>
  <c r="W60" i="15"/>
  <c r="H60" i="14"/>
  <c r="W124" i="15"/>
  <c r="W135" i="15"/>
  <c r="H54" i="137"/>
  <c r="H9" i="16"/>
  <c r="H39" i="135"/>
  <c r="H46" i="16"/>
  <c r="H37" i="80"/>
  <c r="R8" i="136"/>
  <c r="H60" i="79"/>
  <c r="H26" i="79"/>
  <c r="H9" i="80"/>
  <c r="W8" i="15"/>
  <c r="H100" i="16"/>
  <c r="H49" i="81"/>
  <c r="Y8" i="135"/>
  <c r="H28" i="81"/>
  <c r="H51" i="80"/>
  <c r="H23" i="80"/>
  <c r="AM8" i="136"/>
  <c r="H20" i="81"/>
  <c r="H9" i="137"/>
  <c r="H75" i="16"/>
  <c r="H9" i="79"/>
  <c r="H9" i="81"/>
  <c r="H88" i="16"/>
  <c r="H8" i="135"/>
  <c r="H96" i="80"/>
  <c r="H34" i="16"/>
  <c r="H24" i="137"/>
  <c r="H43" i="79"/>
  <c r="R39" i="136"/>
  <c r="H63" i="16"/>
  <c r="D24" i="81"/>
  <c r="E38" i="79"/>
  <c r="G28" i="16"/>
  <c r="G56" i="80"/>
  <c r="G13" i="80"/>
  <c r="H84" i="16"/>
  <c r="H92" i="80"/>
  <c r="AK382" i="10"/>
  <c r="AK568" i="10" s="1"/>
  <c r="AK150" i="10"/>
  <c r="AK859" i="10" s="1"/>
  <c r="AD244" i="10"/>
  <c r="AD620" i="10" s="1"/>
  <c r="C72" i="80"/>
  <c r="K22" i="14"/>
  <c r="C73" i="80"/>
  <c r="C65" i="16"/>
  <c r="I22" i="14"/>
  <c r="J22" i="14"/>
  <c r="AA196" i="10"/>
  <c r="AA635" i="10" s="1"/>
  <c r="E108" i="16"/>
  <c r="AA81" i="15"/>
  <c r="C119" i="80"/>
  <c r="AC81" i="15"/>
  <c r="C109" i="16"/>
  <c r="AB81" i="15"/>
  <c r="U232" i="10"/>
  <c r="Y253" i="10"/>
  <c r="T232" i="10"/>
  <c r="V232" i="10"/>
  <c r="H73" i="79"/>
  <c r="AH188" i="10"/>
  <c r="AH606" i="10" s="1"/>
  <c r="AB182" i="10"/>
  <c r="AB582" i="10" s="1"/>
  <c r="U223" i="10"/>
  <c r="Y252" i="10"/>
  <c r="Y327" i="10"/>
  <c r="V223" i="10"/>
  <c r="T223" i="10"/>
  <c r="AK226" i="10"/>
  <c r="AK630" i="10" s="1"/>
  <c r="G52" i="79"/>
  <c r="AH195" i="10"/>
  <c r="AH631" i="10" s="1"/>
  <c r="AF162" i="10"/>
  <c r="AF397" i="10"/>
  <c r="E39" i="16"/>
  <c r="R1823" i="10"/>
  <c r="R17" i="10"/>
  <c r="R661" i="10"/>
  <c r="R380" i="10"/>
  <c r="AN390" i="10"/>
  <c r="AN351" i="10"/>
  <c r="R1863" i="10"/>
  <c r="R2303" i="10"/>
  <c r="R1383" i="10"/>
  <c r="R1503" i="10"/>
  <c r="R1903" i="10"/>
  <c r="R618" i="10"/>
  <c r="R1423" i="10"/>
  <c r="R1303" i="10"/>
  <c r="R783" i="10"/>
  <c r="R1543" i="10"/>
  <c r="AN17" i="10"/>
  <c r="R578" i="10"/>
  <c r="R195" i="10"/>
  <c r="R320" i="10"/>
  <c r="R126" i="10"/>
  <c r="R743" i="10"/>
  <c r="AN375" i="10"/>
  <c r="R2183" i="10"/>
  <c r="R2343" i="10"/>
  <c r="R455" i="10"/>
  <c r="AN234" i="10"/>
  <c r="R2023" i="10"/>
  <c r="R1703" i="10"/>
  <c r="AN215" i="10"/>
  <c r="R182" i="10"/>
  <c r="R1983" i="10"/>
  <c r="R1623" i="10"/>
  <c r="R1463" i="10"/>
  <c r="R1783" i="10"/>
  <c r="R2063" i="10"/>
  <c r="R2383" i="10"/>
  <c r="R1743" i="10"/>
  <c r="R114" i="10"/>
  <c r="AN177" i="10"/>
  <c r="R248" i="10"/>
  <c r="R1263" i="10"/>
  <c r="R351" i="10"/>
  <c r="AN364" i="10"/>
  <c r="R1031" i="10"/>
  <c r="R702" i="10"/>
  <c r="R337" i="10"/>
  <c r="R1343" i="10"/>
  <c r="AN338" i="10"/>
  <c r="R496" i="10"/>
  <c r="R2103" i="10"/>
  <c r="R1663" i="10"/>
  <c r="R2265" i="10" s="1"/>
  <c r="R28" i="10"/>
  <c r="R867" i="10"/>
  <c r="R1943" i="10"/>
  <c r="R824" i="10"/>
  <c r="R1583" i="10"/>
  <c r="R537" i="10"/>
  <c r="R2143" i="10"/>
  <c r="R262" i="10"/>
  <c r="AM67" i="10"/>
  <c r="AM858" i="10" s="1"/>
  <c r="AJ278" i="10"/>
  <c r="AJ592" i="10" s="1"/>
  <c r="AD233" i="10"/>
  <c r="AD590" i="10" s="1"/>
  <c r="AL284" i="10"/>
  <c r="AL621" i="10" s="1"/>
  <c r="AI244" i="10"/>
  <c r="AI620" i="10" s="1"/>
  <c r="AK219" i="10"/>
  <c r="AK311" i="10"/>
  <c r="AL315" i="10"/>
  <c r="K32" i="14"/>
  <c r="I32" i="14"/>
  <c r="J32" i="14"/>
  <c r="AJ254" i="10"/>
  <c r="AG780" i="10"/>
  <c r="AG782" i="10"/>
  <c r="AF223" i="10"/>
  <c r="AF607" i="10" s="1"/>
  <c r="AM226" i="10"/>
  <c r="AM630" i="10" s="1"/>
  <c r="AN193" i="10"/>
  <c r="AI290" i="10"/>
  <c r="E80" i="80"/>
  <c r="E73" i="16"/>
  <c r="E23" i="81"/>
  <c r="AF238" i="10"/>
  <c r="AF594" i="10" s="1"/>
  <c r="AF235" i="10"/>
  <c r="AA244" i="10"/>
  <c r="AA620" i="10" s="1"/>
  <c r="AP49" i="137"/>
  <c r="AP41" i="16"/>
  <c r="H41" i="16"/>
  <c r="C71" i="16"/>
  <c r="I29" i="14"/>
  <c r="K29" i="14"/>
  <c r="C78" i="80"/>
  <c r="J29" i="14"/>
  <c r="AH340" i="10"/>
  <c r="AH665" i="10" s="1"/>
  <c r="AC45" i="15"/>
  <c r="AB45" i="15"/>
  <c r="AA45" i="15"/>
  <c r="C55" i="79"/>
  <c r="AN376" i="10"/>
  <c r="AN564" i="10" s="1"/>
  <c r="AN329" i="10"/>
  <c r="AN330" i="10"/>
  <c r="AG283" i="10"/>
  <c r="AG619" i="10" s="1"/>
  <c r="D98" i="80"/>
  <c r="AD744" i="10"/>
  <c r="AD26" i="10"/>
  <c r="AD704" i="10" s="1"/>
  <c r="AA317" i="10"/>
  <c r="AA650" i="10" s="1"/>
  <c r="AA675" i="10" s="1"/>
  <c r="AA316" i="10"/>
  <c r="AA648" i="10" s="1"/>
  <c r="AA365" i="10"/>
  <c r="AA553" i="10" s="1"/>
  <c r="G76" i="80"/>
  <c r="G68" i="16"/>
  <c r="AA782" i="10"/>
  <c r="AA780" i="10"/>
  <c r="AG189" i="10"/>
  <c r="AG608" i="10" s="1"/>
  <c r="T170" i="10"/>
  <c r="Y308" i="10"/>
  <c r="V170" i="10"/>
  <c r="U170" i="10"/>
  <c r="AG187" i="10"/>
  <c r="AG604" i="10" s="1"/>
  <c r="D28" i="16"/>
  <c r="AE247" i="10"/>
  <c r="AD340" i="10"/>
  <c r="AD665" i="10" s="1"/>
  <c r="AB230" i="10"/>
  <c r="AB636" i="10" s="1"/>
  <c r="AH67" i="10"/>
  <c r="AH858" i="10" s="1"/>
  <c r="AL225" i="10"/>
  <c r="AL611" i="10" s="1"/>
  <c r="AL220" i="10"/>
  <c r="AL218" i="10"/>
  <c r="AL581" i="10" s="1"/>
  <c r="F45" i="80"/>
  <c r="AJ774" i="10"/>
  <c r="G45" i="79"/>
  <c r="AB283" i="10"/>
  <c r="AB619" i="10" s="1"/>
  <c r="AJ46" i="10"/>
  <c r="G120" i="80"/>
  <c r="G110" i="16"/>
  <c r="E23" i="16"/>
  <c r="AD616" i="10"/>
  <c r="H196" i="10"/>
  <c r="H536" i="10"/>
  <c r="H1862" i="10"/>
  <c r="AD18" i="10"/>
  <c r="AD856" i="10"/>
  <c r="H228" i="10"/>
  <c r="H1073" i="10"/>
  <c r="H2812" i="10"/>
  <c r="AD743" i="10"/>
  <c r="AD297" i="10"/>
  <c r="AD194" i="10"/>
  <c r="AD805" i="10"/>
  <c r="H577" i="10"/>
  <c r="AD825" i="10"/>
  <c r="AD661" i="10"/>
  <c r="H1058" i="10"/>
  <c r="AD176" i="10"/>
  <c r="H2182" i="10"/>
  <c r="H290" i="10"/>
  <c r="H2832" i="10"/>
  <c r="H1382" i="10"/>
  <c r="H746" i="10"/>
  <c r="AD63" i="10"/>
  <c r="H53" i="10"/>
  <c r="H341" i="10"/>
  <c r="H1582" i="10"/>
  <c r="H167" i="10"/>
  <c r="H2883" i="10"/>
  <c r="AD824" i="10"/>
  <c r="H29" i="10"/>
  <c r="AD629" i="10"/>
  <c r="AD756" i="10"/>
  <c r="H1622" i="10"/>
  <c r="H1542" i="10"/>
  <c r="H664" i="10"/>
  <c r="AD287" i="10"/>
  <c r="H1866" i="10"/>
  <c r="H1826" i="10"/>
  <c r="AD588" i="10"/>
  <c r="H2346" i="10"/>
  <c r="H1982" i="10"/>
  <c r="H2583" i="10" s="1"/>
  <c r="H2106" i="10"/>
  <c r="AD673" i="10"/>
  <c r="H184" i="10"/>
  <c r="H379" i="10"/>
  <c r="H2142" i="10"/>
  <c r="AD628" i="10"/>
  <c r="AD101" i="10"/>
  <c r="AD186" i="10"/>
  <c r="AD602" i="10"/>
  <c r="H705" i="10"/>
  <c r="H382" i="10"/>
  <c r="H1662" i="10"/>
  <c r="H18" i="10"/>
  <c r="H1306" i="10"/>
  <c r="H742" i="10"/>
  <c r="H1942" i="10"/>
  <c r="H2543" i="10" s="1"/>
  <c r="H299" i="10"/>
  <c r="AD214" i="10"/>
  <c r="H422" i="10"/>
  <c r="H1164" i="10"/>
  <c r="AD702" i="10"/>
  <c r="H1546" i="10"/>
  <c r="H250" i="10"/>
  <c r="H2186" i="10"/>
  <c r="AD275" i="10"/>
  <c r="AD788" i="10"/>
  <c r="H2146" i="10"/>
  <c r="H366" i="10"/>
  <c r="H1225" i="10"/>
  <c r="H660" i="10"/>
  <c r="AD804" i="10"/>
  <c r="H1786" i="10"/>
  <c r="H1422" i="10"/>
  <c r="H1346" i="10"/>
  <c r="AD721" i="10"/>
  <c r="AD42" i="10"/>
  <c r="H621" i="10"/>
  <c r="H2026" i="10"/>
  <c r="H1180" i="10"/>
  <c r="H1666" i="10"/>
  <c r="H1103" i="10"/>
  <c r="H1262" i="10"/>
  <c r="H1742" i="10"/>
  <c r="H1195" i="10"/>
  <c r="AD144" i="10"/>
  <c r="AD789" i="10"/>
  <c r="H1626" i="10"/>
  <c r="H429" i="10"/>
  <c r="H2342" i="10"/>
  <c r="H581" i="10"/>
  <c r="H398" i="10"/>
  <c r="H1134" i="10"/>
  <c r="AD350" i="10"/>
  <c r="H1506" i="10"/>
  <c r="AD683" i="10"/>
  <c r="AD374" i="10"/>
  <c r="H1149" i="10"/>
  <c r="H81" i="10"/>
  <c r="AD363" i="10"/>
  <c r="H2268" i="10"/>
  <c r="H365" i="10"/>
  <c r="AD742" i="10"/>
  <c r="H2903" i="10"/>
  <c r="AD691" i="10"/>
  <c r="H1342" i="10"/>
  <c r="H2306" i="10"/>
  <c r="H2227" i="10"/>
  <c r="H782" i="10"/>
  <c r="H2066" i="10"/>
  <c r="AD843" i="10"/>
  <c r="H1822" i="10"/>
  <c r="H2467" i="10" s="1"/>
  <c r="H1426" i="10"/>
  <c r="H160" i="10"/>
  <c r="H1466" i="10"/>
  <c r="AD660" i="10"/>
  <c r="H617" i="10"/>
  <c r="H2855" i="10"/>
  <c r="AD242" i="10"/>
  <c r="AD692" i="10"/>
  <c r="H219" i="10"/>
  <c r="AD324" i="10"/>
  <c r="H1986" i="10"/>
  <c r="H350" i="10"/>
  <c r="AD857" i="10"/>
  <c r="H458" i="10"/>
  <c r="H2382" i="10"/>
  <c r="H1746" i="10"/>
  <c r="H2783" i="10"/>
  <c r="H209" i="10"/>
  <c r="AD755" i="10"/>
  <c r="H336" i="10"/>
  <c r="H866" i="10"/>
  <c r="AD773" i="10"/>
  <c r="H263" i="10"/>
  <c r="AD643" i="10"/>
  <c r="H2022" i="10"/>
  <c r="H2627" i="10" s="1"/>
  <c r="AD575" i="10"/>
  <c r="AD574" i="10"/>
  <c r="H701" i="10"/>
  <c r="H43" i="10"/>
  <c r="H2302" i="10"/>
  <c r="H1119" i="10"/>
  <c r="AD562" i="10"/>
  <c r="H1586" i="10"/>
  <c r="AD550" i="10"/>
  <c r="AD389" i="10"/>
  <c r="AD772" i="10"/>
  <c r="H1462" i="10"/>
  <c r="H2102" i="10"/>
  <c r="H2703" i="10" s="1"/>
  <c r="H2743" i="10" s="1"/>
  <c r="H2747" i="10" s="1"/>
  <c r="H786" i="10"/>
  <c r="AD81" i="10"/>
  <c r="H2386" i="10"/>
  <c r="H1706" i="10"/>
  <c r="H1782" i="10"/>
  <c r="H2427" i="10" s="1"/>
  <c r="AD682" i="10"/>
  <c r="H100" i="10"/>
  <c r="H1906" i="10"/>
  <c r="AD337" i="10"/>
  <c r="H540" i="10"/>
  <c r="AD323" i="10"/>
  <c r="AD642" i="10"/>
  <c r="AD589" i="10"/>
  <c r="H2062" i="10"/>
  <c r="AD305" i="10"/>
  <c r="AD703" i="10"/>
  <c r="H319" i="10"/>
  <c r="AD617" i="10"/>
  <c r="H151" i="10"/>
  <c r="H1302" i="10"/>
  <c r="H823" i="10"/>
  <c r="H1502" i="10"/>
  <c r="H324" i="10"/>
  <c r="AD115" i="10"/>
  <c r="H1946" i="10"/>
  <c r="H1702" i="10"/>
  <c r="AD720" i="10"/>
  <c r="AD156" i="10"/>
  <c r="AD563" i="10"/>
  <c r="H499" i="10"/>
  <c r="AD603" i="10"/>
  <c r="H1032" i="10"/>
  <c r="H141" i="10"/>
  <c r="H495" i="10"/>
  <c r="H1088" i="10"/>
  <c r="H115" i="10"/>
  <c r="H1902" i="10"/>
  <c r="H2503" i="10" s="1"/>
  <c r="AD844" i="10"/>
  <c r="H408" i="10"/>
  <c r="H127" i="10"/>
  <c r="AD232" i="10"/>
  <c r="H827" i="10"/>
  <c r="H1386" i="10"/>
  <c r="AD551" i="10"/>
  <c r="H454" i="10"/>
  <c r="H1266" i="10"/>
  <c r="H280" i="10"/>
  <c r="H1210" i="10"/>
  <c r="AD290" i="10"/>
  <c r="AF344" i="10"/>
  <c r="AF670" i="10" s="1"/>
  <c r="AK187" i="10"/>
  <c r="AK604" i="10" s="1"/>
  <c r="F17" i="79"/>
  <c r="AI248" i="10"/>
  <c r="G102" i="80"/>
  <c r="G92" i="16"/>
  <c r="H28" i="16"/>
  <c r="AG325" i="10"/>
  <c r="AG662" i="10" s="1"/>
  <c r="F15" i="80"/>
  <c r="E38" i="16"/>
  <c r="Z118" i="10"/>
  <c r="Z813" i="10" s="1"/>
  <c r="Z369" i="10"/>
  <c r="AB781" i="10"/>
  <c r="AB783" i="10"/>
  <c r="F26" i="80"/>
  <c r="AK223" i="10"/>
  <c r="AK607" i="10" s="1"/>
  <c r="AH235" i="10"/>
  <c r="AH238" i="10"/>
  <c r="AH594" i="10" s="1"/>
  <c r="AL393" i="10"/>
  <c r="AL671" i="10"/>
  <c r="E106" i="80"/>
  <c r="E97" i="16"/>
  <c r="K79" i="14"/>
  <c r="I79" i="14"/>
  <c r="C91" i="80"/>
  <c r="J79" i="14"/>
  <c r="C82" i="16"/>
  <c r="AC160" i="10"/>
  <c r="AC837" i="10" s="1"/>
  <c r="AC396" i="10"/>
  <c r="Z325" i="10"/>
  <c r="Z662" i="10" s="1"/>
  <c r="Z795" i="10"/>
  <c r="Z793" i="10"/>
  <c r="AB248" i="10"/>
  <c r="D73" i="79"/>
  <c r="AM390" i="10"/>
  <c r="Q28" i="10"/>
  <c r="Q262" i="10"/>
  <c r="Q1503" i="10"/>
  <c r="Q1943" i="10"/>
  <c r="Q2023" i="10"/>
  <c r="Q1783" i="10"/>
  <c r="AM177" i="10"/>
  <c r="Q1863" i="10"/>
  <c r="Q1263" i="10"/>
  <c r="Q1823" i="10"/>
  <c r="Q1423" i="10"/>
  <c r="Q17" i="10"/>
  <c r="Q537" i="10"/>
  <c r="Q2143" i="10"/>
  <c r="Q320" i="10"/>
  <c r="Q114" i="10"/>
  <c r="Q1903" i="10"/>
  <c r="AM351" i="10"/>
  <c r="AM364" i="10"/>
  <c r="Q743" i="10"/>
  <c r="Q824" i="10"/>
  <c r="Q867" i="10"/>
  <c r="Q1031" i="10"/>
  <c r="Q1583" i="10"/>
  <c r="Q2063" i="10"/>
  <c r="Q182" i="10"/>
  <c r="AM338" i="10"/>
  <c r="Q1703" i="10"/>
  <c r="Q1663" i="10"/>
  <c r="Q2224" i="10" s="1"/>
  <c r="Q496" i="10"/>
  <c r="Q618" i="10"/>
  <c r="Q195" i="10"/>
  <c r="Q1343" i="10"/>
  <c r="Q1743" i="10"/>
  <c r="AM215" i="10"/>
  <c r="Q248" i="10"/>
  <c r="Q2343" i="10"/>
  <c r="AM17" i="10"/>
  <c r="Q702" i="10"/>
  <c r="Q1303" i="10"/>
  <c r="Q337" i="10"/>
  <c r="Q1623" i="10"/>
  <c r="Q2103" i="10"/>
  <c r="Q1383" i="10"/>
  <c r="Q578" i="10"/>
  <c r="Q380" i="10"/>
  <c r="AM375" i="10"/>
  <c r="Q2183" i="10"/>
  <c r="Q1543" i="10"/>
  <c r="Q1463" i="10"/>
  <c r="Q455" i="10"/>
  <c r="Q783" i="10"/>
  <c r="Q126" i="10"/>
  <c r="Q2303" i="10"/>
  <c r="Q351" i="10"/>
  <c r="Q2383" i="10"/>
  <c r="AM234" i="10"/>
  <c r="Q1983" i="10"/>
  <c r="Q661" i="10"/>
  <c r="AK325" i="10"/>
  <c r="AK662" i="10" s="1"/>
  <c r="Z285" i="10"/>
  <c r="Z622" i="10" s="1"/>
  <c r="G14" i="80"/>
  <c r="AI378" i="10"/>
  <c r="C54" i="16"/>
  <c r="AC70" i="15"/>
  <c r="AB70" i="15"/>
  <c r="AA70" i="15"/>
  <c r="E46" i="79"/>
  <c r="AO243" i="10"/>
  <c r="AO618" i="10" s="1"/>
  <c r="AA379" i="10"/>
  <c r="AA147" i="10"/>
  <c r="AA828" i="10" s="1"/>
  <c r="AC181" i="10"/>
  <c r="AC580" i="10" s="1"/>
  <c r="AC183" i="10"/>
  <c r="AC583" i="10" s="1"/>
  <c r="AC190" i="10"/>
  <c r="AC610" i="10" s="1"/>
  <c r="AJ47" i="10"/>
  <c r="AJ847" i="10" s="1"/>
  <c r="D14" i="80"/>
  <c r="E70" i="16"/>
  <c r="AD299" i="10"/>
  <c r="AD645" i="10" s="1"/>
  <c r="AE774" i="10"/>
  <c r="AC303" i="10"/>
  <c r="AC651" i="10" s="1"/>
  <c r="AK370" i="10"/>
  <c r="AK121" i="10"/>
  <c r="AK817" i="10" s="1"/>
  <c r="AI285" i="10"/>
  <c r="AI622" i="10" s="1"/>
  <c r="H114" i="80"/>
  <c r="H103" i="16"/>
  <c r="E58" i="80"/>
  <c r="Z44" i="10"/>
  <c r="Z811" i="10" s="1"/>
  <c r="F14" i="81"/>
  <c r="AD196" i="10"/>
  <c r="AD635" i="10" s="1"/>
  <c r="E27" i="16"/>
  <c r="G116" i="80"/>
  <c r="G50" i="16"/>
  <c r="AO224" i="10"/>
  <c r="AO609" i="10" s="1"/>
  <c r="AJ150" i="10"/>
  <c r="AJ859" i="10" s="1"/>
  <c r="AJ382" i="10"/>
  <c r="AJ568" i="10" s="1"/>
  <c r="AJ230" i="10"/>
  <c r="AJ636" i="10" s="1"/>
  <c r="V240" i="10"/>
  <c r="Y331" i="10"/>
  <c r="T240" i="10"/>
  <c r="U240" i="10"/>
  <c r="V102" i="10"/>
  <c r="U102" i="10"/>
  <c r="T102" i="10"/>
  <c r="Y298" i="10"/>
  <c r="Y644" i="10" s="1"/>
  <c r="AL253" i="10"/>
  <c r="AO245" i="10"/>
  <c r="AB284" i="10"/>
  <c r="AB621" i="10" s="1"/>
  <c r="AE793" i="10"/>
  <c r="AE795" i="10"/>
  <c r="D31" i="16"/>
  <c r="AL775" i="10"/>
  <c r="G11" i="16"/>
  <c r="G67" i="79"/>
  <c r="AD254" i="10"/>
  <c r="AJ298" i="10"/>
  <c r="AJ644" i="10" s="1"/>
  <c r="I2342" i="10"/>
  <c r="I1906" i="10"/>
  <c r="AE115" i="10"/>
  <c r="AE857" i="10"/>
  <c r="I786" i="10"/>
  <c r="I290" i="10"/>
  <c r="I2306" i="10"/>
  <c r="I319" i="10"/>
  <c r="I365" i="10"/>
  <c r="AE755" i="10"/>
  <c r="AE144" i="10"/>
  <c r="AE101" i="10"/>
  <c r="I1462" i="10"/>
  <c r="I1902" i="10"/>
  <c r="I581" i="10"/>
  <c r="I1225" i="10"/>
  <c r="I782" i="10"/>
  <c r="I160" i="10"/>
  <c r="I1302" i="10"/>
  <c r="AE324" i="10"/>
  <c r="I701" i="10"/>
  <c r="I2302" i="10"/>
  <c r="I1626" i="10"/>
  <c r="I219" i="10"/>
  <c r="AE844" i="10"/>
  <c r="I1782" i="10"/>
  <c r="I2423" i="10" s="1"/>
  <c r="AE602" i="10"/>
  <c r="I2066" i="10"/>
  <c r="I866" i="10"/>
  <c r="I1119" i="10"/>
  <c r="AE63" i="10"/>
  <c r="I2182" i="10"/>
  <c r="AE214" i="10"/>
  <c r="I1786" i="10"/>
  <c r="AE856" i="10"/>
  <c r="AE772" i="10"/>
  <c r="AE337" i="10"/>
  <c r="I660" i="10"/>
  <c r="I1862" i="10"/>
  <c r="I1622" i="10"/>
  <c r="I2382" i="10"/>
  <c r="I382" i="10"/>
  <c r="I2142" i="10"/>
  <c r="I664" i="10"/>
  <c r="I454" i="10"/>
  <c r="I398" i="10"/>
  <c r="AE617" i="10"/>
  <c r="I1088" i="10"/>
  <c r="I115" i="10"/>
  <c r="AE805" i="10"/>
  <c r="I1586" i="10"/>
  <c r="I2102" i="10"/>
  <c r="I2703" i="10" s="1"/>
  <c r="I2743" i="10" s="1"/>
  <c r="I2747" i="10" s="1"/>
  <c r="AE691" i="10"/>
  <c r="AE350" i="10"/>
  <c r="AE703" i="10"/>
  <c r="AE176" i="10"/>
  <c r="I827" i="10"/>
  <c r="I324" i="10"/>
  <c r="I495" i="10"/>
  <c r="I2227" i="10"/>
  <c r="AE721" i="10"/>
  <c r="AE374" i="10"/>
  <c r="I167" i="10"/>
  <c r="I1546" i="10"/>
  <c r="AE661" i="10"/>
  <c r="I250" i="10"/>
  <c r="I746" i="10"/>
  <c r="I2186" i="10"/>
  <c r="I18" i="10"/>
  <c r="I1706" i="10"/>
  <c r="AE788" i="10"/>
  <c r="I705" i="10"/>
  <c r="AE603" i="10"/>
  <c r="AE363" i="10"/>
  <c r="AE824" i="10"/>
  <c r="AE323" i="10"/>
  <c r="I350" i="10"/>
  <c r="I1073" i="10"/>
  <c r="AE18" i="10"/>
  <c r="I823" i="10"/>
  <c r="I1742" i="10"/>
  <c r="I2026" i="10"/>
  <c r="I379" i="10"/>
  <c r="I81" i="10"/>
  <c r="AE550" i="10"/>
  <c r="AE756" i="10"/>
  <c r="AE673" i="10"/>
  <c r="I1266" i="10"/>
  <c r="I1149" i="10"/>
  <c r="I1822" i="10"/>
  <c r="I2467" i="10" s="1"/>
  <c r="AE682" i="10"/>
  <c r="I228" i="10"/>
  <c r="I1666" i="10"/>
  <c r="I141" i="10"/>
  <c r="I1502" i="10"/>
  <c r="AE389" i="10"/>
  <c r="I1306" i="10"/>
  <c r="I1342" i="10"/>
  <c r="I1702" i="10"/>
  <c r="AE275" i="10"/>
  <c r="I2812" i="10"/>
  <c r="I1946" i="10"/>
  <c r="AE588" i="10"/>
  <c r="I540" i="10"/>
  <c r="AE804" i="10"/>
  <c r="I1982" i="10"/>
  <c r="I1942" i="10"/>
  <c r="I2543" i="10" s="1"/>
  <c r="AE660" i="10"/>
  <c r="I196" i="10"/>
  <c r="I1506" i="10"/>
  <c r="I2106" i="10"/>
  <c r="I422" i="10"/>
  <c r="I2062" i="10"/>
  <c r="I2667" i="10" s="1"/>
  <c r="I209" i="10"/>
  <c r="AE743" i="10"/>
  <c r="AE186" i="10"/>
  <c r="AE843" i="10"/>
  <c r="I341" i="10"/>
  <c r="I1866" i="10"/>
  <c r="I2146" i="10"/>
  <c r="I1164" i="10"/>
  <c r="I1466" i="10"/>
  <c r="I1426" i="10"/>
  <c r="I1386" i="10"/>
  <c r="I1103" i="10"/>
  <c r="I127" i="10"/>
  <c r="AE562" i="10"/>
  <c r="I53" i="10"/>
  <c r="I742" i="10"/>
  <c r="AE194" i="10"/>
  <c r="I536" i="10"/>
  <c r="I1058" i="10"/>
  <c r="AE42" i="10"/>
  <c r="I1180" i="10"/>
  <c r="I1382" i="10"/>
  <c r="I1422" i="10"/>
  <c r="I1032" i="10"/>
  <c r="AE574" i="10"/>
  <c r="AE629" i="10"/>
  <c r="I408" i="10"/>
  <c r="I2855" i="10"/>
  <c r="I299" i="10"/>
  <c r="AE742" i="10"/>
  <c r="AE773" i="10"/>
  <c r="AE287" i="10"/>
  <c r="I280" i="10"/>
  <c r="I1826" i="10"/>
  <c r="AE702" i="10"/>
  <c r="I2783" i="10"/>
  <c r="I184" i="10"/>
  <c r="I151" i="10"/>
  <c r="AE692" i="10"/>
  <c r="AE551" i="10"/>
  <c r="I621" i="10"/>
  <c r="I2832" i="10"/>
  <c r="AE825" i="10"/>
  <c r="AE616" i="10"/>
  <c r="I1134" i="10"/>
  <c r="I1195" i="10"/>
  <c r="I2346" i="10"/>
  <c r="AE305" i="10"/>
  <c r="I1662" i="10"/>
  <c r="AE156" i="10"/>
  <c r="I43" i="10"/>
  <c r="AE642" i="10"/>
  <c r="AE297" i="10"/>
  <c r="I1210" i="10"/>
  <c r="I366" i="10"/>
  <c r="AE643" i="10"/>
  <c r="I2883" i="10"/>
  <c r="I2903" i="10"/>
  <c r="AE720" i="10"/>
  <c r="AE589" i="10"/>
  <c r="AE81" i="10"/>
  <c r="I429" i="10"/>
  <c r="I2022" i="10"/>
  <c r="I2627" i="10" s="1"/>
  <c r="I2386" i="10"/>
  <c r="I336" i="10"/>
  <c r="AE789" i="10"/>
  <c r="I1542" i="10"/>
  <c r="I1262" i="10"/>
  <c r="I1986" i="10"/>
  <c r="I263" i="10"/>
  <c r="AE575" i="10"/>
  <c r="I29" i="10"/>
  <c r="AE242" i="10"/>
  <c r="I499" i="10"/>
  <c r="I1346" i="10"/>
  <c r="I577" i="10"/>
  <c r="AE683" i="10"/>
  <c r="AE563" i="10"/>
  <c r="I1582" i="10"/>
  <c r="I1746" i="10"/>
  <c r="I2268" i="10"/>
  <c r="AE628" i="10"/>
  <c r="AE232" i="10"/>
  <c r="I617" i="10"/>
  <c r="I458" i="10"/>
  <c r="I100" i="10"/>
  <c r="G14" i="79"/>
  <c r="AG329" i="10"/>
  <c r="AG376" i="10"/>
  <c r="AG564" i="10" s="1"/>
  <c r="AG330" i="10"/>
  <c r="T329" i="10"/>
  <c r="U329" i="10"/>
  <c r="V329" i="10"/>
  <c r="G54" i="80"/>
  <c r="AB292" i="10"/>
  <c r="C62" i="79"/>
  <c r="AC85" i="15"/>
  <c r="AB85" i="15"/>
  <c r="AA85" i="15"/>
  <c r="V227" i="10"/>
  <c r="U227" i="10"/>
  <c r="Y245" i="10"/>
  <c r="T227" i="10"/>
  <c r="AF328" i="10"/>
  <c r="AF666" i="10" s="1"/>
  <c r="AL26" i="10"/>
  <c r="AL704" i="10" s="1"/>
  <c r="AL744" i="10"/>
  <c r="AJ331" i="10"/>
  <c r="AH342" i="10"/>
  <c r="AH668" i="10" s="1"/>
  <c r="AH343" i="10"/>
  <c r="AH669" i="10" s="1"/>
  <c r="AH391" i="10"/>
  <c r="AH565" i="10" s="1"/>
  <c r="AC188" i="10"/>
  <c r="AC606" i="10" s="1"/>
  <c r="AI83" i="10"/>
  <c r="AI827" i="10" s="1"/>
  <c r="G38" i="16"/>
  <c r="AH123" i="10"/>
  <c r="AH848" i="10" s="1"/>
  <c r="AH372" i="10"/>
  <c r="AH557" i="10" s="1"/>
  <c r="AL290" i="10"/>
  <c r="Z277" i="10"/>
  <c r="Z591" i="10" s="1"/>
  <c r="AI344" i="10"/>
  <c r="AI670" i="10" s="1"/>
  <c r="AI299" i="10"/>
  <c r="AI645" i="10" s="1"/>
  <c r="AC68" i="15"/>
  <c r="AA68" i="15"/>
  <c r="AB68" i="15"/>
  <c r="C52" i="16"/>
  <c r="AK341" i="10"/>
  <c r="AK667" i="10" s="1"/>
  <c r="AG46" i="10"/>
  <c r="AO278" i="10"/>
  <c r="AO592" i="10" s="1"/>
  <c r="AI393" i="10"/>
  <c r="AI671" i="10"/>
  <c r="AG277" i="10"/>
  <c r="AG591" i="10" s="1"/>
  <c r="AK777" i="10"/>
  <c r="AK779" i="10"/>
  <c r="AB148" i="10"/>
  <c r="AB832" i="10" s="1"/>
  <c r="AB380" i="10"/>
  <c r="G93" i="80"/>
  <c r="G85" i="16"/>
  <c r="AL378" i="10"/>
  <c r="AK218" i="10"/>
  <c r="AK581" i="10" s="1"/>
  <c r="AK225" i="10"/>
  <c r="AK611" i="10" s="1"/>
  <c r="AK220" i="10"/>
  <c r="D43" i="16"/>
  <c r="E32" i="16"/>
  <c r="Z329" i="10"/>
  <c r="Z376" i="10"/>
  <c r="Z564" i="10" s="1"/>
  <c r="Z330" i="10"/>
  <c r="D52" i="79"/>
  <c r="AE315" i="10"/>
  <c r="AC398" i="10"/>
  <c r="AC569" i="10" s="1"/>
  <c r="AC163" i="10"/>
  <c r="AC861" i="10" s="1"/>
  <c r="AN781" i="10"/>
  <c r="AN783" i="10"/>
  <c r="F39" i="16"/>
  <c r="AL341" i="10"/>
  <c r="AL667" i="10" s="1"/>
  <c r="G42" i="16"/>
  <c r="AH397" i="10"/>
  <c r="AH162" i="10"/>
  <c r="AE748" i="10"/>
  <c r="AE28" i="10"/>
  <c r="AE708" i="10" s="1"/>
  <c r="AB196" i="10"/>
  <c r="AB635" i="10" s="1"/>
  <c r="Y45" i="10"/>
  <c r="Y815" i="10" s="1"/>
  <c r="V121" i="10"/>
  <c r="U121" i="10"/>
  <c r="T121" i="10"/>
  <c r="AI339" i="10"/>
  <c r="AI663" i="10" s="1"/>
  <c r="AF292" i="10"/>
  <c r="AM26" i="10"/>
  <c r="AM704" i="10" s="1"/>
  <c r="AM744" i="10"/>
  <c r="D45" i="80"/>
  <c r="AD283" i="10"/>
  <c r="AD619" i="10" s="1"/>
  <c r="Y378" i="10"/>
  <c r="V245" i="10"/>
  <c r="U245" i="10"/>
  <c r="T245" i="10"/>
  <c r="AA133" i="15"/>
  <c r="AC133" i="15"/>
  <c r="AB133" i="15"/>
  <c r="F46" i="79"/>
  <c r="AL397" i="10"/>
  <c r="AL162" i="10"/>
  <c r="F17" i="16"/>
  <c r="U173" i="10"/>
  <c r="T173" i="10"/>
  <c r="V173" i="10"/>
  <c r="Y318" i="10"/>
  <c r="AQ318" i="10" s="1"/>
  <c r="D108" i="16"/>
  <c r="Y17" i="10"/>
  <c r="C1783" i="10"/>
  <c r="C2343" i="10"/>
  <c r="C2143" i="10"/>
  <c r="C97" i="80"/>
  <c r="C38" i="80"/>
  <c r="C24" i="80"/>
  <c r="C1823" i="10"/>
  <c r="Y351" i="10"/>
  <c r="C61" i="79"/>
  <c r="C2183" i="10"/>
  <c r="C22" i="16"/>
  <c r="C40" i="136"/>
  <c r="C783" i="10"/>
  <c r="C101" i="16"/>
  <c r="C1703" i="10"/>
  <c r="C50" i="81"/>
  <c r="C10" i="81"/>
  <c r="C1263" i="10"/>
  <c r="C9" i="136"/>
  <c r="C2023" i="10"/>
  <c r="C10" i="80"/>
  <c r="C110" i="80"/>
  <c r="C1863" i="10"/>
  <c r="C1031" i="10"/>
  <c r="C1343" i="10"/>
  <c r="C380" i="10"/>
  <c r="Y338" i="10"/>
  <c r="C248" i="10"/>
  <c r="C9" i="15"/>
  <c r="Y390" i="10"/>
  <c r="Y215" i="10"/>
  <c r="C136" i="15"/>
  <c r="C76" i="16"/>
  <c r="C262" i="10"/>
  <c r="C21" i="81"/>
  <c r="C125" i="15"/>
  <c r="C2103" i="10"/>
  <c r="C52" i="80"/>
  <c r="C114" i="15"/>
  <c r="C70" i="80"/>
  <c r="C1543" i="10"/>
  <c r="C661" i="10"/>
  <c r="C29" i="81"/>
  <c r="C537" i="10"/>
  <c r="C40" i="135"/>
  <c r="C496" i="10"/>
  <c r="C61" i="14"/>
  <c r="C17" i="10"/>
  <c r="Y364" i="10"/>
  <c r="Y177" i="10"/>
  <c r="Y234" i="10"/>
  <c r="C1423" i="10"/>
  <c r="C25" i="137"/>
  <c r="C89" i="16"/>
  <c r="C320" i="10"/>
  <c r="C824" i="10"/>
  <c r="C1583" i="10"/>
  <c r="C1743" i="10"/>
  <c r="C2303" i="10"/>
  <c r="C182" i="10"/>
  <c r="C44" i="79"/>
  <c r="C1383" i="10"/>
  <c r="C455" i="10"/>
  <c r="C83" i="80"/>
  <c r="C2383" i="10"/>
  <c r="C337" i="10"/>
  <c r="C40" i="137"/>
  <c r="C55" i="137"/>
  <c r="C1503" i="10"/>
  <c r="C10" i="79"/>
  <c r="C1943" i="10"/>
  <c r="C867" i="10"/>
  <c r="C351" i="10"/>
  <c r="C578" i="10"/>
  <c r="C10" i="16"/>
  <c r="C1903" i="10"/>
  <c r="C195" i="10"/>
  <c r="C702" i="10"/>
  <c r="C28" i="10"/>
  <c r="C2063" i="10"/>
  <c r="C126" i="10"/>
  <c r="C27" i="79"/>
  <c r="C40" i="81"/>
  <c r="C1463" i="10"/>
  <c r="C1983" i="10"/>
  <c r="C1623" i="10"/>
  <c r="C114" i="10"/>
  <c r="C64" i="16"/>
  <c r="C9" i="14"/>
  <c r="C47" i="16"/>
  <c r="C9" i="135"/>
  <c r="C1663" i="10"/>
  <c r="C2224" i="10" s="1"/>
  <c r="C35" i="16"/>
  <c r="C618" i="10"/>
  <c r="C61" i="15"/>
  <c r="C1303" i="10"/>
  <c r="C10" i="133"/>
  <c r="C743" i="10"/>
  <c r="Y375" i="10"/>
  <c r="C10" i="137"/>
  <c r="AI397" i="10"/>
  <c r="AI162" i="10"/>
  <c r="AC780" i="10"/>
  <c r="AC782" i="10"/>
  <c r="AM290" i="10"/>
  <c r="AJ164" i="10"/>
  <c r="AJ863" i="10" s="1"/>
  <c r="AF378" i="10"/>
  <c r="AI223" i="10"/>
  <c r="AI607" i="10" s="1"/>
  <c r="E23" i="79"/>
  <c r="H58" i="79"/>
  <c r="AO187" i="10"/>
  <c r="AO604" i="10" s="1"/>
  <c r="Z181" i="10"/>
  <c r="Z580" i="10" s="1"/>
  <c r="Z190" i="10"/>
  <c r="Z610" i="10" s="1"/>
  <c r="Z183" i="10"/>
  <c r="Z583" i="10" s="1"/>
  <c r="AE47" i="10"/>
  <c r="AE847" i="10" s="1"/>
  <c r="AD367" i="10"/>
  <c r="AD654" i="10"/>
  <c r="AG339" i="10"/>
  <c r="AG663" i="10" s="1"/>
  <c r="AP98" i="16"/>
  <c r="AP107" i="80"/>
  <c r="AN799" i="10"/>
  <c r="AN797" i="10"/>
  <c r="AC20" i="15"/>
  <c r="C43" i="16"/>
  <c r="AA20" i="15"/>
  <c r="AB20" i="15"/>
  <c r="AE288" i="10"/>
  <c r="D84" i="80"/>
  <c r="D23" i="79"/>
  <c r="F76" i="80"/>
  <c r="F68" i="16"/>
  <c r="AB52" i="15"/>
  <c r="AA52" i="15"/>
  <c r="C45" i="80"/>
  <c r="AC52" i="15"/>
  <c r="E105" i="16"/>
  <c r="E104" i="16"/>
  <c r="E115" i="80"/>
  <c r="D74" i="79"/>
  <c r="E91" i="16"/>
  <c r="E101" i="80"/>
  <c r="E119" i="80"/>
  <c r="E109" i="16"/>
  <c r="AA370" i="10"/>
  <c r="AA121" i="10"/>
  <c r="AA817" i="10" s="1"/>
  <c r="Z799" i="10"/>
  <c r="Z797" i="10"/>
  <c r="AO151" i="10"/>
  <c r="AO862" i="10" s="1"/>
  <c r="AA188" i="10"/>
  <c r="AA606" i="10" s="1"/>
  <c r="AJ379" i="10"/>
  <c r="AJ147" i="10"/>
  <c r="AJ828" i="10" s="1"/>
  <c r="AA195" i="10"/>
  <c r="AA631" i="10" s="1"/>
  <c r="G44" i="16"/>
  <c r="Q196" i="10"/>
  <c r="AM603" i="10"/>
  <c r="Q1149" i="10"/>
  <c r="Q1342" i="10"/>
  <c r="AM742" i="10"/>
  <c r="AM115" i="10"/>
  <c r="Q1546" i="10"/>
  <c r="Q1826" i="10"/>
  <c r="AM363" i="10"/>
  <c r="AM574" i="10"/>
  <c r="AM628" i="10"/>
  <c r="Q454" i="10"/>
  <c r="Q1946" i="10"/>
  <c r="Q280" i="10"/>
  <c r="AM772" i="10"/>
  <c r="Q263" i="10"/>
  <c r="Q350" i="10"/>
  <c r="Q100" i="10"/>
  <c r="Q786" i="10"/>
  <c r="Q1706" i="10"/>
  <c r="AM350" i="10"/>
  <c r="Q336" i="10"/>
  <c r="Q43" i="10"/>
  <c r="Q2812" i="10"/>
  <c r="AM825" i="10"/>
  <c r="Q228" i="10"/>
  <c r="AM297" i="10"/>
  <c r="AM588" i="10"/>
  <c r="Q705" i="10"/>
  <c r="Q115" i="10"/>
  <c r="AM305" i="10"/>
  <c r="AM214" i="10"/>
  <c r="AM232" i="10"/>
  <c r="AM563" i="10"/>
  <c r="AM144" i="10"/>
  <c r="AM18" i="10"/>
  <c r="Q2903" i="10"/>
  <c r="Q1822" i="10"/>
  <c r="Q2463" i="10" s="1"/>
  <c r="AM843" i="10"/>
  <c r="Q324" i="10"/>
  <c r="Q536" i="10"/>
  <c r="Q1626" i="10"/>
  <c r="AM629" i="10"/>
  <c r="AM643" i="10"/>
  <c r="Q1782" i="10"/>
  <c r="Q2427" i="10" s="1"/>
  <c r="AM692" i="10"/>
  <c r="Q2342" i="10"/>
  <c r="Q1088" i="10"/>
  <c r="AM176" i="10"/>
  <c r="Q341" i="10"/>
  <c r="Q429" i="10"/>
  <c r="Q577" i="10"/>
  <c r="Q1506" i="10"/>
  <c r="Q1502" i="10"/>
  <c r="AM773" i="10"/>
  <c r="AM186" i="10"/>
  <c r="AM374" i="10"/>
  <c r="Q2227" i="10"/>
  <c r="AM616" i="10"/>
  <c r="Q1382" i="10"/>
  <c r="Q250" i="10"/>
  <c r="Q2106" i="10"/>
  <c r="Q151" i="10"/>
  <c r="Q1180" i="10"/>
  <c r="Q1195" i="10"/>
  <c r="AM575" i="10"/>
  <c r="Q2146" i="10"/>
  <c r="AM287" i="10"/>
  <c r="Q2346" i="10"/>
  <c r="Q458" i="10"/>
  <c r="AM673" i="10"/>
  <c r="Q18" i="10"/>
  <c r="Q1306" i="10"/>
  <c r="Q782" i="10"/>
  <c r="Q1032" i="10"/>
  <c r="Q1044" i="10" s="1"/>
  <c r="AM804" i="10"/>
  <c r="Q2186" i="10"/>
  <c r="Q540" i="10"/>
  <c r="Q422" i="10"/>
  <c r="Q664" i="10"/>
  <c r="Q1134" i="10"/>
  <c r="Q184" i="10"/>
  <c r="AM551" i="10"/>
  <c r="Q1586" i="10"/>
  <c r="AM857" i="10"/>
  <c r="AM550" i="10"/>
  <c r="Q1942" i="10"/>
  <c r="Q2547" i="10" s="1"/>
  <c r="Q1622" i="10"/>
  <c r="Q1986" i="10"/>
  <c r="AM805" i="10"/>
  <c r="Q53" i="10"/>
  <c r="AM562" i="10"/>
  <c r="Q1210" i="10"/>
  <c r="AM337" i="10"/>
  <c r="Q2026" i="10"/>
  <c r="Q1982" i="10"/>
  <c r="Q2583" i="10" s="1"/>
  <c r="Q1542" i="10"/>
  <c r="AM324" i="10"/>
  <c r="AM702" i="10"/>
  <c r="AM824" i="10"/>
  <c r="Q365" i="10"/>
  <c r="Q1666" i="10"/>
  <c r="Q2306" i="10"/>
  <c r="Q1786" i="10"/>
  <c r="Q1225" i="10"/>
  <c r="Q2022" i="10"/>
  <c r="Q2627" i="10" s="1"/>
  <c r="Q617" i="10"/>
  <c r="AM682" i="10"/>
  <c r="Q299" i="10"/>
  <c r="AM642" i="10"/>
  <c r="Q2382" i="10"/>
  <c r="Q621" i="10"/>
  <c r="AM42" i="10"/>
  <c r="AM156" i="10"/>
  <c r="AM661" i="10"/>
  <c r="AM389" i="10"/>
  <c r="Q2302" i="10"/>
  <c r="Q2386" i="10"/>
  <c r="Q1466" i="10"/>
  <c r="Q495" i="10"/>
  <c r="Q1582" i="10"/>
  <c r="AM194" i="10"/>
  <c r="AM101" i="10"/>
  <c r="Q746" i="10"/>
  <c r="Q1073" i="10"/>
  <c r="Q379" i="10"/>
  <c r="Q1746" i="10"/>
  <c r="AM63" i="10"/>
  <c r="Q2883" i="10"/>
  <c r="AM789" i="10"/>
  <c r="AM602" i="10"/>
  <c r="AM721" i="10"/>
  <c r="Q2855" i="10"/>
  <c r="Q1346" i="10"/>
  <c r="Q81" i="10"/>
  <c r="AM856" i="10"/>
  <c r="AM660" i="10"/>
  <c r="Q127" i="10"/>
  <c r="Q1742" i="10"/>
  <c r="Q2062" i="10"/>
  <c r="Q2142" i="10"/>
  <c r="AM844" i="10"/>
  <c r="Q398" i="10"/>
  <c r="AM81" i="10"/>
  <c r="Q1262" i="10"/>
  <c r="Q1426" i="10"/>
  <c r="AM617" i="10"/>
  <c r="Q209" i="10"/>
  <c r="Q2182" i="10"/>
  <c r="Q141" i="10"/>
  <c r="Q167" i="10"/>
  <c r="Q1164" i="10"/>
  <c r="Q2783" i="10"/>
  <c r="Q660" i="10"/>
  <c r="Q1103" i="10"/>
  <c r="Q866" i="10"/>
  <c r="Q1058" i="10"/>
  <c r="AM683" i="10"/>
  <c r="Q1462" i="10"/>
  <c r="Q382" i="10"/>
  <c r="AM242" i="10"/>
  <c r="Q408" i="10"/>
  <c r="Q1662" i="10"/>
  <c r="Q1119" i="10"/>
  <c r="Q1266" i="10"/>
  <c r="Q1702" i="10"/>
  <c r="AM743" i="10"/>
  <c r="Q1866" i="10"/>
  <c r="AM275" i="10"/>
  <c r="Q319" i="10"/>
  <c r="AM756" i="10"/>
  <c r="Q2832" i="10"/>
  <c r="Q1386" i="10"/>
  <c r="Q499" i="10"/>
  <c r="Q827" i="10"/>
  <c r="AM589" i="10"/>
  <c r="Q29" i="10"/>
  <c r="AM323" i="10"/>
  <c r="Q1422" i="10"/>
  <c r="Q1902" i="10"/>
  <c r="Q2507" i="10" s="1"/>
  <c r="Q581" i="10"/>
  <c r="Q742" i="10"/>
  <c r="Q2066" i="10"/>
  <c r="Q219" i="10"/>
  <c r="AM720" i="10"/>
  <c r="Q2268" i="10"/>
  <c r="Q366" i="10"/>
  <c r="Q290" i="10"/>
  <c r="Q701" i="10"/>
  <c r="Q1302" i="10"/>
  <c r="AM788" i="10"/>
  <c r="AM703" i="10"/>
  <c r="Q1906" i="10"/>
  <c r="Q2102" i="10"/>
  <c r="Q2703" i="10" s="1"/>
  <c r="Q2743" i="10" s="1"/>
  <c r="Q2747" i="10" s="1"/>
  <c r="AM691" i="10"/>
  <c r="Q1862" i="10"/>
  <c r="AM755" i="10"/>
  <c r="Q160" i="10"/>
  <c r="Q823" i="10"/>
  <c r="AA744" i="10"/>
  <c r="AA26" i="10"/>
  <c r="AA704" i="10" s="1"/>
  <c r="AD47" i="10"/>
  <c r="AD847" i="10" s="1"/>
  <c r="AM87" i="10"/>
  <c r="AM860" i="10" s="1"/>
  <c r="D68" i="79"/>
  <c r="AG254" i="10"/>
  <c r="Z391" i="10"/>
  <c r="Z565" i="10" s="1"/>
  <c r="Z342" i="10"/>
  <c r="Z668" i="10" s="1"/>
  <c r="Z343" i="10"/>
  <c r="Z669" i="10" s="1"/>
  <c r="AA27" i="15"/>
  <c r="AC27" i="15"/>
  <c r="AD27" i="15" s="1"/>
  <c r="AB27" i="15"/>
  <c r="AJ236" i="10"/>
  <c r="AJ237" i="10"/>
  <c r="AJ596" i="10" s="1"/>
  <c r="AJ246" i="10"/>
  <c r="H79" i="16"/>
  <c r="H80" i="16"/>
  <c r="H88" i="80"/>
  <c r="P28" i="10"/>
  <c r="P1823" i="10"/>
  <c r="P1983" i="10"/>
  <c r="AL234" i="10"/>
  <c r="P1703" i="10"/>
  <c r="P1503" i="10"/>
  <c r="P2103" i="10"/>
  <c r="P1543" i="10"/>
  <c r="P2143" i="10"/>
  <c r="P578" i="10"/>
  <c r="P114" i="10"/>
  <c r="P1423" i="10"/>
  <c r="P2063" i="10"/>
  <c r="P380" i="10"/>
  <c r="P455" i="10"/>
  <c r="AL364" i="10"/>
  <c r="P1031" i="10"/>
  <c r="P1863" i="10"/>
  <c r="P2023" i="10"/>
  <c r="P1783" i="10"/>
  <c r="P17" i="10"/>
  <c r="P2183" i="10"/>
  <c r="P320" i="10"/>
  <c r="P867" i="10"/>
  <c r="P1743" i="10"/>
  <c r="P1583" i="10"/>
  <c r="P1383" i="10"/>
  <c r="P337" i="10"/>
  <c r="P1343" i="10"/>
  <c r="P2383" i="10"/>
  <c r="P537" i="10"/>
  <c r="AL338" i="10"/>
  <c r="P248" i="10"/>
  <c r="P1303" i="10"/>
  <c r="P743" i="10"/>
  <c r="P824" i="10"/>
  <c r="P661" i="10"/>
  <c r="P262" i="10"/>
  <c r="AL177" i="10"/>
  <c r="P496" i="10"/>
  <c r="P1263" i="10"/>
  <c r="P182" i="10"/>
  <c r="P195" i="10"/>
  <c r="P1903" i="10"/>
  <c r="P1623" i="10"/>
  <c r="P2303" i="10"/>
  <c r="AL17" i="10"/>
  <c r="P2343" i="10"/>
  <c r="AL215" i="10"/>
  <c r="P702" i="10"/>
  <c r="AL375" i="10"/>
  <c r="P1463" i="10"/>
  <c r="AL351" i="10"/>
  <c r="P351" i="10"/>
  <c r="AL390" i="10"/>
  <c r="P783" i="10"/>
  <c r="P1943" i="10"/>
  <c r="P618" i="10"/>
  <c r="P126" i="10"/>
  <c r="P1663" i="10"/>
  <c r="P2224" i="10" s="1"/>
  <c r="AO47" i="10"/>
  <c r="AO847" i="10" s="1"/>
  <c r="AK158" i="10"/>
  <c r="AK829" i="10" s="1"/>
  <c r="AK394" i="10"/>
  <c r="AC223" i="10"/>
  <c r="AC607" i="10" s="1"/>
  <c r="AO781" i="10"/>
  <c r="AO783" i="10"/>
  <c r="AE341" i="10"/>
  <c r="AE667" i="10" s="1"/>
  <c r="H61" i="80"/>
  <c r="H60" i="80"/>
  <c r="U149" i="10"/>
  <c r="Y124" i="10"/>
  <c r="Y850" i="10" s="1"/>
  <c r="V149" i="10"/>
  <c r="T149" i="10"/>
  <c r="Y120" i="10"/>
  <c r="AP120" i="10" s="1"/>
  <c r="F40" i="79"/>
  <c r="C13" i="80"/>
  <c r="K49" i="14"/>
  <c r="J49" i="14"/>
  <c r="I49" i="14"/>
  <c r="AI183" i="10"/>
  <c r="AI583" i="10" s="1"/>
  <c r="AI190" i="10"/>
  <c r="AI610" i="10" s="1"/>
  <c r="AI181" i="10"/>
  <c r="AI580" i="10" s="1"/>
  <c r="AC122" i="10"/>
  <c r="AC371" i="10"/>
  <c r="AH283" i="10"/>
  <c r="AH619" i="10" s="1"/>
  <c r="AC286" i="10"/>
  <c r="AC623" i="10" s="1"/>
  <c r="AC282" i="10"/>
  <c r="AC597" i="10" s="1"/>
  <c r="AC279" i="10"/>
  <c r="AC593" i="10" s="1"/>
  <c r="AK233" i="10"/>
  <c r="AK590" i="10" s="1"/>
  <c r="AB290" i="10"/>
  <c r="AF254" i="10"/>
  <c r="AK222" i="10"/>
  <c r="AK605" i="10" s="1"/>
  <c r="AB162" i="10"/>
  <c r="AB397" i="10"/>
  <c r="E80" i="16"/>
  <c r="E79" i="16"/>
  <c r="E88" i="80"/>
  <c r="AM216" i="10"/>
  <c r="AM577" i="10" s="1"/>
  <c r="Y343" i="10"/>
  <c r="Y669" i="10" s="1"/>
  <c r="Y391" i="10"/>
  <c r="V310" i="10"/>
  <c r="T310" i="10"/>
  <c r="Y342" i="10"/>
  <c r="U310" i="10"/>
  <c r="E16" i="16"/>
  <c r="AO244" i="10"/>
  <c r="AO620" i="10" s="1"/>
  <c r="K45" i="81"/>
  <c r="C15" i="81"/>
  <c r="J45" i="81"/>
  <c r="I45" i="81"/>
  <c r="U119" i="10"/>
  <c r="Y43" i="10"/>
  <c r="V119" i="10"/>
  <c r="T119" i="10"/>
  <c r="AG307" i="10"/>
  <c r="AB281" i="10"/>
  <c r="AB595" i="10" s="1"/>
  <c r="AC254" i="10"/>
  <c r="AN791" i="10"/>
  <c r="AC229" i="10"/>
  <c r="AC634" i="10" s="1"/>
  <c r="AO284" i="10"/>
  <c r="AO621" i="10" s="1"/>
  <c r="AO300" i="10"/>
  <c r="AO646" i="10" s="1"/>
  <c r="AN342" i="10"/>
  <c r="AN668" i="10" s="1"/>
  <c r="AN343" i="10"/>
  <c r="AN669" i="10" s="1"/>
  <c r="AN391" i="10"/>
  <c r="AN565" i="10" s="1"/>
  <c r="AB65" i="10"/>
  <c r="AB830" i="10" s="1"/>
  <c r="AC382" i="10"/>
  <c r="AC568" i="10" s="1"/>
  <c r="AC150" i="10"/>
  <c r="AC859" i="10" s="1"/>
  <c r="Z87" i="10"/>
  <c r="Z860" i="10" s="1"/>
  <c r="H112" i="80"/>
  <c r="H102" i="16"/>
  <c r="H113" i="80"/>
  <c r="AO67" i="10"/>
  <c r="AO858" i="10" s="1"/>
  <c r="D97" i="16"/>
  <c r="D106" i="80"/>
  <c r="AF311" i="10"/>
  <c r="AF219" i="10"/>
  <c r="AA65" i="10"/>
  <c r="AA830" i="10" s="1"/>
  <c r="G27" i="16"/>
  <c r="AI196" i="10"/>
  <c r="AI635" i="10" s="1"/>
  <c r="E12" i="79"/>
  <c r="E15" i="80"/>
  <c r="AG87" i="10"/>
  <c r="AG860" i="10" s="1"/>
  <c r="AE43" i="10"/>
  <c r="AE807" i="10" s="1"/>
  <c r="AH163" i="10"/>
  <c r="AH861" i="10" s="1"/>
  <c r="AH398" i="10"/>
  <c r="AH569" i="10" s="1"/>
  <c r="AA236" i="10"/>
  <c r="AA246" i="10"/>
  <c r="AA237" i="10"/>
  <c r="AA596" i="10" s="1"/>
  <c r="J52" i="81"/>
  <c r="C23" i="81"/>
  <c r="K52" i="81"/>
  <c r="I52" i="81"/>
  <c r="J81" i="14"/>
  <c r="C92" i="80"/>
  <c r="K81" i="14"/>
  <c r="I81" i="14"/>
  <c r="C84" i="16"/>
  <c r="H16" i="16"/>
  <c r="AG774" i="10"/>
  <c r="H74" i="79"/>
  <c r="AN159" i="10"/>
  <c r="AN833" i="10" s="1"/>
  <c r="AN395" i="10"/>
  <c r="H74" i="80"/>
  <c r="H66" i="16"/>
  <c r="G62" i="79"/>
  <c r="AB249" i="10"/>
  <c r="F93" i="16"/>
  <c r="F103" i="80"/>
  <c r="AJ303" i="10"/>
  <c r="AJ651" i="10" s="1"/>
  <c r="F68" i="79"/>
  <c r="AC393" i="10"/>
  <c r="AC671" i="10"/>
  <c r="AM222" i="10"/>
  <c r="AM605" i="10" s="1"/>
  <c r="AF797" i="10"/>
  <c r="AF799" i="10"/>
  <c r="AD245" i="10"/>
  <c r="AA25" i="15"/>
  <c r="C103" i="80"/>
  <c r="C93" i="16"/>
  <c r="AB25" i="15"/>
  <c r="AC25" i="15"/>
  <c r="G41" i="80"/>
  <c r="AF67" i="10"/>
  <c r="AF858" i="10" s="1"/>
  <c r="AK247" i="10"/>
  <c r="AL195" i="10"/>
  <c r="AL631" i="10" s="1"/>
  <c r="AN26" i="10"/>
  <c r="AN704" i="10" s="1"/>
  <c r="AN744" i="10"/>
  <c r="Y634" i="10"/>
  <c r="AP229" i="10"/>
  <c r="AQ229" i="10"/>
  <c r="P2703" i="10"/>
  <c r="P2743" i="10" s="1"/>
  <c r="P2747" i="10" s="1"/>
  <c r="P2707" i="10"/>
  <c r="L2587" i="10"/>
  <c r="L2583" i="10"/>
  <c r="K2265" i="10"/>
  <c r="L2265" i="10"/>
  <c r="L2224" i="10"/>
  <c r="L1040" i="10"/>
  <c r="L1036" i="10"/>
  <c r="L1044" i="10"/>
  <c r="AQ354" i="10"/>
  <c r="S2224" i="10"/>
  <c r="S2265" i="10"/>
  <c r="Y593" i="10"/>
  <c r="R1044" i="10"/>
  <c r="Y620" i="10"/>
  <c r="K2667" i="10"/>
  <c r="AQ225" i="10"/>
  <c r="Y833" i="10"/>
  <c r="D2703" i="10"/>
  <c r="D2743" i="10" s="1"/>
  <c r="D2747" i="10" s="1"/>
  <c r="D2707" i="10"/>
  <c r="P2427" i="10"/>
  <c r="P2423" i="10"/>
  <c r="S2707" i="10"/>
  <c r="S2703" i="10"/>
  <c r="S2743" i="10" s="1"/>
  <c r="S2747" i="10" s="1"/>
  <c r="L2663" i="10"/>
  <c r="L2667" i="10"/>
  <c r="A966" i="10"/>
  <c r="R965" i="10"/>
  <c r="J965" i="10"/>
  <c r="D965" i="10"/>
  <c r="S965" i="10"/>
  <c r="L966" i="10"/>
  <c r="M965" i="10"/>
  <c r="N965" i="10"/>
  <c r="G965" i="10"/>
  <c r="F965" i="10"/>
  <c r="E965" i="10"/>
  <c r="I965" i="10"/>
  <c r="H966" i="10"/>
  <c r="H965" i="10"/>
  <c r="M966" i="10"/>
  <c r="P966" i="10"/>
  <c r="Q965" i="10"/>
  <c r="L965" i="10"/>
  <c r="AZ96" i="16" l="1"/>
  <c r="C2667" i="10"/>
  <c r="BA47" i="80"/>
  <c r="L44" i="81"/>
  <c r="M2623" i="10"/>
  <c r="G2507" i="10"/>
  <c r="BA121" i="80"/>
  <c r="C2627" i="10"/>
  <c r="K2507" i="10"/>
  <c r="AD42" i="15"/>
  <c r="S2583" i="10"/>
  <c r="G2224" i="10"/>
  <c r="AQ124" i="10"/>
  <c r="D2587" i="10"/>
  <c r="R2427" i="10"/>
  <c r="AY119" i="80"/>
  <c r="AZ97" i="16"/>
  <c r="BA105" i="80"/>
  <c r="Q2587" i="10"/>
  <c r="G2663" i="10"/>
  <c r="R2623" i="10"/>
  <c r="P2503" i="10"/>
  <c r="Q2503" i="10"/>
  <c r="K2627" i="10"/>
  <c r="H2707" i="10"/>
  <c r="AQ164" i="10"/>
  <c r="L98" i="14"/>
  <c r="I29" i="16"/>
  <c r="Q2423" i="10"/>
  <c r="Y863" i="10"/>
  <c r="Q2467" i="10"/>
  <c r="P2543" i="10"/>
  <c r="AZ61" i="80"/>
  <c r="AY66" i="137"/>
  <c r="BA50" i="137"/>
  <c r="F2623" i="10"/>
  <c r="N2503" i="10"/>
  <c r="K2427" i="10"/>
  <c r="AZ63" i="80"/>
  <c r="P2663" i="10"/>
  <c r="E2547" i="10"/>
  <c r="BA98" i="16"/>
  <c r="M2583" i="10"/>
  <c r="I2663" i="10"/>
  <c r="AP193" i="10"/>
  <c r="R2224" i="10"/>
  <c r="K2467" i="10"/>
  <c r="AD65" i="15"/>
  <c r="AD86" i="15"/>
  <c r="L29" i="14"/>
  <c r="L30" i="14"/>
  <c r="L31" i="81"/>
  <c r="AD43" i="15"/>
  <c r="AD72" i="15"/>
  <c r="AD39" i="15"/>
  <c r="L55" i="14"/>
  <c r="L72" i="14"/>
  <c r="L41" i="14"/>
  <c r="AD56" i="15"/>
  <c r="AD50" i="15"/>
  <c r="AY52" i="137"/>
  <c r="AD29" i="15"/>
  <c r="G2707" i="10"/>
  <c r="D2547" i="10"/>
  <c r="L75" i="14"/>
  <c r="AY98" i="16"/>
  <c r="E2423" i="10"/>
  <c r="E2703" i="10"/>
  <c r="E2743" i="10" s="1"/>
  <c r="E2747" i="10" s="1"/>
  <c r="J116" i="80"/>
  <c r="AY54" i="16"/>
  <c r="AD93" i="15"/>
  <c r="AZ54" i="16"/>
  <c r="AD80" i="15"/>
  <c r="L87" i="14"/>
  <c r="L86" i="14"/>
  <c r="L37" i="14"/>
  <c r="L34" i="14"/>
  <c r="L73" i="14"/>
  <c r="AD40" i="15"/>
  <c r="O2707" i="10"/>
  <c r="F2503" i="10"/>
  <c r="AP225" i="10"/>
  <c r="E2224" i="10"/>
  <c r="AY107" i="80"/>
  <c r="R1040" i="10"/>
  <c r="K103" i="16"/>
  <c r="AZ105" i="80"/>
  <c r="L45" i="14"/>
  <c r="AD130" i="15"/>
  <c r="AD46" i="15"/>
  <c r="L94" i="14"/>
  <c r="AD88" i="15"/>
  <c r="AP318" i="10"/>
  <c r="AZ65" i="137"/>
  <c r="E2583" i="10"/>
  <c r="AZ59" i="80"/>
  <c r="K29" i="16"/>
  <c r="G2423" i="10"/>
  <c r="S1036" i="10"/>
  <c r="J29" i="16"/>
  <c r="I2623" i="10"/>
  <c r="S1044" i="10"/>
  <c r="L88" i="14"/>
  <c r="Y630" i="10"/>
  <c r="AP630" i="10" s="1"/>
  <c r="AD38" i="15"/>
  <c r="L105" i="14"/>
  <c r="I57" i="80"/>
  <c r="J55" i="80"/>
  <c r="AY48" i="137"/>
  <c r="K15" i="16"/>
  <c r="AP370" i="10"/>
  <c r="K84" i="80"/>
  <c r="BA97" i="16"/>
  <c r="L70" i="14"/>
  <c r="K26" i="80"/>
  <c r="BA120" i="80"/>
  <c r="I31" i="16"/>
  <c r="AD103" i="15"/>
  <c r="AY49" i="137"/>
  <c r="AP252" i="10"/>
  <c r="I97" i="16"/>
  <c r="J63" i="79"/>
  <c r="AY63" i="80"/>
  <c r="AP290" i="10"/>
  <c r="I55" i="80"/>
  <c r="AY43" i="16"/>
  <c r="AY42" i="16"/>
  <c r="G2627" i="10"/>
  <c r="K2707" i="10"/>
  <c r="K55" i="80"/>
  <c r="K57" i="80"/>
  <c r="AQ226" i="10"/>
  <c r="AY45" i="80"/>
  <c r="BA106" i="80"/>
  <c r="K54" i="16"/>
  <c r="AQ249" i="10"/>
  <c r="K80" i="16"/>
  <c r="J91" i="80"/>
  <c r="K49" i="80"/>
  <c r="I2463" i="10"/>
  <c r="J97" i="16"/>
  <c r="D2507" i="10"/>
  <c r="F2224" i="10"/>
  <c r="AY41" i="16"/>
  <c r="I63" i="79"/>
  <c r="L32" i="81"/>
  <c r="I28" i="79"/>
  <c r="J111" i="16"/>
  <c r="AY61" i="80"/>
  <c r="S2507" i="10"/>
  <c r="K97" i="16"/>
  <c r="I107" i="80"/>
  <c r="P2265" i="10"/>
  <c r="I2427" i="10"/>
  <c r="K63" i="79"/>
  <c r="AD51" i="15"/>
  <c r="Y652" i="10"/>
  <c r="AP652" i="10" s="1"/>
  <c r="J14" i="81"/>
  <c r="BA110" i="16"/>
  <c r="AQ252" i="10"/>
  <c r="K93" i="16"/>
  <c r="K31" i="16"/>
  <c r="K15" i="80"/>
  <c r="J18" i="16"/>
  <c r="I113" i="80"/>
  <c r="AD35" i="15"/>
  <c r="AQ591" i="10"/>
  <c r="I93" i="80"/>
  <c r="I120" i="80"/>
  <c r="I26" i="80"/>
  <c r="J15" i="16"/>
  <c r="I56" i="16"/>
  <c r="J12" i="79"/>
  <c r="AY97" i="16"/>
  <c r="I20" i="80"/>
  <c r="K92" i="16"/>
  <c r="AY50" i="137"/>
  <c r="AD99" i="15"/>
  <c r="I72" i="80"/>
  <c r="AD66" i="15"/>
  <c r="J94" i="16"/>
  <c r="L38" i="14"/>
  <c r="I75" i="79"/>
  <c r="L44" i="14"/>
  <c r="K72" i="16"/>
  <c r="I17" i="16"/>
  <c r="I24" i="16"/>
  <c r="L100" i="14"/>
  <c r="L12" i="14"/>
  <c r="L34" i="81"/>
  <c r="K25" i="16"/>
  <c r="AD119" i="15"/>
  <c r="BA40" i="16"/>
  <c r="J37" i="79"/>
  <c r="K94" i="16"/>
  <c r="J72" i="80"/>
  <c r="AQ248" i="10"/>
  <c r="H2463" i="10"/>
  <c r="J31" i="16"/>
  <c r="I15" i="16"/>
  <c r="J41" i="80"/>
  <c r="J106" i="80"/>
  <c r="L32" i="14"/>
  <c r="K37" i="79"/>
  <c r="J56" i="16"/>
  <c r="AD129" i="15"/>
  <c r="K33" i="79"/>
  <c r="L71" i="14"/>
  <c r="AD95" i="15"/>
  <c r="L106" i="14"/>
  <c r="L15" i="14"/>
  <c r="L35" i="14"/>
  <c r="E2463" i="10"/>
  <c r="I94" i="16"/>
  <c r="D2467" i="10"/>
  <c r="D1036" i="10"/>
  <c r="O2507" i="10"/>
  <c r="AQ283" i="10"/>
  <c r="AQ246" i="10"/>
  <c r="AQ159" i="10"/>
  <c r="AP151" i="10"/>
  <c r="AY96" i="16"/>
  <c r="S2623" i="10"/>
  <c r="D1044" i="10"/>
  <c r="AP159" i="10"/>
  <c r="AQ151" i="10"/>
  <c r="K75" i="79"/>
  <c r="AY105" i="80"/>
  <c r="K72" i="80"/>
  <c r="AQ223" i="10"/>
  <c r="F2547" i="10"/>
  <c r="N2543" i="10"/>
  <c r="J75" i="79"/>
  <c r="AP254" i="10"/>
  <c r="AQ117" i="10"/>
  <c r="J26" i="80"/>
  <c r="AZ45" i="80"/>
  <c r="K118" i="80"/>
  <c r="K77" i="80"/>
  <c r="BA48" i="137"/>
  <c r="I93" i="16"/>
  <c r="K11" i="16"/>
  <c r="K21" i="79"/>
  <c r="L39" i="14"/>
  <c r="AD128" i="15"/>
  <c r="J29" i="80"/>
  <c r="AD141" i="15"/>
  <c r="I2547" i="10"/>
  <c r="K17" i="16"/>
  <c r="I18" i="16"/>
  <c r="AZ110" i="16"/>
  <c r="AD127" i="15"/>
  <c r="L24" i="14"/>
  <c r="AD28" i="15"/>
  <c r="K40" i="80"/>
  <c r="J93" i="80"/>
  <c r="I48" i="16"/>
  <c r="L80" i="14"/>
  <c r="J92" i="80"/>
  <c r="I62" i="79"/>
  <c r="J80" i="80"/>
  <c r="AP162" i="10"/>
  <c r="I54" i="80"/>
  <c r="I66" i="16"/>
  <c r="K85" i="16"/>
  <c r="J15" i="80"/>
  <c r="K71" i="79"/>
  <c r="I119" i="80"/>
  <c r="J15" i="79"/>
  <c r="K103" i="80"/>
  <c r="J55" i="16"/>
  <c r="AP605" i="10"/>
  <c r="L108" i="14"/>
  <c r="J31" i="80"/>
  <c r="AQ329" i="10"/>
  <c r="AD22" i="15"/>
  <c r="K87" i="80"/>
  <c r="J74" i="80"/>
  <c r="I102" i="80"/>
  <c r="AZ66" i="137"/>
  <c r="K14" i="80"/>
  <c r="K17" i="80"/>
  <c r="AQ394" i="10"/>
  <c r="J28" i="79"/>
  <c r="J19" i="80"/>
  <c r="I47" i="80"/>
  <c r="AY48" i="80"/>
  <c r="J28" i="16"/>
  <c r="I92" i="16"/>
  <c r="I18" i="80"/>
  <c r="AD17" i="15"/>
  <c r="AD47" i="15"/>
  <c r="AQ370" i="10"/>
  <c r="J103" i="16"/>
  <c r="J84" i="80"/>
  <c r="I15" i="80"/>
  <c r="J33" i="79"/>
  <c r="I37" i="79"/>
  <c r="AD30" i="15"/>
  <c r="K74" i="80"/>
  <c r="I71" i="79"/>
  <c r="J92" i="16"/>
  <c r="AQ605" i="10"/>
  <c r="J119" i="80"/>
  <c r="AD19" i="15"/>
  <c r="AY106" i="80"/>
  <c r="I33" i="79"/>
  <c r="AD71" i="15"/>
  <c r="AP222" i="10"/>
  <c r="AD54" i="15"/>
  <c r="I84" i="80"/>
  <c r="I87" i="80"/>
  <c r="AQ230" i="10"/>
  <c r="BA96" i="16"/>
  <c r="K18" i="80"/>
  <c r="K66" i="16"/>
  <c r="Q2265" i="10"/>
  <c r="AQ162" i="10"/>
  <c r="AQ222" i="10"/>
  <c r="I74" i="80"/>
  <c r="L31" i="14"/>
  <c r="AD78" i="15"/>
  <c r="J87" i="80"/>
  <c r="AP394" i="10"/>
  <c r="J18" i="80"/>
  <c r="O2663" i="10"/>
  <c r="J66" i="16"/>
  <c r="J85" i="16"/>
  <c r="K119" i="80"/>
  <c r="J103" i="80"/>
  <c r="K68" i="79"/>
  <c r="I92" i="80"/>
  <c r="I91" i="16"/>
  <c r="I32" i="16"/>
  <c r="K55" i="79"/>
  <c r="K15" i="79"/>
  <c r="J24" i="16"/>
  <c r="AD117" i="15"/>
  <c r="AD87" i="15"/>
  <c r="I17" i="80"/>
  <c r="I19" i="80"/>
  <c r="AD94" i="15"/>
  <c r="AY57" i="16"/>
  <c r="L96" i="14"/>
  <c r="AQ233" i="10"/>
  <c r="G1044" i="10"/>
  <c r="AP230" i="10"/>
  <c r="M2224" i="10"/>
  <c r="I85" i="16"/>
  <c r="AP329" i="10"/>
  <c r="I103" i="16"/>
  <c r="J48" i="16"/>
  <c r="L81" i="14"/>
  <c r="K68" i="16"/>
  <c r="AQ644" i="10"/>
  <c r="I71" i="16"/>
  <c r="AD23" i="15"/>
  <c r="J47" i="80"/>
  <c r="I111" i="80"/>
  <c r="AP594" i="10"/>
  <c r="J40" i="16"/>
  <c r="K69" i="16"/>
  <c r="L52" i="14"/>
  <c r="L89" i="14"/>
  <c r="L91" i="14"/>
  <c r="AD120" i="15"/>
  <c r="AD90" i="15"/>
  <c r="AD24" i="15"/>
  <c r="AD75" i="15"/>
  <c r="L68" i="14"/>
  <c r="N2707" i="10"/>
  <c r="Q2543" i="10"/>
  <c r="G1040" i="10"/>
  <c r="M2667" i="10"/>
  <c r="AZ55" i="16"/>
  <c r="AZ119" i="80"/>
  <c r="K93" i="80"/>
  <c r="K48" i="16"/>
  <c r="I76" i="80"/>
  <c r="L22" i="14"/>
  <c r="I55" i="16"/>
  <c r="AQ368" i="10"/>
  <c r="L99" i="14"/>
  <c r="L23" i="14"/>
  <c r="J104" i="16"/>
  <c r="J71" i="79"/>
  <c r="K39" i="16"/>
  <c r="K52" i="79"/>
  <c r="J51" i="16"/>
  <c r="K25" i="80"/>
  <c r="J34" i="80"/>
  <c r="I40" i="79"/>
  <c r="I39" i="80"/>
  <c r="J101" i="80"/>
  <c r="K81" i="16"/>
  <c r="K78" i="80"/>
  <c r="I36" i="79"/>
  <c r="I31" i="79"/>
  <c r="J45" i="80"/>
  <c r="J43" i="80"/>
  <c r="I22" i="79"/>
  <c r="I27" i="80"/>
  <c r="L28" i="14"/>
  <c r="I90" i="16"/>
  <c r="I105" i="80"/>
  <c r="K84" i="16"/>
  <c r="AQ664" i="10"/>
  <c r="L47" i="14"/>
  <c r="J86" i="80"/>
  <c r="L13" i="14"/>
  <c r="J36" i="16"/>
  <c r="J57" i="16"/>
  <c r="L21" i="14"/>
  <c r="K11" i="79"/>
  <c r="I79" i="16"/>
  <c r="I49" i="79"/>
  <c r="I13" i="16"/>
  <c r="I40" i="80"/>
  <c r="J67" i="79"/>
  <c r="AQ311" i="10"/>
  <c r="J106" i="16"/>
  <c r="J24" i="79"/>
  <c r="AZ64" i="137"/>
  <c r="J57" i="79"/>
  <c r="I21" i="80"/>
  <c r="J19" i="79"/>
  <c r="I64" i="79"/>
  <c r="K14" i="79"/>
  <c r="I23" i="81"/>
  <c r="K18" i="79"/>
  <c r="I56" i="79"/>
  <c r="I98" i="80"/>
  <c r="AP220" i="10"/>
  <c r="J114" i="80"/>
  <c r="AQ552" i="10"/>
  <c r="AY120" i="80"/>
  <c r="I105" i="16"/>
  <c r="I58" i="79"/>
  <c r="K28" i="16"/>
  <c r="K12" i="16"/>
  <c r="K71" i="80"/>
  <c r="I80" i="80"/>
  <c r="L40" i="14"/>
  <c r="L33" i="14"/>
  <c r="J13" i="80"/>
  <c r="J63" i="80"/>
  <c r="AQ395" i="10"/>
  <c r="I32" i="79"/>
  <c r="I44" i="80"/>
  <c r="K70" i="79"/>
  <c r="AP381" i="10"/>
  <c r="I85" i="80"/>
  <c r="J12" i="81"/>
  <c r="K50" i="16"/>
  <c r="I41" i="79"/>
  <c r="AP45" i="10"/>
  <c r="J52" i="79"/>
  <c r="AP341" i="10"/>
  <c r="AP582" i="10"/>
  <c r="AD13" i="15"/>
  <c r="J15" i="81"/>
  <c r="AQ665" i="10"/>
  <c r="I75" i="80"/>
  <c r="AP46" i="10"/>
  <c r="K60" i="80"/>
  <c r="BA111" i="16"/>
  <c r="K44" i="80"/>
  <c r="AP667" i="10"/>
  <c r="K75" i="80"/>
  <c r="AP552" i="10"/>
  <c r="J21" i="80"/>
  <c r="AQ667" i="10"/>
  <c r="K57" i="79"/>
  <c r="I16" i="79"/>
  <c r="AQ220" i="10"/>
  <c r="AQ340" i="10"/>
  <c r="L46" i="14"/>
  <c r="L67" i="14"/>
  <c r="L102" i="14"/>
  <c r="I13" i="81"/>
  <c r="I84" i="16"/>
  <c r="K111" i="80"/>
  <c r="K2587" i="10"/>
  <c r="P2463" i="10"/>
  <c r="AP65" i="10"/>
  <c r="L79" i="14"/>
  <c r="L74" i="14"/>
  <c r="K73" i="16"/>
  <c r="N2427" i="10"/>
  <c r="M2467" i="10"/>
  <c r="J98" i="80"/>
  <c r="L2427" i="10"/>
  <c r="AP188" i="10"/>
  <c r="AQ381" i="10"/>
  <c r="I15" i="81"/>
  <c r="AQ216" i="10"/>
  <c r="K29" i="80"/>
  <c r="J71" i="80"/>
  <c r="AP217" i="10"/>
  <c r="K13" i="80"/>
  <c r="AD74" i="15"/>
  <c r="I43" i="80"/>
  <c r="AP311" i="10"/>
  <c r="AZ53" i="16"/>
  <c r="R2667" i="10"/>
  <c r="I60" i="80"/>
  <c r="K101" i="80"/>
  <c r="I39" i="16"/>
  <c r="AD106" i="15"/>
  <c r="K13" i="16"/>
  <c r="J18" i="79"/>
  <c r="AQ341" i="10"/>
  <c r="AP147" i="10"/>
  <c r="K90" i="16"/>
  <c r="AP298" i="10"/>
  <c r="K13" i="81"/>
  <c r="AQ285" i="10"/>
  <c r="AQ46" i="10"/>
  <c r="J84" i="16"/>
  <c r="I14" i="79"/>
  <c r="I16" i="16"/>
  <c r="K23" i="81"/>
  <c r="K105" i="16"/>
  <c r="J90" i="16"/>
  <c r="L63" i="14"/>
  <c r="I12" i="81"/>
  <c r="K15" i="81"/>
  <c r="I29" i="80"/>
  <c r="I54" i="16"/>
  <c r="AP28" i="10"/>
  <c r="J2265" i="10"/>
  <c r="J50" i="16"/>
  <c r="AQ238" i="10"/>
  <c r="AP238" i="10"/>
  <c r="AQ65" i="10"/>
  <c r="K86" i="80"/>
  <c r="J73" i="16"/>
  <c r="K105" i="80"/>
  <c r="AQ376" i="10"/>
  <c r="AQ182" i="10"/>
  <c r="J13" i="81"/>
  <c r="AD82" i="15"/>
  <c r="BB120" i="80" s="1"/>
  <c r="J39" i="80"/>
  <c r="J13" i="16"/>
  <c r="K22" i="79"/>
  <c r="I21" i="79"/>
  <c r="I101" i="80"/>
  <c r="AP66" i="10"/>
  <c r="BA44" i="16"/>
  <c r="K21" i="80"/>
  <c r="J64" i="79"/>
  <c r="AQ147" i="10"/>
  <c r="AQ217" i="10"/>
  <c r="I86" i="80"/>
  <c r="J54" i="16"/>
  <c r="I19" i="79"/>
  <c r="AZ62" i="80"/>
  <c r="K45" i="80"/>
  <c r="K58" i="79"/>
  <c r="AQ298" i="10"/>
  <c r="AP340" i="10"/>
  <c r="I69" i="16"/>
  <c r="J16" i="79"/>
  <c r="AQ160" i="10"/>
  <c r="I70" i="79"/>
  <c r="I11" i="16"/>
  <c r="J58" i="79"/>
  <c r="J14" i="79"/>
  <c r="K64" i="79"/>
  <c r="AQ582" i="10"/>
  <c r="J11" i="16"/>
  <c r="AP27" i="10"/>
  <c r="AQ66" i="10"/>
  <c r="AP300" i="10"/>
  <c r="AP395" i="10"/>
  <c r="Q2623" i="10"/>
  <c r="BA52" i="137"/>
  <c r="AQ279" i="10"/>
  <c r="J40" i="80"/>
  <c r="AY110" i="16"/>
  <c r="K19" i="79"/>
  <c r="K47" i="80"/>
  <c r="I45" i="80"/>
  <c r="I25" i="80"/>
  <c r="J39" i="16"/>
  <c r="AP665" i="10"/>
  <c r="K14" i="81"/>
  <c r="I14" i="81"/>
  <c r="I73" i="16"/>
  <c r="J25" i="80"/>
  <c r="K39" i="80"/>
  <c r="K106" i="16"/>
  <c r="K32" i="79"/>
  <c r="L66" i="14"/>
  <c r="AQ300" i="10"/>
  <c r="AQ45" i="10"/>
  <c r="I57" i="79"/>
  <c r="AP182" i="10"/>
  <c r="AQ352" i="10"/>
  <c r="I106" i="16"/>
  <c r="I18" i="79"/>
  <c r="AP352" i="10"/>
  <c r="K24" i="79"/>
  <c r="AP236" i="10"/>
  <c r="K27" i="16"/>
  <c r="K102" i="16"/>
  <c r="AP380" i="10"/>
  <c r="I67" i="79"/>
  <c r="J38" i="79"/>
  <c r="K30" i="16"/>
  <c r="K56" i="79"/>
  <c r="J69" i="79"/>
  <c r="AD140" i="15"/>
  <c r="I50" i="79"/>
  <c r="AD83" i="15"/>
  <c r="J62" i="80"/>
  <c r="I117" i="80"/>
  <c r="AD101" i="15"/>
  <c r="AD143" i="15"/>
  <c r="K49" i="79"/>
  <c r="AD32" i="15"/>
  <c r="AD41" i="15"/>
  <c r="L36" i="14"/>
  <c r="L35" i="81"/>
  <c r="AD131" i="15"/>
  <c r="AD12" i="15"/>
  <c r="L53" i="81"/>
  <c r="L18" i="14"/>
  <c r="L93" i="14"/>
  <c r="J41" i="79"/>
  <c r="J75" i="80"/>
  <c r="K98" i="80"/>
  <c r="Q2707" i="10"/>
  <c r="S2667" i="10"/>
  <c r="I13" i="80"/>
  <c r="I28" i="16"/>
  <c r="J44" i="80"/>
  <c r="AP224" i="10"/>
  <c r="J60" i="80"/>
  <c r="J36" i="79"/>
  <c r="AQ47" i="10"/>
  <c r="AP644" i="10"/>
  <c r="J74" i="79"/>
  <c r="K79" i="16"/>
  <c r="K52" i="16"/>
  <c r="AD45" i="15"/>
  <c r="K41" i="16"/>
  <c r="K80" i="80"/>
  <c r="L11" i="14"/>
  <c r="AD118" i="15"/>
  <c r="AD34" i="15"/>
  <c r="L82" i="14"/>
  <c r="AD79" i="15"/>
  <c r="AD102" i="15"/>
  <c r="J81" i="16"/>
  <c r="AP664" i="10"/>
  <c r="AD142" i="15"/>
  <c r="AQ188" i="10"/>
  <c r="AP216" i="10"/>
  <c r="AQ594" i="10"/>
  <c r="L52" i="81"/>
  <c r="AP150" i="10"/>
  <c r="AP343" i="10"/>
  <c r="AP282" i="10"/>
  <c r="L49" i="14"/>
  <c r="AP121" i="10"/>
  <c r="AD14" i="15"/>
  <c r="AP124" i="10"/>
  <c r="AQ282" i="10"/>
  <c r="AQ121" i="10"/>
  <c r="AD133" i="15"/>
  <c r="L56" i="14"/>
  <c r="L95" i="14"/>
  <c r="AD64" i="15"/>
  <c r="AD92" i="15"/>
  <c r="AD25" i="15"/>
  <c r="AD76" i="15"/>
  <c r="L42" i="14"/>
  <c r="AQ43" i="10"/>
  <c r="AD85" i="15"/>
  <c r="L101" i="14"/>
  <c r="AD107" i="15"/>
  <c r="L51" i="14"/>
  <c r="AD36" i="15"/>
  <c r="L19" i="14"/>
  <c r="AD37" i="15"/>
  <c r="AD144" i="15"/>
  <c r="J23" i="81"/>
  <c r="I108" i="16"/>
  <c r="K54" i="80"/>
  <c r="AP619" i="10"/>
  <c r="I65" i="16"/>
  <c r="K91" i="16"/>
  <c r="I110" i="16"/>
  <c r="J115" i="80"/>
  <c r="J65" i="79"/>
  <c r="J42" i="16"/>
  <c r="I99" i="80"/>
  <c r="I41" i="80"/>
  <c r="J49" i="16"/>
  <c r="K107" i="16"/>
  <c r="J27" i="80"/>
  <c r="AP122" i="10"/>
  <c r="AP233" i="10"/>
  <c r="AY109" i="16"/>
  <c r="I44" i="16"/>
  <c r="I12" i="80"/>
  <c r="J72" i="16"/>
  <c r="K33" i="80"/>
  <c r="AY65" i="137"/>
  <c r="I23" i="79"/>
  <c r="I20" i="79"/>
  <c r="AD139" i="15"/>
  <c r="J34" i="79"/>
  <c r="AP181" i="10"/>
  <c r="K63" i="80"/>
  <c r="I68" i="16"/>
  <c r="AQ669" i="10"/>
  <c r="I72" i="79"/>
  <c r="K30" i="80"/>
  <c r="I96" i="16"/>
  <c r="AQ299" i="10"/>
  <c r="AQ645" i="10" s="1"/>
  <c r="I12" i="16"/>
  <c r="I49" i="80"/>
  <c r="J11" i="80"/>
  <c r="K50" i="79"/>
  <c r="I52" i="79"/>
  <c r="I35" i="79"/>
  <c r="J120" i="80"/>
  <c r="K30" i="79"/>
  <c r="I36" i="16"/>
  <c r="AP245" i="10"/>
  <c r="K116" i="80"/>
  <c r="J62" i="79"/>
  <c r="I50" i="16"/>
  <c r="AD122" i="15"/>
  <c r="L26" i="14"/>
  <c r="I71" i="80"/>
  <c r="L43" i="14"/>
  <c r="AQ557" i="10"/>
  <c r="K56" i="80"/>
  <c r="AQ281" i="10"/>
  <c r="K12" i="79"/>
  <c r="J80" i="16"/>
  <c r="I91" i="80"/>
  <c r="K83" i="16"/>
  <c r="I104" i="16"/>
  <c r="I51" i="16"/>
  <c r="AP397" i="10"/>
  <c r="K37" i="16"/>
  <c r="K112" i="80"/>
  <c r="AQ236" i="10"/>
  <c r="J20" i="80"/>
  <c r="J23" i="16"/>
  <c r="J71" i="16"/>
  <c r="I53" i="16"/>
  <c r="I11" i="79"/>
  <c r="L48" i="14"/>
  <c r="AP278" i="10"/>
  <c r="AP43" i="10"/>
  <c r="Y807" i="10"/>
  <c r="K121" i="80"/>
  <c r="AQ84" i="10"/>
  <c r="H2623" i="10"/>
  <c r="AQ619" i="10"/>
  <c r="AP26" i="10"/>
  <c r="I34" i="79"/>
  <c r="J11" i="79"/>
  <c r="K23" i="79"/>
  <c r="J12" i="80"/>
  <c r="J65" i="16"/>
  <c r="J72" i="79"/>
  <c r="K19" i="80"/>
  <c r="J96" i="16"/>
  <c r="K65" i="16"/>
  <c r="AP557" i="10"/>
  <c r="K11" i="80"/>
  <c r="AP378" i="10"/>
  <c r="AQ378" i="10"/>
  <c r="I2583" i="10"/>
  <c r="I2587" i="10"/>
  <c r="K109" i="16"/>
  <c r="J109" i="16"/>
  <c r="I109" i="16"/>
  <c r="AP288" i="10"/>
  <c r="AQ288" i="10"/>
  <c r="M2507" i="10"/>
  <c r="M2503" i="10"/>
  <c r="I48" i="79"/>
  <c r="J48" i="79"/>
  <c r="K48" i="79"/>
  <c r="E2503" i="10"/>
  <c r="E2507" i="10"/>
  <c r="I90" i="80"/>
  <c r="J90" i="80"/>
  <c r="K90" i="80"/>
  <c r="AQ195" i="10"/>
  <c r="AP195" i="10"/>
  <c r="Y631" i="10"/>
  <c r="Y860" i="10"/>
  <c r="AP87" i="10"/>
  <c r="AQ87" i="10"/>
  <c r="AP368" i="10"/>
  <c r="J79" i="80"/>
  <c r="I79" i="80"/>
  <c r="K79" i="80"/>
  <c r="J22" i="79"/>
  <c r="AP292" i="10"/>
  <c r="AQ292" i="10"/>
  <c r="C2463" i="10"/>
  <c r="C2467" i="10"/>
  <c r="AZ67" i="137"/>
  <c r="AZ56" i="16"/>
  <c r="O2587" i="10"/>
  <c r="O2583" i="10"/>
  <c r="AZ50" i="137"/>
  <c r="AZ42" i="16"/>
  <c r="F2707" i="10"/>
  <c r="F2703" i="10"/>
  <c r="F2743" i="10" s="1"/>
  <c r="F2747" i="10" s="1"/>
  <c r="AQ344" i="10"/>
  <c r="AP344" i="10"/>
  <c r="Y670" i="10"/>
  <c r="J14" i="80"/>
  <c r="Y811" i="10"/>
  <c r="AQ44" i="10"/>
  <c r="AP44" i="10"/>
  <c r="J17" i="79"/>
  <c r="I17" i="79"/>
  <c r="K17" i="79"/>
  <c r="I68" i="79"/>
  <c r="K28" i="79"/>
  <c r="AY49" i="80"/>
  <c r="I24" i="79"/>
  <c r="J111" i="80"/>
  <c r="R2507" i="10"/>
  <c r="R2503" i="10"/>
  <c r="AP379" i="10"/>
  <c r="AQ379" i="10"/>
  <c r="AQ150" i="10"/>
  <c r="D2623" i="10"/>
  <c r="D2627" i="10"/>
  <c r="D2667" i="10"/>
  <c r="D2663" i="10"/>
  <c r="AZ98" i="16"/>
  <c r="AZ107" i="80"/>
  <c r="I40" i="16"/>
  <c r="K40" i="16"/>
  <c r="L2503" i="10"/>
  <c r="L2507" i="10"/>
  <c r="J38" i="16"/>
  <c r="I38" i="16"/>
  <c r="K38" i="16"/>
  <c r="H2423" i="10"/>
  <c r="AZ109" i="16"/>
  <c r="AP591" i="10"/>
  <c r="AY64" i="137"/>
  <c r="K115" i="80"/>
  <c r="Q1036" i="10"/>
  <c r="AQ120" i="10"/>
  <c r="J50" i="79"/>
  <c r="AP149" i="10"/>
  <c r="I77" i="80"/>
  <c r="AQ183" i="10"/>
  <c r="AY56" i="16"/>
  <c r="K117" i="80"/>
  <c r="K36" i="16"/>
  <c r="K120" i="80"/>
  <c r="K65" i="79"/>
  <c r="AZ60" i="80"/>
  <c r="K1040" i="10"/>
  <c r="K74" i="79"/>
  <c r="AP84" i="10"/>
  <c r="AD11" i="15"/>
  <c r="K76" i="80"/>
  <c r="K91" i="80"/>
  <c r="K34" i="79"/>
  <c r="K49" i="16"/>
  <c r="J32" i="16"/>
  <c r="K20" i="80"/>
  <c r="K96" i="16"/>
  <c r="I23" i="16"/>
  <c r="AQ277" i="10"/>
  <c r="K24" i="16"/>
  <c r="K12" i="80"/>
  <c r="J110" i="16"/>
  <c r="L45" i="81"/>
  <c r="BA45" i="80"/>
  <c r="AD52" i="15"/>
  <c r="AD68" i="15"/>
  <c r="I1036" i="10"/>
  <c r="I1044" i="10"/>
  <c r="I1040" i="10"/>
  <c r="I14" i="80"/>
  <c r="H1040" i="10"/>
  <c r="H1044" i="10"/>
  <c r="H1036" i="10"/>
  <c r="BA119" i="80"/>
  <c r="BA109" i="16"/>
  <c r="AD81" i="15"/>
  <c r="I73" i="80"/>
  <c r="J73" i="80"/>
  <c r="K73" i="80"/>
  <c r="AQ397" i="10"/>
  <c r="J105" i="80"/>
  <c r="J26" i="16"/>
  <c r="I26" i="16"/>
  <c r="K26" i="16"/>
  <c r="G2463" i="10"/>
  <c r="G2467" i="10"/>
  <c r="BA62" i="80"/>
  <c r="BA63" i="80"/>
  <c r="I77" i="16"/>
  <c r="J77" i="16"/>
  <c r="K77" i="16"/>
  <c r="M2543" i="10"/>
  <c r="M2547" i="10"/>
  <c r="Y604" i="10"/>
  <c r="AP187" i="10"/>
  <c r="K72" i="79"/>
  <c r="I65" i="79"/>
  <c r="J104" i="80"/>
  <c r="I104" i="80"/>
  <c r="K104" i="80"/>
  <c r="L14" i="14"/>
  <c r="I102" i="16"/>
  <c r="J102" i="16"/>
  <c r="K40" i="79"/>
  <c r="J40" i="79"/>
  <c r="K56" i="16"/>
  <c r="AD63" i="15"/>
  <c r="L69" i="14"/>
  <c r="K102" i="80"/>
  <c r="AD84" i="15"/>
  <c r="L83" i="14"/>
  <c r="BA56" i="16"/>
  <c r="BA67" i="137"/>
  <c r="Y649" i="10"/>
  <c r="AP301" i="10"/>
  <c r="AQ301" i="10"/>
  <c r="O2463" i="10"/>
  <c r="O2467" i="10"/>
  <c r="F2427" i="10"/>
  <c r="F2423" i="10"/>
  <c r="L76" i="14"/>
  <c r="J108" i="16"/>
  <c r="K108" i="16"/>
  <c r="J17" i="16"/>
  <c r="N2463" i="10"/>
  <c r="N2467" i="10"/>
  <c r="Y829" i="10"/>
  <c r="AP158" i="10"/>
  <c r="AQ158" i="10"/>
  <c r="AZ106" i="80"/>
  <c r="Y858" i="10"/>
  <c r="AP67" i="10"/>
  <c r="AQ67" i="10"/>
  <c r="K14" i="16"/>
  <c r="J14" i="16"/>
  <c r="I14" i="16"/>
  <c r="BA49" i="80"/>
  <c r="J102" i="80"/>
  <c r="AD33" i="15"/>
  <c r="K67" i="79"/>
  <c r="R2583" i="10"/>
  <c r="R2587" i="10"/>
  <c r="Y568" i="10"/>
  <c r="AQ382" i="10"/>
  <c r="AP382" i="10"/>
  <c r="L107" i="14"/>
  <c r="I41" i="16"/>
  <c r="J41" i="16"/>
  <c r="BA107" i="80"/>
  <c r="AD31" i="15"/>
  <c r="AD97" i="15"/>
  <c r="L53" i="14"/>
  <c r="AZ48" i="137"/>
  <c r="AZ40" i="16"/>
  <c r="L97" i="14"/>
  <c r="AQ118" i="10"/>
  <c r="Y813" i="10"/>
  <c r="AP118" i="10"/>
  <c r="L2463" i="10"/>
  <c r="L2467" i="10"/>
  <c r="I2507" i="10"/>
  <c r="I2503" i="10"/>
  <c r="K27" i="80"/>
  <c r="K41" i="80"/>
  <c r="AP277" i="10"/>
  <c r="K46" i="80"/>
  <c r="I46" i="80"/>
  <c r="J46" i="80"/>
  <c r="BA41" i="16"/>
  <c r="AP244" i="10"/>
  <c r="J33" i="80"/>
  <c r="I12" i="79"/>
  <c r="AP669" i="10"/>
  <c r="I115" i="80"/>
  <c r="Q1040" i="10"/>
  <c r="AP281" i="10"/>
  <c r="H2587" i="10"/>
  <c r="AQ380" i="10"/>
  <c r="O2427" i="10"/>
  <c r="J77" i="80"/>
  <c r="AP183" i="10"/>
  <c r="H2507" i="10"/>
  <c r="AY67" i="137"/>
  <c r="J117" i="80"/>
  <c r="J56" i="80"/>
  <c r="K1044" i="10"/>
  <c r="AQ245" i="10"/>
  <c r="J83" i="16"/>
  <c r="I38" i="79"/>
  <c r="J76" i="80"/>
  <c r="AP326" i="10"/>
  <c r="I2707" i="10"/>
  <c r="J23" i="79"/>
  <c r="BA46" i="80"/>
  <c r="J107" i="16"/>
  <c r="K42" i="16"/>
  <c r="I63" i="80"/>
  <c r="AP160" i="10"/>
  <c r="I107" i="16"/>
  <c r="Y565" i="10"/>
  <c r="AQ391" i="10"/>
  <c r="AP391" i="10"/>
  <c r="I61" i="80"/>
  <c r="AZ43" i="16"/>
  <c r="AZ51" i="137"/>
  <c r="I78" i="80"/>
  <c r="J78" i="80"/>
  <c r="I25" i="16"/>
  <c r="J25" i="16"/>
  <c r="Y847" i="10"/>
  <c r="AP47" i="10"/>
  <c r="K35" i="80"/>
  <c r="K51" i="16"/>
  <c r="AZ46" i="80"/>
  <c r="AZ47" i="80"/>
  <c r="AY121" i="80"/>
  <c r="AY111" i="16"/>
  <c r="J16" i="80"/>
  <c r="I16" i="80"/>
  <c r="K16" i="80"/>
  <c r="G2547" i="10"/>
  <c r="G2543" i="10"/>
  <c r="G2587" i="10"/>
  <c r="G2583" i="10"/>
  <c r="M2707" i="10"/>
  <c r="M2703" i="10"/>
  <c r="M2743" i="10" s="1"/>
  <c r="M2747" i="10" s="1"/>
  <c r="AQ224" i="10"/>
  <c r="L65" i="14"/>
  <c r="AD26" i="15"/>
  <c r="J112" i="80"/>
  <c r="I112" i="80"/>
  <c r="L103" i="14"/>
  <c r="AD105" i="15"/>
  <c r="BA61" i="80"/>
  <c r="BA60" i="80"/>
  <c r="Y663" i="10"/>
  <c r="AP339" i="10"/>
  <c r="AQ339" i="10"/>
  <c r="Y662" i="10"/>
  <c r="AQ325" i="10"/>
  <c r="AP325" i="10"/>
  <c r="L43" i="81"/>
  <c r="J30" i="16"/>
  <c r="I30" i="16"/>
  <c r="I86" i="16"/>
  <c r="K86" i="16"/>
  <c r="J86" i="16"/>
  <c r="I74" i="79"/>
  <c r="AP367" i="10"/>
  <c r="AQ367" i="10"/>
  <c r="AP376" i="10"/>
  <c r="Y564" i="10"/>
  <c r="I31" i="80"/>
  <c r="K31" i="80"/>
  <c r="O2623" i="10"/>
  <c r="O2627" i="10"/>
  <c r="O1044" i="10"/>
  <c r="O1040" i="10"/>
  <c r="O1036" i="10"/>
  <c r="AQ303" i="10"/>
  <c r="AP303" i="10"/>
  <c r="Y651" i="10"/>
  <c r="F2587" i="10"/>
  <c r="F2583" i="10"/>
  <c r="I80" i="16"/>
  <c r="I53" i="80"/>
  <c r="J53" i="80"/>
  <c r="K53" i="80"/>
  <c r="BA55" i="16"/>
  <c r="BA66" i="137"/>
  <c r="L50" i="14"/>
  <c r="N1044" i="10"/>
  <c r="N1040" i="10"/>
  <c r="N1036" i="10"/>
  <c r="I78" i="16"/>
  <c r="J78" i="16"/>
  <c r="K78" i="16"/>
  <c r="Y596" i="10"/>
  <c r="AP237" i="10"/>
  <c r="AQ237" i="10"/>
  <c r="Y708" i="10"/>
  <c r="AQ28" i="10"/>
  <c r="AZ44" i="16"/>
  <c r="AZ52" i="137"/>
  <c r="H2265" i="10"/>
  <c r="H2224" i="10"/>
  <c r="Y592" i="10"/>
  <c r="AQ278" i="10"/>
  <c r="Y832" i="10"/>
  <c r="AP148" i="10"/>
  <c r="J69" i="16"/>
  <c r="AZ49" i="137"/>
  <c r="AZ41" i="16"/>
  <c r="AD48" i="15"/>
  <c r="J98" i="16"/>
  <c r="I98" i="16"/>
  <c r="K98" i="16"/>
  <c r="AP291" i="10"/>
  <c r="AQ291" i="10"/>
  <c r="J30" i="79"/>
  <c r="I30" i="79"/>
  <c r="L2623" i="10"/>
  <c r="L2627" i="10"/>
  <c r="AD104" i="15"/>
  <c r="BA59" i="80"/>
  <c r="P2623" i="10"/>
  <c r="P2627" i="10"/>
  <c r="I89" i="80"/>
  <c r="K89" i="80"/>
  <c r="J89" i="80"/>
  <c r="I15" i="79"/>
  <c r="I103" i="80"/>
  <c r="AY53" i="16"/>
  <c r="AQ149" i="10"/>
  <c r="H2547" i="10"/>
  <c r="C2265" i="10"/>
  <c r="AP398" i="10"/>
  <c r="I118" i="80"/>
  <c r="AY59" i="80"/>
  <c r="K110" i="16"/>
  <c r="K92" i="80"/>
  <c r="J49" i="80"/>
  <c r="AY60" i="80"/>
  <c r="I81" i="16"/>
  <c r="I56" i="80"/>
  <c r="AY62" i="80"/>
  <c r="AP316" i="10"/>
  <c r="AY55" i="16"/>
  <c r="J17" i="80"/>
  <c r="I121" i="80"/>
  <c r="J121" i="80"/>
  <c r="AQ316" i="10"/>
  <c r="AQ372" i="10"/>
  <c r="K23" i="16"/>
  <c r="AQ148" i="10"/>
  <c r="AQ326" i="10"/>
  <c r="J55" i="79"/>
  <c r="J93" i="16"/>
  <c r="L93" i="16" s="1"/>
  <c r="AQ343" i="10"/>
  <c r="Q2667" i="10"/>
  <c r="Q2663" i="10"/>
  <c r="AY44" i="16"/>
  <c r="AY51" i="137"/>
  <c r="AQ331" i="10"/>
  <c r="AP331" i="10"/>
  <c r="H2663" i="10"/>
  <c r="H2667" i="10"/>
  <c r="AQ308" i="10"/>
  <c r="AP308" i="10"/>
  <c r="I33" i="80"/>
  <c r="AD53" i="15"/>
  <c r="I111" i="16"/>
  <c r="K111" i="16"/>
  <c r="J37" i="16"/>
  <c r="J105" i="16"/>
  <c r="Y809" i="10"/>
  <c r="AP117" i="10"/>
  <c r="J12" i="16"/>
  <c r="E2623" i="10"/>
  <c r="E2627" i="10"/>
  <c r="K36" i="79"/>
  <c r="K113" i="80"/>
  <c r="J113" i="80"/>
  <c r="J61" i="80"/>
  <c r="K61" i="80"/>
  <c r="L33" i="81"/>
  <c r="K2547" i="10"/>
  <c r="K2543" i="10"/>
  <c r="J54" i="79"/>
  <c r="I54" i="79"/>
  <c r="K54" i="79"/>
  <c r="J57" i="80"/>
  <c r="L57" i="80" s="1"/>
  <c r="AD49" i="15"/>
  <c r="K13" i="79"/>
  <c r="I13" i="79"/>
  <c r="J13" i="79"/>
  <c r="K51" i="79"/>
  <c r="J51" i="79"/>
  <c r="I51" i="79"/>
  <c r="AP243" i="10"/>
  <c r="AQ243" i="10"/>
  <c r="Y618" i="10"/>
  <c r="AD73" i="15"/>
  <c r="BB57" i="16" s="1"/>
  <c r="BA57" i="16"/>
  <c r="L25" i="14"/>
  <c r="Y647" i="10"/>
  <c r="AQ302" i="10"/>
  <c r="AP302" i="10"/>
  <c r="O2547" i="10"/>
  <c r="O2543" i="10"/>
  <c r="J21" i="79"/>
  <c r="J24" i="81"/>
  <c r="K24" i="81"/>
  <c r="I24" i="81"/>
  <c r="J31" i="79"/>
  <c r="K31" i="79"/>
  <c r="L90" i="14"/>
  <c r="Y633" i="10"/>
  <c r="AP228" i="10"/>
  <c r="AQ228" i="10"/>
  <c r="N2667" i="10"/>
  <c r="N2663" i="10"/>
  <c r="AD21" i="15"/>
  <c r="AD89" i="15"/>
  <c r="I114" i="80"/>
  <c r="K114" i="80"/>
  <c r="AP219" i="10"/>
  <c r="AQ219" i="10"/>
  <c r="Y650" i="10"/>
  <c r="AP317" i="10"/>
  <c r="AQ317" i="10"/>
  <c r="K16" i="16"/>
  <c r="J16" i="16"/>
  <c r="J107" i="80"/>
  <c r="K107" i="80"/>
  <c r="K39" i="79"/>
  <c r="J39" i="79"/>
  <c r="I39" i="79"/>
  <c r="Y704" i="10"/>
  <c r="AQ26" i="10"/>
  <c r="Y861" i="10"/>
  <c r="AP163" i="10"/>
  <c r="AQ163" i="10"/>
  <c r="AD121" i="15"/>
  <c r="I53" i="79"/>
  <c r="K53" i="79"/>
  <c r="J53" i="79"/>
  <c r="S2467" i="10"/>
  <c r="S2463" i="10"/>
  <c r="J91" i="16"/>
  <c r="AQ247" i="10"/>
  <c r="AP247" i="10"/>
  <c r="J95" i="16"/>
  <c r="K95" i="16"/>
  <c r="AP330" i="10"/>
  <c r="AQ330" i="10"/>
  <c r="K100" i="80"/>
  <c r="I100" i="80"/>
  <c r="J100" i="80"/>
  <c r="I47" i="79"/>
  <c r="K47" i="79"/>
  <c r="I19" i="16"/>
  <c r="K19" i="16"/>
  <c r="J19" i="16"/>
  <c r="F2667" i="10"/>
  <c r="F2663" i="10"/>
  <c r="K88" i="80"/>
  <c r="AP299" i="10"/>
  <c r="AP645" i="10" s="1"/>
  <c r="N2627" i="10"/>
  <c r="N2623" i="10"/>
  <c r="Y621" i="10"/>
  <c r="AQ284" i="10"/>
  <c r="AP284" i="10"/>
  <c r="D2265" i="10"/>
  <c r="D2224" i="10"/>
  <c r="Y848" i="10"/>
  <c r="AQ123" i="10"/>
  <c r="AP123" i="10"/>
  <c r="R2707" i="10"/>
  <c r="R2703" i="10"/>
  <c r="R2743" i="10" s="1"/>
  <c r="R2747" i="10" s="1"/>
  <c r="J20" i="79"/>
  <c r="K20" i="79"/>
  <c r="Y553" i="10"/>
  <c r="AP553" i="10" s="1"/>
  <c r="AP365" i="10"/>
  <c r="AQ365" i="10"/>
  <c r="J42" i="80"/>
  <c r="I42" i="80"/>
  <c r="K42" i="80"/>
  <c r="Y706" i="10"/>
  <c r="AQ27" i="10"/>
  <c r="J66" i="79"/>
  <c r="I66" i="79"/>
  <c r="K66" i="79"/>
  <c r="L2707" i="10"/>
  <c r="L2703" i="10"/>
  <c r="L2743" i="10" s="1"/>
  <c r="L2747" i="10" s="1"/>
  <c r="S2543" i="10"/>
  <c r="S2547" i="10"/>
  <c r="P1036" i="10"/>
  <c r="P1040" i="10"/>
  <c r="P1044" i="10"/>
  <c r="AD70" i="15"/>
  <c r="BA65" i="137"/>
  <c r="BA54" i="16"/>
  <c r="AY46" i="80"/>
  <c r="AY47" i="80"/>
  <c r="AZ111" i="16"/>
  <c r="AZ121" i="80"/>
  <c r="C2543" i="10"/>
  <c r="C2547" i="10"/>
  <c r="Y580" i="10"/>
  <c r="AQ580" i="10" s="1"/>
  <c r="AQ181" i="10"/>
  <c r="BA48" i="80"/>
  <c r="AQ187" i="10"/>
  <c r="AP223" i="10"/>
  <c r="AP279" i="10"/>
  <c r="I42" i="16"/>
  <c r="J88" i="80"/>
  <c r="I95" i="16"/>
  <c r="J54" i="80"/>
  <c r="K55" i="16"/>
  <c r="K18" i="16"/>
  <c r="J68" i="16"/>
  <c r="K104" i="16"/>
  <c r="I37" i="16"/>
  <c r="I55" i="79"/>
  <c r="K62" i="80"/>
  <c r="K38" i="79"/>
  <c r="K69" i="79"/>
  <c r="I72" i="16"/>
  <c r="AQ122" i="10"/>
  <c r="K62" i="79"/>
  <c r="I11" i="80"/>
  <c r="I88" i="80"/>
  <c r="BA51" i="137"/>
  <c r="BA43" i="16"/>
  <c r="AD20" i="15"/>
  <c r="K82" i="16"/>
  <c r="J82" i="16"/>
  <c r="K71" i="16"/>
  <c r="AP327" i="10"/>
  <c r="AQ327" i="10"/>
  <c r="AQ253" i="10"/>
  <c r="AP253" i="10"/>
  <c r="AQ328" i="10"/>
  <c r="Y666" i="10"/>
  <c r="AP328" i="10"/>
  <c r="AD91" i="15"/>
  <c r="I82" i="16"/>
  <c r="K85" i="80"/>
  <c r="J85" i="80"/>
  <c r="J46" i="79"/>
  <c r="K46" i="79"/>
  <c r="I46" i="79"/>
  <c r="M1044" i="10"/>
  <c r="M1036" i="10"/>
  <c r="M1040" i="10"/>
  <c r="I28" i="80"/>
  <c r="J28" i="80"/>
  <c r="K28" i="80"/>
  <c r="L78" i="14"/>
  <c r="L54" i="14"/>
  <c r="J30" i="80"/>
  <c r="I30" i="80"/>
  <c r="I2265" i="10"/>
  <c r="I2224" i="10"/>
  <c r="K43" i="80"/>
  <c r="L42" i="81"/>
  <c r="I73" i="79"/>
  <c r="J73" i="79"/>
  <c r="K73" i="79"/>
  <c r="Y632" i="10"/>
  <c r="AQ227" i="10"/>
  <c r="AP227" i="10"/>
  <c r="C2587" i="10"/>
  <c r="C2583" i="10"/>
  <c r="C1044" i="10"/>
  <c r="C1036" i="10"/>
  <c r="C1040" i="10"/>
  <c r="AZ57" i="16"/>
  <c r="K94" i="80"/>
  <c r="J94" i="80"/>
  <c r="I94" i="80"/>
  <c r="AP235" i="10"/>
  <c r="AQ235" i="10"/>
  <c r="K12" i="81"/>
  <c r="L20" i="14"/>
  <c r="L104" i="14"/>
  <c r="F2463" i="10"/>
  <c r="F2467" i="10"/>
  <c r="J79" i="16"/>
  <c r="I35" i="80"/>
  <c r="J35" i="80"/>
  <c r="O2265" i="10"/>
  <c r="O2224" i="10"/>
  <c r="N2583" i="10"/>
  <c r="N2587" i="10"/>
  <c r="AD116" i="15"/>
  <c r="K41" i="79"/>
  <c r="Y827" i="10"/>
  <c r="AQ83" i="10"/>
  <c r="AP83" i="10"/>
  <c r="Y581" i="10"/>
  <c r="AP218" i="10"/>
  <c r="AQ218" i="10"/>
  <c r="J29" i="79"/>
  <c r="K29" i="79"/>
  <c r="I29" i="79"/>
  <c r="K44" i="16"/>
  <c r="J44" i="16"/>
  <c r="AD108" i="15"/>
  <c r="K16" i="79"/>
  <c r="L84" i="14"/>
  <c r="R2463" i="10"/>
  <c r="R2467" i="10"/>
  <c r="I69" i="79"/>
  <c r="Y835" i="10"/>
  <c r="AQ85" i="10"/>
  <c r="AP85" i="10"/>
  <c r="J32" i="79"/>
  <c r="AP371" i="10"/>
  <c r="AQ371" i="10"/>
  <c r="L92" i="14"/>
  <c r="C2707" i="10"/>
  <c r="C2703" i="10"/>
  <c r="C2743" i="10" s="1"/>
  <c r="C2747" i="10" s="1"/>
  <c r="C2423" i="10"/>
  <c r="C2427" i="10"/>
  <c r="K57" i="16"/>
  <c r="I57" i="16"/>
  <c r="Y635" i="10"/>
  <c r="AP196" i="10"/>
  <c r="AQ196" i="10"/>
  <c r="L17" i="14"/>
  <c r="J70" i="16"/>
  <c r="I70" i="16"/>
  <c r="K70" i="16"/>
  <c r="J99" i="80"/>
  <c r="K99" i="80"/>
  <c r="J49" i="79"/>
  <c r="AD138" i="15"/>
  <c r="K34" i="80"/>
  <c r="I34" i="80"/>
  <c r="AQ307" i="10"/>
  <c r="AP307" i="10"/>
  <c r="Y608" i="10"/>
  <c r="AP189" i="10"/>
  <c r="AQ189" i="10"/>
  <c r="AQ396" i="10"/>
  <c r="AP396" i="10"/>
  <c r="BA53" i="16"/>
  <c r="BA64" i="137"/>
  <c r="AD69" i="15"/>
  <c r="L64" i="14"/>
  <c r="AZ49" i="80"/>
  <c r="AZ48" i="80"/>
  <c r="K67" i="16"/>
  <c r="I67" i="16"/>
  <c r="J67" i="16"/>
  <c r="R2543" i="10"/>
  <c r="R2547" i="10"/>
  <c r="D2427" i="10"/>
  <c r="D2423" i="10"/>
  <c r="L85" i="14"/>
  <c r="J70" i="79"/>
  <c r="J27" i="16"/>
  <c r="I27" i="16"/>
  <c r="AP369" i="10"/>
  <c r="AQ369" i="10"/>
  <c r="Y826" i="10"/>
  <c r="AQ64" i="10"/>
  <c r="AP64" i="10"/>
  <c r="K43" i="16"/>
  <c r="J43" i="16"/>
  <c r="I43" i="16"/>
  <c r="J118" i="80"/>
  <c r="I49" i="16"/>
  <c r="I52" i="16"/>
  <c r="J52" i="16"/>
  <c r="I83" i="16"/>
  <c r="K32" i="16"/>
  <c r="Y590" i="10"/>
  <c r="AQ590" i="10" s="1"/>
  <c r="BA49" i="137"/>
  <c r="BA42" i="16"/>
  <c r="AQ244" i="10"/>
  <c r="AQ398" i="10"/>
  <c r="J47" i="79"/>
  <c r="J56" i="79"/>
  <c r="I62" i="80"/>
  <c r="AP283" i="10"/>
  <c r="AQ315" i="10"/>
  <c r="J68" i="79"/>
  <c r="I116" i="80"/>
  <c r="AP372" i="10"/>
  <c r="Y668" i="10"/>
  <c r="AQ342" i="10"/>
  <c r="AP342" i="10"/>
  <c r="AP315" i="10"/>
  <c r="AD55" i="15"/>
  <c r="AD98" i="15"/>
  <c r="AD15" i="15"/>
  <c r="M2427" i="10"/>
  <c r="M2423" i="10"/>
  <c r="AD67" i="15"/>
  <c r="AD100" i="15"/>
  <c r="N2265" i="10"/>
  <c r="N2224" i="10"/>
  <c r="E1040" i="10"/>
  <c r="E1044" i="10"/>
  <c r="E1036" i="10"/>
  <c r="E2667" i="10"/>
  <c r="E2663" i="10"/>
  <c r="AD44" i="15"/>
  <c r="AD96" i="15"/>
  <c r="J35" i="79"/>
  <c r="K35" i="79"/>
  <c r="C2507" i="10"/>
  <c r="C2503" i="10"/>
  <c r="Y610" i="10"/>
  <c r="AQ190" i="10"/>
  <c r="AP190" i="10"/>
  <c r="AP393" i="10"/>
  <c r="AQ393" i="10"/>
  <c r="F1044" i="10"/>
  <c r="F1036" i="10"/>
  <c r="F1040" i="10"/>
  <c r="Y622" i="10"/>
  <c r="AP285" i="10"/>
  <c r="K106" i="80"/>
  <c r="I106" i="80"/>
  <c r="K53" i="16"/>
  <c r="J53" i="16"/>
  <c r="K48" i="80"/>
  <c r="I48" i="80"/>
  <c r="J48" i="80"/>
  <c r="J45" i="79"/>
  <c r="I45" i="79"/>
  <c r="K45" i="79"/>
  <c r="AZ120" i="80"/>
  <c r="K58" i="80"/>
  <c r="I58" i="80"/>
  <c r="J58" i="80"/>
  <c r="AD132" i="15"/>
  <c r="AD18" i="15"/>
  <c r="K32" i="80"/>
  <c r="J32" i="80"/>
  <c r="I32" i="80"/>
  <c r="AQ286" i="10"/>
  <c r="AP286" i="10"/>
  <c r="Y623" i="10"/>
  <c r="L2547" i="10"/>
  <c r="L2543" i="10"/>
  <c r="I59" i="80"/>
  <c r="K59" i="80"/>
  <c r="J59" i="80"/>
  <c r="S2423" i="10"/>
  <c r="S2427" i="10"/>
  <c r="P2587" i="10"/>
  <c r="P2583" i="10"/>
  <c r="AQ620" i="10"/>
  <c r="AP620" i="10"/>
  <c r="AP636" i="10"/>
  <c r="AQ636" i="10"/>
  <c r="AP646" i="10"/>
  <c r="AQ646" i="10"/>
  <c r="AQ648" i="10"/>
  <c r="AP648" i="10"/>
  <c r="AQ583" i="10"/>
  <c r="AP583" i="10"/>
  <c r="AQ579" i="10"/>
  <c r="AP579" i="10"/>
  <c r="AP595" i="10"/>
  <c r="AQ595" i="10"/>
  <c r="AQ611" i="10"/>
  <c r="AP611" i="10"/>
  <c r="AP593" i="10"/>
  <c r="AQ593" i="10"/>
  <c r="AQ634" i="10"/>
  <c r="AP634" i="10"/>
  <c r="AP606" i="10"/>
  <c r="AQ606" i="10"/>
  <c r="AQ577" i="10"/>
  <c r="AP577" i="10"/>
  <c r="AQ597" i="10"/>
  <c r="AP597" i="10"/>
  <c r="AP607" i="10"/>
  <c r="AQ607" i="10"/>
  <c r="AP569" i="10"/>
  <c r="AQ569" i="10"/>
  <c r="AP609" i="10"/>
  <c r="AQ609" i="10"/>
  <c r="A967" i="10"/>
  <c r="L967" i="10"/>
  <c r="G966" i="10"/>
  <c r="D966" i="10"/>
  <c r="H967" i="10"/>
  <c r="N966" i="10"/>
  <c r="J967" i="10"/>
  <c r="J966" i="10"/>
  <c r="I966" i="10"/>
  <c r="O967" i="10"/>
  <c r="E967" i="10"/>
  <c r="R966" i="10"/>
  <c r="P967" i="10"/>
  <c r="R967" i="10"/>
  <c r="E966" i="10"/>
  <c r="D967" i="10"/>
  <c r="I967" i="10"/>
  <c r="Q967" i="10"/>
  <c r="O966" i="10"/>
  <c r="C966" i="10"/>
  <c r="C967" i="10"/>
  <c r="S966" i="10"/>
  <c r="G967" i="10"/>
  <c r="N967" i="10"/>
  <c r="Q966" i="10"/>
  <c r="K967" i="10"/>
  <c r="M967" i="10"/>
  <c r="F966" i="10"/>
  <c r="S967" i="10"/>
  <c r="K966" i="10"/>
  <c r="F967" i="10"/>
  <c r="BB56" i="16" l="1"/>
  <c r="BB96" i="16"/>
  <c r="BB105" i="80"/>
  <c r="L28" i="79"/>
  <c r="L119" i="80"/>
  <c r="L93" i="80"/>
  <c r="L72" i="16"/>
  <c r="L17" i="16"/>
  <c r="AQ630" i="10"/>
  <c r="L13" i="81"/>
  <c r="L26" i="80"/>
  <c r="L80" i="16"/>
  <c r="L29" i="16"/>
  <c r="L14" i="80"/>
  <c r="L14" i="79"/>
  <c r="L49" i="80"/>
  <c r="L55" i="80"/>
  <c r="BB119" i="80"/>
  <c r="L52" i="79"/>
  <c r="L31" i="16"/>
  <c r="L97" i="16"/>
  <c r="L25" i="80"/>
  <c r="L13" i="16"/>
  <c r="L92" i="16"/>
  <c r="L43" i="80"/>
  <c r="L74" i="80"/>
  <c r="L37" i="79"/>
  <c r="L47" i="80"/>
  <c r="L118" i="80"/>
  <c r="L32" i="16"/>
  <c r="BB49" i="80"/>
  <c r="BB111" i="16"/>
  <c r="L58" i="79"/>
  <c r="L39" i="80"/>
  <c r="L84" i="16"/>
  <c r="L18" i="79"/>
  <c r="L21" i="80"/>
  <c r="L45" i="80"/>
  <c r="L103" i="16"/>
  <c r="L66" i="16"/>
  <c r="L84" i="80"/>
  <c r="L77" i="80"/>
  <c r="L41" i="79"/>
  <c r="L54" i="80"/>
  <c r="L41" i="80"/>
  <c r="L57" i="79"/>
  <c r="L73" i="16"/>
  <c r="BB110" i="16"/>
  <c r="L75" i="80"/>
  <c r="L15" i="81"/>
  <c r="L12" i="81"/>
  <c r="L106" i="16"/>
  <c r="L51" i="16"/>
  <c r="L85" i="16"/>
  <c r="L15" i="79"/>
  <c r="L28" i="16"/>
  <c r="L54" i="16"/>
  <c r="L33" i="79"/>
  <c r="L63" i="79"/>
  <c r="L25" i="16"/>
  <c r="L48" i="16"/>
  <c r="L20" i="80"/>
  <c r="L71" i="16"/>
  <c r="L83" i="16"/>
  <c r="L104" i="16"/>
  <c r="L12" i="16"/>
  <c r="L55" i="16"/>
  <c r="L19" i="80"/>
  <c r="AQ652" i="10"/>
  <c r="L23" i="81"/>
  <c r="BB109" i="16"/>
  <c r="L36" i="79"/>
  <c r="L56" i="16"/>
  <c r="L91" i="16"/>
  <c r="L87" i="80"/>
  <c r="L75" i="79"/>
  <c r="L94" i="16"/>
  <c r="L72" i="80"/>
  <c r="L15" i="16"/>
  <c r="L81" i="16"/>
  <c r="L71" i="80"/>
  <c r="L15" i="80"/>
  <c r="L49" i="16"/>
  <c r="L24" i="16"/>
  <c r="L27" i="80"/>
  <c r="L80" i="80"/>
  <c r="L17" i="80"/>
  <c r="L21" i="79"/>
  <c r="L103" i="80"/>
  <c r="L105" i="80"/>
  <c r="L70" i="79"/>
  <c r="L18" i="16"/>
  <c r="L40" i="80"/>
  <c r="L11" i="16"/>
  <c r="L101" i="80"/>
  <c r="L67" i="79"/>
  <c r="L18" i="80"/>
  <c r="BB98" i="16"/>
  <c r="L71" i="79"/>
  <c r="L86" i="80"/>
  <c r="L92" i="80"/>
  <c r="L99" i="80"/>
  <c r="L91" i="80"/>
  <c r="L120" i="80"/>
  <c r="BB97" i="16"/>
  <c r="L36" i="16"/>
  <c r="L62" i="80"/>
  <c r="L56" i="79"/>
  <c r="L44" i="16"/>
  <c r="BB106" i="80"/>
  <c r="L68" i="16"/>
  <c r="L60" i="80"/>
  <c r="L33" i="80"/>
  <c r="L76" i="80"/>
  <c r="L12" i="80"/>
  <c r="L110" i="16"/>
  <c r="L29" i="80"/>
  <c r="L56" i="80"/>
  <c r="L37" i="16"/>
  <c r="L115" i="80"/>
  <c r="L74" i="79"/>
  <c r="L24" i="79"/>
  <c r="L98" i="80"/>
  <c r="L44" i="80"/>
  <c r="L53" i="16"/>
  <c r="L116" i="80"/>
  <c r="L46" i="79"/>
  <c r="L64" i="79"/>
  <c r="L111" i="80"/>
  <c r="L63" i="80"/>
  <c r="L22" i="79"/>
  <c r="L11" i="79"/>
  <c r="L11" i="80"/>
  <c r="L105" i="16"/>
  <c r="BB49" i="137"/>
  <c r="L32" i="79"/>
  <c r="L16" i="79"/>
  <c r="L69" i="16"/>
  <c r="L14" i="81"/>
  <c r="L19" i="79"/>
  <c r="L90" i="16"/>
  <c r="L39" i="16"/>
  <c r="L13" i="80"/>
  <c r="L32" i="80"/>
  <c r="L49" i="79"/>
  <c r="L79" i="16"/>
  <c r="L31" i="79"/>
  <c r="L30" i="79"/>
  <c r="L62" i="79"/>
  <c r="L50" i="79"/>
  <c r="L12" i="79"/>
  <c r="L50" i="16"/>
  <c r="L72" i="79"/>
  <c r="L65" i="79"/>
  <c r="BB55" i="16"/>
  <c r="L114" i="80"/>
  <c r="L98" i="16"/>
  <c r="L78" i="80"/>
  <c r="L47" i="79"/>
  <c r="L70" i="16"/>
  <c r="L73" i="79"/>
  <c r="L66" i="79"/>
  <c r="L111" i="16"/>
  <c r="L23" i="79"/>
  <c r="L27" i="16"/>
  <c r="BB59" i="80"/>
  <c r="L106" i="80"/>
  <c r="L52" i="16"/>
  <c r="L38" i="16"/>
  <c r="BB62" i="80"/>
  <c r="AP590" i="10"/>
  <c r="L61" i="80"/>
  <c r="L31" i="80"/>
  <c r="L23" i="16"/>
  <c r="L48" i="80"/>
  <c r="BB66" i="137"/>
  <c r="L57" i="16"/>
  <c r="L55" i="79"/>
  <c r="L42" i="80"/>
  <c r="L121" i="80"/>
  <c r="L45" i="79"/>
  <c r="L38" i="79"/>
  <c r="L42" i="16"/>
  <c r="L58" i="80"/>
  <c r="L51" i="79"/>
  <c r="L53" i="80"/>
  <c r="L30" i="16"/>
  <c r="L40" i="16"/>
  <c r="L48" i="79"/>
  <c r="L34" i="79"/>
  <c r="L30" i="80"/>
  <c r="L82" i="16"/>
  <c r="L43" i="16"/>
  <c r="L34" i="80"/>
  <c r="L24" i="81"/>
  <c r="L102" i="80"/>
  <c r="L35" i="79"/>
  <c r="L40" i="79"/>
  <c r="BB51" i="137"/>
  <c r="L117" i="80"/>
  <c r="L28" i="80"/>
  <c r="L85" i="80"/>
  <c r="L16" i="16"/>
  <c r="L112" i="80"/>
  <c r="L102" i="16"/>
  <c r="AQ668" i="10"/>
  <c r="AP668" i="10"/>
  <c r="BB50" i="137"/>
  <c r="BB48" i="80"/>
  <c r="BB64" i="137"/>
  <c r="BB53" i="16"/>
  <c r="AP632" i="10"/>
  <c r="AQ632" i="10"/>
  <c r="L95" i="16"/>
  <c r="AQ621" i="10"/>
  <c r="AP621" i="10"/>
  <c r="L17" i="79"/>
  <c r="L90" i="80"/>
  <c r="BB47" i="80"/>
  <c r="BB46" i="80"/>
  <c r="BB42" i="16"/>
  <c r="BB121" i="80"/>
  <c r="BB48" i="137"/>
  <c r="BB41" i="16"/>
  <c r="L59" i="80"/>
  <c r="AP581" i="10"/>
  <c r="AQ581" i="10"/>
  <c r="L88" i="80"/>
  <c r="BB54" i="16"/>
  <c r="BB65" i="137"/>
  <c r="L53" i="79"/>
  <c r="BB44" i="16"/>
  <c r="BB52" i="137"/>
  <c r="L113" i="80"/>
  <c r="L89" i="80"/>
  <c r="AQ592" i="10"/>
  <c r="AP592" i="10"/>
  <c r="L86" i="16"/>
  <c r="AQ662" i="10"/>
  <c r="AP662" i="10"/>
  <c r="AP565" i="10"/>
  <c r="AQ565" i="10"/>
  <c r="L41" i="16"/>
  <c r="BB67" i="137"/>
  <c r="L65" i="16"/>
  <c r="AP610" i="10"/>
  <c r="AQ610" i="10"/>
  <c r="AQ670" i="10"/>
  <c r="AP670" i="10"/>
  <c r="L68" i="79"/>
  <c r="L67" i="16"/>
  <c r="AQ666" i="10"/>
  <c r="AP666" i="10"/>
  <c r="AP647" i="10"/>
  <c r="AQ647" i="10"/>
  <c r="AP596" i="10"/>
  <c r="AQ596" i="10"/>
  <c r="AQ651" i="10"/>
  <c r="AP651" i="10"/>
  <c r="AP580" i="10"/>
  <c r="BB45" i="80"/>
  <c r="L35" i="80"/>
  <c r="L39" i="79"/>
  <c r="Y675" i="10"/>
  <c r="AP650" i="10"/>
  <c r="AP675" i="10" s="1"/>
  <c r="AQ650" i="10"/>
  <c r="AQ675" i="10" s="1"/>
  <c r="L54" i="79"/>
  <c r="AQ553" i="10"/>
  <c r="L108" i="16"/>
  <c r="AP649" i="10"/>
  <c r="AP674" i="10" s="1"/>
  <c r="Y674" i="10"/>
  <c r="AQ649" i="10"/>
  <c r="AQ674" i="10" s="1"/>
  <c r="L104" i="80"/>
  <c r="L77" i="16"/>
  <c r="L26" i="16"/>
  <c r="L69" i="79"/>
  <c r="L100" i="80"/>
  <c r="L13" i="79"/>
  <c r="L78" i="16"/>
  <c r="AQ564" i="10"/>
  <c r="AP564" i="10"/>
  <c r="AP663" i="10"/>
  <c r="AQ663" i="10"/>
  <c r="L46" i="80"/>
  <c r="AQ631" i="10"/>
  <c r="AP631" i="10"/>
  <c r="L109" i="16"/>
  <c r="AQ622" i="10"/>
  <c r="AP622" i="10"/>
  <c r="AQ623" i="10"/>
  <c r="AP623" i="10"/>
  <c r="AQ635" i="10"/>
  <c r="AP635" i="10"/>
  <c r="L29" i="79"/>
  <c r="L94" i="80"/>
  <c r="L20" i="79"/>
  <c r="L107" i="80"/>
  <c r="AP633" i="10"/>
  <c r="AQ633" i="10"/>
  <c r="AQ618" i="10"/>
  <c r="AP618" i="10"/>
  <c r="L16" i="80"/>
  <c r="L107" i="16"/>
  <c r="BB63" i="80"/>
  <c r="AQ568" i="10"/>
  <c r="AP568" i="10"/>
  <c r="L14" i="16"/>
  <c r="L96" i="16"/>
  <c r="BB43" i="16"/>
  <c r="BB40" i="16"/>
  <c r="AQ608" i="10"/>
  <c r="AP608" i="10"/>
  <c r="L19" i="16"/>
  <c r="BB60" i="80"/>
  <c r="BB61" i="80"/>
  <c r="BB107" i="80"/>
  <c r="AQ604" i="10"/>
  <c r="AP604" i="10"/>
  <c r="L73" i="80"/>
  <c r="L79" i="80"/>
  <c r="A968" i="10"/>
  <c r="R968" i="10"/>
  <c r="Q968" i="10"/>
  <c r="L968" i="10"/>
  <c r="K968" i="10"/>
  <c r="J968" i="10"/>
  <c r="I968" i="10"/>
  <c r="N968" i="10"/>
  <c r="M968" i="10"/>
  <c r="E968" i="10"/>
  <c r="H968" i="10"/>
  <c r="P968" i="10"/>
  <c r="C968" i="10"/>
  <c r="G968" i="10"/>
  <c r="O968" i="10"/>
  <c r="S968" i="10"/>
  <c r="F968" i="10"/>
  <c r="D968" i="10"/>
  <c r="A969" i="10" l="1"/>
  <c r="N969" i="10"/>
  <c r="S969" i="10"/>
  <c r="C969" i="10"/>
  <c r="Q969" i="10"/>
  <c r="L969" i="10"/>
  <c r="J969" i="10"/>
  <c r="P969" i="10"/>
  <c r="H969" i="10"/>
  <c r="G969" i="10"/>
  <c r="E969" i="10"/>
  <c r="O969" i="10"/>
  <c r="I969" i="10"/>
  <c r="R969" i="10"/>
  <c r="K969" i="10"/>
  <c r="F969" i="10"/>
  <c r="D969" i="10"/>
  <c r="M969" i="10"/>
  <c r="A970" i="10" l="1"/>
  <c r="D970" i="10"/>
  <c r="E970" i="10"/>
  <c r="I970" i="10"/>
  <c r="P970" i="10"/>
  <c r="F970" i="10"/>
  <c r="J970" i="10"/>
  <c r="C970" i="10"/>
  <c r="O970" i="10"/>
  <c r="S970" i="10"/>
  <c r="G970" i="10"/>
  <c r="Q970" i="10"/>
  <c r="K970" i="10"/>
  <c r="H970" i="10"/>
  <c r="M970" i="10"/>
  <c r="N970" i="10"/>
  <c r="L970" i="10"/>
  <c r="R970" i="10"/>
  <c r="A971" i="10" l="1"/>
  <c r="S971" i="10"/>
  <c r="M971" i="10"/>
  <c r="C971" i="10"/>
  <c r="P971" i="10"/>
  <c r="O971" i="10"/>
  <c r="N971" i="10"/>
  <c r="Q971" i="10"/>
  <c r="R971" i="10"/>
  <c r="E971" i="10"/>
  <c r="I971" i="10"/>
  <c r="L971" i="10"/>
  <c r="K971" i="10"/>
  <c r="D971" i="10"/>
  <c r="J971" i="10"/>
  <c r="F971" i="10"/>
  <c r="G971" i="10"/>
  <c r="H971" i="10"/>
  <c r="A972" i="10" l="1"/>
  <c r="S972" i="10"/>
  <c r="J972" i="10"/>
  <c r="M972" i="10"/>
  <c r="H972" i="10"/>
  <c r="E972" i="10"/>
  <c r="K972" i="10"/>
  <c r="I972" i="10"/>
  <c r="R972" i="10"/>
  <c r="G972" i="10"/>
  <c r="P972" i="10"/>
  <c r="N972" i="10"/>
  <c r="L972" i="10"/>
  <c r="F972" i="10"/>
  <c r="O972" i="10"/>
  <c r="C972" i="10"/>
  <c r="D972" i="10"/>
  <c r="Q972" i="10"/>
  <c r="A973" i="10" l="1"/>
  <c r="F973" i="10"/>
  <c r="O973" i="10"/>
  <c r="R973" i="10"/>
  <c r="E973" i="10"/>
  <c r="K973" i="10"/>
  <c r="J973" i="10"/>
  <c r="S973" i="10"/>
  <c r="C973" i="10"/>
  <c r="I973" i="10"/>
  <c r="P973" i="10"/>
  <c r="L973" i="10"/>
  <c r="H973" i="10"/>
  <c r="D973" i="10"/>
  <c r="Q973" i="10"/>
  <c r="M973" i="10"/>
  <c r="G973" i="10"/>
  <c r="N973" i="10"/>
  <c r="A974" i="10" l="1"/>
  <c r="G974" i="10"/>
  <c r="D974" i="10"/>
  <c r="O974" i="10"/>
  <c r="J974" i="10"/>
  <c r="N974" i="10"/>
  <c r="C974" i="10"/>
  <c r="I974" i="10"/>
  <c r="S974" i="10"/>
  <c r="R974" i="10"/>
  <c r="Q974" i="10"/>
  <c r="P974" i="10"/>
  <c r="L974" i="10"/>
  <c r="E974" i="10"/>
  <c r="M974" i="10"/>
  <c r="H974" i="10"/>
  <c r="F974" i="10"/>
  <c r="K974" i="10"/>
  <c r="A975" i="10" l="1"/>
  <c r="I975" i="10"/>
  <c r="R975" i="10"/>
  <c r="K975" i="10"/>
  <c r="E975" i="10"/>
  <c r="H975" i="10"/>
  <c r="L975" i="10"/>
  <c r="J975" i="10"/>
  <c r="F975" i="10"/>
  <c r="G975" i="10"/>
  <c r="C975" i="10"/>
  <c r="Q975" i="10"/>
  <c r="P975" i="10"/>
  <c r="N975" i="10"/>
  <c r="D975" i="10"/>
  <c r="O975" i="10"/>
  <c r="S975" i="10"/>
  <c r="M975" i="10"/>
  <c r="A976" i="10" l="1"/>
  <c r="Q976" i="10"/>
  <c r="E976" i="10"/>
  <c r="L976" i="10"/>
  <c r="I976" i="10"/>
  <c r="H976" i="10"/>
  <c r="P976" i="10"/>
  <c r="R976" i="10"/>
  <c r="J976" i="10"/>
  <c r="M976" i="10"/>
  <c r="C976" i="10"/>
  <c r="O976" i="10"/>
  <c r="S976" i="10"/>
  <c r="K976" i="10"/>
  <c r="F976" i="10"/>
  <c r="G976" i="10"/>
  <c r="D976" i="10"/>
  <c r="N976" i="10"/>
  <c r="A977" i="10" l="1"/>
  <c r="Q977" i="10"/>
  <c r="L977" i="10"/>
  <c r="I977" i="10"/>
  <c r="H977" i="10"/>
  <c r="M977" i="10"/>
  <c r="E977" i="10"/>
  <c r="N977" i="10"/>
  <c r="J977" i="10"/>
  <c r="C977" i="10"/>
  <c r="P977" i="10"/>
  <c r="D977" i="10"/>
  <c r="O977" i="10"/>
  <c r="S977" i="10"/>
  <c r="F977" i="10"/>
  <c r="R977" i="10"/>
  <c r="G977" i="10"/>
  <c r="K977" i="10"/>
  <c r="A978" i="10" l="1"/>
  <c r="R978" i="10"/>
  <c r="D978" i="10"/>
  <c r="E978" i="10"/>
  <c r="J978" i="10"/>
  <c r="Q978" i="10"/>
  <c r="C978" i="10"/>
  <c r="I978" i="10"/>
  <c r="G978" i="10"/>
  <c r="M978" i="10"/>
  <c r="L978" i="10"/>
  <c r="O978" i="10"/>
  <c r="K978" i="10"/>
  <c r="H978" i="10"/>
  <c r="N978" i="10"/>
  <c r="F978" i="10"/>
  <c r="P978" i="10"/>
  <c r="S978" i="10"/>
  <c r="A979" i="10" l="1"/>
  <c r="S979" i="10"/>
  <c r="A980" i="10" l="1"/>
  <c r="G980" i="10"/>
  <c r="P979" i="10"/>
  <c r="C980" i="10"/>
  <c r="M980" i="10"/>
  <c r="L980" i="10"/>
  <c r="P980" i="10"/>
  <c r="Q980" i="10"/>
  <c r="Q979" i="10"/>
  <c r="G979" i="10"/>
  <c r="I979" i="10"/>
  <c r="K979" i="10"/>
  <c r="L979" i="10"/>
  <c r="M979" i="10"/>
  <c r="H980" i="10"/>
  <c r="S980" i="10"/>
  <c r="O979" i="10"/>
  <c r="D979" i="10"/>
  <c r="E980" i="10"/>
  <c r="J980" i="10"/>
  <c r="E979" i="10"/>
  <c r="H979" i="10"/>
  <c r="O980" i="10"/>
  <c r="I980" i="10"/>
  <c r="J979" i="10"/>
  <c r="K980" i="10"/>
  <c r="F979" i="10"/>
  <c r="N980" i="10"/>
  <c r="R980" i="10"/>
  <c r="R979" i="10"/>
  <c r="D980" i="10"/>
  <c r="N979" i="10"/>
  <c r="C979" i="10"/>
  <c r="A981" i="10" l="1"/>
  <c r="H981" i="10"/>
  <c r="F980" i="10"/>
  <c r="O981" i="10"/>
  <c r="L981" i="10"/>
  <c r="E981" i="10"/>
  <c r="M981" i="10"/>
  <c r="C981" i="10"/>
  <c r="K981" i="10"/>
  <c r="J981" i="10"/>
  <c r="F981" i="10"/>
  <c r="R981" i="10"/>
  <c r="D981" i="10"/>
  <c r="N981" i="10"/>
  <c r="S981" i="10"/>
  <c r="G981" i="10"/>
  <c r="P981" i="10"/>
  <c r="Q981" i="10"/>
  <c r="I981" i="10"/>
  <c r="A982" i="10" l="1"/>
  <c r="R982" i="10"/>
  <c r="Q982" i="10"/>
  <c r="F982" i="10"/>
  <c r="M982" i="10"/>
  <c r="N982" i="10"/>
  <c r="J982" i="10"/>
  <c r="C982" i="10"/>
  <c r="E982" i="10"/>
  <c r="I982" i="10"/>
  <c r="L982" i="10"/>
  <c r="K982" i="10"/>
  <c r="D982" i="10"/>
  <c r="S982" i="10"/>
  <c r="O982" i="10"/>
  <c r="H982" i="10"/>
  <c r="G982" i="10"/>
  <c r="P982" i="10"/>
  <c r="A983" i="10" l="1"/>
  <c r="C983" i="10"/>
  <c r="M983" i="10"/>
  <c r="F983" i="10"/>
  <c r="H983" i="10"/>
  <c r="O983" i="10"/>
  <c r="G983" i="10"/>
  <c r="J983" i="10"/>
  <c r="K983" i="10"/>
  <c r="N983" i="10"/>
  <c r="Q983" i="10"/>
  <c r="E983" i="10"/>
  <c r="D983" i="10"/>
  <c r="P983" i="10"/>
  <c r="I983" i="10"/>
  <c r="R983" i="10"/>
  <c r="L983" i="10"/>
  <c r="S983" i="10"/>
  <c r="A984" i="10" l="1"/>
  <c r="G984" i="10"/>
  <c r="S984" i="10"/>
  <c r="K984" i="10"/>
  <c r="M984" i="10"/>
  <c r="H984" i="10"/>
  <c r="D984" i="10"/>
  <c r="I984" i="10"/>
  <c r="R984" i="10"/>
  <c r="J984" i="10"/>
  <c r="C984" i="10"/>
  <c r="N984" i="10"/>
  <c r="L984" i="10"/>
  <c r="Q984" i="10"/>
  <c r="F984" i="10"/>
  <c r="P984" i="10"/>
  <c r="E984" i="10"/>
  <c r="O984" i="10"/>
  <c r="A985" i="10" l="1"/>
  <c r="E985" i="10"/>
  <c r="Q985" i="10"/>
  <c r="N985" i="10"/>
  <c r="K985" i="10"/>
  <c r="L985" i="10"/>
  <c r="O985" i="10"/>
  <c r="P985" i="10"/>
  <c r="F985" i="10"/>
  <c r="I985" i="10"/>
  <c r="R985" i="10"/>
  <c r="C985" i="10"/>
  <c r="S985" i="10"/>
  <c r="H985" i="10"/>
  <c r="D985" i="10"/>
  <c r="G985" i="10"/>
  <c r="M985" i="10"/>
  <c r="J985" i="10"/>
  <c r="A986" i="10" l="1"/>
  <c r="J986" i="10"/>
  <c r="E986" i="10"/>
  <c r="I986" i="10"/>
  <c r="L986" i="10"/>
  <c r="H986" i="10"/>
  <c r="Q986" i="10"/>
  <c r="D986" i="10"/>
  <c r="P986" i="10"/>
  <c r="K986" i="10"/>
  <c r="F986" i="10"/>
  <c r="C986" i="10"/>
  <c r="R986" i="10"/>
  <c r="N986" i="10"/>
  <c r="S986" i="10"/>
  <c r="M986" i="10"/>
  <c r="G986" i="10"/>
  <c r="O986" i="10"/>
  <c r="A987" i="10" l="1"/>
  <c r="O987" i="10"/>
  <c r="K987" i="10"/>
  <c r="R987" i="10"/>
  <c r="J987" i="10"/>
  <c r="D987" i="10"/>
  <c r="P987" i="10"/>
  <c r="F987" i="10"/>
  <c r="E987" i="10"/>
  <c r="M987" i="10"/>
  <c r="S987" i="10"/>
  <c r="H987" i="10"/>
  <c r="L987" i="10"/>
  <c r="N987" i="10"/>
  <c r="G987" i="10"/>
  <c r="C987" i="10"/>
  <c r="I987" i="10"/>
  <c r="Q987" i="10"/>
  <c r="A988" i="10" l="1"/>
  <c r="N988" i="10"/>
  <c r="G988" i="10"/>
  <c r="C988" i="10"/>
  <c r="R988" i="10"/>
  <c r="H988" i="10"/>
  <c r="I988" i="10"/>
  <c r="F988" i="10"/>
  <c r="D988" i="10"/>
  <c r="E988" i="10"/>
  <c r="S988" i="10"/>
  <c r="P988" i="10"/>
  <c r="O988" i="10"/>
  <c r="K988" i="10"/>
  <c r="L988" i="10"/>
  <c r="J988" i="10"/>
  <c r="Q988" i="10"/>
  <c r="M988" i="10"/>
  <c r="A989" i="10" l="1"/>
  <c r="Q989" i="10"/>
  <c r="D989" i="10"/>
  <c r="F989" i="10"/>
  <c r="N989" i="10"/>
  <c r="R989" i="10"/>
  <c r="E989" i="10"/>
  <c r="L989" i="10"/>
  <c r="G989" i="10"/>
  <c r="K989" i="10"/>
  <c r="O989" i="10"/>
  <c r="H989" i="10"/>
  <c r="C989" i="10"/>
  <c r="P989" i="10"/>
  <c r="I989" i="10"/>
  <c r="M989" i="10"/>
  <c r="J989" i="10"/>
  <c r="S989" i="10"/>
  <c r="A990" i="10" l="1"/>
  <c r="P990" i="10"/>
  <c r="Q990" i="10"/>
  <c r="C990" i="10"/>
  <c r="D990" i="10"/>
  <c r="F990" i="10"/>
  <c r="L990" i="10"/>
  <c r="M990" i="10"/>
  <c r="N990" i="10"/>
  <c r="G990" i="10"/>
  <c r="E990" i="10"/>
  <c r="H990" i="10"/>
  <c r="I990" i="10"/>
  <c r="J990" i="10"/>
  <c r="K990" i="10"/>
  <c r="O990" i="10"/>
  <c r="S990" i="10"/>
  <c r="R990" i="10"/>
  <c r="A991" i="10" l="1"/>
  <c r="K991" i="10"/>
  <c r="S991" i="10"/>
  <c r="J991" i="10"/>
  <c r="I991" i="10"/>
  <c r="F991" i="10"/>
  <c r="O991" i="10"/>
  <c r="D991" i="10"/>
  <c r="M991" i="10"/>
  <c r="C991" i="10"/>
  <c r="L991" i="10"/>
  <c r="N991" i="10"/>
  <c r="H991" i="10"/>
  <c r="G991" i="10"/>
  <c r="Q991" i="10"/>
  <c r="P991" i="10"/>
  <c r="E991" i="10"/>
  <c r="R991" i="10"/>
  <c r="A992" i="10" l="1"/>
  <c r="L992" i="10"/>
  <c r="H992" i="10"/>
  <c r="F992" i="10"/>
  <c r="O992" i="10"/>
  <c r="K992" i="10"/>
  <c r="I992" i="10"/>
  <c r="N992" i="10"/>
  <c r="J992" i="10"/>
  <c r="D992" i="10"/>
  <c r="M992" i="10"/>
  <c r="E992" i="10"/>
  <c r="S992" i="10"/>
  <c r="G992" i="10"/>
  <c r="C992" i="10"/>
  <c r="R992" i="10"/>
  <c r="P992" i="10"/>
  <c r="Q992" i="10"/>
  <c r="A993" i="10" l="1"/>
  <c r="P993" i="10"/>
  <c r="M993" i="10"/>
  <c r="Q993" i="10"/>
  <c r="R993" i="10"/>
  <c r="S993" i="10"/>
  <c r="D993" i="10"/>
  <c r="E993" i="10"/>
  <c r="H993" i="10"/>
  <c r="K993" i="10"/>
  <c r="G993" i="10"/>
  <c r="N993" i="10"/>
  <c r="J993" i="10"/>
  <c r="O993" i="10"/>
  <c r="L993" i="10"/>
  <c r="F993" i="10"/>
  <c r="C993" i="10"/>
  <c r="I993" i="10"/>
  <c r="A994" i="10" l="1"/>
  <c r="C994" i="10"/>
  <c r="S994" i="10"/>
  <c r="D994" i="10"/>
  <c r="J994" i="10"/>
  <c r="M994" i="10"/>
  <c r="P994" i="10"/>
  <c r="R994" i="10"/>
  <c r="O994" i="10"/>
  <c r="G994" i="10"/>
  <c r="N994" i="10"/>
  <c r="I994" i="10"/>
  <c r="K994" i="10"/>
  <c r="F994" i="10"/>
  <c r="H994" i="10"/>
  <c r="Q994" i="10"/>
  <c r="E994" i="10"/>
  <c r="L994" i="10"/>
  <c r="A995" i="10" l="1"/>
  <c r="O995" i="10"/>
  <c r="K995" i="10"/>
  <c r="H995" i="10"/>
  <c r="Q995" i="10"/>
  <c r="G995" i="10"/>
  <c r="S995" i="10"/>
  <c r="P995" i="10"/>
  <c r="M995" i="10"/>
  <c r="I995" i="10"/>
  <c r="N995" i="10"/>
  <c r="L995" i="10"/>
  <c r="F995" i="10"/>
  <c r="E995" i="10"/>
  <c r="C995" i="10"/>
  <c r="J995" i="10"/>
  <c r="D995" i="10"/>
  <c r="R995" i="10"/>
  <c r="A996" i="10" l="1"/>
  <c r="I996" i="10"/>
  <c r="K996" i="10"/>
  <c r="E996" i="10"/>
  <c r="N996" i="10"/>
  <c r="P996" i="10"/>
  <c r="Q996" i="10"/>
  <c r="F996" i="10"/>
  <c r="S996" i="10"/>
  <c r="D996" i="10"/>
  <c r="G996" i="10"/>
  <c r="H996" i="10"/>
  <c r="O996" i="10"/>
  <c r="L996" i="10"/>
  <c r="M996" i="10"/>
  <c r="R996" i="10"/>
  <c r="J996" i="10"/>
  <c r="C996" i="10"/>
  <c r="A997" i="10" l="1"/>
  <c r="K997" i="10"/>
  <c r="M997" i="10"/>
  <c r="O997" i="10"/>
  <c r="D997" i="10"/>
  <c r="N997" i="10"/>
  <c r="H997" i="10"/>
  <c r="E997" i="10"/>
  <c r="C997" i="10"/>
  <c r="Q997" i="10"/>
  <c r="G997" i="10"/>
  <c r="P997" i="10"/>
  <c r="R997" i="10"/>
  <c r="S997" i="10"/>
  <c r="I997" i="10"/>
  <c r="J997" i="10"/>
  <c r="F997" i="10"/>
  <c r="L997" i="10"/>
  <c r="A998" i="10" l="1"/>
  <c r="O998" i="10"/>
  <c r="M998" i="10"/>
  <c r="I998" i="10"/>
  <c r="G998" i="10"/>
  <c r="K998" i="10"/>
  <c r="F998" i="10"/>
  <c r="E998" i="10"/>
  <c r="Q998" i="10"/>
  <c r="H998" i="10"/>
  <c r="D998" i="10"/>
  <c r="N998" i="10"/>
  <c r="P998" i="10"/>
  <c r="L998" i="10"/>
  <c r="C998" i="10"/>
  <c r="S998" i="10"/>
  <c r="J998" i="10"/>
  <c r="R998" i="10"/>
  <c r="A999" i="10" l="1"/>
  <c r="D999" i="10"/>
  <c r="N999" i="10"/>
  <c r="I999" i="10"/>
  <c r="F999" i="10"/>
  <c r="R999" i="10"/>
  <c r="K999" i="10"/>
  <c r="M999" i="10"/>
  <c r="H999" i="10"/>
  <c r="P999" i="10"/>
  <c r="S999" i="10"/>
  <c r="E999" i="10"/>
  <c r="L999" i="10"/>
  <c r="C999" i="10"/>
  <c r="O999" i="10"/>
  <c r="Q999" i="10"/>
  <c r="G999" i="10"/>
  <c r="J999" i="10"/>
  <c r="A1000" i="10" l="1"/>
  <c r="F1000" i="10"/>
  <c r="D1000" i="10"/>
  <c r="S1000" i="10"/>
  <c r="N1000" i="10"/>
  <c r="L1000" i="10"/>
  <c r="C1000" i="10"/>
  <c r="P1000" i="10"/>
  <c r="O1000" i="10"/>
  <c r="K1000" i="10"/>
  <c r="Q1000" i="10"/>
  <c r="R1000" i="10"/>
  <c r="J1000" i="10"/>
  <c r="G1000" i="10"/>
  <c r="I1000" i="10"/>
  <c r="M1000" i="10"/>
  <c r="H1000" i="10"/>
  <c r="E1000" i="10"/>
  <c r="A1001" i="10" l="1"/>
  <c r="F1001" i="10"/>
  <c r="K1001" i="10"/>
  <c r="Q1001" i="10"/>
  <c r="C1001" i="10"/>
  <c r="E1001" i="10"/>
  <c r="O1001" i="10"/>
  <c r="G1001" i="10"/>
  <c r="R1001" i="10"/>
  <c r="I1001" i="10"/>
  <c r="M1001" i="10"/>
  <c r="H1001" i="10"/>
  <c r="L1001" i="10"/>
  <c r="J1001" i="10"/>
  <c r="N1001" i="10"/>
  <c r="S1001" i="10"/>
  <c r="P1001" i="10"/>
  <c r="D1001" i="10"/>
  <c r="A1002" i="10" l="1"/>
  <c r="L1002" i="10"/>
  <c r="F1002" i="10"/>
  <c r="O1002" i="10"/>
  <c r="M1002" i="10"/>
  <c r="H1002" i="10"/>
  <c r="P1002" i="10"/>
  <c r="N1002" i="10"/>
  <c r="G1002" i="10"/>
  <c r="E1002" i="10"/>
  <c r="J1002" i="10"/>
  <c r="R1002" i="10"/>
  <c r="C1002" i="10"/>
  <c r="D1002" i="10"/>
  <c r="S1002" i="10"/>
  <c r="Q1002" i="10"/>
  <c r="K1002" i="10"/>
  <c r="I1002" i="10"/>
  <c r="A1003" i="10" l="1"/>
  <c r="L1003" i="10"/>
  <c r="O1003" i="10"/>
  <c r="H1003" i="10"/>
  <c r="Q1003" i="10"/>
  <c r="P1003" i="10"/>
  <c r="E1003" i="10"/>
  <c r="J1003" i="10"/>
  <c r="D1003" i="10"/>
  <c r="K1003" i="10"/>
  <c r="M1003" i="10"/>
  <c r="F1003" i="10"/>
  <c r="S1003" i="10"/>
  <c r="I1003" i="10"/>
  <c r="C1003" i="10"/>
  <c r="N1003" i="10"/>
  <c r="R1003" i="10"/>
  <c r="G1003" i="10"/>
  <c r="A1004" i="10" l="1"/>
  <c r="R1004" i="10"/>
  <c r="C1004" i="10"/>
  <c r="Q1004" i="10"/>
  <c r="J1004" i="10"/>
  <c r="P1004" i="10"/>
  <c r="L1004" i="10"/>
  <c r="M1004" i="10"/>
  <c r="S1004" i="10"/>
  <c r="N1004" i="10"/>
  <c r="I1004" i="10"/>
  <c r="H1004" i="10"/>
  <c r="G1004" i="10"/>
  <c r="O1004" i="10"/>
  <c r="D1004" i="10"/>
  <c r="E1004" i="10"/>
  <c r="K1004" i="10"/>
  <c r="F1004" i="10"/>
  <c r="A1005" i="10" l="1"/>
  <c r="R1005" i="10"/>
  <c r="P1005" i="10"/>
  <c r="O1005" i="10"/>
  <c r="D1005" i="10"/>
  <c r="S1005" i="10"/>
  <c r="L1005" i="10"/>
  <c r="K1005" i="10"/>
  <c r="Q1005" i="10"/>
  <c r="J1005" i="10"/>
  <c r="M1005" i="10"/>
  <c r="H1005" i="10"/>
  <c r="E1005" i="10"/>
  <c r="C1005" i="10"/>
  <c r="N1005" i="10"/>
  <c r="G1005" i="10"/>
  <c r="I1005" i="10"/>
  <c r="F1005" i="10"/>
  <c r="A1006" i="10" l="1"/>
  <c r="H1006" i="10"/>
  <c r="P1006" i="10"/>
  <c r="F1006" i="10"/>
  <c r="G1006" i="10"/>
  <c r="I1006" i="10"/>
  <c r="K1006" i="10"/>
  <c r="R1006" i="10"/>
  <c r="E1006" i="10"/>
  <c r="C1006" i="10"/>
  <c r="J1006" i="10"/>
  <c r="M1006" i="10"/>
  <c r="L1006" i="10"/>
  <c r="O1006" i="10"/>
  <c r="Q1006" i="10"/>
  <c r="S1006" i="10"/>
  <c r="N1006" i="10"/>
  <c r="D1006" i="10"/>
  <c r="A1007" i="10" l="1"/>
  <c r="C1007" i="10"/>
  <c r="A1008" i="10" l="1"/>
  <c r="D1008" i="10"/>
  <c r="N1008" i="10"/>
  <c r="O1007" i="10"/>
  <c r="K1008" i="10"/>
  <c r="S1008" i="10"/>
  <c r="M1008" i="10"/>
  <c r="M1007" i="10"/>
  <c r="Q1007" i="10"/>
  <c r="D1007" i="10"/>
  <c r="G1007" i="10"/>
  <c r="I1008" i="10"/>
  <c r="P1008" i="10"/>
  <c r="H1008" i="10"/>
  <c r="L1007" i="10"/>
  <c r="E1007" i="10"/>
  <c r="E1008" i="10"/>
  <c r="L1008" i="10"/>
  <c r="F1008" i="10"/>
  <c r="N1007" i="10"/>
  <c r="G1008" i="10"/>
  <c r="C1008" i="10"/>
  <c r="J1008" i="10"/>
  <c r="F1007" i="10"/>
  <c r="H1007" i="10"/>
  <c r="I1007" i="10"/>
  <c r="J1007" i="10"/>
  <c r="S1007" i="10"/>
  <c r="R1007" i="10"/>
  <c r="K1007" i="10"/>
  <c r="Q1008" i="10"/>
  <c r="P1007" i="10"/>
  <c r="A1009" i="10" l="1"/>
  <c r="D1009" i="10"/>
  <c r="R1008" i="10"/>
  <c r="J1009" i="10"/>
  <c r="R1009" i="10"/>
  <c r="O1009" i="10"/>
  <c r="N1009" i="10"/>
  <c r="G1009" i="10"/>
  <c r="O1008" i="10"/>
  <c r="P1009" i="10"/>
  <c r="M1009" i="10"/>
  <c r="C1009" i="10"/>
  <c r="E1009" i="10"/>
  <c r="S1009" i="10"/>
  <c r="K1009" i="10"/>
  <c r="F1009" i="10"/>
  <c r="L1009" i="10"/>
  <c r="I1009" i="10"/>
  <c r="A1010" i="10" l="1"/>
  <c r="E1010" i="10"/>
  <c r="C1010" i="10"/>
  <c r="Q1010" i="10"/>
  <c r="N1010" i="10"/>
  <c r="J1010" i="10"/>
  <c r="F1010" i="10"/>
  <c r="O1010" i="10"/>
  <c r="G1010" i="10"/>
  <c r="K1010" i="10"/>
  <c r="M1010" i="10"/>
  <c r="R1010" i="10"/>
  <c r="P1010" i="10"/>
  <c r="S1010" i="10"/>
  <c r="H1009" i="10"/>
  <c r="D1010" i="10"/>
  <c r="L1010" i="10"/>
  <c r="I1010" i="10"/>
  <c r="H1010" i="10"/>
  <c r="Q1009" i="10"/>
  <c r="A1011" i="10" l="1"/>
  <c r="I1011" i="10"/>
  <c r="K1011" i="10"/>
  <c r="A1012" i="10" l="1"/>
  <c r="H1012" i="10"/>
  <c r="O1012" i="10"/>
  <c r="L1012" i="10"/>
  <c r="J1012" i="10"/>
  <c r="E1012" i="10"/>
  <c r="D1011" i="10"/>
  <c r="J1011" i="10"/>
  <c r="C1012" i="10"/>
  <c r="O1011" i="10"/>
  <c r="N1011" i="10"/>
  <c r="F1011" i="10"/>
  <c r="Q1011" i="10"/>
  <c r="P1011" i="10"/>
  <c r="M1011" i="10"/>
  <c r="H1011" i="10"/>
  <c r="G1011" i="10"/>
  <c r="L1011" i="10"/>
  <c r="C1011" i="10"/>
  <c r="I1012" i="10"/>
  <c r="D1012" i="10"/>
  <c r="S1012" i="10"/>
  <c r="G1012" i="10"/>
  <c r="F1012" i="10"/>
  <c r="M1012" i="10"/>
  <c r="R1011" i="10"/>
  <c r="E1011" i="10"/>
  <c r="R1012" i="10"/>
  <c r="N1012" i="10"/>
  <c r="P1012" i="10"/>
  <c r="K1012" i="10"/>
  <c r="S1011" i="10"/>
  <c r="A1013" i="10" l="1"/>
  <c r="S1013" i="10"/>
  <c r="F1013" i="10"/>
  <c r="C1013" i="10"/>
  <c r="J1013" i="10"/>
  <c r="L1013" i="10"/>
  <c r="E1013" i="10"/>
  <c r="H1013" i="10"/>
  <c r="M1013" i="10"/>
  <c r="D1013" i="10"/>
  <c r="P1013" i="10"/>
  <c r="R1013" i="10"/>
  <c r="Q1013" i="10"/>
  <c r="G1013" i="10"/>
  <c r="O1013" i="10"/>
  <c r="K1013" i="10"/>
  <c r="Q1012" i="10"/>
  <c r="N1013" i="10"/>
  <c r="I1013" i="10"/>
  <c r="A1014" i="10" l="1"/>
  <c r="H1014" i="10"/>
  <c r="A1015" i="10" l="1"/>
  <c r="G1014" i="10"/>
  <c r="O1014" i="10"/>
  <c r="I1015" i="10"/>
  <c r="J1014" i="10"/>
  <c r="O1015" i="10"/>
  <c r="E1014" i="10"/>
  <c r="G1015" i="10"/>
  <c r="S1014" i="10"/>
  <c r="K1015" i="10"/>
  <c r="H1015" i="10"/>
  <c r="Q1015" i="10"/>
  <c r="P1014" i="10"/>
  <c r="L1015" i="10"/>
  <c r="C1015" i="10"/>
  <c r="Q1014" i="10"/>
  <c r="C1014" i="10"/>
  <c r="M1015" i="10"/>
  <c r="L1014" i="10"/>
  <c r="E1015" i="10"/>
  <c r="K1014" i="10"/>
  <c r="R1015" i="10"/>
  <c r="J1015" i="10"/>
  <c r="M1014" i="10"/>
  <c r="S1015" i="10"/>
  <c r="R1014" i="10"/>
  <c r="F1015" i="10"/>
  <c r="F1014" i="10"/>
  <c r="N1014" i="10"/>
  <c r="I1014" i="10"/>
  <c r="P1015" i="10"/>
  <c r="D1014" i="10"/>
  <c r="A1016" i="10" l="1"/>
  <c r="D1016" i="10"/>
  <c r="J1016" i="10"/>
  <c r="R1016" i="10"/>
  <c r="L1016" i="10"/>
  <c r="N1016" i="10"/>
  <c r="H1016" i="10"/>
  <c r="M1016" i="10"/>
  <c r="P1016" i="10"/>
  <c r="K1016" i="10"/>
  <c r="C1016" i="10"/>
  <c r="Q1016" i="10"/>
  <c r="E1016" i="10"/>
  <c r="F1016" i="10"/>
  <c r="D1015" i="10"/>
  <c r="I1016" i="10"/>
  <c r="S1016" i="10"/>
  <c r="O1016" i="10"/>
  <c r="N1015" i="10"/>
  <c r="A1017" i="10" l="1"/>
  <c r="G1016" i="10"/>
  <c r="O1017" i="10"/>
  <c r="A1018" i="10" l="1"/>
  <c r="N1017" i="10"/>
  <c r="E1017" i="10"/>
  <c r="S1018" i="10"/>
  <c r="L1018" i="10"/>
  <c r="D1017" i="10"/>
  <c r="C1018" i="10"/>
  <c r="M1017" i="10"/>
  <c r="D1018" i="10"/>
  <c r="Q1018" i="10"/>
  <c r="J1017" i="10"/>
  <c r="H1018" i="10"/>
  <c r="P1017" i="10"/>
  <c r="G2228" i="10"/>
  <c r="I1017" i="10"/>
  <c r="E1018" i="10"/>
  <c r="P1018" i="10"/>
  <c r="J1018" i="10"/>
  <c r="I1018" i="10"/>
  <c r="O1018" i="10"/>
  <c r="K1017" i="10"/>
  <c r="S1017" i="10"/>
  <c r="M1018" i="10"/>
  <c r="R1017" i="10"/>
  <c r="H1017" i="10"/>
  <c r="R1018" i="10"/>
  <c r="N1018" i="10"/>
  <c r="F1018" i="10"/>
  <c r="K1018" i="10"/>
  <c r="F1017" i="10"/>
  <c r="G1018" i="10"/>
  <c r="G1017" i="10"/>
  <c r="C1017" i="10"/>
  <c r="G2278" i="10"/>
  <c r="L1017" i="10"/>
  <c r="Q1017" i="10"/>
</calcChain>
</file>

<file path=xl/sharedStrings.xml><?xml version="1.0" encoding="utf-8"?>
<sst xmlns="http://schemas.openxmlformats.org/spreadsheetml/2006/main" count="10027" uniqueCount="1569">
  <si>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</si>
  <si>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</si>
  <si>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</si>
  <si>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</si>
  <si>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</si>
  <si>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</si>
  <si>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</si>
  <si>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</si>
  <si>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</si>
  <si>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</si>
  <si>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</si>
  <si>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</si>
  <si>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</si>
  <si>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</si>
  <si>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</si>
  <si>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</si>
  <si>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</si>
  <si>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</si>
  <si>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</si>
  <si>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</si>
  <si>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</si>
  <si>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</si>
  <si>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</si>
  <si>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</si>
  <si>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</si>
  <si>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</si>
  <si>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</si>
  <si>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</si>
  <si>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</si>
  <si>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</si>
  <si>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</si>
  <si>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</si>
  <si>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</si>
  <si>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</si>
  <si>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</si>
  <si>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</si>
  <si>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</si>
  <si>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</si>
  <si>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</si>
  <si>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</si>
  <si>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</si>
  <si>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</si>
  <si>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</si>
  <si>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</si>
  <si>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</si>
  <si>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</si>
  <si>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</si>
  <si>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</si>
  <si>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</si>
  <si>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</si>
  <si>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</si>
  <si>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</si>
  <si>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</si>
  <si>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</si>
  <si>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</si>
  <si>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</si>
  <si>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</si>
  <si>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</si>
  <si>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</si>
  <si>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</si>
  <si>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</si>
  <si>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</si>
  <si>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</si>
  <si>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</si>
  <si>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</si>
  <si>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</si>
  <si>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</si>
  <si>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</si>
  <si>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</si>
  <si>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</si>
  <si>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</si>
  <si>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</si>
  <si>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</si>
  <si>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</si>
  <si>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</si>
  <si>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</si>
  <si>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</si>
  <si>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</si>
  <si>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</si>
  <si>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</si>
  <si>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</si>
  <si>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</si>
  <si>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</si>
  <si>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</si>
  <si>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</si>
  <si>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</si>
  <si>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</si>
  <si>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</si>
  <si>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</si>
  <si>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</si>
  <si>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</si>
  <si>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</si>
  <si>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</si>
  <si>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</si>
  <si>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</si>
  <si>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</si>
  <si>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</si>
  <si>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</si>
  <si>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</si>
  <si>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</si>
  <si>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</si>
  <si>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</si>
  <si>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</si>
  <si>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</si>
  <si>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</si>
  <si>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</si>
  <si>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</si>
  <si>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</si>
  <si>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</si>
  <si>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</si>
  <si>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</si>
  <si>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</si>
  <si>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</si>
  <si>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</si>
  <si>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</si>
  <si>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</si>
  <si>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</si>
  <si>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</si>
  <si>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</si>
  <si>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</si>
  <si>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</si>
  <si>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</si>
  <si>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</si>
  <si>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</si>
  <si>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</si>
  <si>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</si>
  <si>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</si>
  <si>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</si>
  <si>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</si>
  <si>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</si>
  <si>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</si>
  <si>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</si>
  <si>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</si>
  <si>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</si>
  <si>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</si>
  <si>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</si>
  <si>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</si>
  <si>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</si>
  <si>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</si>
  <si>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</si>
  <si>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</si>
  <si>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</si>
  <si>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</si>
  <si>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</si>
  <si>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</si>
  <si>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</si>
  <si>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</si>
  <si>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</si>
  <si>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</si>
  <si>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</si>
  <si>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</si>
  <si>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</si>
  <si>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</si>
  <si>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</si>
  <si>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</si>
  <si>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</si>
  <si>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</si>
  <si>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</si>
  <si>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</si>
  <si>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</si>
  <si>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</si>
  <si>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</si>
  <si>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</si>
  <si>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</si>
  <si>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</si>
  <si>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</si>
  <si>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</si>
  <si>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</si>
  <si>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</si>
  <si>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</si>
  <si>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</si>
  <si>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</si>
  <si>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</si>
  <si>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</si>
  <si>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</si>
  <si>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</si>
  <si>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</si>
  <si>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</si>
  <si>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</si>
  <si>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</si>
  <si>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</si>
  <si>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</si>
  <si>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</si>
  <si>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</si>
  <si>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</si>
  <si>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</si>
  <si>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</si>
  <si>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</si>
  <si>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</si>
  <si>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</si>
  <si>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</si>
  <si>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</si>
  <si>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</si>
  <si>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</si>
  <si>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</si>
  <si>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</si>
  <si>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</si>
  <si>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</si>
  <si>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</si>
  <si>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</si>
  <si>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</si>
  <si>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</si>
  <si>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</si>
  <si>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</si>
  <si>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</si>
  <si>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</si>
  <si>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</si>
  <si>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</si>
  <si>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</si>
  <si>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</si>
  <si>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</si>
  <si>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</si>
  <si>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</si>
  <si>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</si>
  <si>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</si>
  <si>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</si>
  <si>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</si>
  <si>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</si>
  <si>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</si>
  <si>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</si>
  <si>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</si>
  <si>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</si>
  <si>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</si>
  <si>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</si>
  <si>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</si>
  <si>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</si>
  <si>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</si>
  <si>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</si>
  <si>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</si>
  <si>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</si>
  <si>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</si>
  <si>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</si>
  <si>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</si>
  <si>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</si>
  <si>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</si>
  <si>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</si>
  <si>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</si>
  <si>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</si>
  <si>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</si>
  <si>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</si>
  <si>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</si>
  <si>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</si>
  <si>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</si>
  <si>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</si>
  <si>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</si>
  <si>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</si>
  <si>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</si>
  <si>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</si>
  <si>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</si>
  <si>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</si>
  <si>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</si>
  <si>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</si>
  <si>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</si>
  <si>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</si>
  <si>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</si>
  <si>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</si>
  <si>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</si>
  <si>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</si>
  <si>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</si>
  <si>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</si>
  <si>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</si>
  <si>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</si>
  <si>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</si>
  <si>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</si>
  <si>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</si>
  <si>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</si>
  <si>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</si>
  <si>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</si>
  <si>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</si>
  <si>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</si>
  <si>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</si>
  <si>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</si>
  <si>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</si>
  <si>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</si>
  <si>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</si>
  <si>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</si>
  <si>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</si>
  <si>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</si>
  <si>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</si>
  <si>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</si>
  <si>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</si>
  <si>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</si>
  <si>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</si>
  <si>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</si>
  <si>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</si>
  <si>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</si>
  <si>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</si>
  <si>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</si>
  <si>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</si>
  <si>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</si>
  <si>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</si>
  <si>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</si>
  <si>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</si>
  <si>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</si>
  <si>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</si>
  <si>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</si>
  <si>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</si>
  <si>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</si>
  <si>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</si>
  <si>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</si>
  <si>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</si>
  <si>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</si>
  <si>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</si>
  <si>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</si>
  <si>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</si>
  <si>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</si>
  <si>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</si>
  <si>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</si>
  <si>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</si>
  <si>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</si>
  <si>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</si>
  <si>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</si>
  <si>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</si>
  <si>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</si>
  <si>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</si>
  <si>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</si>
  <si>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</si>
  <si>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</si>
  <si>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</si>
  <si>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</si>
  <si>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</si>
  <si>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</si>
  <si>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</si>
  <si>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</si>
  <si>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</si>
  <si>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</si>
  <si>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</si>
  <si>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</si>
  <si>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</si>
  <si>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</si>
  <si>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</si>
  <si>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</si>
  <si>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</si>
  <si>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</si>
  <si>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</si>
  <si>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</si>
  <si>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</si>
  <si>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</si>
  <si>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</si>
  <si>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</si>
  <si>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</si>
  <si>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</si>
  <si>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</si>
  <si>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</si>
  <si>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</si>
  <si>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</si>
  <si>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</si>
  <si>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</si>
  <si>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</si>
  <si>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</si>
  <si>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</si>
  <si>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</si>
  <si>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</si>
  <si>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</si>
  <si>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</si>
  <si>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</si>
  <si>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</si>
  <si>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</si>
  <si>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</si>
  <si>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</si>
  <si>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</si>
  <si>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</si>
  <si>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</si>
  <si>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</si>
  <si>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</si>
  <si>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</si>
  <si>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</si>
  <si>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</si>
  <si>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</si>
  <si>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</si>
  <si>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</si>
  <si>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</si>
  <si>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</si>
  <si>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</si>
  <si>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</si>
  <si>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395
Low Mass
Solid
Conduction</t>
  </si>
  <si>
    <t>600
South 
Windows</t>
  </si>
  <si>
    <t>610
S. Windows 
+ Overhang</t>
  </si>
  <si>
    <t>620
East &amp; West 
Windows</t>
  </si>
  <si>
    <t>630
E&amp;W 
Windows 
+ Overhang 
&amp; Fins</t>
  </si>
  <si>
    <t>640
Case 600 
with Htg. 
Temp. 
Setback</t>
  </si>
  <si>
    <t>650
Case 600
with Night 
Ventilation</t>
  </si>
  <si>
    <t>900
South 
Windows</t>
  </si>
  <si>
    <t>910
S. Windows 
+ Overhang</t>
  </si>
  <si>
    <t>920
East &amp; West 
Windows</t>
  </si>
  <si>
    <t>930
E&amp;W 
Windows 
+ Overhang 
&amp; Fins</t>
  </si>
  <si>
    <t>940
Case 900 
with Htg. 
Temp. 
Setback</t>
  </si>
  <si>
    <t>950
Case 900
with Night 
Ventilation</t>
  </si>
  <si>
    <t xml:space="preserve">960
Sunspace </t>
  </si>
  <si>
    <t>195
Solid
Conduction</t>
  </si>
  <si>
    <t>220
In-Depth
Base
Case</t>
  </si>
  <si>
    <t>230
Infiltration</t>
  </si>
  <si>
    <t>240
Internal
Gains</t>
  </si>
  <si>
    <t>250
Exterior
Solar
Absorptance</t>
  </si>
  <si>
    <t>270
South
Windows</t>
  </si>
  <si>
    <t>280
Cavity
Albedo</t>
  </si>
  <si>
    <t>290
South
Shading</t>
  </si>
  <si>
    <t>300
East/West
Windows</t>
  </si>
  <si>
    <t>310
East/West
Shading</t>
  </si>
  <si>
    <t>320
Thermostat</t>
  </si>
  <si>
    <t>410
Low Mass
Infiltration</t>
  </si>
  <si>
    <t>420
Low Mass
Internal
Gains</t>
  </si>
  <si>
    <t>430
Low Mass
Ext. Shortwave
Absorptance</t>
  </si>
  <si>
    <t>440
Low Mass
Cavity
Albedo</t>
  </si>
  <si>
    <t>810
High Mass
Cavity
Albedo</t>
  </si>
  <si>
    <t>640
Case 600 
with Htg.
Temp. 
Setback</t>
  </si>
  <si>
    <t>650FF
Case 600FF with
Night Ventilation</t>
  </si>
  <si>
    <t>950FF
Case 900FF with
Night Ventilation</t>
  </si>
  <si>
    <t>960
Sunspace</t>
  </si>
  <si>
    <t>910-610
Mass, Heating  
w/ S. Shade</t>
  </si>
  <si>
    <t>940-640
Mass, Heating
w/ Heating Setback</t>
  </si>
  <si>
    <t>910-610
Mass, Cooling 
w/ S. Shade</t>
  </si>
  <si>
    <t>910-610
Mass, Heating
w/ S. Shade</t>
  </si>
  <si>
    <t>910-610
Mass, Cooling
w/ S. Shade</t>
  </si>
  <si>
    <t>230-220
Heating
Infiltration</t>
  </si>
  <si>
    <t>240-220
Heating
Internal Gains</t>
  </si>
  <si>
    <t>280-270
Heating
Cavity Albedo</t>
  </si>
  <si>
    <t>290-270
Heating
South Shading</t>
  </si>
  <si>
    <t>320-270
Heating
Thermostat</t>
  </si>
  <si>
    <t>200-195
Cooling
Surface Convection</t>
  </si>
  <si>
    <t>230-220
Cooling
Infiltration</t>
  </si>
  <si>
    <t>240-220
Cooling
Internal Gains</t>
  </si>
  <si>
    <t>250-220
Cooling
Ext Solar Abs.</t>
  </si>
  <si>
    <t>280-270
Cooling
Cavity Albedo</t>
  </si>
  <si>
    <t>320-270
Cooling
Thermostat</t>
  </si>
  <si>
    <t>290-270
Cooling
South Shading</t>
  </si>
  <si>
    <t>200-195
Heating
Surface Convection</t>
  </si>
  <si>
    <t>950-650
Mass, Cooling
w/ Night Vent</t>
  </si>
  <si>
    <t>210
Infrared
Radiation
Int IR="off"
Ext IR="on"</t>
  </si>
  <si>
    <t>215
Infrared
Radiation
Int IR="on"
Ext IR="off"</t>
  </si>
  <si>
    <t>900-600
Mass, Heating</t>
  </si>
  <si>
    <t>900-600 
Mass, Cooling</t>
  </si>
  <si>
    <t>900-600 
Mass, Heating</t>
  </si>
  <si>
    <t>210-200
Cooling
Ext IR
(Int IR "off")</t>
  </si>
  <si>
    <t>220-215
Cooling
Ext IR
(Int IR "on")</t>
  </si>
  <si>
    <t>215-200
Cooling
Int IR
(Ext IR "off")</t>
  </si>
  <si>
    <t>210-200
Heating
Ext IR
(Int IR "off")</t>
  </si>
  <si>
    <t>220-215
Heating
Ext IR
(Int IR "on")</t>
  </si>
  <si>
    <t>220-210
Heating
Int IR
(Ext IR "on")</t>
  </si>
  <si>
    <t>215-200
Heating
Int IR
(Ext IR "off")</t>
  </si>
  <si>
    <t>220-210
Cooling
Int IR
(Ext IR "on")</t>
  </si>
  <si>
    <t>210-200
Heating
Ext IR 
(Int IR "off")</t>
  </si>
  <si>
    <t>Heating</t>
  </si>
  <si>
    <t>Cooling</t>
  </si>
  <si>
    <t>Peak Cooling</t>
  </si>
  <si>
    <t>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</si>
  <si>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</si>
  <si>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</si>
  <si>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</si>
  <si>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</si>
  <si>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</si>
  <si>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</si>
  <si>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</si>
  <si>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</si>
  <si>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</si>
  <si>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</si>
  <si>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</si>
  <si>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</si>
  <si>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</si>
  <si>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</si>
  <si>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</si>
  <si>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</si>
  <si>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</si>
  <si>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</si>
  <si>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</si>
  <si>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</si>
  <si>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</si>
  <si>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</si>
  <si>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</si>
  <si>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</si>
  <si>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</si>
  <si>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</si>
  <si>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</si>
  <si>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</si>
  <si>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</si>
  <si>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</si>
  <si>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</si>
  <si>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</si>
  <si>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</si>
  <si>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</si>
  <si>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</si>
  <si>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</si>
  <si>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</si>
  <si>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</si>
  <si>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</si>
  <si>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</si>
  <si>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</si>
  <si>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</si>
  <si>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</si>
  <si>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</si>
  <si>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</si>
  <si>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</si>
  <si>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</si>
  <si>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</si>
  <si>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</si>
  <si>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610-600 
Low Mass, Heating
S. Shade</t>
  </si>
  <si>
    <t>640-600 
Low Mass, Heating
Heating Setback</t>
  </si>
  <si>
    <t>610-600 
Low Mass, Cooling
S. Shade</t>
  </si>
  <si>
    <t>640-600 
Low Mass, Cooling
Heating Setback</t>
  </si>
  <si>
    <t>650-600 
Low Mass, Cooling
Night Ventilation</t>
  </si>
  <si>
    <t>Low Mass PRIMITIVE DIAGNOSTIC TESTS</t>
  </si>
  <si>
    <t>Low Mass REALISTIC DIAGNOSTIC TESTS</t>
  </si>
  <si>
    <t>400-395
Low Mass,
Heating 
Surf. Conv.
&amp; IR</t>
  </si>
  <si>
    <t>410-400
Low Mass,
Heating  
Infiltration</t>
  </si>
  <si>
    <t>420-410
Low Mass,
Heating
Int. Gains</t>
  </si>
  <si>
    <t>600-430
Low Mass,
Heating
S. Window</t>
  </si>
  <si>
    <t>430-420
Low Mass,
Heating
Ext. Solar
Abs.</t>
  </si>
  <si>
    <t>440-600
Low Mass,
Heating
Cavity
Albedo</t>
  </si>
  <si>
    <t>400-395
Low Mass,
Cooling 
Surf. Conv.
&amp; IR</t>
  </si>
  <si>
    <t>410-400
Low Mass,
Cooling  
Infiltration</t>
  </si>
  <si>
    <t>420-410
Low Mass,
Cooling
Int. Gains</t>
  </si>
  <si>
    <t>430-420
Low Mass,
Cooling
Ext Solar
Abs.</t>
  </si>
  <si>
    <t>600-430
Low Mass,
Cooling
S. Window</t>
  </si>
  <si>
    <t>440-600
Low Mass,
Cooling
Cavity
Albedo</t>
  </si>
  <si>
    <t>400-395
Low Mass, Heating 
Surf. Conv.
&amp; IR</t>
  </si>
  <si>
    <t>410-400
Low Mass, Heating  
Infiltration</t>
  </si>
  <si>
    <t>420-410
Low Mass, Heating
Int. Gains</t>
  </si>
  <si>
    <t>430-420
Low Mass, Heating
Ext Solar
Abs.</t>
  </si>
  <si>
    <t>600-430
Low Mass, Heating
S. Window</t>
  </si>
  <si>
    <t>440-600
Low Mass, Heating
Cavity
Albedo</t>
  </si>
  <si>
    <t>400-395
Low Mass, Cooling 
Surf. Conv.
&amp; IR</t>
  </si>
  <si>
    <t>410-400
Low Mass, Cooling  
Infiltration</t>
  </si>
  <si>
    <t>420-410
Low Mass, Cooling
Int. Gains</t>
  </si>
  <si>
    <t>430-420
Low Mass, Cooling
Ext. Solar
Abs.</t>
  </si>
  <si>
    <t>600-430
Low Mass, Cooling
S. Window</t>
  </si>
  <si>
    <t>440-600
Low Mass, Cooling
Cavity
Albedo</t>
  </si>
  <si>
    <t>High Mass QUALIFICATION TESTS</t>
  </si>
  <si>
    <t>910-900 
High Mass, Heating
S. Shade</t>
  </si>
  <si>
    <t>940-900 
High Mass, Heating
Heating Setback</t>
  </si>
  <si>
    <t>960-900 
High Mass, Heating
Sunspace</t>
  </si>
  <si>
    <t>910-900 
High Mass, Cooling
S. Shade</t>
  </si>
  <si>
    <t>960-900 
High Mass, Cooling
Sunspace</t>
  </si>
  <si>
    <t>940-900 
High Mass, Cooling
Heating Setback</t>
  </si>
  <si>
    <t>950-900 
High Mass, Cooling
Night Ventilation</t>
  </si>
  <si>
    <t>High Mass DIAGNOSTIC TESTS</t>
  </si>
  <si>
    <t>900-800
High Mass, Heating  
S. Window</t>
  </si>
  <si>
    <t>900-810
High Mass, Heating  
Int. Sol. Abs.</t>
  </si>
  <si>
    <t>900-800
High Mass, Cooling  
S. Window</t>
  </si>
  <si>
    <t>900-810
High Mass, Cooling  
Int. Sol. Abs.</t>
  </si>
  <si>
    <t>220-215
Cooling
Ext IR 
(Int IR on)</t>
  </si>
  <si>
    <t>280-270
Cavity Albedo</t>
  </si>
  <si>
    <t>320-270
 Thermostat</t>
  </si>
  <si>
    <t>290-270
South Shading</t>
  </si>
  <si>
    <r>
      <t>Case 600 Annual Incident Solar Radiation (kWh/m</t>
    </r>
    <r>
      <rPr>
        <vertAlign val="superscript"/>
        <sz val="10"/>
        <rFont val="Times New Roman"/>
        <family val="1"/>
      </rPr>
      <t>2</t>
    </r>
    <r>
      <rPr>
        <sz val="10"/>
        <rFont val="Times New Roman"/>
        <family val="1"/>
      </rPr>
      <t>)</t>
    </r>
  </si>
  <si>
    <r>
      <t>Case 600 Annual Transmitted Solar Radiation – Unshaded (kWh/m</t>
    </r>
    <r>
      <rPr>
        <vertAlign val="superscript"/>
        <sz val="10"/>
        <rFont val="Times New Roman"/>
        <family val="1"/>
      </rPr>
      <t>2</t>
    </r>
    <r>
      <rPr>
        <sz val="10"/>
        <rFont val="Times New Roman"/>
        <family val="1"/>
      </rPr>
      <t>)</t>
    </r>
  </si>
  <si>
    <r>
      <t>Case 600 Annual Transmitted Solar Radiation –Shaded (kWh/m</t>
    </r>
    <r>
      <rPr>
        <vertAlign val="superscript"/>
        <sz val="10"/>
        <rFont val="Times New Roman"/>
        <family val="1"/>
      </rPr>
      <t>2</t>
    </r>
    <r>
      <rPr>
        <sz val="10"/>
        <rFont val="Times New Roman"/>
        <family val="1"/>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</si>
  <si>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</si>
  <si>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</si>
  <si>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</si>
  <si>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</si>
  <si>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</si>
  <si>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</si>
  <si>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</si>
  <si>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</si>
  <si>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</si>
  <si>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</si>
  <si>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</si>
  <si>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</si>
  <si>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</si>
  <si>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</si>
  <si>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</si>
  <si>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</si>
  <si>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</si>
  <si>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</si>
  <si>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</si>
  <si>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</si>
  <si>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</si>
  <si>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</si>
  <si>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200
Surface
Convection
Int IR="off"
Ext IR="off"</t>
  </si>
  <si>
    <t>Table B8-10.  High Mass Basic and In-Depth Sensitivity Tests</t>
  </si>
  <si>
    <r>
      <t>Table B8-13.  Case 600 Annual Incident Solar Radiation (kWh/m</t>
    </r>
    <r>
      <rPr>
        <b/>
        <vertAlign val="superscript"/>
        <sz val="12"/>
        <rFont val="Albertus Medium"/>
        <family val="2"/>
      </rPr>
      <t>2</t>
    </r>
    <r>
      <rPr>
        <b/>
        <sz val="12"/>
        <rFont val="Arial"/>
        <family val="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</si>
  <si>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</si>
  <si>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</si>
  <si>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</si>
  <si>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</si>
  <si>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</si>
  <si>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</si>
  <si>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</si>
  <si>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</si>
  <si>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</si>
  <si>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</si>
  <si>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</si>
  <si>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</si>
  <si>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</si>
  <si>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270-220
Heating
South
Windows</t>
  </si>
  <si>
    <t>250-220
Heating
Ext Solar
Absorptance</t>
  </si>
  <si>
    <t>270-220
Cooling
South
Windows</t>
  </si>
  <si>
    <t>250-220
Heating
Ext Solar
Absorpance</t>
  </si>
  <si>
    <t>250-220
Cooling
Ext Solar
Absorpance</t>
  </si>
  <si>
    <t>620-600 
Low Mass, Heating
E&amp;W Orientation</t>
  </si>
  <si>
    <t>630-620 
Low Mass, Heating
E&amp;W Shade</t>
  </si>
  <si>
    <t>620-600 
Low Mass, Cooling
E&amp;W Orientation</t>
  </si>
  <si>
    <t>630-620 
Low Mass, Cooling
E&amp;W Shade</t>
  </si>
  <si>
    <t>920-900 
High Mass, Heating
E&amp;W Orientation</t>
  </si>
  <si>
    <t>930-920 
High Mass, Heating
E&amp;W Shade</t>
  </si>
  <si>
    <t>920-900 
High Mass, Cooling
E&amp;W Orientation</t>
  </si>
  <si>
    <t>930-920 
High Mass, Cooling
E&amp;W Shade</t>
  </si>
  <si>
    <t>300-270
Heating
E&amp;W Windows</t>
  </si>
  <si>
    <t>310-300
Heating
E&amp;W Shading</t>
  </si>
  <si>
    <t>300-270
Cooling
E&amp;W Windows</t>
  </si>
  <si>
    <t>310-300
Cooling
E&amp;W Shading</t>
  </si>
  <si>
    <t>300-270
E&amp;W Windows</t>
  </si>
  <si>
    <t>310-300
E&amp;W Shading</t>
  </si>
  <si>
    <t>920-620
Mass, Heating 
w/ E&amp;W Window</t>
  </si>
  <si>
    <t>930-630
Mass,  Heating
w/ E&amp;W Shade</t>
  </si>
  <si>
    <t>920-620
Mass, Cooling
w/ E&amp;W Window</t>
  </si>
  <si>
    <t>930-630
Mass, Cooling
w/ E&amp;W Shade</t>
  </si>
  <si>
    <t>920-620
Mass, Heating
w/ E&amp;W Window</t>
  </si>
  <si>
    <t>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</si>
  <si>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</si>
  <si>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</si>
  <si>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</si>
  <si>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</si>
  <si>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</si>
  <si>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</si>
  <si>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</si>
  <si>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</si>
  <si>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940-640
Mass, Cooling
w/ Heating Setback</t>
  </si>
  <si>
    <t>BESTEST Indepth South Window Delta Annual Cooling and Heating</t>
  </si>
  <si>
    <t>900-800
High Mass, Heating
S. Window</t>
  </si>
  <si>
    <t>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</si>
  <si>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</si>
  <si>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</si>
  <si>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</si>
  <si>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</si>
  <si>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</si>
  <si>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</si>
  <si>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</si>
  <si>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</si>
  <si>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</si>
  <si>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</si>
  <si>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</si>
  <si>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</si>
  <si>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</si>
  <si>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</si>
  <si>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</si>
  <si>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</si>
  <si>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</si>
  <si>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</si>
  <si>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</si>
  <si>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</si>
  <si>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</si>
  <si>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</si>
  <si>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</si>
  <si>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</si>
  <si>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</si>
  <si>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</si>
  <si>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</si>
  <si>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</si>
  <si>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</si>
  <si>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</si>
  <si>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</si>
  <si>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</si>
  <si>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</si>
  <si>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</si>
  <si>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</si>
  <si>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</si>
  <si>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</si>
  <si>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</si>
  <si>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</si>
  <si>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</si>
  <si>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</si>
  <si>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</si>
  <si>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</si>
  <si>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</si>
  <si>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</si>
  <si>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</si>
  <si>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</si>
  <si>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</si>
  <si>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</si>
  <si>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</si>
  <si>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</si>
  <si>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</si>
  <si>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</si>
  <si>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</si>
  <si>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</si>
  <si>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</si>
  <si>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</si>
  <si>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</si>
  <si>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</si>
  <si>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</si>
  <si>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</si>
  <si>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</si>
  <si>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</si>
  <si>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</si>
  <si>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vertAlign val="superscript"/>
        <sz val="12"/>
        <rFont val="Arial"/>
        <family val="2"/>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</si>
  <si>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</si>
  <si>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</si>
  <si>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</si>
  <si>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</si>
  <si>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</si>
  <si>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</si>
  <si>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</si>
  <si>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</si>
  <si>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</si>
  <si>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</si>
  <si>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</si>
  <si>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</si>
  <si>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</si>
  <si>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</si>
  <si>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</si>
  <si>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</si>
  <si>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</si>
  <si>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</si>
  <si>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</si>
  <si>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</si>
  <si>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</si>
  <si>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</si>
  <si>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</si>
  <si>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</si>
  <si>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</si>
  <si>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vertAlign val="superscript"/>
        <sz val="12"/>
        <rFont val="Arial"/>
        <family val="2"/>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</si>
  <si>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</si>
  <si>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</si>
  <si>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</si>
  <si>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</si>
  <si>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</si>
  <si>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</si>
  <si>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</si>
  <si>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</si>
  <si>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</si>
  <si>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</si>
  <si>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</si>
  <si>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</si>
  <si>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</si>
  <si>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</si>
  <si>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</si>
  <si>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</si>
  <si>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</si>
  <si>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</si>
  <si>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</si>
  <si>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</si>
  <si>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</si>
  <si>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</si>
  <si>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</si>
  <si>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</si>
  <si>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</si>
  <si>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</si>
  <si>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</si>
  <si>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</si>
  <si>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</si>
  <si>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</si>
  <si>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b/>
        <vertAlign val="superscript"/>
        <sz val="12"/>
        <rFont val="Arial"/>
        <family val="2"/>
      </rPr>
      <t>2</t>
    </r>
    <r>
      <rPr>
        <b/>
        <sz val="12"/>
        <rFont val="Arial"/>
        <family val="2"/>
      </rPr>
      <t>)</t>
    </r>
  </si>
  <si>
    <r>
      <t>Table B8-15.  Annual Transmitted Solar Radiation - Shaded (kWh/m</t>
    </r>
    <r>
      <rPr>
        <b/>
        <vertAlign val="superscript"/>
        <sz val="12"/>
        <rFont val="Arial"/>
        <family val="2"/>
      </rPr>
      <t>2</t>
    </r>
    <r>
      <rPr>
        <b/>
        <sz val="12"/>
        <rFont val="Arial"/>
        <family val="2"/>
      </rPr>
      <t>)</t>
    </r>
  </si>
  <si>
    <t>660 South</t>
  </si>
  <si>
    <t>670 South</t>
  </si>
  <si>
    <t>980-680 Mass, w/ Insulation 20/27</t>
  </si>
  <si>
    <t>985-685 Mass, w/ 20/20 Tstat</t>
  </si>
  <si>
    <t>995-695 Mass, w/ Insulation 20/20</t>
  </si>
  <si>
    <r>
      <t xml:space="preserve">PEAK COOLING [KW] </t>
    </r>
    <r>
      <rPr>
        <b/>
        <i/>
        <sz val="10"/>
        <color rgb="FF3333FF"/>
        <rFont val="Arial"/>
        <family val="2"/>
      </rPr>
      <t>--</t>
    </r>
    <r>
      <rPr>
        <b/>
        <sz val="10"/>
        <color rgb="FF3333FF"/>
        <rFont val="Arial"/>
        <family val="2"/>
      </rPr>
      <t>Charts not created directly here; these addresses are referenced by "BASIC AND IN-DEPTH MASS EFFECT DELTA CHART - PEAK" below</t>
    </r>
  </si>
  <si>
    <t>680FF
Case 600FF with
More Insulation</t>
  </si>
  <si>
    <t>980FF
Case 900FF with
More Insulation</t>
  </si>
  <si>
    <r>
      <t xml:space="preserve">PEAK HEATING [KW] </t>
    </r>
    <r>
      <rPr>
        <b/>
        <sz val="10"/>
        <color rgb="FF3333FF"/>
        <rFont val="Arial"/>
        <family val="2"/>
      </rPr>
      <t>--Charts not created directly here; these addresses are referenced by "BESTEST IN-DEPTH CASES 395 TO 600 DELTA CHART - ANNUAL" below</t>
    </r>
  </si>
  <si>
    <t>660
Low-E 
Windows</t>
  </si>
  <si>
    <t>670
Single-Pane 
Windows</t>
  </si>
  <si>
    <t>680
Case 600
with Greater 
Insulation</t>
  </si>
  <si>
    <t>695
Case 685
with Greater 
Insulation</t>
  </si>
  <si>
    <t>980
Case 900
with Greater 
Insulation</t>
  </si>
  <si>
    <t>995
Case 985
with Greater 
Insulation</t>
  </si>
  <si>
    <t>685
Case 600
with  
20/20 Tstat</t>
  </si>
  <si>
    <t>985
Case 900
with  
20/20 Tstat</t>
  </si>
  <si>
    <t>New Cases 660 to 695 and 980 to 995</t>
  </si>
  <si>
    <t>660-600
Low-E 
Windows, Heating</t>
  </si>
  <si>
    <t>670-600
Single-Pane 
Windows, Heating</t>
  </si>
  <si>
    <t>660-600
Low-E 
Windows, Cooling</t>
  </si>
  <si>
    <t>670-600
Single-Pane 
Windows, Cooling</t>
  </si>
  <si>
    <t>680-600
Case 600
with Greater 
Insulation</t>
  </si>
  <si>
    <t>685-600
Case 600
with  
20/20 Tstat</t>
  </si>
  <si>
    <t>695-685
Case 685
with Greater 
Insulation</t>
  </si>
  <si>
    <t>980-900
Case 900
with Greater 
Insulation</t>
  </si>
  <si>
    <t>985-900
Case 900
with  
20/20 Tstat</t>
  </si>
  <si>
    <t>995-985
Case 985
with Greater 
Insulation</t>
  </si>
  <si>
    <t>BESTEST BASIC Window Types (Delta) Annual Heating and Cooling</t>
  </si>
  <si>
    <t>BESTEST BASIC Window Types (Delta) Peak Heating and Cooling</t>
  </si>
  <si>
    <t>BESTEST BASIC Insulation (Delta) Annual Heating and Cooling</t>
  </si>
  <si>
    <t>680-600
600 with Greater 
Insulation, Cooling</t>
  </si>
  <si>
    <t>685-600
600 with  
20/20 Tstat, Heating</t>
  </si>
  <si>
    <t>695-685
685 with Greater 
Insulation, Cooling</t>
  </si>
  <si>
    <t>980-900
900 with Greater 
Insulation, Heating</t>
  </si>
  <si>
    <t>980-900
900 with Greater 
Insulation, Cooling</t>
  </si>
  <si>
    <t>985-900
900 with  
20/20 Tstat, Heating</t>
  </si>
  <si>
    <t>985-900
900 with  
20/20 Tstat, Cooling</t>
  </si>
  <si>
    <t>995-985
985 with Greater 
Insulation, Heating</t>
  </si>
  <si>
    <t>995-985
985 with Greater 
Insulation, Cooling</t>
  </si>
  <si>
    <r>
      <rPr>
        <b/>
        <sz val="10"/>
        <color rgb="FF3333FF"/>
        <rFont val="Arial"/>
        <family val="2"/>
      </rPr>
      <t>680-600</t>
    </r>
    <r>
      <rPr>
        <sz val="10"/>
        <color rgb="FF3333FF"/>
        <rFont val="Arial"/>
        <family val="2"/>
      </rPr>
      <t xml:space="preserve">
600 with Greater 
Insulation, Heating</t>
    </r>
  </si>
  <si>
    <t>685-600
600 with  
20/20 Tstat, Cooling</t>
  </si>
  <si>
    <t>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</si>
  <si>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</si>
  <si>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</si>
  <si>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</si>
  <si>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</si>
  <si>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</si>
  <si>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</si>
  <si>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</si>
  <si>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450
Const. Int.&amp;Ext.
Surf. Coefs.,   Heating</t>
  </si>
  <si>
    <t>460
Const. Interior
Surf. Coefs.,  Heating</t>
  </si>
  <si>
    <t>470
Const. Exterior
Surf. Coefs.,  Heating</t>
  </si>
  <si>
    <t>450
Const. Int.&amp;Ext.
Surf. Coefs.,   Cooling</t>
  </si>
  <si>
    <t>460
Const. Interior
Surf. Coefs.,  Cooling</t>
  </si>
  <si>
    <t>470
Const. Exterior
Surf. Coefs.,  Cooling</t>
  </si>
  <si>
    <t>450-600
Const. Int.&amp;Ext.
Surf. Coefs.,   Heating</t>
  </si>
  <si>
    <t>450-600
Const. Int.&amp;Ext.
Surf. Coefs.,   Cooling</t>
  </si>
  <si>
    <t>460-600
Const. Interior
Surf. Coefs.,  Cooling</t>
  </si>
  <si>
    <t>460-600
Const. Interior
Surf. Coefs.,  Heating</t>
  </si>
  <si>
    <t>470-600
Const. Exterior
Surf. Coefs.,  Cooling</t>
  </si>
  <si>
    <t>470-600
Const. Exterior
Surf. Coefs.,  Heating</t>
  </si>
  <si>
    <t>BESTEST IN-DEPTH Surface Heat Transfer (Delta) Annual Heating and Cooling</t>
  </si>
  <si>
    <t>470-450
Auto   Interior
Surf. H.T.,  Heating</t>
  </si>
  <si>
    <t>470-450
Auto   Interior
Surf. H.T.,  Cooling</t>
  </si>
  <si>
    <t>460-450
Auto    Exterior
Surf. H.T.,  Heating</t>
  </si>
  <si>
    <t>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</si>
  <si>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</si>
  <si>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</si>
  <si>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</si>
  <si>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</si>
  <si>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</si>
  <si>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</si>
  <si>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</si>
  <si>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</si>
  <si>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</si>
  <si>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</si>
  <si>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</si>
  <si>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610-600 
Low Mass, S.Shade
Heating</t>
  </si>
  <si>
    <t>610-600 
Low Mass, S.Shade
Cooling</t>
  </si>
  <si>
    <t>910-900 
High Mass, S. Shade
Heating</t>
  </si>
  <si>
    <t>910-900 
High Mass, S. Shade
Cooling</t>
  </si>
  <si>
    <t>BESTEST BASIC Shading and Window Orientation (Delta) Annual Heating and Cooling</t>
  </si>
  <si>
    <t>620-600 
Low Mass, 
E&amp;W Or.,   Cooling</t>
  </si>
  <si>
    <t>920-900 
High Mass, 
E&amp;W Or.,   Heating</t>
  </si>
  <si>
    <t>920-900 
HIgh Mass, 
E&amp;W Or.,   Cooling</t>
  </si>
  <si>
    <t>620-600 
Low Mass, 
E&amp;W Or.,   Heating</t>
  </si>
  <si>
    <t>630-620 
Low Mass, 
E&amp;W Shd., Heating</t>
  </si>
  <si>
    <t>630-620 
Low Mass, 
E&amp;W Shd., Cooling</t>
  </si>
  <si>
    <t>930-920 
High Mass, 
E&amp;W Shd., Heating</t>
  </si>
  <si>
    <t>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</si>
  <si>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</si>
  <si>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</si>
  <si>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</si>
  <si>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650-600 
Low Mass, 
Night Vent,        Cooling</t>
  </si>
  <si>
    <t>960-900 
High Mass,                Sunspace,            Cooling</t>
  </si>
  <si>
    <t>960-900 
High Mass,                Sunspace,            Heating</t>
  </si>
  <si>
    <t xml:space="preserve">940-900 
High Mass,                 Tstat Setback,
Heating </t>
  </si>
  <si>
    <t xml:space="preserve">640-600 
Low Mass,                 Tstat Setback,
Heating </t>
  </si>
  <si>
    <t>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</si>
  <si>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</si>
  <si>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</si>
  <si>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</si>
  <si>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</si>
  <si>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</si>
  <si>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</si>
  <si>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</si>
  <si>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</si>
  <si>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</si>
  <si>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</si>
  <si>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</si>
  <si>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</si>
  <si>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</si>
  <si>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</si>
  <si>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</si>
  <si>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</si>
  <si>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</si>
  <si>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</si>
  <si>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</si>
  <si>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</si>
  <si>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</si>
  <si>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</si>
  <si>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</si>
  <si>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</si>
  <si>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</si>
  <si>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</si>
  <si>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</si>
  <si>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</si>
  <si>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</si>
  <si>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</si>
  <si>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</si>
  <si>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</si>
  <si>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</si>
  <si>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</si>
  <si>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</si>
  <si>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</si>
  <si>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</si>
  <si>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</si>
  <si>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</si>
  <si>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</si>
  <si>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</si>
  <si>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</si>
  <si>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</si>
  <si>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</si>
  <si>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</si>
  <si>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</si>
  <si>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</si>
  <si>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</si>
  <si>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</si>
  <si>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</si>
  <si>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</si>
  <si>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</si>
  <si>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</si>
  <si>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</si>
  <si>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</si>
  <si>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</si>
  <si>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</si>
  <si>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</si>
  <si>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</si>
  <si>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</si>
  <si>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</si>
  <si>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</si>
  <si>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</si>
  <si>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</si>
  <si>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</si>
  <si>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</si>
  <si>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</si>
  <si>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</si>
  <si>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</si>
  <si>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</si>
  <si>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</si>
  <si>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</si>
  <si>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</si>
  <si>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</si>
  <si>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</si>
  <si>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</si>
  <si>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</si>
  <si>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</si>
  <si>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810-900
High Mass,
Cooling
Cavity
Albedo</t>
  </si>
  <si>
    <t>810-900
High Mass,
Heating
Cavity
Albedo</t>
  </si>
  <si>
    <r>
      <t>Wh/m</t>
    </r>
    <r>
      <rPr>
        <vertAlign val="superscript"/>
        <sz val="12"/>
        <color rgb="FFFF0000"/>
        <rFont val="Arial"/>
        <family val="2"/>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</si>
  <si>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</si>
  <si>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</si>
  <si>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</si>
  <si>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</si>
  <si>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</si>
  <si>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</si>
  <si>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sz val="12"/>
        <color rgb="FFFF0000"/>
        <rFont val="Arial"/>
        <family val="2"/>
      </rPr>
      <t>(Clear/Cold)</t>
    </r>
  </si>
  <si>
    <r>
      <t xml:space="preserve">           July 14 </t>
    </r>
    <r>
      <rPr>
        <sz val="12"/>
        <color rgb="FFFF0000"/>
        <rFont val="Arial"/>
        <family val="2"/>
      </rPr>
      <t>(Clear/Hot)</t>
    </r>
  </si>
  <si>
    <t xml:space="preserve">                                                              * Direct-Beam and Diffuse</t>
  </si>
  <si>
    <t xml:space="preserve">  Conditioned Zone</t>
  </si>
  <si>
    <t xml:space="preserve">     Temperatures</t>
  </si>
  <si>
    <r>
      <t xml:space="preserve">          Feb 1 </t>
    </r>
    <r>
      <rPr>
        <sz val="12"/>
        <color rgb="FFFF0000"/>
        <rFont val="Arial"/>
        <family val="2"/>
      </rPr>
      <t>(Clear/Cold)</t>
    </r>
  </si>
  <si>
    <r>
      <t xml:space="preserve">          July 14 </t>
    </r>
    <r>
      <rPr>
        <sz val="12"/>
        <color rgb="FFFF0000"/>
        <rFont val="Arial"/>
        <family val="2"/>
      </rPr>
      <t>(Clear/Hot)</t>
    </r>
  </si>
  <si>
    <r>
      <t xml:space="preserve">  Feb 1 </t>
    </r>
    <r>
      <rPr>
        <sz val="12"/>
        <color rgb="FFFF0000"/>
        <rFont val="Arial"/>
        <family val="2"/>
      </rPr>
      <t>(Clear/Cold)</t>
    </r>
  </si>
  <si>
    <r>
      <t xml:space="preserve">  July 14 </t>
    </r>
    <r>
      <rPr>
        <sz val="12"/>
        <color rgb="FFFF0000"/>
        <rFont val="Arial"/>
        <family val="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</si>
  <si>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</si>
  <si>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</si>
  <si>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</si>
  <si>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</si>
  <si>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</si>
  <si>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</si>
  <si>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</si>
  <si>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</si>
  <si>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</si>
  <si>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</si>
  <si>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</si>
  <si>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b/>
        <i/>
        <sz val="12"/>
        <color rgb="FF3333FF"/>
        <rFont val="Arial"/>
        <family val="2"/>
      </rPr>
      <t>[Note to Participants: Editorial changes: went with Hour 8 as example and 0n00 format (pertinent to Jan2018 discussion re Case 640)]</t>
    </r>
  </si>
  <si>
    <r>
      <t xml:space="preserve">Specific-Day Hourly Output: zone loads </t>
    </r>
    <r>
      <rPr>
        <sz val="12"/>
        <color rgb="FFFF0000"/>
        <rFont val="Arial"/>
        <family val="2"/>
      </rPr>
      <t>(selected cases) and conditioned-zone temperatures (Cases 640 and 940)</t>
    </r>
  </si>
  <si>
    <t xml:space="preserve">   Red is for edits from June 2013 through September 2017 distribution for the Round 3 sim trial draft. </t>
  </si>
  <si>
    <r>
      <t xml:space="preserve">                Annual Hourly </t>
    </r>
    <r>
      <rPr>
        <sz val="12"/>
        <color rgb="FF3333FF"/>
        <rFont val="Arial"/>
        <family val="2"/>
      </rPr>
      <t xml:space="preserve">Integrated </t>
    </r>
    <r>
      <rPr>
        <sz val="12"/>
        <color rgb="FFFF0000"/>
        <rFont val="Arial"/>
        <family val="2"/>
      </rPr>
      <t>Sky Temperature Extremes</t>
    </r>
  </si>
  <si>
    <t xml:space="preserve">              Hourly Integrated Peak Loads</t>
  </si>
  <si>
    <t xml:space="preserve">           Hourly Integrated Peak Loads</t>
  </si>
  <si>
    <r>
      <t xml:space="preserve">Specific-Day Hourly Output  </t>
    </r>
    <r>
      <rPr>
        <b/>
        <sz val="12"/>
        <color rgb="FF3333FF"/>
        <rFont val="Arial"/>
        <family val="2"/>
      </rPr>
      <t>(Hourly Integrated Values)</t>
    </r>
  </si>
  <si>
    <r>
      <t xml:space="preserve">               May 4 </t>
    </r>
    <r>
      <rPr>
        <sz val="12"/>
        <color rgb="FFFF0000"/>
        <rFont val="Arial"/>
        <family val="2"/>
      </rPr>
      <t>(Cloudy)</t>
    </r>
  </si>
  <si>
    <t>Specific-Day Hourly Output (Continued) (Hourly Integrated Values)</t>
  </si>
  <si>
    <r>
      <t xml:space="preserve">HOURLY ANNUAL ZONE TEMPERATURE BIN DATA </t>
    </r>
    <r>
      <rPr>
        <sz val="12"/>
        <color rgb="FF3333FF"/>
        <rFont val="Arial"/>
        <family val="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</si>
  <si>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</si>
  <si>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</si>
  <si>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</si>
  <si>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</si>
  <si>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</si>
  <si>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</si>
  <si>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</si>
  <si>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</si>
  <si>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</si>
  <si>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</si>
  <si>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</si>
  <si>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</si>
  <si>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</si>
  <si>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</si>
  <si>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</si>
  <si>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</si>
  <si>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</si>
  <si>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</si>
  <si>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</si>
  <si>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</si>
  <si>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</si>
  <si>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</si>
  <si>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</si>
  <si>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</si>
  <si>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</si>
  <si>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</si>
  <si>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</si>
  <si>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</si>
  <si>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</si>
  <si>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</si>
  <si>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</si>
  <si>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</si>
  <si>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</si>
  <si>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</si>
  <si>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</si>
  <si>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</si>
  <si>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</si>
  <si>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</si>
  <si>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</si>
  <si>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</si>
  <si>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</si>
  <si>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</si>
  <si>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</si>
  <si>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</si>
  <si>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</si>
  <si>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</si>
  <si>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</si>
  <si>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</si>
  <si>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</si>
  <si>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</si>
  <si>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</si>
  <si>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</si>
  <si>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</si>
  <si>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</si>
  <si>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</si>
  <si>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</si>
  <si>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</si>
  <si>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</si>
  <si>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</si>
  <si>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</si>
  <si>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</si>
  <si>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</si>
  <si>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</si>
  <si>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</si>
  <si>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</si>
  <si>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</si>
  <si>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</si>
  <si>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</si>
  <si>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</si>
  <si>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</si>
  <si>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</si>
  <si>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</si>
  <si>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</si>
  <si>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430
High-Cond.
Wall Elements</t>
  </si>
  <si>
    <t>800
High-Cond.
Wall Elements</t>
  </si>
  <si>
    <t>400
Low Mass
High-Cond.
Wall Elements</t>
  </si>
  <si>
    <t>800
High Mass
High-Cond.
Wall Elements</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</si>
  <si>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</si>
  <si>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</si>
  <si>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3333FF"/>
        <rFont val="Arial"/>
        <family val="2"/>
      </rPr>
      <t>8</t>
    </r>
    <r>
      <rPr>
        <sz val="12"/>
        <rFont val="Arial"/>
        <family val="2"/>
      </rPr>
      <t>th hour interval (</t>
    </r>
    <r>
      <rPr>
        <sz val="12"/>
        <color rgb="FF3333FF"/>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</si>
  <si>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</si>
  <si>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</si>
  <si>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t>Version 9.0.1</t>
  </si>
  <si>
    <r>
      <t xml:space="preserve">              Annual Hourly </t>
    </r>
    <r>
      <rPr>
        <sz val="12"/>
        <color rgb="FF3333FF"/>
        <rFont val="Arial"/>
        <family val="2"/>
      </rPr>
      <t>Integrated</t>
    </r>
    <r>
      <rPr>
        <sz val="12"/>
        <rFont val="Arial"/>
        <family val="2"/>
      </rPr>
      <t xml:space="preserve"> Zone Temperature Extremes</t>
    </r>
  </si>
  <si>
    <t xml:space="preserve"> 01/01  03:00:00</t>
  </si>
  <si>
    <t xml:space="preserve"> 06/13  13:00:00</t>
  </si>
  <si>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</si>
  <si>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</si>
  <si>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</si>
  <si>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</si>
  <si>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</si>
  <si>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</si>
  <si>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</si>
  <si>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</si>
  <si>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b/>
        <sz val="12"/>
        <color rgb="FFFF0000"/>
        <rFont val="Arial"/>
        <family val="2"/>
      </rPr>
      <t>(Hourly Integrated Values)</t>
    </r>
  </si>
  <si>
    <r>
      <t xml:space="preserve">HOURLY ANNUAL ZONE TEMPERATURE BIN DATA </t>
    </r>
    <r>
      <rPr>
        <sz val="12"/>
        <color rgb="FFFF0000"/>
        <rFont val="Arial"/>
        <family val="2"/>
      </rPr>
      <t>(Based on Hourly Integrated Values)</t>
    </r>
  </si>
  <si>
    <r>
      <rPr>
        <sz val="12"/>
        <rFont val="Arial"/>
        <family val="2"/>
      </rPr>
      <t>4. Format dates using the appropriate three</t>
    </r>
    <r>
      <rPr>
        <sz val="12"/>
        <color rgb="FFFF0000"/>
        <rFont val="Arial"/>
        <family val="2"/>
        <charset val="1"/>
      </rPr>
      <t>-character</t>
    </r>
    <r>
      <rPr>
        <sz val="12"/>
        <rFont val="Arial"/>
        <family val="2"/>
      </rPr>
      <t xml:space="preserve"> month code,</t>
    </r>
  </si>
  <si>
    <r>
      <rPr>
        <sz val="12"/>
        <rFont val="Arial"/>
        <family val="2"/>
      </rPr>
      <t xml:space="preserve">   </t>
    </r>
    <r>
      <rPr>
        <sz val="12"/>
        <color rgb="FFFF0000"/>
        <rFont val="Arial"/>
        <family val="2"/>
        <charset val="1"/>
      </rPr>
      <t>one- or two-digit day</t>
    </r>
    <r>
      <rPr>
        <sz val="12"/>
        <rFont val="Arial"/>
        <family val="2"/>
      </rPr>
      <t>, and two-digit hour code (24 hour clock), as shown below.</t>
    </r>
  </si>
  <si>
    <r>
      <rPr>
        <sz val="12"/>
        <rFont val="Arial"/>
        <family val="2"/>
      </rPr>
      <t xml:space="preserve">   For example, a peak occuring on Jan 4 during the </t>
    </r>
    <r>
      <rPr>
        <sz val="12"/>
        <color rgb="FFFF0000"/>
        <rFont val="Arial"/>
        <family val="2"/>
        <charset val="1"/>
      </rPr>
      <t>8</t>
    </r>
    <r>
      <rPr>
        <sz val="12"/>
        <rFont val="Arial"/>
        <family val="2"/>
      </rPr>
      <t>th hour interval (</t>
    </r>
    <r>
      <rPr>
        <sz val="12"/>
        <color rgb="FFFF0000"/>
        <rFont val="Arial"/>
        <family val="2"/>
        <charset val="1"/>
      </rPr>
      <t>0700-0800</t>
    </r>
    <r>
      <rPr>
        <sz val="12"/>
        <rFont val="Arial"/>
        <family val="2"/>
      </rPr>
      <t>),</t>
    </r>
  </si>
  <si>
    <r>
      <rPr>
        <sz val="12"/>
        <rFont val="Arial"/>
        <family val="2"/>
      </rPr>
      <t xml:space="preserve">5. Data entry is restricted to the following ranges:  </t>
    </r>
    <r>
      <rPr>
        <sz val="12"/>
        <color rgb="FF3366FF"/>
        <rFont val="Arial"/>
        <family val="2"/>
        <charset val="1"/>
      </rPr>
      <t xml:space="preserve"> </t>
    </r>
    <r>
      <rPr>
        <sz val="12"/>
        <rFont val="Arial"/>
        <family val="2"/>
      </rPr>
      <t xml:space="preserve"> </t>
    </r>
  </si>
  <si>
    <r>
      <rPr>
        <sz val="12"/>
        <rFont val="Arial"/>
        <family val="2"/>
      </rPr>
      <t xml:space="preserve">Specific-Day Hourly Output: incident </t>
    </r>
    <r>
      <rPr>
        <sz val="12"/>
        <color rgb="FFFF0000"/>
        <rFont val="Arial"/>
        <family val="2"/>
        <charset val="1"/>
      </rPr>
      <t>and transmitted</t>
    </r>
    <r>
      <rPr>
        <sz val="12"/>
        <color rgb="FFCC6600"/>
        <rFont val="Arial"/>
        <family val="2"/>
        <charset val="1"/>
      </rPr>
      <t xml:space="preserve"> </t>
    </r>
    <r>
      <rPr>
        <sz val="12"/>
        <rFont val="Arial"/>
        <family val="2"/>
      </rPr>
      <t xml:space="preserve">solar radiation </t>
    </r>
    <r>
      <rPr>
        <sz val="12"/>
        <color rgb="FFFF0000"/>
        <rFont val="Arial"/>
        <family val="2"/>
        <charset val="1"/>
      </rPr>
      <t>and sky temperatures</t>
    </r>
  </si>
  <si>
    <r>
      <rPr>
        <sz val="12"/>
        <rFont val="Arial"/>
        <family val="2"/>
      </rPr>
      <t xml:space="preserve">Specific-Day Hourly Output: zone loads </t>
    </r>
    <r>
      <rPr>
        <sz val="12"/>
        <color rgb="FFFF0000"/>
        <rFont val="Arial"/>
        <family val="2"/>
        <charset val="1"/>
      </rPr>
      <t>(selected cases) and conditioned-zone temperatures (Cases 640 and 940)</t>
    </r>
  </si>
  <si>
    <r>
      <rPr>
        <sz val="12"/>
        <rFont val="Arial"/>
        <family val="2"/>
      </rPr>
      <t xml:space="preserve">              Annual Hourly</t>
    </r>
    <r>
      <rPr>
        <sz val="12"/>
        <color rgb="FFFF0000"/>
        <rFont val="Arial"/>
        <family val="2"/>
        <charset val="1"/>
      </rPr>
      <t xml:space="preserve"> Integrated</t>
    </r>
    <r>
      <rPr>
        <sz val="12"/>
        <rFont val="Arial"/>
        <family val="2"/>
      </rPr>
      <t xml:space="preserve"> Zone Temperature Extremes</t>
    </r>
  </si>
  <si>
    <r>
      <rPr>
        <sz val="12"/>
        <rFont val="Arial"/>
        <family val="2"/>
      </rPr>
      <t>kWh/m</t>
    </r>
    <r>
      <rPr>
        <vertAlign val="superscript"/>
        <sz val="12"/>
        <rFont val="Arial"/>
        <family val="2"/>
        <charset val="1"/>
      </rPr>
      <t>2</t>
    </r>
  </si>
  <si>
    <r>
      <rPr>
        <b/>
        <sz val="12"/>
        <rFont val="Arial"/>
        <family val="2"/>
        <charset val="1"/>
      </rPr>
      <t xml:space="preserve">Specific-Day Hourly Output  </t>
    </r>
    <r>
      <rPr>
        <b/>
        <sz val="12"/>
        <color rgb="FFFF0000"/>
        <rFont val="Arial"/>
        <family val="2"/>
        <charset val="1"/>
      </rPr>
      <t>(Hourly Integrated Values)</t>
    </r>
  </si>
  <si>
    <r>
      <rPr>
        <sz val="12"/>
        <rFont val="Arial"/>
        <family val="2"/>
      </rPr>
      <t xml:space="preserve">Case 600, </t>
    </r>
    <r>
      <rPr>
        <b/>
        <sz val="12"/>
        <color rgb="FFFF0000"/>
        <rFont val="Arial"/>
        <family val="2"/>
        <charset val="1"/>
      </rPr>
      <t xml:space="preserve">May 4 </t>
    </r>
    <r>
      <rPr>
        <sz val="12"/>
        <rFont val="Arial"/>
        <family val="2"/>
      </rPr>
      <t>(Cloudy)</t>
    </r>
  </si>
  <si>
    <r>
      <rPr>
        <sz val="12"/>
        <rFont val="Arial"/>
        <family val="2"/>
      </rPr>
      <t xml:space="preserve">Case 600, </t>
    </r>
    <r>
      <rPr>
        <b/>
        <sz val="12"/>
        <color rgb="FFFF0000"/>
        <rFont val="Arial"/>
        <family val="2"/>
        <charset val="1"/>
      </rPr>
      <t xml:space="preserve">July 14 </t>
    </r>
    <r>
      <rPr>
        <sz val="12"/>
        <rFont val="Arial"/>
        <family val="2"/>
      </rPr>
      <t>(Clear)</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</si>
  <si>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</si>
  <si>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May 4 </t>
    </r>
    <r>
      <rPr>
        <sz val="12"/>
        <color rgb="FFFF0000"/>
        <rFont val="Arial"/>
        <family val="2"/>
        <charset val="1"/>
      </rPr>
      <t>(Cloudy)</t>
    </r>
  </si>
  <si>
    <r>
      <rPr>
        <b/>
        <sz val="12"/>
        <color rgb="FFFF0000"/>
        <rFont val="Arial"/>
        <family val="2"/>
        <charset val="1"/>
      </rPr>
      <t xml:space="preserve">           July 14 </t>
    </r>
    <r>
      <rPr>
        <sz val="12"/>
        <color rgb="FFFF0000"/>
        <rFont val="Arial"/>
        <family val="2"/>
        <charset val="1"/>
      </rPr>
      <t>(Clear/Hot)</t>
    </r>
  </si>
  <si>
    <r>
      <rPr>
        <sz val="12"/>
        <color rgb="FFFF0000"/>
        <rFont val="Arial"/>
        <family val="2"/>
        <charset val="1"/>
      </rPr>
      <t>Wh/m</t>
    </r>
    <r>
      <rPr>
        <vertAlign val="superscript"/>
        <sz val="12"/>
        <color rgb="FFFF0000"/>
        <rFont val="Arial"/>
        <family val="2"/>
        <charset val="1"/>
      </rPr>
      <t>2</t>
    </r>
  </si>
  <si>
    <r>
      <rPr>
        <sz val="12"/>
        <rFont val="Arial"/>
        <family val="2"/>
      </rPr>
      <t>Wh/m</t>
    </r>
    <r>
      <rPr>
        <vertAlign val="superscript"/>
        <sz val="12"/>
        <rFont val="Arial"/>
        <family val="2"/>
        <charset val="1"/>
      </rPr>
      <t>2</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</si>
  <si>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</si>
  <si>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July 14 </t>
    </r>
    <r>
      <rPr>
        <sz val="12"/>
        <color rgb="FFFF0000"/>
        <rFont val="Arial"/>
        <family val="2"/>
        <charset val="1"/>
      </rPr>
      <t>(Clear/Hot)</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</si>
  <si>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</si>
  <si>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July 14 </t>
    </r>
    <r>
      <rPr>
        <sz val="12"/>
        <color rgb="FFFF0000"/>
        <rFont val="Arial"/>
        <family val="2"/>
        <charset val="1"/>
      </rPr>
      <t>(Clear/Hot)</t>
    </r>
  </si>
  <si>
    <r>
      <rPr>
        <sz val="12"/>
        <rFont val="Arial"/>
        <family val="2"/>
      </rPr>
      <t xml:space="preserve">HOURLY ANNUAL ZONE TEMPERATURE BIN DATA </t>
    </r>
    <r>
      <rPr>
        <sz val="12"/>
        <color rgb="FFFF0000"/>
        <rFont val="Arial"/>
        <family val="2"/>
        <charset val="1"/>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</si>
  <si>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</si>
  <si>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</si>
  <si>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</si>
  <si>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</si>
  <si>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</si>
  <si>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</si>
  <si>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</si>
  <si>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</si>
  <si>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</si>
  <si>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</si>
  <si>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</si>
  <si>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</si>
  <si>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</si>
  <si>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</si>
  <si>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</si>
  <si>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</si>
  <si>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</si>
  <si>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</si>
  <si>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</si>
  <si>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</si>
  <si>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</si>
  <si>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</si>
  <si>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</si>
  <si>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</si>
  <si>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</si>
  <si>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</si>
  <si>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</si>
  <si>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</si>
  <si>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</si>
  <si>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</si>
  <si>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</si>
  <si>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</si>
  <si>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</si>
  <si>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</si>
  <si>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</si>
  <si>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</si>
  <si>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</si>
  <si>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</si>
  <si>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</si>
  <si>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</si>
  <si>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</si>
  <si>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</si>
  <si>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</si>
  <si>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</si>
  <si>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</si>
  <si>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</si>
  <si>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</si>
  <si>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</si>
  <si>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</si>
  <si>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</si>
  <si>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sz val="12"/>
        <rFont val="Calibri"/>
        <family val="2"/>
        <charset val="1"/>
      </rPr>
      <t>26</t>
    </r>
    <r>
      <rPr>
        <vertAlign val="superscript"/>
        <sz val="12"/>
        <rFont val="Calibri"/>
        <family val="2"/>
        <charset val="1"/>
      </rPr>
      <t>th</t>
    </r>
    <r>
      <rPr>
        <sz val="12"/>
        <rFont val="Calibri"/>
        <family val="2"/>
        <charset val="1"/>
      </rPr>
      <t xml:space="preserve"> April 2019</t>
    </r>
  </si>
  <si>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</si>
  <si>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</si>
  <si>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</si>
  <si>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</si>
  <si>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</si>
  <si>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</si>
  <si>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</si>
  <si>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</si>
  <si>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</si>
  <si>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</si>
  <si>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</si>
  <si>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</si>
  <si>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</si>
  <si>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</si>
  <si>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</si>
  <si>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</si>
  <si>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May 20. 2019</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</si>
  <si>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</si>
  <si>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</si>
  <si>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</si>
  <si>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</si>
  <si>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</si>
  <si>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t>9.0.74</t>
  </si>
  <si>
    <r>
      <t xml:space="preserve">              Annual Hourly </t>
    </r>
    <r>
      <rPr>
        <sz val="12"/>
        <color rgb="FF3333FF"/>
        <rFont val="Arial"/>
        <family val="2"/>
      </rPr>
      <t>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</si>
  <si>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</si>
  <si>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</si>
  <si>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</si>
  <si>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</si>
  <si>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</si>
  <si>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</si>
  <si>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</si>
  <si>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</si>
  <si>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</si>
  <si>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</si>
  <si>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</si>
  <si>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</si>
  <si>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</si>
  <si>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</si>
  <si>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</si>
  <si>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</si>
  <si>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</si>
  <si>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</si>
  <si>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</si>
  <si>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</si>
  <si>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</si>
  <si>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</si>
  <si>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</si>
  <si>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</si>
  <si>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</si>
  <si>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</si>
  <si>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</si>
  <si>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</si>
  <si>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</si>
  <si>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</si>
  <si>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</si>
  <si>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</si>
  <si>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</si>
  <si>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</si>
  <si>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</si>
  <si>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</si>
  <si>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</si>
  <si>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</si>
  <si>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</si>
  <si>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</si>
  <si>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</si>
  <si>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</si>
  <si>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</si>
  <si>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</si>
  <si>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</si>
  <si>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</si>
  <si>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</si>
  <si>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</si>
  <si>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</si>
  <si>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</si>
  <si>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</si>
  <si>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</si>
  <si>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</si>
  <si>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</si>
  <si>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</si>
  <si>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</si>
  <si>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</si>
  <si>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</si>
  <si>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</si>
  <si>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</si>
  <si>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</si>
  <si>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</si>
  <si>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</si>
  <si>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</si>
  <si>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</si>
  <si>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</si>
  <si>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</si>
  <si>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</si>
  <si>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</si>
  <si>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</si>
  <si>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</si>
  <si>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</si>
  <si>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</si>
  <si>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</si>
  <si>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</si>
  <si>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</si>
  <si>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</si>
  <si>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</si>
  <si>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</si>
  <si>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</si>
  <si>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</si>
  <si>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</si>
  <si>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</si>
  <si>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</si>
  <si>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</si>
  <si>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</si>
  <si>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</si>
  <si>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</si>
  <si>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</si>
  <si>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</si>
  <si>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</si>
  <si>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</si>
  <si>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</si>
  <si>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</si>
  <si>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</si>
  <si>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</si>
  <si>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</si>
  <si>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</si>
  <si>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</si>
  <si>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</si>
  <si>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</si>
  <si>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</si>
  <si>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</si>
  <si>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</si>
  <si>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</si>
  <si>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</si>
  <si>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</si>
  <si>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</si>
  <si>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</si>
  <si>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</si>
  <si>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</si>
  <si>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</si>
  <si>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</si>
  <si>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</si>
  <si>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</si>
  <si>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</si>
  <si>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</si>
  <si>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</si>
  <si>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</si>
  <si>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</si>
  <si>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</si>
  <si>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</si>
  <si>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</si>
  <si>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</si>
  <si>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</si>
  <si>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</si>
  <si>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</si>
  <si>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</si>
  <si>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</si>
  <si>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</si>
  <si>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</si>
  <si>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</si>
  <si>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</si>
  <si>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</si>
  <si>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</si>
  <si>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</si>
  <si>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</si>
  <si>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</si>
  <si>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</si>
  <si>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</si>
  <si>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</si>
  <si>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</si>
  <si>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</si>
  <si>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</si>
  <si>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</si>
  <si>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</si>
  <si>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</si>
  <si>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</si>
  <si>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</si>
  <si>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</si>
  <si>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</si>
  <si>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</si>
  <si>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</si>
  <si>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</si>
  <si>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</si>
  <si>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</si>
  <si>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</si>
  <si>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</si>
  <si>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</si>
  <si>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</si>
  <si>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</si>
  <si>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</si>
  <si>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</si>
  <si>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</si>
  <si>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</si>
  <si>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</si>
  <si>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</si>
  <si>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</si>
  <si>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</si>
  <si>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</si>
  <si>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</si>
  <si>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</si>
  <si>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</si>
  <si>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</si>
  <si>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</si>
  <si>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</si>
  <si>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</si>
  <si>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</si>
  <si>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</si>
  <si>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</si>
  <si>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</si>
  <si>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</si>
  <si>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</si>
  <si>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</si>
  <si>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</si>
  <si>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</si>
  <si>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</si>
  <si>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</si>
  <si>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</si>
  <si>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</si>
  <si>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</si>
  <si>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</si>
  <si>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</si>
  <si>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</si>
  <si>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</si>
  <si>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</si>
  <si>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</si>
  <si>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</si>
  <si>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</si>
  <si>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</si>
  <si>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</si>
  <si>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</si>
  <si>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</si>
  <si>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</si>
  <si>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</si>
  <si>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New result data can be imported into this workbook (sheet 'YourData', next tab) and will automatically be included in tables and charts.</t>
  </si>
  <si>
    <t>Charts are also updated with "your data" automatically.</t>
  </si>
  <si>
    <t>To print pdf file, see instructions on "Title Page" tab.</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</si>
  <si>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</si>
  <si>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</si>
  <si>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</si>
  <si>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</si>
  <si>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</si>
  <si>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</si>
  <si>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</si>
  <si>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</si>
  <si>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</si>
  <si>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</si>
  <si>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</si>
  <si>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</si>
  <si>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</si>
  <si>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</si>
  <si>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</si>
  <si>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</si>
  <si>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</si>
  <si>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</si>
  <si>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</si>
  <si>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</si>
  <si>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</si>
  <si>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</si>
  <si>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</si>
  <si>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</si>
  <si>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</si>
  <si>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</si>
  <si>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</si>
  <si>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</si>
  <si>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</si>
  <si>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</si>
  <si>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</si>
  <si>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</si>
  <si>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</si>
  <si>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</si>
  <si>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</si>
  <si>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</si>
  <si>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</si>
  <si>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</si>
  <si>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800-430 Mass, w/ High Cond. Wall</t>
  </si>
  <si>
    <t>800-430
Mass, Heating w/
High Cond. Wall El.</t>
  </si>
  <si>
    <t>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</si>
  <si>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</si>
  <si>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</si>
  <si>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</si>
  <si>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430
Low Mass
High Cond.
Wall El.</t>
  </si>
  <si>
    <t>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</si>
  <si>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</si>
  <si>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</si>
  <si>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</si>
  <si>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</si>
  <si>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</si>
  <si>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</si>
  <si>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</si>
  <si>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</si>
  <si>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</si>
  <si>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</si>
  <si>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sz val="10"/>
        <rFont val="Times New Roman"/>
        <family val="1"/>
      </rPr>
      <t xml:space="preserve"> Ecole Polytechnique and GARD also worked on simulations for developing alternative constant interior and exterior surface</t>
    </r>
  </si>
  <si>
    <r>
      <t>Ecole Polytechnique Montréal, Canada</t>
    </r>
    <r>
      <rPr>
        <vertAlign val="superscript"/>
        <sz val="10"/>
        <color rgb="FF000000"/>
        <rFont val="Times New Roman"/>
        <family val="1"/>
      </rPr>
      <t>a,b</t>
    </r>
  </si>
  <si>
    <t>TRNSYS, Versions 17.02.0005 and 18.00.0017                                                      (N/A)</t>
  </si>
  <si>
    <r>
      <t>b</t>
    </r>
    <r>
      <rPr>
        <sz val="10"/>
        <rFont val="Times New Roman"/>
        <family val="1"/>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</si>
  <si>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</si>
  <si>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</si>
  <si>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</si>
  <si>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</si>
  <si>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</si>
  <si>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</si>
  <si>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</si>
  <si>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</si>
  <si>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</si>
  <si>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</si>
  <si>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</si>
  <si>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</si>
  <si>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</si>
  <si>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</si>
  <si>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</si>
  <si>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</si>
  <si>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</si>
  <si>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</si>
  <si>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</si>
  <si>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</si>
  <si>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</si>
  <si>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</si>
  <si>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</si>
  <si>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</si>
  <si>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</si>
  <si>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</si>
  <si>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</si>
  <si>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</si>
  <si>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</si>
  <si>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</si>
  <si>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</si>
  <si>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</si>
  <si>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</si>
  <si>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</si>
  <si>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</si>
  <si>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</si>
  <si>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</si>
  <si>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</si>
  <si>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</si>
  <si>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</si>
  <si>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</si>
  <si>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</si>
  <si>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</si>
  <si>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</si>
  <si>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</si>
  <si>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</si>
  <si>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</si>
  <si>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</si>
  <si>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</si>
  <si>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</si>
  <si>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</si>
  <si>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</si>
  <si>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</si>
  <si>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</si>
  <si>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</si>
  <si>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</si>
  <si>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</si>
  <si>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</si>
  <si>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</si>
  <si>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</si>
  <si>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</si>
  <si>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</si>
  <si>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</si>
  <si>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</si>
  <si>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</si>
  <si>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</si>
  <si>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</si>
  <si>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</si>
  <si>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</si>
  <si>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</si>
  <si>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</si>
  <si>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</si>
  <si>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</si>
  <si>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</si>
  <si>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</si>
  <si>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</si>
  <si>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</si>
  <si>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</si>
  <si>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</si>
  <si>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</si>
  <si>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</si>
  <si>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</si>
  <si>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</si>
  <si>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</si>
  <si>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</si>
  <si>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</si>
  <si>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</si>
  <si>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</si>
  <si>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</si>
  <si>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</si>
  <si>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</si>
  <si>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</si>
  <si>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</si>
  <si>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</si>
  <si>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</si>
  <si>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</si>
  <si>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</si>
  <si>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</si>
  <si>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</si>
  <si>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</si>
  <si>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</si>
  <si>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</si>
  <si>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</si>
  <si>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sz val="10"/>
        <color rgb="FF000000"/>
        <rFont val="Times New Roman"/>
        <family val="1"/>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</si>
  <si>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</si>
  <si>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</si>
  <si>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</si>
  <si>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</si>
  <si>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</si>
  <si>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</si>
  <si>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</si>
  <si>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</si>
  <si>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</si>
  <si>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</si>
  <si>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</si>
  <si>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</si>
  <si>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</si>
  <si>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</si>
  <si>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</si>
  <si>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</si>
  <si>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</si>
  <si>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</si>
  <si>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</si>
  <si>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</si>
  <si>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</si>
  <si>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</si>
  <si>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</si>
  <si>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</si>
  <si>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</si>
  <si>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</si>
  <si>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</si>
  <si>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</si>
  <si>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</si>
  <si>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</si>
  <si>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</si>
  <si>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</si>
  <si>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</si>
  <si>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</si>
  <si>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</si>
  <si>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</si>
  <si>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</si>
  <si>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</si>
  <si>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</si>
  <si>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</si>
  <si>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</si>
  <si>
    <t>Testing Hub</t>
  </si>
  <si>
    <t>Test Program V1.0</t>
  </si>
  <si>
    <t>Latest 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</si>
</sst>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sz val="12"/>
      <name val="Arial"/>
      <family val="2"/>
    </font>
    <font>
      <sz val="10"/>
      <name val="Arial"/>
      <family val="2"/>
    </font>
    <font>
      <sz val="10"/>
      <name val="Arial"/>
      <family val="2"/>
    </font>
    <font>
      <sz val="12"/>
      <name val="Helv"/>
    </font>
    <font>
      <sz val="10"/>
      <name val="Courier"/>
      <family val="3"/>
    </font>
    <font>
      <sz val="10"/>
      <name val="Courier"/>
      <family val="3"/>
    </font>
    <font>
      <sz val="12"/>
      <name val="Arial"/>
      <family val="2"/>
    </font>
    <font>
      <b/>
      <sz val="12"/>
      <name val="Arial"/>
      <family val="2"/>
    </font>
    <font>
      <sz val="12"/>
      <color indexed="12"/>
      <name val="Arial"/>
      <family val="2"/>
    </font>
    <font>
      <b/>
      <sz val="10"/>
      <name val="Arial"/>
      <family val="2"/>
    </font>
    <font>
      <sz val="10"/>
      <name val="Arial"/>
      <family val="2"/>
    </font>
    <font>
      <sz val="12"/>
      <name val="Arial"/>
      <family val="2"/>
    </font>
    <font>
      <b/>
      <sz val="12"/>
      <name val="SWISS"/>
    </font>
    <font>
      <i/>
      <sz val="10"/>
      <name val="Arial"/>
      <family val="2"/>
    </font>
    <font>
      <sz val="9"/>
      <name val="Arial"/>
      <family val="2"/>
    </font>
    <font>
      <sz val="10"/>
      <color indexed="10"/>
      <name val="Arial"/>
      <family val="2"/>
    </font>
    <font>
      <sz val="10"/>
      <name val="Arial"/>
      <family val="2"/>
    </font>
    <font>
      <b/>
      <sz val="10"/>
      <color indexed="8"/>
      <name val="Arial"/>
      <family val="2"/>
    </font>
    <font>
      <sz val="12"/>
      <name val="SWISS"/>
    </font>
    <font>
      <sz val="10"/>
      <name val="Times New Roman"/>
      <family val="1"/>
    </font>
    <font>
      <b/>
      <i/>
      <sz val="10"/>
      <name val="Times New Roman"/>
      <family val="1"/>
    </font>
    <font>
      <b/>
      <sz val="14"/>
      <name val="Times New Roman"/>
      <family val="1"/>
    </font>
    <font>
      <vertAlign val="superscript"/>
      <sz val="10"/>
      <name val="Times New Roman"/>
      <family val="1"/>
    </font>
    <font>
      <b/>
      <sz val="16"/>
      <name val="SWISS"/>
    </font>
    <font>
      <b/>
      <vertAlign val="superscript"/>
      <sz val="12"/>
      <name val="Albertus Medium"/>
      <family val="2"/>
    </font>
    <font>
      <b/>
      <vertAlign val="superscript"/>
      <sz val="12"/>
      <name val="Arial"/>
      <family val="2"/>
    </font>
    <font>
      <sz val="10"/>
      <color rgb="FF000000"/>
      <name val="Arial"/>
      <family val="2"/>
    </font>
    <font>
      <sz val="12"/>
      <color rgb="FFFF0000"/>
      <name val="Arial"/>
      <family val="2"/>
    </font>
    <font>
      <vertAlign val="superscript"/>
      <sz val="12"/>
      <name val="Arial"/>
      <family val="2"/>
    </font>
    <font>
      <b/>
      <i/>
      <sz val="12"/>
      <color rgb="FFFF0000"/>
      <name val="Arial"/>
      <family val="2"/>
    </font>
    <font>
      <sz val="10"/>
      <color rgb="FFFF0000"/>
      <name val="Arial"/>
      <family val="2"/>
    </font>
    <font>
      <sz val="12"/>
      <color rgb="FF3333FF"/>
      <name val="Arial"/>
      <family val="2"/>
    </font>
    <font>
      <b/>
      <sz val="12"/>
      <color indexed="48"/>
      <name val="Arial"/>
      <family val="2"/>
    </font>
    <font>
      <b/>
      <sz val="12"/>
      <color rgb="FF3333FF"/>
      <name val="Arial"/>
      <family val="2"/>
    </font>
    <font>
      <sz val="12"/>
      <color indexed="48"/>
      <name val="Arial"/>
      <family val="2"/>
    </font>
    <font>
      <sz val="12"/>
      <color rgb="FFCC6600"/>
      <name val="Arial"/>
      <family val="2"/>
    </font>
    <font>
      <b/>
      <i/>
      <sz val="12"/>
      <color rgb="FFCC6600"/>
      <name val="Arial"/>
      <family val="2"/>
    </font>
    <font>
      <b/>
      <sz val="10"/>
      <name val="Calibri"/>
      <family val="2"/>
      <scheme val="minor"/>
    </font>
    <font>
      <sz val="12"/>
      <name val="Calibri"/>
      <family val="2"/>
      <scheme val="minor"/>
    </font>
    <font>
      <b/>
      <sz val="12"/>
      <color rgb="FFCC6600"/>
      <name val="Arial"/>
      <family val="2"/>
    </font>
    <font>
      <i/>
      <sz val="12"/>
      <color rgb="FFCC6600"/>
      <name val="Arial"/>
      <family val="2"/>
    </font>
    <font>
      <sz val="10"/>
      <color rgb="FFC00000"/>
      <name val="Arial"/>
      <family val="2"/>
    </font>
    <font>
      <sz val="12"/>
      <color rgb="FFC00000"/>
      <name val="Arial"/>
      <family val="2"/>
    </font>
    <font>
      <b/>
      <sz val="10"/>
      <color rgb="FF000000"/>
      <name val="Arial"/>
      <family val="2"/>
    </font>
    <font>
      <b/>
      <sz val="10"/>
      <color rgb="FF3333FF"/>
      <name val="Arial"/>
      <family val="2"/>
    </font>
    <font>
      <b/>
      <i/>
      <sz val="10"/>
      <color rgb="FF3333FF"/>
      <name val="Arial"/>
      <family val="2"/>
    </font>
    <font>
      <sz val="10"/>
      <color rgb="FF3333FF"/>
      <name val="Courier"/>
      <family val="3"/>
    </font>
    <font>
      <b/>
      <i/>
      <sz val="10"/>
      <color rgb="FF3333FF"/>
      <name val="Courier"/>
      <family val="3"/>
    </font>
    <font>
      <sz val="10"/>
      <color rgb="FF3333FF"/>
      <name val="Arial"/>
      <family val="2"/>
    </font>
    <font>
      <sz val="12"/>
      <color theme="1"/>
      <name val="Arial"/>
      <family val="2"/>
    </font>
    <font>
      <sz val="10"/>
      <name val="Segoe UI"/>
      <family val="2"/>
    </font>
    <font>
      <sz val="12"/>
      <color rgb="FF3333FF"/>
      <name val="Arial"/>
      <family val="2"/>
      <charset val="1"/>
    </font>
    <font>
      <sz val="12"/>
      <name val="Calibri"/>
      <family val="2"/>
      <charset val="1"/>
    </font>
    <font>
      <sz val="12"/>
      <color rgb="FF0000FF"/>
      <name val="Arial"/>
      <family val="2"/>
      <charset val="1"/>
    </font>
    <font>
      <b/>
      <sz val="12"/>
      <color rgb="FFFF0000"/>
      <name val="Arial"/>
      <family val="2"/>
    </font>
    <font>
      <vertAlign val="superscript"/>
      <sz val="12"/>
      <color rgb="FFFF0000"/>
      <name val="Arial"/>
      <family val="2"/>
    </font>
    <font>
      <sz val="10"/>
      <color theme="1"/>
      <name val="Arial"/>
      <family val="2"/>
    </font>
    <font>
      <b/>
      <i/>
      <sz val="12"/>
      <color rgb="FF3333FF"/>
      <name val="Arial"/>
      <family val="2"/>
    </font>
    <font>
      <b/>
      <i/>
      <sz val="12"/>
      <color rgb="FF0000FF"/>
      <name val="Arial"/>
      <family val="2"/>
    </font>
    <font>
      <b/>
      <i/>
      <sz val="12"/>
      <color rgb="FF00CC00"/>
      <name val="Arial"/>
      <family val="2"/>
    </font>
    <font>
      <sz val="12"/>
      <color rgb="FF00CC00"/>
      <name val="Arial"/>
      <family val="2"/>
    </font>
    <font>
      <b/>
      <sz val="10"/>
      <color rgb="FFFF0000"/>
      <name val="Arial"/>
      <family val="2"/>
    </font>
    <font>
      <b/>
      <sz val="10"/>
      <name val="Courier"/>
      <family val="3"/>
    </font>
    <font>
      <sz val="12"/>
      <name val="Arial"/>
      <family val="2"/>
    </font>
    <font>
      <sz val="12"/>
      <color rgb="FFFF0000"/>
      <name val="Arial"/>
      <family val="2"/>
      <charset val="1"/>
    </font>
    <font>
      <sz val="12"/>
      <color rgb="FF3366FF"/>
      <name val="Arial"/>
      <family val="2"/>
      <charset val="1"/>
    </font>
    <font>
      <sz val="12"/>
      <color rgb="FFCC6600"/>
      <name val="Arial"/>
      <family val="2"/>
      <charset val="1"/>
    </font>
    <font>
      <b/>
      <i/>
      <sz val="12"/>
      <color rgb="FFCC6600"/>
      <name val="Arial"/>
      <family val="2"/>
      <charset val="1"/>
    </font>
    <font>
      <b/>
      <i/>
      <sz val="12"/>
      <color rgb="FFFF0000"/>
      <name val="Arial"/>
      <family val="2"/>
      <charset val="1"/>
    </font>
    <font>
      <b/>
      <i/>
      <sz val="12"/>
      <color rgb="FF3333FF"/>
      <name val="Arial"/>
      <family val="2"/>
      <charset val="1"/>
    </font>
    <font>
      <b/>
      <i/>
      <sz val="12"/>
      <color rgb="FF00CC00"/>
      <name val="Arial"/>
      <family val="2"/>
      <charset val="1"/>
    </font>
    <font>
      <sz val="12"/>
      <color rgb="FF00CC00"/>
      <name val="Arial"/>
      <family val="2"/>
      <charset val="1"/>
    </font>
    <font>
      <b/>
      <sz val="10"/>
      <name val="Calibri"/>
      <family val="2"/>
      <charset val="1"/>
    </font>
    <font>
      <vertAlign val="superscript"/>
      <sz val="12"/>
      <name val="Calibri"/>
      <family val="2"/>
      <charset val="1"/>
    </font>
    <font>
      <b/>
      <sz val="12"/>
      <name val="Arial"/>
      <family val="2"/>
      <charset val="1"/>
    </font>
    <font>
      <vertAlign val="superscript"/>
      <sz val="12"/>
      <name val="Arial"/>
      <family val="2"/>
      <charset val="1"/>
    </font>
    <font>
      <b/>
      <sz val="12"/>
      <color rgb="FFFF0000"/>
      <name val="Arial"/>
      <family val="2"/>
      <charset val="1"/>
    </font>
    <font>
      <b/>
      <i/>
      <sz val="12"/>
      <color rgb="FF0000FF"/>
      <name val="Arial"/>
      <family val="2"/>
      <charset val="1"/>
    </font>
    <font>
      <vertAlign val="superscript"/>
      <sz val="12"/>
      <color rgb="FFFF0000"/>
      <name val="Arial"/>
      <family val="2"/>
      <charset val="1"/>
    </font>
    <font>
      <sz val="12"/>
      <color theme="1"/>
      <name val="Times New Roman"/>
      <family val="1"/>
    </font>
    <font>
      <sz val="11"/>
      <color theme="1"/>
      <name val="Times New Roman"/>
      <family val="1"/>
    </font>
    <font>
      <b/>
      <sz val="12"/>
      <color rgb="FFFF0000"/>
      <name val="Times New Roman"/>
      <family val="1"/>
    </font>
    <font>
      <sz val="12"/>
      <color rgb="FF0070C0"/>
      <name val="Times New Roman"/>
      <family val="1"/>
    </font>
    <font>
      <sz val="12"/>
      <name val="Times New Roman"/>
      <family val="1"/>
    </font>
    <font>
      <sz val="10"/>
      <color rgb="FF000000"/>
      <name val="Times New Roman"/>
      <family val="1"/>
    </font>
    <font>
      <vertAlign val="superscript"/>
      <sz val="10"/>
      <color rgb="FF000000"/>
      <name val="Times New Roman"/>
      <family val="1"/>
    </font>
    <font>
      <sz val="12"/>
      <color rgb="FF3333FF"/>
      <name val="Calibri"/>
      <family val="2"/>
      <scheme val="minor"/>
    </font>
    <font>
      <i/>
      <sz val="12"/>
      <name val="Arial"/>
      <family val="2"/>
    </font>
    <font>
      <b/>
      <sz val="14"/>
      <color rgb="FFFF0000"/>
      <name val="Arial"/>
      <family val="2"/>
    </font>
    <font>
      <b/>
      <sz val="10"/>
      <color rgb="FFC00000"/>
      <name val="Arial"/>
      <family val="2"/>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0" applyFill="0" applyBorder="0" applyAlignment="0" applyProtection="0"/>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0"/>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0"/>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0"/>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0"/>
    </xf>
    <xf numFmtId="167" fontId="8" fillId="0" borderId="0" xfId="0" applyNumberFormat="1" applyFont="1" applyProtection="1">
      <protection locked="0"/>
    </xf>
    <xf numFmtId="0" fontId="0" fillId="0" borderId="0" xfId="0" applyAlignment="1">
      <alignment horizontal="fill"/>
    </xf>
    <xf numFmtId="0" fontId="0" fillId="0" borderId="0" xfId="0" applyProtection="1">
      <protection locked="0"/>
    </xf>
    <xf numFmtId="0" fontId="6" fillId="0" borderId="0" xfId="0" applyFont="1" applyProtection="1">
      <protection locked="0"/>
    </xf>
    <xf numFmtId="0" fontId="6" fillId="0" borderId="0" xfId="0" applyFont="1" applyAlignment="1" applyProtection="1">
      <alignment horizontal="center"/>
      <protection locked="0"/>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0"/>
    </xf>
    <xf numFmtId="0" fontId="38" fillId="0" borderId="63" xfId="0" applyFont="1" applyBorder="1" applyAlignment="1" applyProtection="1">
      <alignment horizontal="left"/>
      <protection locked="0"/>
    </xf>
    <xf numFmtId="0" fontId="37" fillId="0" borderId="64" xfId="0" applyFont="1" applyBorder="1" applyProtection="1"/>
    <xf numFmtId="0" fontId="38" fillId="0" borderId="0" xfId="0" applyFont="1" applyBorder="1" applyAlignment="1" applyProtection="1">
      <alignment horizontal="left"/>
      <protection locked="0"/>
    </xf>
    <xf numFmtId="0" fontId="38" fillId="0" borderId="65" xfId="0" applyFont="1" applyBorder="1" applyAlignment="1" applyProtection="1">
      <alignment horizontal="left"/>
      <protection locked="0"/>
    </xf>
    <xf numFmtId="0" fontId="37" fillId="0" borderId="66" xfId="0" applyFont="1" applyBorder="1" applyProtection="1"/>
    <xf numFmtId="0" fontId="38" fillId="0" borderId="67" xfId="0" applyFont="1" applyBorder="1" applyAlignment="1" applyProtection="1">
      <alignment horizontal="left"/>
      <protection locked="0"/>
    </xf>
    <xf numFmtId="0" fontId="38" fillId="0" borderId="68" xfId="0" applyFont="1" applyBorder="1" applyAlignment="1" applyProtection="1">
      <alignment horizontal="left"/>
      <protection locked="0"/>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0"/>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0"/>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0"/>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0"/>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0"/>
    </xf>
    <xf numFmtId="0" fontId="0" fillId="0" borderId="71" xfId="0" applyBorder="1" applyAlignment="1">
      <alignment horizontal="right" indent="1"/>
    </xf>
    <xf numFmtId="0" fontId="8" fillId="0" borderId="64" xfId="0" applyFont="1" applyBorder="1" applyProtection="1">
      <protection locked="0"/>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0"/>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0"/>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0"/>
    </xf>
    <xf numFmtId="0" fontId="0" fillId="0" borderId="0" xfId="0" applyFont="1" applyAlignment="1" applyProtection="1">
      <alignment horizontal="center"/>
      <protection locked="0"/>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0"/>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0"/>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0"/>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0"/>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0"/>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0"/>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0"/>
    </xf>
    <xf numFmtId="0" fontId="6" fillId="0" borderId="83" xfId="0" applyFont="1" applyBorder="1" applyProtection="1">
      <protection locked="0"/>
    </xf>
    <xf numFmtId="0" fontId="6" fillId="0" borderId="0" xfId="0" applyFont="1" applyBorder="1" applyProtection="1">
      <protection locked="0"/>
    </xf>
    <xf numFmtId="0" fontId="6" fillId="0" borderId="12" xfId="0" applyFont="1" applyBorder="1" applyProtection="1">
      <protection locked="0"/>
    </xf>
    <xf numFmtId="0" fontId="6" fillId="0" borderId="63" xfId="0" applyFont="1" applyBorder="1" applyProtection="1">
      <protection locked="0"/>
    </xf>
    <xf numFmtId="0" fontId="6" fillId="0" borderId="64" xfId="0" applyFont="1" applyBorder="1" applyProtection="1">
      <protection locked="0"/>
    </xf>
    <xf numFmtId="0" fontId="6" fillId="0" borderId="72" xfId="0" applyFont="1" applyBorder="1" applyProtection="1">
      <protection locked="0"/>
    </xf>
    <xf numFmtId="0" fontId="6" fillId="0" borderId="31" xfId="0" applyFont="1" applyBorder="1" applyProtection="1">
      <protection locked="0"/>
    </xf>
    <xf numFmtId="0" fontId="6" fillId="0" borderId="65" xfId="0" applyFont="1" applyBorder="1" applyProtection="1">
      <protection locked="0"/>
    </xf>
    <xf numFmtId="0" fontId="6" fillId="0" borderId="66" xfId="0" applyFont="1" applyBorder="1" applyProtection="1">
      <protection locked="0"/>
    </xf>
    <xf numFmtId="0" fontId="6" fillId="0" borderId="74" xfId="0" applyFont="1" applyBorder="1" applyProtection="1">
      <protection locked="0"/>
    </xf>
    <xf numFmtId="0" fontId="6" fillId="0" borderId="67" xfId="0" applyFont="1" applyBorder="1" applyProtection="1">
      <protection locked="0"/>
    </xf>
    <xf numFmtId="0" fontId="6" fillId="0" borderId="76" xfId="0" applyFont="1" applyBorder="1" applyProtection="1">
      <protection locked="0"/>
    </xf>
    <xf numFmtId="0" fontId="6" fillId="0" borderId="68" xfId="0" applyFont="1" applyBorder="1" applyProtection="1">
      <protection locked="0"/>
    </xf>
    <xf numFmtId="0" fontId="6" fillId="0" borderId="69" xfId="0" applyFont="1" applyBorder="1" applyProtection="1">
      <protection locked="0"/>
    </xf>
    <xf numFmtId="0" fontId="6" fillId="0" borderId="61" xfId="0" applyNumberFormat="1" applyFont="1" applyBorder="1" applyProtection="1">
      <protection locked="0"/>
    </xf>
    <xf numFmtId="0" fontId="6" fillId="0" borderId="62" xfId="0" applyFont="1" applyBorder="1" applyProtection="1">
      <protection locked="0"/>
    </xf>
    <xf numFmtId="0" fontId="6" fillId="0" borderId="70" xfId="0" applyFont="1" applyBorder="1" applyProtection="1">
      <protection locked="0"/>
    </xf>
    <xf numFmtId="0" fontId="6" fillId="0" borderId="71" xfId="0" applyFont="1" applyBorder="1" applyProtection="1">
      <protection locked="0"/>
    </xf>
    <xf numFmtId="0" fontId="6" fillId="0" borderId="64" xfId="0" applyNumberFormat="1" applyFont="1" applyBorder="1" applyProtection="1">
      <protection locked="0"/>
    </xf>
    <xf numFmtId="0" fontId="6" fillId="0" borderId="73" xfId="0" applyFont="1" applyBorder="1" applyProtection="1">
      <protection locked="0"/>
    </xf>
    <xf numFmtId="0" fontId="6" fillId="0" borderId="66" xfId="0" applyNumberFormat="1" applyFont="1" applyBorder="1" applyProtection="1">
      <protection locked="0"/>
    </xf>
    <xf numFmtId="0" fontId="6" fillId="0" borderId="75" xfId="0" applyFont="1" applyBorder="1" applyProtection="1">
      <protection locked="0"/>
    </xf>
    <xf numFmtId="0" fontId="6" fillId="0" borderId="77" xfId="0" applyNumberFormat="1" applyFont="1" applyBorder="1" applyProtection="1">
      <protection locked="0"/>
    </xf>
    <xf numFmtId="0" fontId="6" fillId="0" borderId="78" xfId="0" applyNumberFormat="1" applyFont="1" applyBorder="1" applyProtection="1">
      <protection locked="0"/>
    </xf>
    <xf numFmtId="0" fontId="6" fillId="0" borderId="67" xfId="0" applyNumberFormat="1" applyFont="1" applyBorder="1" applyProtection="1">
      <protection locked="0"/>
    </xf>
    <xf numFmtId="0" fontId="6" fillId="0" borderId="79" xfId="0" applyNumberFormat="1" applyFont="1" applyBorder="1" applyProtection="1">
      <protection locked="0"/>
    </xf>
    <xf numFmtId="0" fontId="6" fillId="0" borderId="80" xfId="0" applyNumberFormat="1" applyFont="1" applyBorder="1" applyProtection="1">
      <protection locked="0"/>
    </xf>
    <xf numFmtId="0" fontId="6" fillId="0" borderId="9" xfId="0" applyFont="1" applyBorder="1" applyProtection="1">
      <protection locked="0"/>
    </xf>
    <xf numFmtId="0" fontId="6" fillId="0" borderId="0" xfId="0" applyNumberFormat="1" applyFont="1" applyBorder="1" applyAlignment="1" applyProtection="1">
      <protection locked="0"/>
    </xf>
    <xf numFmtId="0" fontId="6" fillId="0" borderId="12" xfId="0" applyNumberFormat="1" applyFont="1" applyBorder="1" applyAlignment="1" applyProtection="1">
      <protection locked="0"/>
    </xf>
    <xf numFmtId="0" fontId="6" fillId="0" borderId="65" xfId="0" applyNumberFormat="1" applyFont="1" applyBorder="1" applyAlignment="1" applyProtection="1">
      <protection locked="0"/>
    </xf>
    <xf numFmtId="0" fontId="6" fillId="0" borderId="0" xfId="0" quotePrefix="1" applyNumberFormat="1" applyFont="1" applyBorder="1" applyAlignment="1" applyProtection="1">
      <protection locked="0"/>
    </xf>
    <xf numFmtId="0" fontId="6" fillId="0" borderId="81" xfId="0" applyFont="1" applyBorder="1" applyProtection="1">
      <protection locked="0"/>
    </xf>
    <xf numFmtId="0" fontId="6" fillId="0" borderId="67" xfId="0" applyNumberFormat="1" applyFont="1" applyBorder="1" applyAlignment="1" applyProtection="1">
      <protection locked="0"/>
    </xf>
    <xf numFmtId="0" fontId="6" fillId="0" borderId="75" xfId="0" applyNumberFormat="1" applyFont="1" applyBorder="1" applyAlignment="1" applyProtection="1">
      <protection locked="0"/>
    </xf>
    <xf numFmtId="0" fontId="6" fillId="0" borderId="68" xfId="0" applyNumberFormat="1" applyFont="1" applyBorder="1" applyAlignment="1" applyProtection="1">
      <protection locked="0"/>
    </xf>
    <xf numFmtId="0" fontId="6" fillId="0" borderId="64" xfId="0" applyFont="1" applyBorder="1" applyAlignment="1" applyProtection="1">
      <protection locked="0"/>
    </xf>
    <xf numFmtId="0" fontId="6" fillId="0" borderId="0" xfId="0" applyFont="1" applyBorder="1" applyAlignment="1" applyProtection="1">
      <protection locked="0"/>
    </xf>
    <xf numFmtId="0" fontId="0" fillId="0" borderId="64" xfId="0" applyBorder="1" applyProtection="1">
      <protection locked="0"/>
    </xf>
    <xf numFmtId="0" fontId="0" fillId="0" borderId="65" xfId="0" applyBorder="1" applyProtection="1">
      <protection locked="0"/>
    </xf>
    <xf numFmtId="0" fontId="0" fillId="0" borderId="0" xfId="0" applyBorder="1" applyProtection="1">
      <protection locked="0"/>
    </xf>
    <xf numFmtId="0" fontId="0" fillId="0" borderId="67" xfId="0" applyBorder="1" applyProtection="1">
      <protection locked="0"/>
    </xf>
    <xf numFmtId="0" fontId="0" fillId="0" borderId="66" xfId="0" applyBorder="1" applyProtection="1">
      <protection locked="0"/>
    </xf>
    <xf numFmtId="0" fontId="0" fillId="0" borderId="68" xfId="0" applyBorder="1" applyProtection="1">
      <protection locked="0"/>
    </xf>
    <xf numFmtId="0" fontId="6" fillId="0" borderId="12" xfId="0" applyFont="1" applyBorder="1" applyAlignment="1" applyProtection="1">
      <protection locked="0"/>
    </xf>
    <xf numFmtId="15" fontId="38" fillId="8" borderId="67" xfId="0" applyNumberFormat="1" applyFont="1" applyFill="1" applyBorder="1" applyAlignment="1" applyProtection="1">
      <alignment horizontal="left"/>
      <protection locked="0"/>
    </xf>
    <xf numFmtId="169" fontId="6" fillId="0" borderId="61" xfId="0" applyNumberFormat="1" applyFont="1" applyBorder="1" applyProtection="1">
      <protection locked="0"/>
    </xf>
    <xf numFmtId="169" fontId="6" fillId="0" borderId="83" xfId="0" applyNumberFormat="1" applyFont="1" applyBorder="1" applyProtection="1">
      <protection locked="0"/>
    </xf>
    <xf numFmtId="169" fontId="6" fillId="0" borderId="0" xfId="0" applyNumberFormat="1" applyFont="1" applyBorder="1" applyProtection="1">
      <protection locked="0"/>
    </xf>
    <xf numFmtId="169" fontId="6" fillId="0" borderId="12" xfId="0" applyNumberFormat="1" applyFont="1" applyBorder="1" applyProtection="1">
      <protection locked="0"/>
    </xf>
    <xf numFmtId="169" fontId="6" fillId="0" borderId="64" xfId="0" applyNumberFormat="1" applyFont="1" applyBorder="1" applyProtection="1">
      <protection locked="0"/>
    </xf>
    <xf numFmtId="169" fontId="6" fillId="0" borderId="72" xfId="0" applyNumberFormat="1" applyFont="1" applyBorder="1" applyProtection="1">
      <protection locked="0"/>
    </xf>
    <xf numFmtId="169" fontId="6" fillId="0" borderId="66" xfId="0" applyNumberFormat="1" applyFont="1" applyBorder="1" applyProtection="1">
      <protection locked="0"/>
    </xf>
    <xf numFmtId="169" fontId="6" fillId="0" borderId="74" xfId="0" applyNumberFormat="1" applyFont="1" applyBorder="1" applyProtection="1">
      <protection locked="0"/>
    </xf>
    <xf numFmtId="0" fontId="6" fillId="0" borderId="67" xfId="0" applyFont="1" applyBorder="1" applyAlignment="1" applyProtection="1">
      <alignment horizontal="center"/>
      <protection locked="0"/>
    </xf>
    <xf numFmtId="169" fontId="6" fillId="0" borderId="67" xfId="0" applyNumberFormat="1" applyFont="1" applyBorder="1" applyProtection="1">
      <protection locked="0"/>
    </xf>
    <xf numFmtId="2" fontId="6" fillId="0" borderId="69" xfId="0" applyNumberFormat="1" applyFont="1" applyBorder="1" applyProtection="1">
      <protection locked="0"/>
    </xf>
    <xf numFmtId="2" fontId="6" fillId="0" borderId="61" xfId="0" applyNumberFormat="1" applyFont="1" applyBorder="1" applyProtection="1">
      <protection locked="0"/>
    </xf>
    <xf numFmtId="2" fontId="6" fillId="0" borderId="70" xfId="0" applyNumberFormat="1" applyFont="1" applyBorder="1" applyProtection="1">
      <protection locked="0"/>
    </xf>
    <xf numFmtId="2" fontId="6" fillId="0" borderId="71" xfId="0" applyNumberFormat="1" applyFont="1" applyBorder="1" applyProtection="1">
      <protection locked="0"/>
    </xf>
    <xf numFmtId="2" fontId="6" fillId="0" borderId="64" xfId="0" applyNumberFormat="1" applyFont="1" applyBorder="1" applyProtection="1">
      <protection locked="0"/>
    </xf>
    <xf numFmtId="2" fontId="6" fillId="0" borderId="12" xfId="0" applyNumberFormat="1" applyFont="1" applyBorder="1" applyProtection="1">
      <protection locked="0"/>
    </xf>
    <xf numFmtId="2" fontId="6" fillId="0" borderId="73" xfId="0" applyNumberFormat="1" applyFont="1" applyBorder="1" applyProtection="1">
      <protection locked="0"/>
    </xf>
    <xf numFmtId="2" fontId="6" fillId="0" borderId="66" xfId="0" applyNumberFormat="1" applyFont="1" applyBorder="1" applyProtection="1">
      <protection locked="0"/>
    </xf>
    <xf numFmtId="2" fontId="6" fillId="0" borderId="75" xfId="0" applyNumberFormat="1" applyFont="1" applyBorder="1" applyProtection="1">
      <protection locked="0"/>
    </xf>
    <xf numFmtId="2" fontId="6" fillId="0" borderId="77" xfId="0" applyNumberFormat="1" applyFont="1" applyBorder="1" applyProtection="1">
      <protection locked="0"/>
    </xf>
    <xf numFmtId="2" fontId="6" fillId="0" borderId="78" xfId="0" applyNumberFormat="1" applyFont="1" applyBorder="1" applyProtection="1">
      <protection locked="0"/>
    </xf>
    <xf numFmtId="2" fontId="6" fillId="0" borderId="79" xfId="0" applyNumberFormat="1" applyFont="1" applyBorder="1" applyProtection="1">
      <protection locked="0"/>
    </xf>
    <xf numFmtId="2" fontId="6" fillId="0" borderId="9" xfId="0" applyNumberFormat="1" applyFont="1" applyBorder="1" applyProtection="1">
      <protection locked="0"/>
    </xf>
    <xf numFmtId="169" fontId="6" fillId="0" borderId="0" xfId="0" applyNumberFormat="1" applyFont="1" applyBorder="1" applyAlignment="1" applyProtection="1">
      <protection locked="0"/>
    </xf>
    <xf numFmtId="169" fontId="6" fillId="0" borderId="12" xfId="0" applyNumberFormat="1" applyFont="1" applyBorder="1" applyAlignment="1" applyProtection="1">
      <protection locked="0"/>
    </xf>
    <xf numFmtId="2" fontId="6" fillId="0" borderId="81" xfId="0" applyNumberFormat="1" applyFont="1" applyBorder="1" applyProtection="1">
      <protection locked="0"/>
    </xf>
    <xf numFmtId="169" fontId="6" fillId="0" borderId="75" xfId="0" applyNumberFormat="1" applyFont="1" applyBorder="1" applyProtection="1">
      <protection locked="0"/>
    </xf>
    <xf numFmtId="169" fontId="6" fillId="0" borderId="67" xfId="0" applyNumberFormat="1" applyFont="1" applyBorder="1" applyAlignment="1" applyProtection="1">
      <protection locked="0"/>
    </xf>
    <xf numFmtId="169" fontId="6" fillId="0" borderId="75" xfId="0" applyNumberFormat="1" applyFont="1" applyBorder="1" applyAlignment="1" applyProtection="1">
      <protection locked="0"/>
    </xf>
    <xf numFmtId="2" fontId="6" fillId="0" borderId="62" xfId="0" applyNumberFormat="1" applyFont="1" applyBorder="1" applyProtection="1">
      <protection locked="0"/>
    </xf>
    <xf numFmtId="2" fontId="6" fillId="0" borderId="0" xfId="0" applyNumberFormat="1" applyFont="1" applyBorder="1" applyProtection="1">
      <protection locked="0"/>
    </xf>
    <xf numFmtId="2" fontId="6" fillId="0" borderId="65" xfId="0" applyNumberFormat="1" applyFont="1" applyBorder="1" applyProtection="1">
      <protection locked="0"/>
    </xf>
    <xf numFmtId="2" fontId="6" fillId="0" borderId="31" xfId="0" applyNumberFormat="1" applyFont="1" applyBorder="1" applyProtection="1">
      <protection locked="0"/>
    </xf>
    <xf numFmtId="2" fontId="6" fillId="0" borderId="0" xfId="0" applyNumberFormat="1" applyFont="1" applyProtection="1">
      <protection locked="0"/>
    </xf>
    <xf numFmtId="2" fontId="6" fillId="0" borderId="64" xfId="0" applyNumberFormat="1" applyFont="1" applyBorder="1" applyAlignment="1" applyProtection="1">
      <protection locked="0"/>
    </xf>
    <xf numFmtId="2" fontId="6" fillId="0" borderId="0" xfId="0" applyNumberFormat="1" applyFont="1" applyBorder="1" applyAlignment="1" applyProtection="1">
      <protection locked="0"/>
    </xf>
    <xf numFmtId="2" fontId="6" fillId="0" borderId="67" xfId="0" applyNumberFormat="1" applyFont="1" applyBorder="1" applyProtection="1">
      <protection locked="0"/>
    </xf>
    <xf numFmtId="2" fontId="6" fillId="0" borderId="68" xfId="0" applyNumberFormat="1" applyFont="1" applyBorder="1" applyProtection="1">
      <protection locked="0"/>
    </xf>
    <xf numFmtId="2" fontId="6" fillId="0" borderId="76" xfId="0" applyNumberFormat="1" applyFont="1" applyBorder="1" applyProtection="1">
      <protection locked="0"/>
    </xf>
    <xf numFmtId="169" fontId="0" fillId="0" borderId="0" xfId="0" applyNumberFormat="1" applyProtection="1">
      <protection locked="0"/>
    </xf>
    <xf numFmtId="169" fontId="6" fillId="0" borderId="0" xfId="0" applyNumberFormat="1" applyFont="1" applyProtection="1">
      <protection locked="0"/>
    </xf>
    <xf numFmtId="2" fontId="0" fillId="0" borderId="0" xfId="0" applyNumberFormat="1" applyProtection="1">
      <protection locked="0"/>
    </xf>
    <xf numFmtId="169" fontId="6" fillId="0" borderId="31" xfId="0" applyNumberFormat="1" applyFont="1" applyBorder="1" applyProtection="1">
      <protection locked="0"/>
    </xf>
    <xf numFmtId="169" fontId="6" fillId="0" borderId="65" xfId="0" applyNumberFormat="1" applyFont="1" applyBorder="1" applyProtection="1">
      <protection locked="0"/>
    </xf>
    <xf numFmtId="2" fontId="0" fillId="0" borderId="64" xfId="0" applyNumberFormat="1" applyBorder="1" applyProtection="1">
      <protection locked="0"/>
    </xf>
    <xf numFmtId="2" fontId="0" fillId="0" borderId="65" xfId="0" applyNumberFormat="1" applyBorder="1" applyProtection="1">
      <protection locked="0"/>
    </xf>
    <xf numFmtId="169" fontId="0" fillId="0" borderId="0" xfId="0" applyNumberFormat="1" applyBorder="1" applyProtection="1">
      <protection locked="0"/>
    </xf>
    <xf numFmtId="2" fontId="0" fillId="0" borderId="0" xfId="0" applyNumberFormat="1" applyBorder="1" applyProtection="1">
      <protection locked="0"/>
    </xf>
    <xf numFmtId="169" fontId="0" fillId="0" borderId="67" xfId="0" applyNumberFormat="1" applyBorder="1" applyProtection="1">
      <protection locked="0"/>
    </xf>
    <xf numFmtId="2" fontId="0" fillId="0" borderId="67" xfId="0" applyNumberFormat="1" applyBorder="1" applyProtection="1">
      <protection locked="0"/>
    </xf>
    <xf numFmtId="169" fontId="6" fillId="0" borderId="76" xfId="0" applyNumberFormat="1" applyFont="1" applyBorder="1" applyProtection="1">
      <protection locked="0"/>
    </xf>
    <xf numFmtId="169" fontId="6" fillId="0" borderId="68" xfId="0" applyNumberFormat="1" applyFont="1" applyBorder="1" applyProtection="1">
      <protection locked="0"/>
    </xf>
    <xf numFmtId="2" fontId="0" fillId="0" borderId="66" xfId="0" applyNumberFormat="1" applyBorder="1" applyProtection="1">
      <protection locked="0"/>
    </xf>
    <xf numFmtId="2" fontId="0" fillId="0" borderId="68" xfId="0" applyNumberFormat="1" applyBorder="1" applyProtection="1">
      <protection locked="0"/>
    </xf>
    <xf numFmtId="2" fontId="6" fillId="0" borderId="12" xfId="0" applyNumberFormat="1" applyFont="1" applyBorder="1" applyAlignment="1" applyProtection="1">
      <protection locked="0"/>
    </xf>
    <xf numFmtId="0" fontId="52" fillId="0" borderId="62" xfId="0" applyFont="1" applyBorder="1" applyAlignment="1" applyProtection="1">
      <alignment horizontal="left"/>
      <protection locked="0"/>
    </xf>
    <xf numFmtId="0" fontId="0" fillId="0" borderId="0" xfId="0" applyBorder="1" applyAlignment="1" applyProtection="1">
      <alignment horizontal="center"/>
      <protection locked="0"/>
    </xf>
    <xf numFmtId="0" fontId="0" fillId="0" borderId="63" xfId="0" applyBorder="1" applyAlignment="1" applyProtection="1">
      <alignment horizontal="center"/>
      <protection locked="0"/>
    </xf>
    <xf numFmtId="0" fontId="0" fillId="0" borderId="31" xfId="0" applyBorder="1" applyAlignment="1" applyProtection="1">
      <alignment horizontal="center"/>
      <protection locked="0"/>
    </xf>
    <xf numFmtId="0" fontId="0" fillId="0" borderId="65" xfId="0" applyBorder="1" applyAlignment="1" applyProtection="1">
      <alignment horizontal="center"/>
      <protection locked="0"/>
    </xf>
    <xf numFmtId="0" fontId="0" fillId="0" borderId="67" xfId="0" applyFont="1" applyBorder="1" applyAlignment="1" applyProtection="1">
      <alignment horizontal="center"/>
      <protection locked="0"/>
    </xf>
    <xf numFmtId="0" fontId="0" fillId="0" borderId="76" xfId="0" applyBorder="1" applyAlignment="1" applyProtection="1">
      <alignment horizontal="center"/>
      <protection locked="0"/>
    </xf>
    <xf numFmtId="0" fontId="0" fillId="0" borderId="68" xfId="0" applyBorder="1" applyAlignment="1" applyProtection="1">
      <alignment horizontal="center"/>
      <protection locked="0"/>
    </xf>
    <xf numFmtId="0" fontId="0" fillId="0" borderId="72" xfId="0" applyBorder="1" applyProtection="1">
      <protection locked="0"/>
    </xf>
    <xf numFmtId="168" fontId="0" fillId="0" borderId="0" xfId="0" applyNumberFormat="1" applyProtection="1">
      <protection locked="0"/>
    </xf>
    <xf numFmtId="15" fontId="38" fillId="0" borderId="67" xfId="0" applyNumberFormat="1" applyFont="1" applyBorder="1" applyAlignment="1" applyProtection="1">
      <alignment horizontal="left"/>
      <protection locked="0"/>
    </xf>
    <xf numFmtId="0" fontId="0" fillId="0" borderId="83" xfId="0" applyBorder="1" applyProtection="1">
      <protection locked="0"/>
    </xf>
    <xf numFmtId="0" fontId="0" fillId="0" borderId="12" xfId="0" applyBorder="1" applyProtection="1">
      <protection locked="0"/>
    </xf>
    <xf numFmtId="0" fontId="0" fillId="0" borderId="63" xfId="0" applyBorder="1" applyProtection="1">
      <protection locked="0"/>
    </xf>
    <xf numFmtId="0" fontId="0" fillId="0" borderId="31" xfId="0" applyBorder="1" applyProtection="1">
      <protection locked="0"/>
    </xf>
    <xf numFmtId="0" fontId="0" fillId="0" borderId="0" xfId="0" applyFill="1" applyBorder="1" applyProtection="1">
      <protection locked="0"/>
    </xf>
    <xf numFmtId="0" fontId="0" fillId="0" borderId="0" xfId="0" applyFont="1" applyFill="1" applyBorder="1" applyProtection="1">
      <protection locked="0"/>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0"/>
    </xf>
    <xf numFmtId="0" fontId="6" fillId="0" borderId="78" xfId="0" applyFont="1" applyBorder="1" applyProtection="1">
      <protection locked="0"/>
    </xf>
    <xf numFmtId="0" fontId="6" fillId="0" borderId="79" xfId="0" applyFont="1" applyBorder="1" applyProtection="1">
      <protection locked="0"/>
    </xf>
    <xf numFmtId="0" fontId="6" fillId="0" borderId="80" xfId="0" applyFont="1" applyBorder="1" applyProtection="1">
      <protection locked="0"/>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0"/>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0"/>
    </xf>
    <xf numFmtId="0" fontId="72" fillId="0" borderId="64" xfId="0" applyFont="1" applyBorder="1" applyProtection="1"/>
    <xf numFmtId="0" fontId="52" fillId="0" borderId="65" xfId="0" applyFont="1" applyBorder="1" applyAlignment="1" applyProtection="1">
      <alignment horizontal="left"/>
      <protection locked="0"/>
    </xf>
    <xf numFmtId="0" fontId="72" fillId="0" borderId="66" xfId="0" applyFont="1" applyBorder="1" applyProtection="1"/>
    <xf numFmtId="0" fontId="52" fillId="0" borderId="67" xfId="0" applyFont="1" applyBorder="1" applyAlignment="1" applyProtection="1">
      <alignment horizontal="left"/>
      <protection locked="0"/>
    </xf>
    <xf numFmtId="176" fontId="52" fillId="0" borderId="67" xfId="0" applyNumberFormat="1" applyFont="1" applyBorder="1" applyAlignment="1" applyProtection="1">
      <alignment horizontal="left"/>
      <protection locked="0"/>
    </xf>
    <xf numFmtId="0" fontId="52" fillId="0" borderId="68" xfId="0" applyFont="1" applyBorder="1" applyAlignment="1" applyProtection="1">
      <alignment horizontal="left"/>
      <protection locked="0"/>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0"/>
    </xf>
    <xf numFmtId="0" fontId="0" fillId="0" borderId="78" xfId="0" applyFont="1" applyBorder="1" applyAlignment="1" applyProtection="1">
      <alignment horizontal="center"/>
      <protection locked="0"/>
    </xf>
    <xf numFmtId="0" fontId="0" fillId="0" borderId="79" xfId="0" applyFont="1" applyBorder="1" applyAlignment="1" applyProtection="1">
      <alignment horizontal="center"/>
      <protection locked="0"/>
    </xf>
    <xf numFmtId="0" fontId="0" fillId="0" borderId="80" xfId="0" applyFont="1" applyBorder="1" applyAlignment="1" applyProtection="1">
      <alignment horizontal="center"/>
      <protection locked="0"/>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0"/>
    </xf>
    <xf numFmtId="0" fontId="6" fillId="0" borderId="0" xfId="0" applyNumberFormat="1" applyFont="1" applyBorder="1" applyAlignment="1" applyProtection="1">
      <alignment horizontal="center"/>
      <protection locked="0"/>
    </xf>
    <xf numFmtId="0" fontId="6" fillId="0" borderId="67" xfId="0" applyNumberFormat="1" applyFont="1" applyBorder="1" applyAlignment="1" applyProtection="1">
      <alignment horizontal="center"/>
      <protection locked="0"/>
    </xf>
    <xf numFmtId="0" fontId="6" fillId="0" borderId="76" xfId="0" applyNumberFormat="1" applyFont="1" applyBorder="1" applyAlignment="1" applyProtection="1">
      <alignment horizontal="center"/>
      <protection locked="0"/>
    </xf>
    <xf numFmtId="0" fontId="6" fillId="0" borderId="68" xfId="0" applyNumberFormat="1" applyFont="1" applyBorder="1" applyAlignment="1" applyProtection="1">
      <alignment horizontal="center"/>
      <protection locked="0"/>
    </xf>
    <xf numFmtId="0" fontId="6" fillId="0" borderId="0" xfId="0" quotePrefix="1" applyNumberFormat="1" applyFont="1" applyBorder="1" applyAlignment="1" applyProtection="1">
      <alignment horizontal="center"/>
      <protection locked="0"/>
    </xf>
    <xf numFmtId="0" fontId="6" fillId="0" borderId="65" xfId="0" applyNumberFormat="1" applyFont="1" applyBorder="1" applyAlignment="1" applyProtection="1">
      <alignment horizontal="center"/>
      <protection locked="0"/>
    </xf>
    <xf numFmtId="0" fontId="6" fillId="0" borderId="63" xfId="0" applyNumberFormat="1" applyFont="1" applyBorder="1" applyAlignment="1" applyProtection="1">
      <alignment horizontal="center"/>
      <protection locked="0"/>
    </xf>
    <xf numFmtId="0" fontId="6" fillId="0" borderId="62" xfId="0" applyNumberFormat="1" applyFont="1" applyBorder="1" applyAlignment="1" applyProtection="1">
      <alignment horizontal="center"/>
      <protection locked="0"/>
    </xf>
    <xf numFmtId="0" fontId="6" fillId="0" borderId="78" xfId="0" applyNumberFormat="1" applyFont="1" applyBorder="1" applyAlignment="1" applyProtection="1">
      <alignment horizontal="center"/>
      <protection locked="0"/>
    </xf>
    <xf numFmtId="0" fontId="6" fillId="0" borderId="80" xfId="0" applyNumberFormat="1" applyFont="1" applyBorder="1" applyAlignment="1" applyProtection="1">
      <alignment horizontal="center"/>
      <protection locked="0"/>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0"/>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0"/>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0"/>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0"/>
    </xf>
    <xf numFmtId="167" fontId="79" fillId="0" borderId="0" xfId="0" applyNumberFormat="1" applyFont="1" applyBorder="1" applyAlignment="1" applyProtection="1">
      <alignment horizontal="center" vertical="center"/>
      <protection locked="0"/>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0"/>
    </xf>
    <xf numFmtId="177" fontId="81" fillId="0" borderId="0" xfId="0" applyNumberFormat="1" applyFont="1" applyBorder="1" applyAlignment="1" applyProtection="1">
      <alignment horizontal="center" vertical="center"/>
      <protection locked="0"/>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0"/>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0"/>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0"/>
    </xf>
    <xf numFmtId="0" fontId="49" fillId="0" borderId="0" xfId="0" applyFont="1" applyAlignment="1">
      <alignment horizontal="center" vertical="center"/>
    </xf>
    <xf numFmtId="0" fontId="82" fillId="0" borderId="0" xfId="0" applyFont="1" applyProtection="1">
      <protection locked="0"/>
    </xf>
    <xf numFmtId="0" fontId="38" fillId="0" borderId="0" xfId="0" quotePrefix="1" applyFont="1" applyBorder="1" applyAlignment="1" applyProtection="1">
      <alignment horizontal="left"/>
      <protection locked="0"/>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0"/>
    </xf>
    <xf numFmtId="0" fontId="6" fillId="0" borderId="0" xfId="0" applyNumberFormat="1" applyFont="1" applyBorder="1" applyProtection="1">
      <protection locked="0"/>
    </xf>
    <xf numFmtId="0" fontId="6" fillId="0" borderId="62" xfId="0" applyNumberFormat="1" applyFont="1" applyBorder="1" applyProtection="1">
      <protection locked="0"/>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0"/>
    </xf>
    <xf numFmtId="167" fontId="8" fillId="0" borderId="0" xfId="0" applyNumberFormat="1" applyFont="1" applyBorder="1" applyAlignment="1" applyProtection="1">
      <alignment horizontal="right"/>
      <protection locked="0"/>
    </xf>
    <xf numFmtId="167" fontId="8" fillId="0" borderId="0" xfId="0" applyNumberFormat="1" applyFont="1" applyBorder="1" applyProtection="1">
      <protection locked="0"/>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0"/>
    </xf>
    <xf numFmtId="167" fontId="6" fillId="0" borderId="0" xfId="0" applyNumberFormat="1" applyFont="1" applyBorder="1" applyAlignment="1" applyProtection="1">
      <alignment horizontal="left"/>
      <protection locked="0"/>
    </xf>
    <xf numFmtId="2" fontId="42" fillId="0" borderId="0" xfId="0" applyNumberFormat="1" applyFont="1" applyBorder="1" applyProtection="1">
      <protection locked="0"/>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0"/>
    </xf>
    <xf numFmtId="0" fontId="31" fillId="0" borderId="0" xfId="0" quotePrefix="1" applyFont="1" applyBorder="1"/>
    <xf numFmtId="0" fontId="31" fillId="0" borderId="0" xfId="0" applyFont="1" applyBorder="1" applyProtection="1">
      <protection locked="0"/>
    </xf>
    <xf numFmtId="2" fontId="31" fillId="0" borderId="0" xfId="0" applyNumberFormat="1" applyFont="1" applyBorder="1" applyProtection="1">
      <protection locked="0"/>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0"/>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0"/>
    </xf>
    <xf numFmtId="0" fontId="40" fillId="0" borderId="0" xfId="0" applyFont="1" applyBorder="1" applyProtection="1">
      <protection locked="0"/>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0"/>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0"/>
    </xf>
    <xf numFmtId="0" fontId="86" fillId="11" borderId="62" xfId="0" applyFont="1" applyFill="1" applyBorder="1" applyAlignment="1" applyProtection="1">
      <alignment horizontal="left"/>
      <protection locked="0"/>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0"/>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0"/>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0"/>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0"/>
    </xf>
    <xf numFmtId="178" fontId="38" fillId="11" borderId="67" xfId="0" quotePrefix="1" applyNumberFormat="1" applyFont="1" applyFill="1" applyBorder="1" applyAlignment="1" applyProtection="1">
      <alignment horizontal="left"/>
      <protection locked="0"/>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0"/>
    </xf>
    <xf numFmtId="0" fontId="38" fillId="0" borderId="0" xfId="0" quotePrefix="1" applyFont="1" applyFill="1" applyBorder="1" applyAlignment="1" applyProtection="1">
      <alignment horizontal="left"/>
      <protection locked="0"/>
    </xf>
    <xf numFmtId="178" fontId="38" fillId="0" borderId="67" xfId="0" quotePrefix="1" applyNumberFormat="1" applyFont="1" applyFill="1" applyBorder="1" applyAlignment="1" applyProtection="1">
      <alignment horizontal="left"/>
      <protection locked="0"/>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0"/>
    </xf>
    <xf numFmtId="0" fontId="0" fillId="0" borderId="63" xfId="0" applyBorder="1" applyAlignment="1" applyProtection="1">
      <alignment horizontal="left"/>
      <protection locked="0"/>
    </xf>
    <xf numFmtId="0" fontId="0" fillId="0" borderId="0" xfId="0" applyAlignment="1" applyProtection="1">
      <alignment horizontal="left"/>
      <protection locked="0"/>
    </xf>
    <xf numFmtId="0" fontId="0" fillId="0" borderId="65" xfId="0" applyBorder="1" applyAlignment="1" applyProtection="1">
      <alignment horizontal="left"/>
      <protection locked="0"/>
    </xf>
    <xf numFmtId="0" fontId="0" fillId="0" borderId="67" xfId="0" applyBorder="1" applyAlignment="1" applyProtection="1">
      <alignment horizontal="left"/>
      <protection locked="0"/>
    </xf>
    <xf numFmtId="0" fontId="0" fillId="0" borderId="68" xfId="0" applyBorder="1" applyAlignment="1" applyProtection="1">
      <alignment horizontal="left"/>
      <protection locked="0"/>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0"/>
    </xf>
    <xf numFmtId="0" fontId="27" fillId="10" borderId="0" xfId="0" applyFont="1" applyFill="1" applyBorder="1" applyAlignment="1">
      <alignment horizontal="center"/>
    </xf>
    <xf numFmtId="0" fontId="6" fillId="10" borderId="0" xfId="0" applyFont="1" applyFill="1" applyBorder="1" applyAlignment="1" applyProtection="1">
      <protection locked="0"/>
    </xf>
    <xf numFmtId="0" fontId="0" fillId="10" borderId="0" xfId="0" applyFill="1" applyBorder="1" applyAlignment="1" applyProtection="1">
      <protection locked="0"/>
    </xf>
    <xf numFmtId="0" fontId="6" fillId="10" borderId="0" xfId="0" applyFont="1" applyFill="1" applyBorder="1" applyProtection="1">
      <protection locked="0"/>
    </xf>
    <xf numFmtId="0" fontId="0" fillId="10" borderId="0" xfId="0" applyFill="1" applyBorder="1" applyProtection="1">
      <protection locked="0"/>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0"/>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0"/>
    </xf>
    <xf numFmtId="0" fontId="31" fillId="0" borderId="0" xfId="0" applyFont="1" applyFill="1" applyBorder="1" applyAlignment="1" applyProtection="1">
      <protection locked="0"/>
    </xf>
    <xf numFmtId="0" fontId="6" fillId="0" borderId="0" xfId="0" applyFont="1" applyFill="1" applyBorder="1" applyAlignment="1" applyProtection="1">
      <alignment horizontal="center"/>
      <protection locked="0"/>
    </xf>
    <xf numFmtId="0" fontId="6" fillId="0" borderId="0" xfId="0" applyNumberFormat="1" applyFont="1" applyFill="1" applyBorder="1" applyAlignment="1" applyProtection="1">
      <alignment horizontal="center"/>
      <protection locked="0"/>
    </xf>
    <xf numFmtId="169" fontId="6" fillId="0" borderId="0" xfId="0" applyNumberFormat="1" applyFont="1" applyFill="1" applyBorder="1" applyProtection="1">
      <protection locked="0"/>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0"/>
    </xf>
    <xf numFmtId="0" fontId="31" fillId="0" borderId="0" xfId="0" applyFont="1" applyBorder="1" applyAlignment="1" applyProtection="1">
      <protection locked="0"/>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9"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47" xfId="0" applyFont="1" applyBorder="1" applyAlignment="1">
      <alignment horizontal="center" vertical="center" wrapText="1"/>
    </xf>
    <xf numFmtId="0" fontId="19" fillId="0" borderId="51" xfId="0" applyFont="1" applyBorder="1" applyAlignment="1">
      <alignment vertical="center" wrapText="1"/>
    </xf>
    <xf numFmtId="0" fontId="19" fillId="0" borderId="16" xfId="0" applyFont="1" applyBorder="1" applyAlignment="1">
      <alignment horizontal="center" vertical="center" wrapText="1"/>
    </xf>
    <xf numFmtId="0" fontId="19" fillId="0" borderId="23" xfId="0" applyFont="1" applyBorder="1" applyAlignment="1">
      <alignment horizontal="center" vertical="center" wrapText="1"/>
    </xf>
    <xf numFmtId="0" fontId="19" fillId="0" borderId="43" xfId="0" applyFont="1" applyBorder="1" applyAlignment="1">
      <alignment vertical="center" wrapText="1"/>
    </xf>
    <xf numFmtId="0" fontId="19" fillId="0" borderId="42" xfId="0" applyFont="1" applyBorder="1" applyAlignment="1">
      <alignment vertical="center" wrapText="1"/>
    </xf>
    <xf numFmtId="0" fontId="0" fillId="0" borderId="16" xfId="0" applyBorder="1" applyAlignment="1">
      <alignment vertical="center" wrapText="1"/>
    </xf>
    <xf numFmtId="0" fontId="0" fillId="0" borderId="43" xfId="0" applyBorder="1" applyAlignment="1">
      <alignment vertical="center" wrapText="1"/>
    </xf>
    <xf numFmtId="0" fontId="19" fillId="0" borderId="17" xfId="0" applyFont="1" applyBorder="1" applyAlignment="1">
      <alignment horizontal="center" vertical="center" wrapText="1"/>
    </xf>
    <xf numFmtId="0" fontId="0" fillId="0" borderId="16" xfId="0" applyBorder="1" applyAlignment="1">
      <alignment horizontal="center"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xr:uid="{00000000-0005-0000-0000-000000000000}"/>
    <cellStyle name="Normal" xfId="0" builtinId="0"/>
    <cellStyle name="Normal 2" xfId="2" xr:uid="{00000000-0005-0000-0000-000002000000}"/>
    <cellStyle name="Normal 3" xfId="8" xr:uid="{00000000-0005-0000-0000-000003000000}"/>
    <cellStyle name="Normal 4" xfId="9" xr:uid="{00000000-0005-0000-0000-000004000000}"/>
    <cellStyle name="Normal 5" xfId="7" xr:uid="{00000000-0005-0000-0000-000005000000}"/>
    <cellStyle name="Normal_RESULTS1" xfId="3" xr:uid="{00000000-0005-0000-0000-000006000000}"/>
    <cellStyle name="Normal_Sec5-2out" xfId="4" xr:uid="{00000000-0005-0000-0000-000007000000}"/>
    <cellStyle name="Normal_Std140 HVAC-NewResultsComparison-Rev20070621-EnergyPlus200" xfId="5" xr:uid="{00000000-0005-0000-0000-000008000000}"/>
    <cellStyle name="Normal_Std140 HVAC-NewResultsComparison-Rev20070621-EnergyPlus200 2" xfId="6" xr:uid="{00000000-0005-0000-0000-000009000000}"/>
    <cellStyle name="常规 3" xfId="10" xr:uid="{00000000-0005-0000-0000-00000A000000}"/>
  </cellStyles>
  <dxfs count="2">
    <dxf>
      <fill>
        <patternFill>
          <bgColor rgb="FFCCFFFF"/>
        </patternFill>
      </fill>
    </dxf>
    <dxf>
      <fill>
        <patternFill>
          <bgColor rgb="FFCCFFFF"/>
        </patternFill>
      </fill>
    </dxf>
  </dxfs>
  <tableStyles count="0" defaultTableStyle="TableStyleMedium2" defaultPivotStyle="PivotStyleLight16"/>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hartsheet" Target="chartsheets/sheet100.xml"/><Relationship Id="rId21" Type="http://schemas.openxmlformats.org/officeDocument/2006/relationships/chartsheet" Target="chartsheets/sheet4.xml"/><Relationship Id="rId42" Type="http://schemas.openxmlformats.org/officeDocument/2006/relationships/chartsheet" Target="chartsheets/sheet25.xml"/><Relationship Id="rId63" Type="http://schemas.openxmlformats.org/officeDocument/2006/relationships/chartsheet" Target="chartsheets/sheet46.xml"/><Relationship Id="rId84" Type="http://schemas.openxmlformats.org/officeDocument/2006/relationships/chartsheet" Target="chartsheets/sheet67.xml"/><Relationship Id="rId138"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chartsheet" Target="chartsheets/sheet90.xml"/><Relationship Id="rId11" Type="http://schemas.openxmlformats.org/officeDocument/2006/relationships/worksheet" Target="worksheets/sheet11.xml"/><Relationship Id="rId32" Type="http://schemas.openxmlformats.org/officeDocument/2006/relationships/chartsheet" Target="chartsheets/sheet15.xml"/><Relationship Id="rId37" Type="http://schemas.openxmlformats.org/officeDocument/2006/relationships/chartsheet" Target="chartsheets/sheet20.xml"/><Relationship Id="rId53" Type="http://schemas.openxmlformats.org/officeDocument/2006/relationships/chartsheet" Target="chartsheets/sheet36.xml"/><Relationship Id="rId58" Type="http://schemas.openxmlformats.org/officeDocument/2006/relationships/chartsheet" Target="chartsheets/sheet41.xml"/><Relationship Id="rId74" Type="http://schemas.openxmlformats.org/officeDocument/2006/relationships/chartsheet" Target="chartsheets/sheet57.xml"/><Relationship Id="rId79" Type="http://schemas.openxmlformats.org/officeDocument/2006/relationships/chartsheet" Target="chartsheets/sheet62.xml"/><Relationship Id="rId102" Type="http://schemas.openxmlformats.org/officeDocument/2006/relationships/chartsheet" Target="chartsheets/sheet85.xml"/><Relationship Id="rId123" Type="http://schemas.openxmlformats.org/officeDocument/2006/relationships/chartsheet" Target="chartsheets/sheet106.xml"/><Relationship Id="rId128" Type="http://schemas.openxmlformats.org/officeDocument/2006/relationships/worksheet" Target="worksheets/sheet19.xml"/><Relationship Id="rId5" Type="http://schemas.openxmlformats.org/officeDocument/2006/relationships/worksheet" Target="worksheets/sheet5.xml"/><Relationship Id="rId90" Type="http://schemas.openxmlformats.org/officeDocument/2006/relationships/chartsheet" Target="chartsheets/sheet73.xml"/><Relationship Id="rId95" Type="http://schemas.openxmlformats.org/officeDocument/2006/relationships/chartsheet" Target="chartsheets/sheet78.xml"/><Relationship Id="rId22" Type="http://schemas.openxmlformats.org/officeDocument/2006/relationships/chartsheet" Target="chartsheets/sheet5.xml"/><Relationship Id="rId27" Type="http://schemas.openxmlformats.org/officeDocument/2006/relationships/chartsheet" Target="chartsheets/sheet10.xml"/><Relationship Id="rId43" Type="http://schemas.openxmlformats.org/officeDocument/2006/relationships/chartsheet" Target="chartsheets/sheet26.xml"/><Relationship Id="rId48" Type="http://schemas.openxmlformats.org/officeDocument/2006/relationships/chartsheet" Target="chartsheets/sheet31.xml"/><Relationship Id="rId64" Type="http://schemas.openxmlformats.org/officeDocument/2006/relationships/chartsheet" Target="chartsheets/sheet47.xml"/><Relationship Id="rId69" Type="http://schemas.openxmlformats.org/officeDocument/2006/relationships/chartsheet" Target="chartsheets/sheet52.xml"/><Relationship Id="rId113" Type="http://schemas.openxmlformats.org/officeDocument/2006/relationships/chartsheet" Target="chartsheets/sheet96.xml"/><Relationship Id="rId118" Type="http://schemas.openxmlformats.org/officeDocument/2006/relationships/chartsheet" Target="chartsheets/sheet101.xml"/><Relationship Id="rId134" Type="http://schemas.openxmlformats.org/officeDocument/2006/relationships/worksheet" Target="worksheets/sheet25.xml"/><Relationship Id="rId139" Type="http://schemas.openxmlformats.org/officeDocument/2006/relationships/calcChain" Target="calcChain.xml"/><Relationship Id="rId80" Type="http://schemas.openxmlformats.org/officeDocument/2006/relationships/chartsheet" Target="chartsheets/sheet63.xml"/><Relationship Id="rId85" Type="http://schemas.openxmlformats.org/officeDocument/2006/relationships/chartsheet" Target="chartsheets/sheet68.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chartsheet" Target="chartsheets/sheet16.xml"/><Relationship Id="rId38" Type="http://schemas.openxmlformats.org/officeDocument/2006/relationships/chartsheet" Target="chartsheets/sheet21.xml"/><Relationship Id="rId59" Type="http://schemas.openxmlformats.org/officeDocument/2006/relationships/chartsheet" Target="chartsheets/sheet42.xml"/><Relationship Id="rId103" Type="http://schemas.openxmlformats.org/officeDocument/2006/relationships/chartsheet" Target="chartsheets/sheet86.xml"/><Relationship Id="rId108" Type="http://schemas.openxmlformats.org/officeDocument/2006/relationships/chartsheet" Target="chartsheets/sheet91.xml"/><Relationship Id="rId124" Type="http://schemas.openxmlformats.org/officeDocument/2006/relationships/chartsheet" Target="chartsheets/sheet107.xml"/><Relationship Id="rId129" Type="http://schemas.openxmlformats.org/officeDocument/2006/relationships/worksheet" Target="worksheets/sheet20.xml"/><Relationship Id="rId54" Type="http://schemas.openxmlformats.org/officeDocument/2006/relationships/chartsheet" Target="chartsheets/sheet37.xml"/><Relationship Id="rId70" Type="http://schemas.openxmlformats.org/officeDocument/2006/relationships/chartsheet" Target="chartsheets/sheet53.xml"/><Relationship Id="rId75" Type="http://schemas.openxmlformats.org/officeDocument/2006/relationships/chartsheet" Target="chartsheets/sheet58.xml"/><Relationship Id="rId91" Type="http://schemas.openxmlformats.org/officeDocument/2006/relationships/chartsheet" Target="chartsheets/sheet74.xml"/><Relationship Id="rId96" Type="http://schemas.openxmlformats.org/officeDocument/2006/relationships/chartsheet" Target="chartsheets/sheet7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chartsheet" Target="chartsheets/sheet6.xml"/><Relationship Id="rId28" Type="http://schemas.openxmlformats.org/officeDocument/2006/relationships/chartsheet" Target="chartsheets/sheet11.xml"/><Relationship Id="rId49" Type="http://schemas.openxmlformats.org/officeDocument/2006/relationships/chartsheet" Target="chartsheets/sheet32.xml"/><Relationship Id="rId114" Type="http://schemas.openxmlformats.org/officeDocument/2006/relationships/chartsheet" Target="chartsheets/sheet97.xml"/><Relationship Id="rId119" Type="http://schemas.openxmlformats.org/officeDocument/2006/relationships/chartsheet" Target="chartsheets/sheet102.xml"/><Relationship Id="rId44" Type="http://schemas.openxmlformats.org/officeDocument/2006/relationships/chartsheet" Target="chartsheets/sheet27.xml"/><Relationship Id="rId60" Type="http://schemas.openxmlformats.org/officeDocument/2006/relationships/chartsheet" Target="chartsheets/sheet43.xml"/><Relationship Id="rId65" Type="http://schemas.openxmlformats.org/officeDocument/2006/relationships/chartsheet" Target="chartsheets/sheet48.xml"/><Relationship Id="rId81" Type="http://schemas.openxmlformats.org/officeDocument/2006/relationships/chartsheet" Target="chartsheets/sheet64.xml"/><Relationship Id="rId86" Type="http://schemas.openxmlformats.org/officeDocument/2006/relationships/chartsheet" Target="chartsheets/sheet69.xml"/><Relationship Id="rId130" Type="http://schemas.openxmlformats.org/officeDocument/2006/relationships/worksheet" Target="worksheets/sheet21.xml"/><Relationship Id="rId135" Type="http://schemas.openxmlformats.org/officeDocument/2006/relationships/worksheet" Target="worksheets/sheet26.xml"/><Relationship Id="rId13" Type="http://schemas.openxmlformats.org/officeDocument/2006/relationships/worksheet" Target="worksheets/sheet13.xml"/><Relationship Id="rId18" Type="http://schemas.openxmlformats.org/officeDocument/2006/relationships/chartsheet" Target="chartsheets/sheet1.xml"/><Relationship Id="rId39" Type="http://schemas.openxmlformats.org/officeDocument/2006/relationships/chartsheet" Target="chartsheets/sheet22.xml"/><Relationship Id="rId109" Type="http://schemas.openxmlformats.org/officeDocument/2006/relationships/chartsheet" Target="chartsheets/sheet92.xml"/><Relationship Id="rId34" Type="http://schemas.openxmlformats.org/officeDocument/2006/relationships/chartsheet" Target="chartsheets/sheet17.xml"/><Relationship Id="rId50" Type="http://schemas.openxmlformats.org/officeDocument/2006/relationships/chartsheet" Target="chartsheets/sheet33.xml"/><Relationship Id="rId55" Type="http://schemas.openxmlformats.org/officeDocument/2006/relationships/chartsheet" Target="chartsheets/sheet38.xml"/><Relationship Id="rId76" Type="http://schemas.openxmlformats.org/officeDocument/2006/relationships/chartsheet" Target="chartsheets/sheet59.xml"/><Relationship Id="rId97" Type="http://schemas.openxmlformats.org/officeDocument/2006/relationships/chartsheet" Target="chartsheets/sheet80.xml"/><Relationship Id="rId104" Type="http://schemas.openxmlformats.org/officeDocument/2006/relationships/chartsheet" Target="chartsheets/sheet87.xml"/><Relationship Id="rId120" Type="http://schemas.openxmlformats.org/officeDocument/2006/relationships/chartsheet" Target="chartsheets/sheet103.xml"/><Relationship Id="rId125" Type="http://schemas.openxmlformats.org/officeDocument/2006/relationships/chartsheet" Target="chartsheets/sheet108.xml"/><Relationship Id="rId7" Type="http://schemas.openxmlformats.org/officeDocument/2006/relationships/worksheet" Target="worksheets/sheet7.xml"/><Relationship Id="rId71" Type="http://schemas.openxmlformats.org/officeDocument/2006/relationships/chartsheet" Target="chartsheets/sheet54.xml"/><Relationship Id="rId92" Type="http://schemas.openxmlformats.org/officeDocument/2006/relationships/chartsheet" Target="chartsheets/sheet75.xml"/><Relationship Id="rId2" Type="http://schemas.openxmlformats.org/officeDocument/2006/relationships/worksheet" Target="worksheets/sheet2.xml"/><Relationship Id="rId29" Type="http://schemas.openxmlformats.org/officeDocument/2006/relationships/chartsheet" Target="chartsheets/sheet12.xml"/><Relationship Id="rId24" Type="http://schemas.openxmlformats.org/officeDocument/2006/relationships/chartsheet" Target="chartsheets/sheet7.xml"/><Relationship Id="rId40" Type="http://schemas.openxmlformats.org/officeDocument/2006/relationships/chartsheet" Target="chartsheets/sheet23.xml"/><Relationship Id="rId45" Type="http://schemas.openxmlformats.org/officeDocument/2006/relationships/chartsheet" Target="chartsheets/sheet28.xml"/><Relationship Id="rId66" Type="http://schemas.openxmlformats.org/officeDocument/2006/relationships/chartsheet" Target="chartsheets/sheet49.xml"/><Relationship Id="rId87" Type="http://schemas.openxmlformats.org/officeDocument/2006/relationships/chartsheet" Target="chartsheets/sheet70.xml"/><Relationship Id="rId110" Type="http://schemas.openxmlformats.org/officeDocument/2006/relationships/chartsheet" Target="chartsheets/sheet93.xml"/><Relationship Id="rId115" Type="http://schemas.openxmlformats.org/officeDocument/2006/relationships/chartsheet" Target="chartsheets/sheet98.xml"/><Relationship Id="rId131" Type="http://schemas.openxmlformats.org/officeDocument/2006/relationships/worksheet" Target="worksheets/sheet22.xml"/><Relationship Id="rId136" Type="http://schemas.openxmlformats.org/officeDocument/2006/relationships/theme" Target="theme/theme1.xml"/><Relationship Id="rId61" Type="http://schemas.openxmlformats.org/officeDocument/2006/relationships/chartsheet" Target="chartsheets/sheet44.xml"/><Relationship Id="rId82" Type="http://schemas.openxmlformats.org/officeDocument/2006/relationships/chartsheet" Target="chartsheets/sheet65.xml"/><Relationship Id="rId19" Type="http://schemas.openxmlformats.org/officeDocument/2006/relationships/chartsheet" Target="chartsheets/sheet2.xml"/><Relationship Id="rId14" Type="http://schemas.openxmlformats.org/officeDocument/2006/relationships/worksheet" Target="worksheets/sheet14.xml"/><Relationship Id="rId30" Type="http://schemas.openxmlformats.org/officeDocument/2006/relationships/chartsheet" Target="chartsheets/sheet13.xml"/><Relationship Id="rId35" Type="http://schemas.openxmlformats.org/officeDocument/2006/relationships/chartsheet" Target="chartsheets/sheet18.xml"/><Relationship Id="rId56" Type="http://schemas.openxmlformats.org/officeDocument/2006/relationships/chartsheet" Target="chartsheets/sheet39.xml"/><Relationship Id="rId77" Type="http://schemas.openxmlformats.org/officeDocument/2006/relationships/chartsheet" Target="chartsheets/sheet60.xml"/><Relationship Id="rId100" Type="http://schemas.openxmlformats.org/officeDocument/2006/relationships/chartsheet" Target="chartsheets/sheet83.xml"/><Relationship Id="rId105" Type="http://schemas.openxmlformats.org/officeDocument/2006/relationships/chartsheet" Target="chartsheets/sheet88.xml"/><Relationship Id="rId126" Type="http://schemas.openxmlformats.org/officeDocument/2006/relationships/chartsheet" Target="chartsheets/sheet109.xml"/><Relationship Id="rId8" Type="http://schemas.openxmlformats.org/officeDocument/2006/relationships/worksheet" Target="worksheets/sheet8.xml"/><Relationship Id="rId51" Type="http://schemas.openxmlformats.org/officeDocument/2006/relationships/chartsheet" Target="chartsheets/sheet34.xml"/><Relationship Id="rId72" Type="http://schemas.openxmlformats.org/officeDocument/2006/relationships/chartsheet" Target="chartsheets/sheet55.xml"/><Relationship Id="rId93" Type="http://schemas.openxmlformats.org/officeDocument/2006/relationships/chartsheet" Target="chartsheets/sheet76.xml"/><Relationship Id="rId98" Type="http://schemas.openxmlformats.org/officeDocument/2006/relationships/chartsheet" Target="chartsheets/sheet81.xml"/><Relationship Id="rId121" Type="http://schemas.openxmlformats.org/officeDocument/2006/relationships/chartsheet" Target="chartsheets/sheet104.xml"/><Relationship Id="rId3" Type="http://schemas.openxmlformats.org/officeDocument/2006/relationships/worksheet" Target="worksheets/sheet3.xml"/><Relationship Id="rId25" Type="http://schemas.openxmlformats.org/officeDocument/2006/relationships/chartsheet" Target="chartsheets/sheet8.xml"/><Relationship Id="rId46" Type="http://schemas.openxmlformats.org/officeDocument/2006/relationships/chartsheet" Target="chartsheets/sheet29.xml"/><Relationship Id="rId67" Type="http://schemas.openxmlformats.org/officeDocument/2006/relationships/chartsheet" Target="chartsheets/sheet50.xml"/><Relationship Id="rId116" Type="http://schemas.openxmlformats.org/officeDocument/2006/relationships/chartsheet" Target="chartsheets/sheet99.xml"/><Relationship Id="rId137" Type="http://schemas.openxmlformats.org/officeDocument/2006/relationships/styles" Target="styles.xml"/><Relationship Id="rId20" Type="http://schemas.openxmlformats.org/officeDocument/2006/relationships/chartsheet" Target="chartsheets/sheet3.xml"/><Relationship Id="rId41" Type="http://schemas.openxmlformats.org/officeDocument/2006/relationships/chartsheet" Target="chartsheets/sheet24.xml"/><Relationship Id="rId62" Type="http://schemas.openxmlformats.org/officeDocument/2006/relationships/chartsheet" Target="chartsheets/sheet45.xml"/><Relationship Id="rId83" Type="http://schemas.openxmlformats.org/officeDocument/2006/relationships/chartsheet" Target="chartsheets/sheet66.xml"/><Relationship Id="rId88" Type="http://schemas.openxmlformats.org/officeDocument/2006/relationships/chartsheet" Target="chartsheets/sheet71.xml"/><Relationship Id="rId111" Type="http://schemas.openxmlformats.org/officeDocument/2006/relationships/chartsheet" Target="chartsheets/sheet94.xml"/><Relationship Id="rId132" Type="http://schemas.openxmlformats.org/officeDocument/2006/relationships/worksheet" Target="worksheets/sheet23.xml"/><Relationship Id="rId15" Type="http://schemas.openxmlformats.org/officeDocument/2006/relationships/worksheet" Target="worksheets/sheet15.xml"/><Relationship Id="rId36" Type="http://schemas.openxmlformats.org/officeDocument/2006/relationships/chartsheet" Target="chartsheets/sheet19.xml"/><Relationship Id="rId57" Type="http://schemas.openxmlformats.org/officeDocument/2006/relationships/chartsheet" Target="chartsheets/sheet40.xml"/><Relationship Id="rId106" Type="http://schemas.openxmlformats.org/officeDocument/2006/relationships/chartsheet" Target="chartsheets/sheet89.xml"/><Relationship Id="rId127" Type="http://schemas.openxmlformats.org/officeDocument/2006/relationships/worksheet" Target="worksheets/sheet18.xml"/><Relationship Id="rId10" Type="http://schemas.openxmlformats.org/officeDocument/2006/relationships/worksheet" Target="worksheets/sheet10.xml"/><Relationship Id="rId31" Type="http://schemas.openxmlformats.org/officeDocument/2006/relationships/chartsheet" Target="chartsheets/sheet14.xml"/><Relationship Id="rId52" Type="http://schemas.openxmlformats.org/officeDocument/2006/relationships/chartsheet" Target="chartsheets/sheet35.xml"/><Relationship Id="rId73" Type="http://schemas.openxmlformats.org/officeDocument/2006/relationships/chartsheet" Target="chartsheets/sheet56.xml"/><Relationship Id="rId78" Type="http://schemas.openxmlformats.org/officeDocument/2006/relationships/chartsheet" Target="chartsheets/sheet61.xml"/><Relationship Id="rId94" Type="http://schemas.openxmlformats.org/officeDocument/2006/relationships/chartsheet" Target="chartsheets/sheet77.xml"/><Relationship Id="rId99" Type="http://schemas.openxmlformats.org/officeDocument/2006/relationships/chartsheet" Target="chartsheets/sheet82.xml"/><Relationship Id="rId101" Type="http://schemas.openxmlformats.org/officeDocument/2006/relationships/chartsheet" Target="chartsheets/sheet84.xml"/><Relationship Id="rId122" Type="http://schemas.openxmlformats.org/officeDocument/2006/relationships/chartsheet" Target="chartsheets/sheet105.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chartsheet" Target="chartsheets/sheet9.xml"/><Relationship Id="rId47" Type="http://schemas.openxmlformats.org/officeDocument/2006/relationships/chartsheet" Target="chartsheets/sheet30.xml"/><Relationship Id="rId68" Type="http://schemas.openxmlformats.org/officeDocument/2006/relationships/chartsheet" Target="chartsheets/sheet51.xml"/><Relationship Id="rId89" Type="http://schemas.openxmlformats.org/officeDocument/2006/relationships/chartsheet" Target="chartsheets/sheet72.xml"/><Relationship Id="rId112" Type="http://schemas.openxmlformats.org/officeDocument/2006/relationships/chartsheet" Target="chartsheets/sheet95.xml"/><Relationship Id="rId133" Type="http://schemas.openxmlformats.org/officeDocument/2006/relationships/worksheet" Target="worksheets/sheet2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Latest Result</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Latest Result</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Latest Result</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646.13191993314388</c:v>
                </c:pt>
                <c:pt idx="1">
                  <c:v>419.35447525014229</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Latest Result</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Latest Result</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0.19637383435880473</c:v>
                </c:pt>
                <c:pt idx="1">
                  <c:v>0.27826861754495247</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Latest Result</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Latest Result</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Latest Result</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Latest Result</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Latest Result</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Latest Result</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Latest Result</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Latest Result</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Latest Result</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Latest Result</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Latest Result</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Latest Result</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Latest Result</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Latest Result</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Latest Result</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Latest Result</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Latest Result</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Latest Result</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Latest Result</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Latest Result</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Latest Result</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Latest Result</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Latest Result</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Latest Result</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Latest Result</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Latest Result</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Latest Result</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Latest Result</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Latest Result</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Latest Result</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Latest Result</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Latest Result</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Latest Result</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Latest Result</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Latest Result</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Latest Result</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Latest Result</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Latest Result</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Latest Result</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Latest Result</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Latest Result</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Latest Result</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Latest Result</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Latest Result</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Latest Result</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Latest Result</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Latest Result</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Latest Result</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Latest Result</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Latest Result</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Latest Result</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Latest Result</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Latest Result</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Latest Result</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Latest Result</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Latest Result</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Latest Result</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Latest Result</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Latest Result</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Latest Result</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Latest Result</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Latest Result</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Latest Result</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Latest Result</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Latest Result</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Latest Result</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Latest Result</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Latest Result</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Latest Result</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Latest Result</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Latest Result</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Latest Result</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Latest Result</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Latest Result</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Latest Result</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Latest Result</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Latest Result</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Latest Result</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Latest Result</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Latest Result</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Latest Result</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Latest Result</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Latest Result</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Latest Result</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Latest Result</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Latest Result</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Latest Result</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Latest Result</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Latest Result</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Latest Result</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Latest Result</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Latest Result</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Latest Result</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Latest Result</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Latest Result</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Latest Result</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Latest Result</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Latest Result</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Latest Result</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Latest Result</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Latest Result</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Latest Result</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Latest Result</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Latest Result</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1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1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1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1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1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9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1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1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1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2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2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2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2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2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42"/>
  <sheetViews>
    <sheetView workbookViewId="0"/>
  </sheetViews>
  <pageMargins left="0.75" right="0.75" top="1" bottom="1" header="0.5" footer="0.5"/>
  <pageSetup orientation="landscape" r:id="rId1"/>
  <headerFooter alignWithMargins="0"/>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43"/>
  <sheetViews>
    <sheetView workbookViewId="0"/>
  </sheetViews>
  <pageMargins left="0.75" right="0.75" top="1" bottom="1" header="0.5" footer="0.5"/>
  <pageSetup orientation="landscape" r:id="rId1"/>
  <headerFooter alignWithMargins="0"/>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5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8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8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400-000000000000}">
  <sheetPr codeName="Chart8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500-000000000000}">
  <sheetPr codeName="Chart4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600-000000000000}">
  <sheetPr codeName="Chart4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700-000000000000}">
  <sheetPr codeName="Chart6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800-000000000000}">
  <sheetPr codeName="Chart7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900-000000000000}">
  <sheetPr codeName="Chart7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A00-000000000000}">
  <sheetPr codeName="Chart7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B00-000000000000}">
  <sheetPr codeName="Chart7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C00-000000000000}">
  <sheetPr codeName="Chart7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D00-000000000000}">
  <sheetPr codeName="Chart7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E00-000000000000}">
  <sheetPr codeName="Chart8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F00-000000000000}">
  <sheetPr codeName="Chart8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000-000000000000}">
  <sheetPr codeName="Chart82"/>
  <sheetViews>
    <sheetView workbookViewId="0"/>
  </sheetViews>
  <pageMargins left="0.75" right="0.75" top="1" bottom="1" header="0.5" footer="0.5"/>
  <pageSetup orientation="landscape" r:id="rId1"/>
  <headerFooter alignWithMargins="0"/>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100-000000000000}">
  <sheetPr codeName="Chart27"/>
  <sheetViews>
    <sheetView workbookViewId="0"/>
  </sheetViews>
  <pageMargins left="0.75" right="0.75" top="1" bottom="1" header="0.5" footer="0.5"/>
  <pageSetup orientation="landscape" r:id="rId1"/>
  <headerFooter alignWithMargins="0"/>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200-000000000000}">
  <sheetPr codeName="Chart2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300-000000000000}">
  <sheetPr codeName="Chart13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400-000000000000}">
  <sheetPr codeName="Chart4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500-000000000000}">
  <sheetPr codeName="Chart45"/>
  <sheetViews>
    <sheetView workbookViewId="0"/>
  </sheetViews>
  <pageMargins left="0.75" right="0.75" top="1" bottom="1" header="0.5" footer="0.5"/>
  <pageSetup orientation="landscape" r:id="rId1"/>
  <headerFooter alignWithMargins="0"/>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600-000000000000}">
  <sheetPr codeName="Chart46"/>
  <sheetViews>
    <sheetView workbookViewId="0"/>
  </sheetViews>
  <pageMargins left="0.75" right="0.75" top="1" bottom="1" header="0.5" footer="0.5"/>
  <pageSetup orientation="landscape" r:id="rId1"/>
  <headerFooter alignWithMargins="0"/>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700-000000000000}">
  <sheetPr codeName="Chart47"/>
  <sheetViews>
    <sheetView workbookViewId="0"/>
  </sheetViews>
  <pageMargins left="0.75" right="0.75" top="1" bottom="1" header="0.5" footer="0.5"/>
  <pageSetup orientation="landscape" r:id="rId1"/>
  <headerFooter alignWithMargins="0"/>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800-000000000000}">
  <sheetPr codeName="Chart4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900-000000000000}">
  <sheetPr codeName="Chart4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A00-000000000000}">
  <sheetPr codeName="Chart50"/>
  <sheetViews>
    <sheetView workbookViewId="0"/>
  </sheetViews>
  <pageMargins left="0.75" right="0.75" top="1" bottom="1" header="0.5" footer="0.5"/>
  <pageSetup orientation="landscape" r:id="rId1"/>
  <headerFooter alignWithMargins="0"/>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B00-000000000000}">
  <sheetPr codeName="Chart5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C00-000000000000}">
  <sheetPr codeName="Chart52"/>
  <sheetViews>
    <sheetView workbookViewId="0"/>
  </sheetViews>
  <pageMargins left="0.75" right="0.75" top="1" bottom="1" header="0.5" footer="0.5"/>
  <pageSetup orientation="landscape" r:id="rId1"/>
  <headerFooter alignWithMargins="0"/>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D00-000000000000}">
  <sheetPr codeName="Chart53"/>
  <sheetViews>
    <sheetView workbookViewId="0"/>
  </sheetViews>
  <pageMargins left="0.75" right="0.75" top="1" bottom="1" header="0.5" footer="0.5"/>
  <pageSetup orientation="landscape" r:id="rId1"/>
  <headerFooter alignWithMargins="0"/>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E00-000000000000}">
  <sheetPr codeName="Chart54"/>
  <sheetViews>
    <sheetView workbookViewId="0"/>
  </sheetViews>
  <pageMargins left="0.75" right="0.75" top="1" bottom="1" header="0.5" footer="0.5"/>
  <pageSetup orientation="landscape" r:id="rId1"/>
  <headerFooter alignWithMargins="0"/>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F00-000000000000}">
  <sheetPr codeName="Chart55"/>
  <sheetViews>
    <sheetView workbookViewId="0"/>
  </sheetViews>
  <pageMargins left="0.75" right="0.75" top="1" bottom="1" header="0.5" footer="0.5"/>
  <pageSetup orientation="landscape" r:id="rId1"/>
  <headerFooter alignWithMargins="0"/>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000-000000000000}">
  <sheetPr codeName="Chart5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100-000000000000}">
  <sheetPr codeName="Chart5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200-000000000000}">
  <sheetPr codeName="Chart7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300-000000000000}">
  <sheetPr codeName="Chart5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400-000000000000}">
  <sheetPr codeName="Chart6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500-000000000000}">
  <sheetPr codeName="Chart6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600-000000000000}">
  <sheetPr codeName="Chart14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700-000000000000}">
  <sheetPr codeName="Chart6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800-000000000000}">
  <sheetPr codeName="Chart8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900-000000000000}">
  <sheetPr codeName="Chart8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A00-000000000000}">
  <sheetPr codeName="Chart8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B00-000000000000}">
  <sheetPr codeName="Chart8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9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9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9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9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9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9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9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9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9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10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10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10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C00-000000000000}">
  <sheetPr codeName="Chart7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D00-000000000000}">
  <sheetPr codeName="Chart11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E00-000000000000}">
  <sheetPr codeName="Chart6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F00-000000000000}">
  <sheetPr codeName="Chart66"/>
  <sheetViews>
    <sheetView workbookViewId="0"/>
  </sheetViews>
  <pageMargins left="0.75" right="0.75" top="1" bottom="1" header="0.5" footer="0.5"/>
  <pageSetup orientation="landscape" r:id="rId1"/>
  <headerFooter alignWithMargins="0"/>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000-000000000000}">
  <sheetPr codeName="Chart12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100-000000000000}">
  <sheetPr codeName="Chart15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200-000000000000}">
  <sheetPr codeName="Chart14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300-000000000000}">
  <sheetPr codeName="Chart11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400-000000000000}">
  <sheetPr codeName="Chart15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500-000000000000}">
  <sheetPr codeName="Chart11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600-000000000000}">
  <sheetPr codeName="Chart11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700-000000000000}">
  <sheetPr codeName="Chart6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800-000000000000}">
  <sheetPr codeName="Chart6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900-000000000000}">
  <sheetPr codeName="Chart11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B00-000000000000}">
  <sheetPr codeName="Chart11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C00-000000000000}">
  <sheetPr codeName="Chart12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14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14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14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15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E00-000000000000}">
  <sheetPr codeName="Chart12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F00-000000000000}">
  <sheetPr codeName="Chart12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100-000000000000}">
  <sheetPr codeName="Chart13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200-000000000000}">
  <sheetPr codeName="Chart13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400-000000000000}">
  <sheetPr codeName="Chart14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500-000000000000}">
  <sheetPr codeName="Chart13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700-000000000000}">
  <sheetPr codeName="Chart13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800-000000000000}">
  <sheetPr codeName="Chart13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A00-000000000000}">
  <sheetPr codeName="Chart13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B00-000000000000}">
  <sheetPr codeName="Chart13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D00-000000000000}">
  <sheetPr codeName="Chart126"/>
  <sheetViews>
    <sheetView workbookViewId="0"/>
  </sheetViews>
  <pageMargins left="0.75" right="0.75" top="1" bottom="1" header="0.5" footer="0.5"/>
  <pageSetup orientation="landscape" r:id="rId1"/>
  <headerFooter alignWithMargins="0"/>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E00-000000000000}">
  <sheetPr codeName="Chart12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000-000000000000}">
  <sheetPr codeName="Chart13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100-000000000000}">
  <sheetPr codeName="Chart13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300-000000000000}">
  <sheetPr codeName="Chart14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400-000000000000}">
  <sheetPr codeName="Chart14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600-000000000000}">
  <sheetPr codeName="Chart14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700-000000000000}">
  <sheetPr codeName="Chart143"/>
  <sheetViews>
    <sheetView workbookViewId="0"/>
  </sheetViews>
  <pageMargins left="0.75" right="0.75" top="1" bottom="1" header="0.5" footer="0.5"/>
  <pageSetup orientation="landscape" horizontalDpi="4294967293" verticalDpi="4294967293" r:id="rId1"/>
  <headerFooter alignWithMargins="0"/>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72500" cy="58293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72500" cy="58293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72500" cy="58293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0DF91-31CA-4D41-843C-C225558B2115}">
  <sheetPr codeName="Sheet5">
    <pageSetUpPr fitToPage="1"/>
  </sheetPr>
  <dimension ref="B2:C46"/>
  <sheetViews>
    <sheetView topLeftCell="A19" workbookViewId="0">
      <selection activeCell="B10" sqref="B10"/>
    </sheetView>
  </sheetViews>
  <sheetFormatPr baseColWidth="10" defaultColWidth="8.85546875" defaultRowHeight="16"/>
  <cols>
    <col min="1" max="1" width="3.42578125" style="931" customWidth="1"/>
    <col min="2" max="2" width="117.28515625" style="931" customWidth="1"/>
    <col min="3" max="16384" width="8.85546875" style="931"/>
  </cols>
  <sheetData>
    <row r="2" spans="2:3">
      <c r="B2" s="176" t="s">
        <v>1514</v>
      </c>
    </row>
    <row r="4" spans="2:3">
      <c r="B4" s="176" t="s">
        <v>1389</v>
      </c>
    </row>
    <row r="5" spans="2:3">
      <c r="B5" s="1325"/>
      <c r="C5" s="702"/>
    </row>
    <row r="6" spans="2:3">
      <c r="B6" s="1313" t="s">
        <v>624</v>
      </c>
    </row>
    <row r="7" spans="2:3">
      <c r="B7" s="1313" t="s">
        <v>1367</v>
      </c>
    </row>
    <row r="8" spans="2:3">
      <c r="B8" s="1313"/>
    </row>
    <row r="9" spans="2:3">
      <c r="B9" s="1313" t="s">
        <v>1368</v>
      </c>
    </row>
    <row r="10" spans="2:3" ht="17">
      <c r="B10" s="1315" t="s">
        <v>1376</v>
      </c>
    </row>
    <row r="11" spans="2:3">
      <c r="B11" s="1313" t="s">
        <v>1374</v>
      </c>
    </row>
    <row r="12" spans="2:3">
      <c r="B12" s="1313"/>
    </row>
    <row r="13" spans="2:3">
      <c r="B13" s="1313" t="s">
        <v>612</v>
      </c>
    </row>
    <row r="14" spans="2:3">
      <c r="B14" s="1313" t="s">
        <v>494</v>
      </c>
    </row>
    <row r="15" spans="2:3">
      <c r="B15" s="123"/>
    </row>
    <row r="16" spans="2:3">
      <c r="B16" s="123"/>
    </row>
    <row r="17" spans="2:2">
      <c r="B17" s="1312" t="s">
        <v>622</v>
      </c>
    </row>
    <row r="18" spans="2:2">
      <c r="B18" s="1313" t="s">
        <v>611</v>
      </c>
    </row>
    <row r="19" spans="2:2">
      <c r="B19" s="1313" t="s">
        <v>1369</v>
      </c>
    </row>
    <row r="20" spans="2:2">
      <c r="B20" s="1313" t="s">
        <v>1515</v>
      </c>
    </row>
    <row r="21" spans="2:2" ht="17">
      <c r="B21" s="1315" t="s">
        <v>1372</v>
      </c>
    </row>
    <row r="22" spans="2:2">
      <c r="B22" s="1313" t="s">
        <v>1375</v>
      </c>
    </row>
    <row r="23" spans="2:2">
      <c r="B23" s="1313" t="s">
        <v>1516</v>
      </c>
    </row>
    <row r="24" spans="2:2">
      <c r="B24" s="1313" t="s">
        <v>1517</v>
      </c>
    </row>
    <row r="25" spans="2:2">
      <c r="B25" s="1313"/>
    </row>
    <row r="26" spans="2:2">
      <c r="B26" s="1316" t="s">
        <v>1377</v>
      </c>
    </row>
    <row r="27" spans="2:2">
      <c r="B27" s="1313" t="s">
        <v>1379</v>
      </c>
    </row>
    <row r="28" spans="2:2">
      <c r="B28" s="1313" t="s">
        <v>1378</v>
      </c>
    </row>
    <row r="29" spans="2:2" ht="15" customHeight="1">
      <c r="B29" s="1315" t="s">
        <v>1561</v>
      </c>
    </row>
    <row r="30" spans="2:2">
      <c r="B30" s="1313" t="s">
        <v>1380</v>
      </c>
    </row>
    <row r="31" spans="2:2">
      <c r="B31" s="1313" t="s">
        <v>1518</v>
      </c>
    </row>
    <row r="32" spans="2:2">
      <c r="B32" s="1313"/>
    </row>
    <row r="33" spans="2:2">
      <c r="B33" s="1313" t="s">
        <v>1370</v>
      </c>
    </row>
    <row r="34" spans="2:2">
      <c r="B34" s="1313"/>
    </row>
    <row r="35" spans="2:2">
      <c r="B35" s="1316" t="s">
        <v>1371</v>
      </c>
    </row>
    <row r="36" spans="2:2">
      <c r="B36" s="1313" t="s">
        <v>1505</v>
      </c>
    </row>
    <row r="37" spans="2:2">
      <c r="B37" s="1313" t="s">
        <v>1506</v>
      </c>
    </row>
    <row r="38" spans="2:2">
      <c r="B38" s="1313" t="s">
        <v>1507</v>
      </c>
    </row>
    <row r="39" spans="2:2">
      <c r="B39" s="1313" t="s">
        <v>1508</v>
      </c>
    </row>
    <row r="40" spans="2:2">
      <c r="B40" s="1313" t="s">
        <v>1509</v>
      </c>
    </row>
    <row r="41" spans="2:2">
      <c r="B41" s="1313" t="s">
        <v>1510</v>
      </c>
    </row>
    <row r="42" spans="2:2">
      <c r="B42" s="1314" t="s">
        <v>1526</v>
      </c>
    </row>
    <row r="43" spans="2:2">
      <c r="B43" s="1314" t="s">
        <v>1520</v>
      </c>
    </row>
    <row r="44" spans="2:2">
      <c r="B44" s="1313" t="s">
        <v>1521</v>
      </c>
    </row>
    <row r="45" spans="2:2">
      <c r="B45" s="1314" t="s">
        <v>1519</v>
      </c>
    </row>
    <row r="46" spans="2:2">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ransitionEvaluation="1" codeName="Sheet81">
    <pageSetUpPr fitToPage="1"/>
  </sheetPr>
  <dimension ref="B2:AA872"/>
  <sheetViews>
    <sheetView showGridLines="0" tabSelected="1" topLeftCell="A9" zoomScaleNormal="100" workbookViewId="0">
      <selection activeCell="H30" sqref="H30"/>
    </sheetView>
  </sheetViews>
  <sheetFormatPr baseColWidth="10" defaultColWidth="11.28515625" defaultRowHeight="16"/>
  <cols>
    <col min="1" max="1" width="3" style="3" customWidth="1"/>
    <col min="2" max="2" width="11.28515625" style="3"/>
    <col min="3" max="3" width="12.28515625" style="3" customWidth="1"/>
    <col min="4" max="8" width="11.28515625" style="3"/>
    <col min="9" max="9" width="13.28515625" style="3" customWidth="1"/>
    <col min="10" max="12" width="11.28515625" style="3"/>
    <col min="13" max="13" width="11.7109375" style="3" customWidth="1"/>
    <col min="14" max="16384" width="11.28515625" style="3"/>
  </cols>
  <sheetData>
    <row r="2" spans="2:19">
      <c r="J2"/>
      <c r="K2"/>
      <c r="L2"/>
      <c r="M2"/>
      <c r="N2"/>
      <c r="O2"/>
      <c r="P2"/>
      <c r="Q2"/>
      <c r="R2"/>
      <c r="S2"/>
    </row>
    <row r="3" spans="2:19">
      <c r="J3" s="702"/>
      <c r="K3"/>
      <c r="L3"/>
      <c r="M3"/>
      <c r="N3"/>
      <c r="O3"/>
      <c r="P3"/>
      <c r="Q3"/>
      <c r="R3"/>
      <c r="S3"/>
    </row>
    <row r="4" spans="2:19">
      <c r="B4" s="931"/>
      <c r="C4" s="931"/>
      <c r="D4" s="931"/>
      <c r="E4" s="931"/>
      <c r="F4" s="931"/>
      <c r="G4" s="931"/>
      <c r="H4" s="931"/>
      <c r="J4"/>
      <c r="K4"/>
      <c r="L4"/>
      <c r="M4"/>
      <c r="N4"/>
      <c r="O4"/>
      <c r="P4"/>
      <c r="Q4"/>
      <c r="R4"/>
      <c r="S4"/>
    </row>
    <row r="5" spans="2:19">
      <c r="C5" s="931"/>
      <c r="D5" s="931"/>
      <c r="E5" s="931"/>
      <c r="F5" s="931"/>
      <c r="G5" s="931"/>
      <c r="H5" s="931"/>
      <c r="J5"/>
      <c r="K5"/>
      <c r="L5"/>
      <c r="M5"/>
      <c r="N5"/>
      <c r="O5"/>
      <c r="P5"/>
      <c r="Q5"/>
      <c r="R5"/>
      <c r="S5"/>
    </row>
    <row r="6" spans="2:19">
      <c r="B6" s="176" t="s">
        <v>264</v>
      </c>
      <c r="C6" s="931"/>
      <c r="D6" s="931"/>
      <c r="E6" s="931"/>
      <c r="F6" s="931"/>
      <c r="G6" s="931"/>
      <c r="H6" s="931"/>
      <c r="J6"/>
      <c r="K6"/>
      <c r="L6"/>
      <c r="M6"/>
      <c r="N6"/>
      <c r="O6"/>
      <c r="P6"/>
      <c r="Q6"/>
      <c r="R6"/>
      <c r="S6"/>
    </row>
    <row r="7" spans="2:19">
      <c r="D7" s="931"/>
      <c r="E7" s="931"/>
      <c r="F7" s="931"/>
      <c r="G7" s="931"/>
      <c r="H7" s="931"/>
      <c r="I7"/>
      <c r="J7"/>
      <c r="K7"/>
      <c r="L7"/>
      <c r="M7"/>
      <c r="N7"/>
      <c r="O7"/>
      <c r="P7"/>
      <c r="Q7"/>
      <c r="R7"/>
      <c r="S7"/>
    </row>
    <row r="8" spans="2:19">
      <c r="B8" s="228" t="s">
        <v>1358</v>
      </c>
      <c r="D8" s="931"/>
      <c r="E8" s="931"/>
      <c r="F8" s="931"/>
      <c r="G8" s="931"/>
      <c r="H8" s="931"/>
      <c r="I8"/>
      <c r="J8"/>
      <c r="K8"/>
      <c r="L8"/>
      <c r="M8"/>
      <c r="N8"/>
      <c r="O8"/>
      <c r="P8"/>
      <c r="Q8"/>
      <c r="R8"/>
      <c r="S8"/>
    </row>
    <row r="9" spans="2:19">
      <c r="D9" s="931"/>
      <c r="E9" s="931"/>
      <c r="F9" s="931"/>
      <c r="G9" s="931"/>
      <c r="H9" s="931"/>
      <c r="I9"/>
      <c r="J9"/>
      <c r="K9"/>
      <c r="L9"/>
      <c r="M9"/>
      <c r="N9"/>
      <c r="O9"/>
      <c r="P9"/>
      <c r="Q9"/>
      <c r="R9"/>
      <c r="S9"/>
    </row>
    <row r="10" spans="2:19">
      <c r="B10" s="931" t="s">
        <v>1388</v>
      </c>
      <c r="D10" s="931"/>
      <c r="E10" s="931"/>
      <c r="F10" s="931"/>
      <c r="G10" s="931"/>
      <c r="H10" s="931"/>
      <c r="I10"/>
      <c r="J10"/>
      <c r="K10"/>
      <c r="L10"/>
      <c r="M10"/>
      <c r="N10"/>
      <c r="O10"/>
      <c r="P10"/>
      <c r="Q10"/>
      <c r="R10"/>
      <c r="S10"/>
    </row>
    <row r="11" spans="2:19">
      <c r="D11" s="931"/>
      <c r="E11" s="931"/>
      <c r="F11" s="931"/>
      <c r="G11" s="931"/>
      <c r="H11" s="931"/>
      <c r="I11"/>
      <c r="J11"/>
      <c r="K11"/>
      <c r="L11"/>
      <c r="M11"/>
      <c r="N11"/>
      <c r="O11"/>
      <c r="P11"/>
      <c r="Q11"/>
      <c r="R11"/>
      <c r="S11"/>
    </row>
    <row r="12" spans="2:19">
      <c r="B12" s="177" t="s">
        <v>1381</v>
      </c>
      <c r="D12" s="931"/>
      <c r="E12" s="931"/>
      <c r="F12" s="931"/>
      <c r="G12" s="931"/>
      <c r="H12" s="931"/>
      <c r="I12"/>
      <c r="J12"/>
      <c r="K12"/>
      <c r="L12"/>
      <c r="M12"/>
      <c r="N12"/>
      <c r="O12"/>
      <c r="P12"/>
      <c r="Q12"/>
      <c r="R12"/>
      <c r="S12"/>
    </row>
    <row r="13" spans="2:19">
      <c r="D13" s="931"/>
      <c r="E13" s="931"/>
      <c r="F13" s="931"/>
      <c r="G13" s="931"/>
      <c r="H13" s="931"/>
      <c r="I13"/>
      <c r="J13"/>
      <c r="K13"/>
      <c r="L13"/>
      <c r="M13"/>
      <c r="N13"/>
      <c r="O13"/>
      <c r="P13"/>
      <c r="Q13"/>
      <c r="R13"/>
      <c r="S13"/>
    </row>
    <row r="14" spans="2:19">
      <c r="B14" s="177" t="s">
        <v>1522</v>
      </c>
      <c r="C14" s="931"/>
      <c r="D14" s="931"/>
      <c r="E14" s="931"/>
      <c r="F14" s="931"/>
      <c r="G14" s="931"/>
      <c r="H14" s="931"/>
      <c r="I14"/>
      <c r="J14" s="177"/>
      <c r="K14"/>
      <c r="L14"/>
      <c r="M14"/>
      <c r="N14"/>
      <c r="O14"/>
      <c r="P14"/>
      <c r="Q14"/>
      <c r="R14"/>
      <c r="S14"/>
    </row>
    <row r="15" spans="2:19">
      <c r="C15" s="643"/>
      <c r="D15" s="643"/>
      <c r="E15" s="643"/>
      <c r="F15" s="643"/>
      <c r="G15" s="643"/>
      <c r="H15" s="931"/>
      <c r="I15"/>
      <c r="J15" s="177"/>
      <c r="K15"/>
      <c r="L15"/>
      <c r="M15"/>
      <c r="N15"/>
      <c r="O15"/>
      <c r="P15"/>
      <c r="Q15"/>
      <c r="R15"/>
      <c r="S15"/>
    </row>
    <row r="16" spans="2:19">
      <c r="B16" s="177" t="s">
        <v>1359</v>
      </c>
      <c r="C16" s="643"/>
      <c r="D16" s="643"/>
      <c r="E16" s="643"/>
      <c r="F16" s="643"/>
      <c r="G16" s="643"/>
      <c r="H16" s="931"/>
      <c r="I16"/>
      <c r="J16" s="177"/>
      <c r="K16"/>
      <c r="L16"/>
      <c r="M16"/>
      <c r="N16"/>
      <c r="O16"/>
      <c r="P16"/>
      <c r="Q16"/>
      <c r="R16"/>
      <c r="S16"/>
    </row>
    <row r="17" spans="2:19">
      <c r="C17" s="643"/>
      <c r="D17" s="643"/>
      <c r="E17" s="643"/>
      <c r="F17" s="643"/>
      <c r="G17" s="643"/>
      <c r="H17" s="931"/>
      <c r="I17"/>
      <c r="J17" s="177"/>
      <c r="K17"/>
      <c r="L17"/>
      <c r="M17"/>
      <c r="N17"/>
      <c r="O17"/>
      <c r="P17"/>
      <c r="Q17"/>
      <c r="R17"/>
      <c r="S17"/>
    </row>
    <row r="18" spans="2:19">
      <c r="B18" s="177" t="s">
        <v>1362</v>
      </c>
      <c r="C18" s="643"/>
      <c r="D18" s="643"/>
      <c r="E18" s="643"/>
      <c r="F18" s="643"/>
      <c r="G18" s="643"/>
      <c r="H18" s="931"/>
      <c r="I18"/>
      <c r="J18"/>
      <c r="K18"/>
      <c r="L18"/>
      <c r="M18"/>
      <c r="N18"/>
      <c r="O18"/>
      <c r="P18"/>
      <c r="Q18"/>
    </row>
    <row r="19" spans="2:19">
      <c r="B19" s="1306" t="s">
        <v>1363</v>
      </c>
      <c r="C19" s="1263"/>
      <c r="D19" s="1263"/>
      <c r="E19" s="1263"/>
      <c r="F19" s="1263"/>
      <c r="G19" s="1263"/>
    </row>
    <row r="20" spans="2:19">
      <c r="B20" s="1264"/>
      <c r="C20" s="1265"/>
      <c r="D20" s="1265"/>
      <c r="E20" s="1263"/>
      <c r="F20" s="1267"/>
      <c r="G20" s="1263"/>
    </row>
    <row r="21" spans="2:19">
      <c r="B21" s="1264"/>
      <c r="C21" s="7" t="s">
        <v>178</v>
      </c>
      <c r="D21" s="188"/>
      <c r="E21" s="188"/>
      <c r="F21" s="188"/>
      <c r="G21" s="1302"/>
    </row>
    <row r="22" spans="2:19">
      <c r="B22" s="1266"/>
      <c r="C22" s="1413" t="s">
        <v>1567</v>
      </c>
      <c r="D22" s="1414"/>
      <c r="E22" s="1414"/>
      <c r="F22" s="1414"/>
      <c r="G22" s="1415"/>
    </row>
    <row r="23" spans="2:19">
      <c r="B23" s="1264"/>
      <c r="C23" s="7" t="s">
        <v>179</v>
      </c>
      <c r="D23" s="188"/>
      <c r="E23" s="188"/>
      <c r="F23" s="189"/>
      <c r="G23" s="1303">
        <v>44576</v>
      </c>
    </row>
    <row r="24" spans="2:19">
      <c r="B24" s="1263"/>
      <c r="C24" s="7" t="s">
        <v>267</v>
      </c>
      <c r="D24" s="188"/>
      <c r="E24" s="188"/>
      <c r="F24" s="188"/>
      <c r="G24" s="1304" t="s">
        <v>1568</v>
      </c>
    </row>
    <row r="25" spans="2:19">
      <c r="B25" s="1264"/>
      <c r="C25" s="7" t="s">
        <v>182</v>
      </c>
      <c r="D25" s="188"/>
      <c r="E25" s="188"/>
      <c r="F25" s="189"/>
      <c r="G25" s="1303">
        <v>44630</v>
      </c>
    </row>
    <row r="26" spans="2:19">
      <c r="B26" s="1263"/>
      <c r="C26" s="7" t="s">
        <v>213</v>
      </c>
      <c r="D26" s="189"/>
      <c r="E26" s="189"/>
      <c r="F26" s="189"/>
      <c r="G26" s="1305"/>
    </row>
    <row r="27" spans="2:19">
      <c r="B27" s="1263"/>
      <c r="C27" s="1413" t="s">
        <v>1566</v>
      </c>
      <c r="D27" s="1414"/>
      <c r="E27" s="1414"/>
      <c r="F27" s="1414"/>
      <c r="G27" s="1415"/>
    </row>
    <row r="28" spans="2:19">
      <c r="B28" s="1269"/>
      <c r="C28" s="7" t="s">
        <v>214</v>
      </c>
      <c r="D28" s="188"/>
      <c r="E28" s="188"/>
      <c r="F28" s="188"/>
      <c r="G28" s="1304" t="s">
        <v>1361</v>
      </c>
    </row>
    <row r="29" spans="2:19">
      <c r="B29" s="1269"/>
    </row>
    <row r="30" spans="2:19">
      <c r="B30" s="1263"/>
      <c r="C30" s="7" t="s">
        <v>266</v>
      </c>
      <c r="D30" s="931"/>
      <c r="E30" s="931"/>
      <c r="F30" s="931"/>
      <c r="G30" s="1304" t="str">
        <f>IF(OR(ISTEXT(G24),ISTEXT(G28)),IF(NOT(ISTEXT(G24)),G28,IF(NOT(ISTEXT(G28)),G24,G24&amp;"/"&amp;G28)),"")</f>
        <v>Latest Result/Org</v>
      </c>
    </row>
    <row r="31" spans="2:19">
      <c r="B31" s="1263"/>
      <c r="C31" s="1263"/>
      <c r="D31" s="1263"/>
      <c r="E31" s="1263"/>
      <c r="F31" s="1263"/>
      <c r="G31" s="1263"/>
    </row>
    <row r="32" spans="2:19">
      <c r="B32" s="1263"/>
      <c r="C32" s="1263"/>
      <c r="D32" s="1263"/>
      <c r="E32" s="1263"/>
      <c r="F32" s="1263"/>
      <c r="G32" s="1263"/>
    </row>
    <row r="33" spans="2:7">
      <c r="B33" s="1263"/>
      <c r="C33" s="1270"/>
      <c r="D33" s="1263"/>
      <c r="E33" s="1263"/>
      <c r="F33" s="1263"/>
      <c r="G33" s="1263"/>
    </row>
    <row r="34" spans="2:7">
      <c r="B34" s="1263"/>
      <c r="C34" s="1270"/>
      <c r="D34" s="1263"/>
      <c r="E34" s="1263"/>
      <c r="F34" s="1263"/>
      <c r="G34" s="1263"/>
    </row>
    <row r="35" spans="2:7">
      <c r="B35" s="1263"/>
      <c r="C35" s="1268"/>
      <c r="D35" s="1263"/>
      <c r="E35" s="1263"/>
      <c r="F35" s="1263"/>
      <c r="G35" s="1263"/>
    </row>
    <row r="36" spans="2:7">
      <c r="B36" s="1263"/>
      <c r="C36" s="1270"/>
      <c r="D36" s="1263"/>
      <c r="E36" s="1263"/>
      <c r="F36" s="1263"/>
      <c r="G36" s="1263"/>
    </row>
    <row r="37" spans="2:7">
      <c r="B37" s="1263"/>
      <c r="C37" s="1270"/>
      <c r="D37" s="1263"/>
      <c r="E37" s="1263"/>
      <c r="F37" s="1263"/>
      <c r="G37" s="1263"/>
    </row>
    <row r="38" spans="2:7">
      <c r="B38" s="1263"/>
      <c r="C38" s="1270"/>
      <c r="D38" s="1263"/>
      <c r="E38" s="1263"/>
      <c r="F38" s="1263"/>
      <c r="G38" s="1263"/>
    </row>
    <row r="39" spans="2:7">
      <c r="B39" s="1263"/>
      <c r="C39" s="1270"/>
      <c r="D39" s="1263"/>
      <c r="E39" s="1263"/>
      <c r="F39" s="1263"/>
      <c r="G39" s="1263"/>
    </row>
    <row r="40" spans="2:7">
      <c r="B40" s="1263"/>
      <c r="C40" s="1270"/>
      <c r="D40" s="1263"/>
      <c r="E40" s="1263"/>
      <c r="F40" s="1263"/>
      <c r="G40" s="1263"/>
    </row>
    <row r="41" spans="2:7">
      <c r="B41" s="1263"/>
      <c r="C41" s="1270"/>
      <c r="D41" s="1263"/>
      <c r="E41" s="1263"/>
      <c r="F41" s="1263"/>
      <c r="G41" s="1263"/>
    </row>
    <row r="42" spans="2:7">
      <c r="B42" s="1263"/>
      <c r="C42" s="1270"/>
      <c r="D42" s="1263"/>
      <c r="E42" s="1263"/>
      <c r="F42" s="1263"/>
      <c r="G42" s="1263"/>
    </row>
    <row r="43" spans="2:7">
      <c r="B43" s="1263"/>
      <c r="C43" s="1270"/>
      <c r="D43" s="1263"/>
      <c r="E43" s="1263"/>
      <c r="F43" s="1263"/>
      <c r="G43" s="1263"/>
    </row>
    <row r="44" spans="2:7">
      <c r="B44" s="1263"/>
      <c r="C44" s="1270"/>
      <c r="D44" s="1263"/>
      <c r="E44" s="1263"/>
      <c r="F44" s="1263"/>
      <c r="G44" s="1263"/>
    </row>
    <row r="45" spans="2:7">
      <c r="B45" s="1263"/>
      <c r="C45" s="1270"/>
      <c r="D45" s="1263"/>
      <c r="E45" s="1263"/>
      <c r="F45" s="1263"/>
      <c r="G45" s="1263"/>
    </row>
    <row r="46" spans="2:7">
      <c r="B46" s="1263"/>
      <c r="C46" s="1270"/>
      <c r="D46" s="1263"/>
      <c r="E46" s="1263"/>
      <c r="F46" s="1263"/>
      <c r="G46" s="1263"/>
    </row>
    <row r="47" spans="2:7">
      <c r="B47" s="1263"/>
      <c r="C47" s="1270"/>
      <c r="D47" s="1263"/>
      <c r="E47" s="1263"/>
      <c r="F47" s="1263"/>
      <c r="G47" s="1263"/>
    </row>
    <row r="48" spans="2:7">
      <c r="B48" s="1263"/>
      <c r="C48" s="1270"/>
      <c r="D48" s="1263"/>
      <c r="E48" s="1263"/>
      <c r="F48" s="1263"/>
      <c r="G48" s="1263"/>
    </row>
    <row r="49" spans="2:27">
      <c r="B49" s="1263"/>
      <c r="C49" s="1270"/>
      <c r="D49" s="1263"/>
      <c r="E49" s="1263"/>
      <c r="F49" s="1263"/>
      <c r="G49" s="1263"/>
    </row>
    <row r="50" spans="2:27">
      <c r="B50" s="1263"/>
      <c r="C50" s="1270"/>
      <c r="D50" s="1263"/>
      <c r="E50" s="1263"/>
      <c r="F50" s="1263"/>
      <c r="G50" s="1263"/>
    </row>
    <row r="51" spans="2:27">
      <c r="B51" s="1263"/>
      <c r="C51" s="1270"/>
      <c r="D51" s="1263"/>
      <c r="E51" s="1263"/>
      <c r="F51" s="1263"/>
      <c r="G51" s="1263"/>
    </row>
    <row r="52" spans="2:27">
      <c r="B52" s="1263"/>
      <c r="C52" s="1270"/>
      <c r="D52" s="1263"/>
      <c r="E52" s="1263"/>
      <c r="F52" s="1263"/>
      <c r="G52" s="1263"/>
    </row>
    <row r="53" spans="2:27">
      <c r="B53" s="1263"/>
      <c r="C53" s="1270"/>
      <c r="D53" s="1263"/>
      <c r="E53" s="1263"/>
      <c r="F53" s="1263"/>
      <c r="G53" s="1263"/>
    </row>
    <row r="54" spans="2:27">
      <c r="B54" s="1263"/>
      <c r="C54" s="1270"/>
      <c r="D54" s="1263"/>
      <c r="E54" s="1263"/>
      <c r="F54" s="1263"/>
      <c r="G54" s="1263"/>
    </row>
    <row r="55" spans="2:27">
      <c r="B55" s="1263"/>
      <c r="C55" s="1270"/>
      <c r="D55" s="1263"/>
      <c r="E55" s="1263"/>
      <c r="F55" s="1263"/>
      <c r="G55" s="1263"/>
    </row>
    <row r="56" spans="2:27">
      <c r="B56" s="1263"/>
      <c r="C56" s="1270"/>
      <c r="D56" s="1263"/>
      <c r="E56" s="1263"/>
      <c r="F56" s="1263"/>
      <c r="G56" s="1263"/>
    </row>
    <row r="57" spans="2:27">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2:27">
      <c r="C559" s="179"/>
    </row>
    <row r="560" spans="2:27">
      <c r="C560" s="179"/>
    </row>
    <row r="561" spans="3:3">
      <c r="C561" s="179"/>
    </row>
    <row r="562" spans="3:3">
      <c r="C562" s="179"/>
    </row>
    <row r="563" spans="3:3">
      <c r="C563" s="179"/>
    </row>
    <row r="564" spans="3:3">
      <c r="C564" s="179"/>
    </row>
    <row r="565" spans="3:3">
      <c r="C565" s="179"/>
    </row>
    <row r="566" spans="3:3">
      <c r="C566" s="179"/>
    </row>
    <row r="567" spans="3:3">
      <c r="C567" s="179"/>
    </row>
    <row r="568" spans="3:3">
      <c r="C568" s="179"/>
    </row>
    <row r="569" spans="3:3">
      <c r="C569" s="179"/>
    </row>
    <row r="570" spans="3:3">
      <c r="C570" s="179"/>
    </row>
    <row r="571" spans="3:3">
      <c r="C571" s="179"/>
    </row>
    <row r="572" spans="3:3">
      <c r="C572" s="179"/>
    </row>
    <row r="573" spans="3:3">
      <c r="C573" s="179"/>
    </row>
    <row r="574" spans="3:3">
      <c r="C574" s="179"/>
    </row>
    <row r="575" spans="3:3">
      <c r="C575" s="179"/>
    </row>
    <row r="576" spans="3:3">
      <c r="C576" s="179"/>
    </row>
    <row r="577" spans="2:5">
      <c r="C577" s="179"/>
    </row>
    <row r="578" spans="2:5">
      <c r="C578" s="179"/>
    </row>
    <row r="579" spans="2:5">
      <c r="C579" s="179"/>
    </row>
    <row r="580" spans="2:5">
      <c r="C580" s="179"/>
    </row>
    <row r="581" spans="2:5">
      <c r="C581" s="179"/>
    </row>
    <row r="582" spans="2:5">
      <c r="C582" s="179"/>
    </row>
    <row r="583" spans="2:5">
      <c r="B583" s="6"/>
      <c r="C583" s="6"/>
      <c r="D583" s="6"/>
      <c r="E583" s="6"/>
    </row>
    <row r="595" spans="2:5">
      <c r="C595" s="4"/>
    </row>
    <row r="596" spans="2:5">
      <c r="C596" s="4"/>
    </row>
    <row r="598" spans="2:5">
      <c r="B598" s="6"/>
      <c r="C598" s="6"/>
      <c r="D598" s="6"/>
      <c r="E598" s="6"/>
    </row>
    <row r="599" spans="2:5">
      <c r="C599" s="179"/>
    </row>
    <row r="600" spans="2:5">
      <c r="C600" s="179"/>
    </row>
    <row r="601" spans="2:5">
      <c r="C601" s="179"/>
    </row>
    <row r="602" spans="2:5">
      <c r="C602" s="179"/>
    </row>
    <row r="603" spans="2:5">
      <c r="C603" s="179"/>
    </row>
    <row r="604" spans="2:5">
      <c r="C604" s="179"/>
    </row>
    <row r="605" spans="2:5">
      <c r="C605" s="179"/>
    </row>
    <row r="606" spans="2:5">
      <c r="C606" s="179"/>
    </row>
    <row r="607" spans="2:5">
      <c r="C607" s="179"/>
    </row>
    <row r="608" spans="2:5">
      <c r="C608" s="179"/>
    </row>
    <row r="609" spans="2:5">
      <c r="C609" s="179"/>
    </row>
    <row r="610" spans="2:5">
      <c r="C610" s="179"/>
    </row>
    <row r="611" spans="2:5">
      <c r="C611" s="179"/>
    </row>
    <row r="612" spans="2:5">
      <c r="C612" s="179"/>
    </row>
    <row r="613" spans="2:5">
      <c r="C613" s="179"/>
    </row>
    <row r="614" spans="2:5">
      <c r="C614" s="179"/>
    </row>
    <row r="615" spans="2:5">
      <c r="C615" s="179"/>
    </row>
    <row r="616" spans="2:5">
      <c r="C616" s="179"/>
    </row>
    <row r="617" spans="2:5">
      <c r="C617" s="179"/>
    </row>
    <row r="618" spans="2:5">
      <c r="C618" s="179"/>
    </row>
    <row r="619" spans="2:5">
      <c r="C619" s="179"/>
    </row>
    <row r="620" spans="2:5">
      <c r="C620" s="179"/>
    </row>
    <row r="621" spans="2:5">
      <c r="C621" s="179"/>
    </row>
    <row r="622" spans="2:5">
      <c r="C622" s="179"/>
    </row>
    <row r="623" spans="2:5">
      <c r="B623" s="6"/>
      <c r="C623" s="6"/>
      <c r="D623" s="6"/>
      <c r="E623" s="6"/>
    </row>
    <row r="635" spans="2:5">
      <c r="C635" s="4"/>
    </row>
    <row r="636" spans="2:5">
      <c r="C636" s="4"/>
    </row>
    <row r="637" spans="2:5">
      <c r="C637" s="5"/>
    </row>
    <row r="638" spans="2:5">
      <c r="B638" s="6"/>
      <c r="C638" s="6"/>
      <c r="D638" s="6"/>
      <c r="E638" s="6"/>
    </row>
    <row r="639" spans="2:5">
      <c r="C639" s="179"/>
    </row>
    <row r="640" spans="2:5">
      <c r="C640" s="179"/>
    </row>
    <row r="641" spans="3:3">
      <c r="C641" s="179"/>
    </row>
    <row r="642" spans="3:3">
      <c r="C642" s="179"/>
    </row>
    <row r="643" spans="3:3">
      <c r="C643" s="179"/>
    </row>
    <row r="644" spans="3:3">
      <c r="C644" s="179"/>
    </row>
    <row r="645" spans="3:3">
      <c r="C645" s="179"/>
    </row>
    <row r="646" spans="3:3">
      <c r="C646" s="179"/>
    </row>
    <row r="647" spans="3:3">
      <c r="C647" s="179"/>
    </row>
    <row r="648" spans="3:3">
      <c r="C648" s="179"/>
    </row>
    <row r="649" spans="3:3">
      <c r="C649" s="179"/>
    </row>
    <row r="650" spans="3:3">
      <c r="C650" s="179"/>
    </row>
    <row r="651" spans="3:3">
      <c r="C651" s="179"/>
    </row>
    <row r="652" spans="3:3">
      <c r="C652" s="179"/>
    </row>
    <row r="653" spans="3:3">
      <c r="C653" s="179"/>
    </row>
    <row r="654" spans="3:3">
      <c r="C654" s="179"/>
    </row>
    <row r="655" spans="3:3">
      <c r="C655" s="179"/>
    </row>
    <row r="656" spans="3:3">
      <c r="C656" s="179"/>
    </row>
    <row r="657" spans="2:5">
      <c r="C657" s="179"/>
    </row>
    <row r="658" spans="2:5">
      <c r="C658" s="179"/>
    </row>
    <row r="659" spans="2:5">
      <c r="C659" s="179"/>
    </row>
    <row r="660" spans="2:5">
      <c r="C660" s="179"/>
    </row>
    <row r="661" spans="2:5">
      <c r="C661" s="179"/>
    </row>
    <row r="662" spans="2:5">
      <c r="C662" s="179"/>
    </row>
    <row r="663" spans="2:5">
      <c r="B663" s="6"/>
      <c r="C663" s="6"/>
      <c r="D663" s="6"/>
      <c r="E663" s="6"/>
    </row>
    <row r="675" spans="2:5">
      <c r="C675" s="4"/>
    </row>
    <row r="676" spans="2:5">
      <c r="C676" s="4"/>
    </row>
    <row r="677" spans="2:5">
      <c r="C677" s="5"/>
    </row>
    <row r="678" spans="2:5">
      <c r="B678" s="6"/>
      <c r="C678" s="6"/>
      <c r="D678" s="6"/>
      <c r="E678" s="6"/>
    </row>
    <row r="679" spans="2:5">
      <c r="C679" s="179"/>
    </row>
    <row r="680" spans="2:5">
      <c r="C680" s="179"/>
    </row>
    <row r="681" spans="2:5">
      <c r="C681" s="179"/>
    </row>
    <row r="682" spans="2:5">
      <c r="C682" s="179"/>
    </row>
    <row r="683" spans="2:5">
      <c r="C683" s="179"/>
    </row>
    <row r="684" spans="2:5">
      <c r="C684" s="179"/>
    </row>
    <row r="685" spans="2:5">
      <c r="C685" s="179"/>
    </row>
    <row r="686" spans="2:5">
      <c r="C686" s="179"/>
    </row>
    <row r="687" spans="2:5">
      <c r="C687" s="179"/>
    </row>
    <row r="688" spans="2:5">
      <c r="C688" s="179"/>
    </row>
    <row r="689" spans="2:5">
      <c r="C689" s="179"/>
    </row>
    <row r="690" spans="2:5">
      <c r="C690" s="179"/>
    </row>
    <row r="691" spans="2:5">
      <c r="C691" s="179"/>
    </row>
    <row r="692" spans="2:5">
      <c r="C692" s="179"/>
    </row>
    <row r="693" spans="2:5">
      <c r="C693" s="179"/>
    </row>
    <row r="694" spans="2:5">
      <c r="C694" s="179"/>
    </row>
    <row r="695" spans="2:5">
      <c r="C695" s="179"/>
    </row>
    <row r="696" spans="2:5">
      <c r="C696" s="179"/>
    </row>
    <row r="697" spans="2:5">
      <c r="C697" s="179"/>
    </row>
    <row r="698" spans="2:5">
      <c r="C698" s="179"/>
    </row>
    <row r="699" spans="2:5">
      <c r="C699" s="179"/>
    </row>
    <row r="700" spans="2:5">
      <c r="C700" s="179"/>
    </row>
    <row r="701" spans="2:5">
      <c r="C701" s="179"/>
    </row>
    <row r="702" spans="2:5">
      <c r="C702" s="179"/>
    </row>
    <row r="703" spans="2:5">
      <c r="B703" s="6"/>
      <c r="C703" s="6"/>
      <c r="D703" s="6"/>
      <c r="E703" s="6"/>
    </row>
    <row r="716" spans="2:5">
      <c r="C716" s="4"/>
    </row>
    <row r="717" spans="2:5">
      <c r="C717" s="4"/>
    </row>
    <row r="718" spans="2:5">
      <c r="C718" s="5"/>
    </row>
    <row r="719" spans="2:5">
      <c r="B719" s="6"/>
      <c r="C719" s="6"/>
      <c r="D719" s="6"/>
      <c r="E719" s="6"/>
    </row>
    <row r="720" spans="2:5">
      <c r="C720" s="179"/>
    </row>
    <row r="721" spans="3:3">
      <c r="C721" s="179"/>
    </row>
    <row r="722" spans="3:3">
      <c r="C722" s="179"/>
    </row>
    <row r="723" spans="3:3">
      <c r="C723" s="179"/>
    </row>
    <row r="724" spans="3:3">
      <c r="C724" s="179"/>
    </row>
    <row r="725" spans="3:3">
      <c r="C725" s="179"/>
    </row>
    <row r="726" spans="3:3">
      <c r="C726" s="179"/>
    </row>
    <row r="727" spans="3:3">
      <c r="C727" s="179"/>
    </row>
    <row r="728" spans="3:3">
      <c r="C728" s="179"/>
    </row>
    <row r="729" spans="3:3">
      <c r="C729" s="179"/>
    </row>
    <row r="730" spans="3:3">
      <c r="C730" s="179"/>
    </row>
    <row r="731" spans="3:3">
      <c r="C731" s="179"/>
    </row>
    <row r="732" spans="3:3">
      <c r="C732" s="179"/>
    </row>
    <row r="733" spans="3:3">
      <c r="C733" s="179"/>
    </row>
    <row r="734" spans="3:3">
      <c r="C734" s="179"/>
    </row>
    <row r="735" spans="3:3">
      <c r="C735" s="179"/>
    </row>
    <row r="736" spans="3:3">
      <c r="C736" s="179"/>
    </row>
    <row r="737" spans="3:3">
      <c r="C737" s="179"/>
    </row>
    <row r="738" spans="3:3">
      <c r="C738" s="179"/>
    </row>
    <row r="739" spans="3:3">
      <c r="C739" s="179"/>
    </row>
    <row r="740" spans="3:3">
      <c r="C740" s="179"/>
    </row>
    <row r="741" spans="3:3">
      <c r="C741" s="179"/>
    </row>
    <row r="742" spans="3:3">
      <c r="C742" s="179"/>
    </row>
    <row r="743" spans="3:3">
      <c r="C743" s="179"/>
    </row>
    <row r="744" spans="3:3">
      <c r="C744" s="179"/>
    </row>
    <row r="745" spans="3:3">
      <c r="C745" s="179"/>
    </row>
    <row r="746" spans="3:3">
      <c r="C746" s="179"/>
    </row>
    <row r="747" spans="3:3">
      <c r="C747" s="179"/>
    </row>
    <row r="748" spans="3:3">
      <c r="C748" s="179"/>
    </row>
    <row r="749" spans="3:3">
      <c r="C749" s="179"/>
    </row>
    <row r="750" spans="3:3">
      <c r="C750" s="179"/>
    </row>
    <row r="751" spans="3:3">
      <c r="C751" s="179"/>
    </row>
    <row r="752" spans="3:3">
      <c r="C752" s="179"/>
    </row>
    <row r="753" spans="3:3">
      <c r="C753" s="179"/>
    </row>
    <row r="754" spans="3:3">
      <c r="C754" s="179"/>
    </row>
    <row r="755" spans="3:3">
      <c r="C755" s="179"/>
    </row>
    <row r="756" spans="3:3">
      <c r="C756" s="179"/>
    </row>
    <row r="757" spans="3:3">
      <c r="C757" s="179"/>
    </row>
    <row r="758" spans="3:3">
      <c r="C758" s="179"/>
    </row>
    <row r="759" spans="3:3">
      <c r="C759" s="179"/>
    </row>
    <row r="760" spans="3:3">
      <c r="C760" s="179"/>
    </row>
    <row r="761" spans="3:3">
      <c r="C761" s="179"/>
    </row>
    <row r="762" spans="3:3">
      <c r="C762" s="179"/>
    </row>
    <row r="763" spans="3:3">
      <c r="C763" s="179"/>
    </row>
    <row r="764" spans="3:3">
      <c r="C764" s="179"/>
    </row>
    <row r="765" spans="3:3">
      <c r="C765" s="179"/>
    </row>
    <row r="766" spans="3:3">
      <c r="C766" s="179"/>
    </row>
    <row r="767" spans="3:3">
      <c r="C767" s="179"/>
    </row>
    <row r="768" spans="3:3">
      <c r="C768" s="179"/>
    </row>
    <row r="769" spans="3:3">
      <c r="C769" s="179"/>
    </row>
    <row r="770" spans="3:3">
      <c r="C770" s="179"/>
    </row>
    <row r="771" spans="3:3">
      <c r="C771" s="179"/>
    </row>
    <row r="772" spans="3:3">
      <c r="C772" s="179"/>
    </row>
    <row r="773" spans="3:3">
      <c r="C773" s="179"/>
    </row>
    <row r="774" spans="3:3">
      <c r="C774" s="179"/>
    </row>
    <row r="775" spans="3:3">
      <c r="C775" s="179"/>
    </row>
    <row r="776" spans="3:3">
      <c r="C776" s="179"/>
    </row>
    <row r="777" spans="3:3">
      <c r="C777" s="179"/>
    </row>
    <row r="778" spans="3:3">
      <c r="C778" s="179"/>
    </row>
    <row r="779" spans="3:3">
      <c r="C779" s="179"/>
    </row>
    <row r="780" spans="3:3">
      <c r="C780" s="179"/>
    </row>
    <row r="781" spans="3:3">
      <c r="C781" s="179"/>
    </row>
    <row r="782" spans="3:3">
      <c r="C782" s="179"/>
    </row>
    <row r="783" spans="3:3">
      <c r="C783" s="179"/>
    </row>
    <row r="784" spans="3:3">
      <c r="C784" s="179"/>
    </row>
    <row r="785" spans="3:3">
      <c r="C785" s="179"/>
    </row>
    <row r="786" spans="3:3">
      <c r="C786" s="179"/>
    </row>
    <row r="787" spans="3:3">
      <c r="C787" s="179"/>
    </row>
    <row r="788" spans="3:3">
      <c r="C788" s="179"/>
    </row>
    <row r="789" spans="3:3">
      <c r="C789" s="179"/>
    </row>
    <row r="790" spans="3:3">
      <c r="C790" s="179"/>
    </row>
    <row r="791" spans="3:3">
      <c r="C791" s="179"/>
    </row>
    <row r="792" spans="3:3">
      <c r="C792" s="179"/>
    </row>
    <row r="793" spans="3:3">
      <c r="C793" s="179"/>
    </row>
    <row r="794" spans="3:3">
      <c r="C794" s="179"/>
    </row>
    <row r="795" spans="3:3">
      <c r="C795" s="179"/>
    </row>
    <row r="796" spans="3:3">
      <c r="C796" s="179"/>
    </row>
    <row r="797" spans="3:3">
      <c r="C797" s="179"/>
    </row>
    <row r="798" spans="3:3">
      <c r="C798" s="179"/>
    </row>
    <row r="799" spans="3:3">
      <c r="C799" s="179"/>
    </row>
    <row r="800" spans="3:3">
      <c r="C800" s="179"/>
    </row>
    <row r="801" spans="3:3">
      <c r="C801" s="179"/>
    </row>
    <row r="802" spans="3:3">
      <c r="C802" s="179"/>
    </row>
    <row r="803" spans="3:3">
      <c r="C803" s="179"/>
    </row>
    <row r="804" spans="3:3">
      <c r="C804" s="179"/>
    </row>
    <row r="805" spans="3:3">
      <c r="C805" s="179"/>
    </row>
    <row r="806" spans="3:3">
      <c r="C806" s="179"/>
    </row>
    <row r="807" spans="3:3">
      <c r="C807" s="179"/>
    </row>
    <row r="808" spans="3:3">
      <c r="C808" s="179"/>
    </row>
    <row r="809" spans="3:3">
      <c r="C809" s="179"/>
    </row>
    <row r="810" spans="3:3">
      <c r="C810" s="179"/>
    </row>
    <row r="811" spans="3:3">
      <c r="C811" s="179"/>
    </row>
    <row r="812" spans="3:3">
      <c r="C812" s="179"/>
    </row>
    <row r="813" spans="3:3">
      <c r="C813" s="179"/>
    </row>
    <row r="814" spans="3:3">
      <c r="C814" s="179"/>
    </row>
    <row r="815" spans="3:3">
      <c r="C815" s="179"/>
    </row>
    <row r="816" spans="3:3">
      <c r="C816" s="179"/>
    </row>
    <row r="817" spans="3:3">
      <c r="C817" s="179"/>
    </row>
    <row r="818" spans="3:3">
      <c r="C818" s="179"/>
    </row>
    <row r="819" spans="3:3">
      <c r="C819" s="179"/>
    </row>
    <row r="820" spans="3:3">
      <c r="C820" s="179"/>
    </row>
    <row r="821" spans="3:3">
      <c r="C821" s="179"/>
    </row>
    <row r="822" spans="3:3">
      <c r="C822" s="179"/>
    </row>
    <row r="823" spans="3:3">
      <c r="C823" s="179"/>
    </row>
    <row r="824" spans="3:3">
      <c r="C824" s="179"/>
    </row>
    <row r="825" spans="3:3">
      <c r="C825" s="179"/>
    </row>
    <row r="826" spans="3:3">
      <c r="C826" s="179"/>
    </row>
    <row r="827" spans="3:3">
      <c r="C827" s="179"/>
    </row>
    <row r="828" spans="3:3">
      <c r="C828" s="179"/>
    </row>
    <row r="829" spans="3:3">
      <c r="C829" s="179"/>
    </row>
    <row r="830" spans="3:3">
      <c r="C830" s="179"/>
    </row>
    <row r="831" spans="3:3">
      <c r="C831" s="179"/>
    </row>
    <row r="832" spans="3:3">
      <c r="C832" s="179"/>
    </row>
    <row r="833" spans="3:3">
      <c r="C833" s="179"/>
    </row>
    <row r="834" spans="3:3">
      <c r="C834" s="179"/>
    </row>
    <row r="835" spans="3:3">
      <c r="C835" s="179"/>
    </row>
    <row r="836" spans="3:3">
      <c r="C836" s="179"/>
    </row>
    <row r="837" spans="3:3">
      <c r="C837" s="179"/>
    </row>
    <row r="838" spans="3:3">
      <c r="C838" s="179"/>
    </row>
    <row r="839" spans="3:3">
      <c r="C839" s="179"/>
    </row>
    <row r="840" spans="3:3">
      <c r="C840" s="179"/>
    </row>
    <row r="841" spans="3:3">
      <c r="C841" s="179"/>
    </row>
    <row r="842" spans="3:3">
      <c r="C842" s="179"/>
    </row>
    <row r="843" spans="3:3">
      <c r="C843" s="179"/>
    </row>
    <row r="844" spans="3:3">
      <c r="C844" s="179"/>
    </row>
    <row r="845" spans="3:3">
      <c r="C845" s="179"/>
    </row>
    <row r="846" spans="3:3">
      <c r="C846" s="179"/>
    </row>
    <row r="847" spans="3:3">
      <c r="C847" s="179"/>
    </row>
    <row r="848" spans="3:3">
      <c r="C848" s="179"/>
    </row>
    <row r="849" spans="3:3">
      <c r="C849" s="179"/>
    </row>
    <row r="850" spans="3:3">
      <c r="C850" s="179"/>
    </row>
    <row r="851" spans="3:3">
      <c r="C851" s="179"/>
    </row>
    <row r="852" spans="3:3">
      <c r="C852" s="179"/>
    </row>
    <row r="853" spans="3:3">
      <c r="C853" s="179"/>
    </row>
    <row r="854" spans="3:3">
      <c r="C854" s="179"/>
    </row>
    <row r="855" spans="3:3">
      <c r="C855" s="179"/>
    </row>
    <row r="856" spans="3:3">
      <c r="C856" s="179"/>
    </row>
    <row r="857" spans="3:3">
      <c r="C857" s="179"/>
    </row>
    <row r="858" spans="3:3">
      <c r="C858" s="179"/>
    </row>
    <row r="859" spans="3:3">
      <c r="C859" s="179"/>
    </row>
    <row r="860" spans="3:3">
      <c r="C860" s="179"/>
    </row>
    <row r="861" spans="3:3">
      <c r="C861" s="179"/>
    </row>
    <row r="862" spans="3:3">
      <c r="C862" s="179"/>
    </row>
    <row r="863" spans="3:3">
      <c r="C863" s="179"/>
    </row>
    <row r="864" spans="3:3">
      <c r="C864" s="179"/>
    </row>
    <row r="865" spans="2:5">
      <c r="C865" s="179"/>
    </row>
    <row r="866" spans="2:5">
      <c r="C866" s="179"/>
    </row>
    <row r="867" spans="2:5">
      <c r="C867" s="179"/>
    </row>
    <row r="868" spans="2:5">
      <c r="C868" s="179"/>
    </row>
    <row r="869" spans="2:5">
      <c r="B869" s="6"/>
      <c r="C869" s="6"/>
      <c r="D869" s="6"/>
      <c r="E869" s="6"/>
    </row>
    <row r="870" spans="2:5">
      <c r="B870" s="6"/>
      <c r="C870" s="6"/>
      <c r="D870" s="6"/>
      <c r="E870" s="6"/>
    </row>
    <row r="871" spans="2:5">
      <c r="B871" s="6"/>
      <c r="C871" s="6"/>
      <c r="D871" s="6"/>
      <c r="E871" s="6"/>
    </row>
    <row r="872" spans="2:5">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ransitionEvaluation="1" codeName="Sheet82">
    <pageSetUpPr fitToPage="1"/>
  </sheetPr>
  <dimension ref="A1:AO587"/>
  <sheetViews>
    <sheetView showGridLines="0" topLeftCell="A453" zoomScale="75" zoomScaleNormal="75" workbookViewId="0">
      <selection activeCell="C489" sqref="C489"/>
    </sheetView>
  </sheetViews>
  <sheetFormatPr baseColWidth="10" defaultColWidth="9.7109375" defaultRowHeight="16"/>
  <cols>
    <col min="2" max="2" width="11.28515625" customWidth="1"/>
    <col min="3" max="3" width="9.7109375" customWidth="1"/>
    <col min="6" max="6" width="9.7109375" customWidth="1"/>
    <col min="8" max="17" width="8.7109375" customWidth="1"/>
    <col min="18" max="25" width="8.28515625" customWidth="1"/>
    <col min="26" max="29" width="8.7109375" customWidth="1"/>
  </cols>
  <sheetData>
    <row r="1" spans="1:14">
      <c r="A1" s="931"/>
      <c r="B1" s="931"/>
      <c r="C1" s="931"/>
      <c r="D1" s="931"/>
      <c r="E1" s="931"/>
      <c r="F1" s="931"/>
      <c r="G1" s="931"/>
      <c r="H1" s="931"/>
      <c r="I1" s="931"/>
      <c r="J1" s="931"/>
      <c r="K1" s="931"/>
      <c r="L1" s="931"/>
      <c r="M1" s="931"/>
      <c r="N1" s="931"/>
    </row>
    <row r="2" spans="1:14">
      <c r="A2" s="931"/>
      <c r="B2" s="931"/>
      <c r="C2" s="931"/>
      <c r="D2" s="931"/>
      <c r="E2" s="931"/>
      <c r="F2" s="931"/>
      <c r="G2" s="931"/>
      <c r="H2" s="931"/>
      <c r="I2" s="931"/>
      <c r="J2" s="931"/>
      <c r="K2" s="931"/>
      <c r="L2" s="931"/>
      <c r="M2" s="931"/>
      <c r="N2" s="931"/>
    </row>
    <row r="3" spans="1:14">
      <c r="A3" s="931" t="s">
        <v>138</v>
      </c>
      <c r="B3" s="931"/>
      <c r="C3" s="931"/>
      <c r="D3" s="931"/>
      <c r="E3" s="931"/>
      <c r="F3" s="189" t="s">
        <v>644</v>
      </c>
      <c r="G3" s="931"/>
      <c r="H3" s="1254">
        <v>43831</v>
      </c>
      <c r="I3" s="931"/>
      <c r="J3" s="931"/>
      <c r="K3" s="931"/>
      <c r="L3" s="931"/>
      <c r="M3" s="931"/>
      <c r="N3" s="931"/>
    </row>
    <row r="4" spans="1:14">
      <c r="A4" s="189" t="s">
        <v>645</v>
      </c>
      <c r="B4" s="931"/>
      <c r="C4" s="931"/>
      <c r="D4" s="931"/>
      <c r="E4" s="931"/>
      <c r="F4" s="931"/>
      <c r="G4" s="931"/>
      <c r="H4" s="931"/>
      <c r="I4" s="931"/>
      <c r="J4" s="931"/>
      <c r="K4" s="931"/>
      <c r="L4" s="931"/>
      <c r="M4" s="931"/>
      <c r="N4" s="931"/>
    </row>
    <row r="5" spans="1:14">
      <c r="A5" s="931"/>
      <c r="B5" s="931"/>
      <c r="C5" s="931"/>
      <c r="D5" s="931"/>
      <c r="E5" s="931"/>
      <c r="F5" s="931"/>
      <c r="G5" s="931"/>
      <c r="H5" s="931"/>
      <c r="I5" s="931"/>
      <c r="J5" s="931"/>
      <c r="K5" s="931"/>
      <c r="L5" s="931"/>
      <c r="M5" s="931"/>
      <c r="N5" s="931"/>
    </row>
    <row r="6" spans="1:14">
      <c r="A6" s="842" t="s">
        <v>1349</v>
      </c>
      <c r="B6" s="843"/>
      <c r="C6" s="843"/>
      <c r="D6" s="843"/>
      <c r="E6" s="843"/>
      <c r="F6" s="843"/>
      <c r="G6" s="843"/>
      <c r="H6" s="843"/>
      <c r="I6" s="843"/>
      <c r="J6" s="843"/>
      <c r="K6" s="931"/>
      <c r="L6" s="931"/>
      <c r="M6" s="931"/>
      <c r="N6" s="931"/>
    </row>
    <row r="7" spans="1:14">
      <c r="A7" s="931"/>
      <c r="B7" s="931"/>
      <c r="C7" s="931"/>
      <c r="D7" s="931"/>
      <c r="E7" s="931"/>
      <c r="F7" s="931"/>
      <c r="G7" s="931"/>
      <c r="H7" s="931"/>
      <c r="I7" s="931"/>
      <c r="J7" s="931"/>
      <c r="K7" s="931"/>
      <c r="L7" s="931"/>
      <c r="M7" s="931"/>
      <c r="N7" s="931"/>
    </row>
    <row r="8" spans="1:14">
      <c r="A8" s="931" t="s">
        <v>139</v>
      </c>
      <c r="B8" s="931"/>
      <c r="C8" s="931"/>
      <c r="D8" s="931"/>
      <c r="E8" s="931"/>
      <c r="F8" s="931"/>
      <c r="G8" s="931"/>
      <c r="H8" s="931"/>
      <c r="I8" s="931"/>
      <c r="J8" s="931"/>
      <c r="K8" s="931"/>
      <c r="L8" s="931"/>
      <c r="M8" s="931"/>
      <c r="N8" s="931"/>
    </row>
    <row r="9" spans="1:14">
      <c r="A9" s="931"/>
      <c r="B9" s="931"/>
      <c r="C9" s="931"/>
      <c r="D9" s="931"/>
      <c r="E9" s="931"/>
      <c r="F9" s="931"/>
      <c r="G9" s="931"/>
      <c r="H9" s="931"/>
      <c r="I9" s="931"/>
      <c r="J9" s="931"/>
      <c r="K9" s="931"/>
      <c r="L9" s="931"/>
      <c r="M9" s="931"/>
      <c r="N9" s="931"/>
    </row>
    <row r="10" spans="1:14">
      <c r="A10" s="189" t="s">
        <v>646</v>
      </c>
      <c r="B10" s="931"/>
      <c r="C10" s="931"/>
      <c r="D10" s="931"/>
      <c r="E10" s="931"/>
      <c r="F10" s="931"/>
      <c r="G10" s="931"/>
      <c r="H10" s="931"/>
      <c r="I10" s="931"/>
      <c r="J10" s="931"/>
      <c r="K10" s="931"/>
      <c r="L10" s="931"/>
      <c r="M10" s="931"/>
      <c r="N10" s="931"/>
    </row>
    <row r="11" spans="1:14">
      <c r="A11" s="931"/>
      <c r="B11" s="931"/>
      <c r="C11" s="931"/>
      <c r="D11" s="931"/>
      <c r="E11" s="931"/>
      <c r="F11" s="931"/>
      <c r="G11" s="931"/>
      <c r="H11" s="931"/>
      <c r="I11" s="931"/>
      <c r="J11" s="931"/>
      <c r="K11" s="931"/>
      <c r="L11" s="931"/>
      <c r="M11" s="931"/>
      <c r="N11" s="931"/>
    </row>
    <row r="12" spans="1:14">
      <c r="A12" s="189" t="s">
        <v>647</v>
      </c>
      <c r="B12" s="931"/>
      <c r="C12" s="931"/>
      <c r="D12" s="931"/>
      <c r="E12" s="931"/>
      <c r="F12" s="931"/>
      <c r="G12" s="931"/>
      <c r="H12" s="931"/>
      <c r="I12" s="931"/>
      <c r="J12" s="931"/>
      <c r="K12" s="931"/>
      <c r="L12" s="931"/>
      <c r="M12" s="931"/>
      <c r="N12" s="931"/>
    </row>
    <row r="13" spans="1:14">
      <c r="A13" s="189"/>
      <c r="B13" s="931"/>
      <c r="C13" s="931"/>
      <c r="D13" s="931"/>
      <c r="E13" s="931"/>
      <c r="F13" s="931"/>
      <c r="G13" s="931"/>
      <c r="H13" s="931"/>
      <c r="I13" s="931"/>
      <c r="J13" s="931"/>
      <c r="K13" s="931"/>
      <c r="L13" s="931"/>
      <c r="M13" s="931"/>
      <c r="N13" s="931"/>
    </row>
    <row r="14" spans="1:14">
      <c r="A14" s="189" t="s">
        <v>648</v>
      </c>
      <c r="B14" s="931"/>
      <c r="C14" s="931"/>
      <c r="D14" s="931"/>
      <c r="E14" s="931"/>
      <c r="F14" s="931"/>
      <c r="G14" s="931"/>
      <c r="H14" s="931"/>
      <c r="I14" s="931"/>
      <c r="J14" s="931"/>
      <c r="K14" s="931"/>
      <c r="L14" s="931"/>
      <c r="M14" s="931"/>
      <c r="N14" s="931"/>
    </row>
    <row r="15" spans="1:14">
      <c r="A15" s="931"/>
      <c r="B15" s="931"/>
      <c r="C15" s="931"/>
      <c r="D15" s="931"/>
      <c r="E15" s="931"/>
      <c r="F15" s="931"/>
      <c r="G15" s="931"/>
      <c r="H15" s="931"/>
      <c r="I15" s="931"/>
      <c r="J15" s="931"/>
      <c r="K15" s="931"/>
      <c r="L15" s="931"/>
      <c r="M15" s="931"/>
      <c r="N15" s="931"/>
    </row>
    <row r="16" spans="1:14">
      <c r="A16" s="189" t="s">
        <v>1350</v>
      </c>
      <c r="B16" s="931"/>
      <c r="C16" s="931"/>
      <c r="D16" s="931"/>
      <c r="E16" s="931"/>
      <c r="F16" s="931"/>
      <c r="G16" s="931"/>
      <c r="H16" s="931"/>
      <c r="I16" s="931"/>
      <c r="J16" s="931"/>
      <c r="K16" s="931"/>
      <c r="L16" s="931"/>
      <c r="M16" s="931"/>
      <c r="N16" s="931"/>
    </row>
    <row r="17" spans="1:14">
      <c r="A17" s="189" t="s">
        <v>1351</v>
      </c>
      <c r="B17" s="931"/>
      <c r="C17" s="931"/>
      <c r="D17" s="931"/>
      <c r="E17" s="931"/>
      <c r="F17" s="931"/>
      <c r="G17" s="931"/>
      <c r="H17" s="931"/>
      <c r="I17" s="931"/>
      <c r="J17" s="931"/>
      <c r="K17" s="931"/>
      <c r="L17" s="931"/>
      <c r="M17" s="931"/>
      <c r="N17" s="931"/>
    </row>
    <row r="18" spans="1:14">
      <c r="A18" s="931"/>
      <c r="B18" s="931"/>
      <c r="C18" s="931"/>
      <c r="D18" s="931"/>
      <c r="E18" s="931"/>
      <c r="F18" s="931"/>
      <c r="G18" s="931"/>
      <c r="H18" s="931"/>
      <c r="I18" s="931"/>
      <c r="J18" s="931"/>
      <c r="K18" s="931"/>
      <c r="L18" s="931"/>
      <c r="M18" s="931"/>
      <c r="N18" s="931"/>
    </row>
    <row r="19" spans="1:14">
      <c r="A19" s="931" t="s">
        <v>140</v>
      </c>
      <c r="B19" s="931"/>
      <c r="C19" s="931" t="s">
        <v>141</v>
      </c>
      <c r="D19" s="931"/>
      <c r="E19" s="931"/>
      <c r="F19" s="931"/>
      <c r="G19" s="931"/>
      <c r="H19" s="931"/>
      <c r="I19" s="931"/>
      <c r="J19" s="931"/>
      <c r="K19" s="931"/>
      <c r="L19" s="931"/>
      <c r="M19" s="931"/>
      <c r="N19" s="931"/>
    </row>
    <row r="20" spans="1:14">
      <c r="A20" s="931"/>
      <c r="B20" s="931"/>
      <c r="C20" s="931"/>
      <c r="D20" s="931"/>
      <c r="E20" s="931"/>
      <c r="F20" s="931"/>
      <c r="G20" s="931"/>
      <c r="H20" s="931"/>
      <c r="I20" s="931"/>
      <c r="J20" s="931"/>
      <c r="K20" s="931"/>
      <c r="L20" s="931"/>
      <c r="M20" s="931"/>
      <c r="N20" s="931"/>
    </row>
    <row r="21" spans="1:14">
      <c r="A21" s="931" t="s">
        <v>142</v>
      </c>
      <c r="B21" s="931"/>
      <c r="C21" s="931" t="s">
        <v>143</v>
      </c>
      <c r="D21" s="931"/>
      <c r="E21" s="931"/>
      <c r="F21" s="931"/>
      <c r="G21" s="931"/>
      <c r="H21" s="931"/>
      <c r="I21" s="931"/>
      <c r="J21" s="931"/>
      <c r="K21" s="931"/>
      <c r="L21" s="931"/>
      <c r="M21" s="931"/>
      <c r="N21" s="931"/>
    </row>
    <row r="22" spans="1:14">
      <c r="A22" s="931" t="s">
        <v>144</v>
      </c>
      <c r="B22" s="931"/>
      <c r="C22" s="931" t="s">
        <v>145</v>
      </c>
      <c r="D22" s="931"/>
      <c r="E22" s="931"/>
      <c r="F22" s="931"/>
      <c r="G22" s="931"/>
      <c r="H22" s="931"/>
      <c r="I22" s="931"/>
      <c r="J22" s="931"/>
      <c r="K22" s="931"/>
      <c r="L22" s="931"/>
      <c r="M22" s="931"/>
      <c r="N22" s="931"/>
    </row>
    <row r="23" spans="1:14">
      <c r="A23" s="931" t="s">
        <v>146</v>
      </c>
      <c r="B23" s="931"/>
      <c r="C23" s="931" t="s">
        <v>147</v>
      </c>
      <c r="D23" s="931"/>
      <c r="E23" s="931"/>
      <c r="F23" s="931"/>
      <c r="G23" s="931"/>
      <c r="H23" s="931"/>
      <c r="I23" s="931"/>
      <c r="J23" s="931"/>
      <c r="K23" s="931"/>
      <c r="L23" s="931"/>
      <c r="M23" s="931"/>
      <c r="N23" s="931"/>
    </row>
    <row r="24" spans="1:14">
      <c r="A24" s="931" t="s">
        <v>148</v>
      </c>
      <c r="B24" s="931"/>
      <c r="C24" s="931" t="s">
        <v>149</v>
      </c>
      <c r="D24" s="931"/>
      <c r="E24" s="931"/>
      <c r="F24" s="931"/>
      <c r="G24" s="931"/>
      <c r="H24" s="931"/>
      <c r="I24" s="931"/>
      <c r="J24" s="931"/>
      <c r="K24" s="931"/>
      <c r="L24" s="931"/>
      <c r="M24" s="931"/>
      <c r="N24" s="931"/>
    </row>
    <row r="25" spans="1:14">
      <c r="A25" s="931" t="s">
        <v>150</v>
      </c>
      <c r="B25" s="931"/>
      <c r="C25" s="931" t="s">
        <v>151</v>
      </c>
      <c r="D25" s="931"/>
      <c r="E25" s="931"/>
      <c r="F25" s="931"/>
      <c r="G25" s="931"/>
      <c r="H25" s="931"/>
      <c r="I25" s="931"/>
      <c r="J25" s="931"/>
      <c r="K25" s="931"/>
      <c r="L25" s="931"/>
      <c r="M25" s="931"/>
      <c r="N25" s="931"/>
    </row>
    <row r="26" spans="1:14">
      <c r="A26" s="931" t="s">
        <v>152</v>
      </c>
      <c r="B26" s="931"/>
      <c r="C26" s="931" t="s">
        <v>153</v>
      </c>
      <c r="D26" s="931"/>
      <c r="E26" s="931"/>
      <c r="F26" s="931"/>
      <c r="G26" s="931"/>
      <c r="H26" s="931"/>
      <c r="I26" s="931"/>
      <c r="J26" s="931"/>
      <c r="K26" s="931"/>
      <c r="L26" s="931"/>
      <c r="M26" s="931"/>
      <c r="N26" s="931"/>
    </row>
    <row r="27" spans="1:14">
      <c r="A27" s="931" t="s">
        <v>154</v>
      </c>
      <c r="B27" s="931"/>
      <c r="C27" s="931" t="s">
        <v>155</v>
      </c>
      <c r="D27" s="931"/>
      <c r="E27" s="931"/>
      <c r="F27" s="931"/>
      <c r="G27" s="931"/>
      <c r="H27" s="931"/>
      <c r="I27" s="931"/>
      <c r="J27" s="931"/>
      <c r="K27" s="931"/>
      <c r="L27" s="931"/>
      <c r="M27" s="931"/>
      <c r="N27" s="931"/>
    </row>
    <row r="28" spans="1:14">
      <c r="A28" s="931" t="s">
        <v>156</v>
      </c>
      <c r="B28" s="931"/>
      <c r="C28" s="931" t="s">
        <v>157</v>
      </c>
      <c r="D28" s="931"/>
      <c r="E28" s="931"/>
      <c r="F28" s="931"/>
      <c r="G28" s="931"/>
      <c r="H28" s="931"/>
      <c r="I28" s="931"/>
      <c r="J28" s="931"/>
      <c r="K28" s="931"/>
      <c r="L28" s="931"/>
      <c r="M28" s="931"/>
      <c r="N28" s="931"/>
    </row>
    <row r="29" spans="1:14">
      <c r="A29" s="931" t="s">
        <v>158</v>
      </c>
      <c r="B29" s="931"/>
      <c r="C29" s="931" t="s">
        <v>159</v>
      </c>
      <c r="D29" s="931"/>
      <c r="E29" s="931"/>
      <c r="F29" s="931"/>
      <c r="G29" s="931"/>
      <c r="H29" s="931"/>
      <c r="I29" s="931"/>
      <c r="J29" s="931"/>
      <c r="K29" s="931"/>
      <c r="L29" s="931"/>
      <c r="M29" s="931"/>
      <c r="N29" s="931"/>
    </row>
    <row r="30" spans="1:14">
      <c r="A30" s="931" t="s">
        <v>160</v>
      </c>
      <c r="B30" s="931"/>
      <c r="C30" s="931" t="s">
        <v>161</v>
      </c>
      <c r="D30" s="931"/>
      <c r="E30" s="931"/>
      <c r="F30" s="931"/>
      <c r="G30" s="931"/>
      <c r="H30" s="931"/>
      <c r="I30" s="931"/>
      <c r="J30" s="931"/>
      <c r="K30" s="931"/>
      <c r="L30" s="931"/>
      <c r="M30" s="931"/>
      <c r="N30" s="931"/>
    </row>
    <row r="31" spans="1:14">
      <c r="A31" s="931" t="s">
        <v>162</v>
      </c>
      <c r="B31" s="931"/>
      <c r="C31" s="931" t="s">
        <v>163</v>
      </c>
      <c r="D31" s="931"/>
      <c r="E31" s="931"/>
      <c r="F31" s="931"/>
      <c r="G31" s="931"/>
      <c r="H31" s="931"/>
      <c r="I31" s="931"/>
      <c r="J31" s="931"/>
      <c r="K31" s="931"/>
      <c r="L31" s="931"/>
      <c r="M31" s="931"/>
      <c r="N31" s="931"/>
    </row>
    <row r="32" spans="1:14">
      <c r="A32" s="931" t="s">
        <v>164</v>
      </c>
      <c r="B32" s="931"/>
      <c r="C32" s="931" t="s">
        <v>165</v>
      </c>
      <c r="D32" s="931"/>
      <c r="E32" s="931"/>
      <c r="F32" s="931"/>
      <c r="G32" s="931"/>
      <c r="H32" s="931"/>
      <c r="I32" s="931"/>
      <c r="J32" s="931"/>
      <c r="K32" s="931"/>
      <c r="L32" s="931"/>
      <c r="M32" s="931"/>
      <c r="N32" s="931"/>
    </row>
    <row r="33" spans="1:14">
      <c r="A33" s="324"/>
      <c r="B33" s="931"/>
      <c r="C33" s="931"/>
      <c r="D33" s="931"/>
      <c r="E33" s="931"/>
      <c r="F33" s="931"/>
      <c r="G33" s="931"/>
      <c r="H33" s="931"/>
      <c r="I33" s="931"/>
      <c r="J33" s="931"/>
      <c r="K33" s="931"/>
      <c r="L33" s="931"/>
      <c r="M33" s="931"/>
      <c r="N33" s="931"/>
    </row>
    <row r="34" spans="1:14">
      <c r="A34" s="189" t="s">
        <v>1352</v>
      </c>
      <c r="B34" s="931"/>
      <c r="C34" s="931"/>
      <c r="D34" s="931"/>
      <c r="E34" s="931"/>
      <c r="F34" s="931"/>
      <c r="G34" s="931"/>
      <c r="H34" s="931"/>
      <c r="I34" s="931"/>
      <c r="J34" s="931"/>
      <c r="K34" s="931"/>
      <c r="L34" s="931"/>
      <c r="M34" s="931"/>
      <c r="N34" s="931"/>
    </row>
    <row r="35" spans="1:14">
      <c r="A35" s="189" t="s">
        <v>649</v>
      </c>
      <c r="B35" s="931"/>
      <c r="C35" s="931"/>
      <c r="D35" s="931"/>
      <c r="E35" s="931"/>
      <c r="F35" s="931"/>
      <c r="G35" s="931"/>
      <c r="H35" s="931"/>
      <c r="I35" s="931"/>
      <c r="J35" s="931"/>
      <c r="K35" s="931"/>
      <c r="L35" s="931"/>
      <c r="M35" s="931"/>
      <c r="N35" s="931"/>
    </row>
    <row r="36" spans="1:14">
      <c r="A36" s="931"/>
      <c r="B36" s="931"/>
      <c r="C36" s="931"/>
      <c r="D36" s="931"/>
      <c r="E36" s="931"/>
      <c r="F36" s="931"/>
      <c r="G36" s="931"/>
      <c r="H36" s="931"/>
      <c r="I36" s="931"/>
      <c r="J36" s="931"/>
      <c r="K36" s="931"/>
      <c r="L36" s="931"/>
      <c r="M36" s="931"/>
      <c r="N36" s="931"/>
    </row>
    <row r="37" spans="1:14">
      <c r="A37" s="701" t="s">
        <v>853</v>
      </c>
      <c r="B37" s="701" t="s">
        <v>673</v>
      </c>
      <c r="C37" s="378" t="s">
        <v>674</v>
      </c>
      <c r="D37" s="931"/>
      <c r="E37" s="931"/>
      <c r="F37" s="931"/>
      <c r="G37" s="931"/>
      <c r="H37" s="931"/>
      <c r="I37" s="931"/>
      <c r="J37" s="931"/>
      <c r="K37" s="931"/>
      <c r="L37" s="931"/>
      <c r="M37" s="931"/>
      <c r="N37" s="931"/>
    </row>
    <row r="38" spans="1:14">
      <c r="A38" s="701" t="s">
        <v>143</v>
      </c>
      <c r="B38" s="701">
        <v>4</v>
      </c>
      <c r="C38" s="701">
        <v>8</v>
      </c>
      <c r="D38" s="931"/>
      <c r="E38" s="931"/>
      <c r="F38" s="651"/>
      <c r="G38" s="931"/>
      <c r="H38" s="931"/>
      <c r="I38" s="931"/>
      <c r="J38" s="931"/>
      <c r="K38" s="931"/>
      <c r="L38" s="931"/>
      <c r="M38" s="931"/>
      <c r="N38" s="931"/>
    </row>
    <row r="39" spans="1:14" ht="15" customHeight="1">
      <c r="A39" s="931"/>
      <c r="B39" s="931"/>
      <c r="C39" s="931"/>
      <c r="D39" s="931"/>
      <c r="E39" s="931"/>
      <c r="F39" s="931"/>
      <c r="G39" s="931"/>
      <c r="H39" s="931"/>
      <c r="I39" s="931"/>
      <c r="J39" s="931"/>
      <c r="K39" s="931"/>
      <c r="L39" s="931"/>
      <c r="M39" s="931"/>
      <c r="N39" s="931"/>
    </row>
    <row r="40" spans="1:14">
      <c r="A40" s="652" t="s">
        <v>1353</v>
      </c>
      <c r="B40" s="931"/>
      <c r="C40" s="931"/>
      <c r="D40" s="931"/>
      <c r="E40" s="931"/>
      <c r="F40" s="931"/>
      <c r="G40" s="931"/>
      <c r="H40" s="931"/>
      <c r="I40" s="931"/>
      <c r="J40" s="931"/>
      <c r="K40" s="931"/>
      <c r="L40" s="931"/>
      <c r="M40" s="931"/>
      <c r="N40" s="931"/>
    </row>
    <row r="41" spans="1:14">
      <c r="A41" s="653"/>
      <c r="B41" s="840" t="s">
        <v>650</v>
      </c>
      <c r="C41" s="652" t="s">
        <v>651</v>
      </c>
      <c r="D41" s="653"/>
      <c r="E41" s="653"/>
      <c r="F41" s="653"/>
      <c r="G41" s="931"/>
      <c r="H41" s="931"/>
      <c r="I41" s="931"/>
      <c r="J41" s="931"/>
      <c r="K41" s="931"/>
      <c r="L41" s="931"/>
      <c r="M41" s="931"/>
      <c r="N41" s="931"/>
    </row>
    <row r="42" spans="1:14">
      <c r="A42" s="652"/>
      <c r="B42" s="840" t="s">
        <v>652</v>
      </c>
      <c r="C42" s="652" t="s">
        <v>653</v>
      </c>
      <c r="D42" s="653"/>
      <c r="E42" s="653"/>
      <c r="F42" s="653"/>
      <c r="G42" s="931"/>
      <c r="H42" s="931"/>
      <c r="I42" s="931"/>
      <c r="J42" s="931"/>
      <c r="K42" s="931"/>
      <c r="L42" s="931"/>
      <c r="M42" s="931"/>
      <c r="N42" s="931"/>
    </row>
    <row r="43" spans="1:14">
      <c r="A43" s="931"/>
      <c r="B43" s="840" t="s">
        <v>654</v>
      </c>
      <c r="C43" s="652" t="s">
        <v>655</v>
      </c>
      <c r="D43" s="653"/>
      <c r="E43" s="653"/>
      <c r="F43" s="653"/>
      <c r="G43" s="931"/>
      <c r="H43" s="931"/>
      <c r="I43" s="931"/>
      <c r="J43" s="931"/>
      <c r="K43" s="931"/>
      <c r="L43" s="931"/>
      <c r="M43" s="931"/>
      <c r="N43" s="931"/>
    </row>
    <row r="44" spans="1:14">
      <c r="A44" s="653"/>
      <c r="B44" s="840" t="s">
        <v>656</v>
      </c>
      <c r="C44" s="652" t="s">
        <v>657</v>
      </c>
      <c r="D44" s="931"/>
      <c r="E44" s="931"/>
      <c r="F44" s="931"/>
      <c r="G44" s="931"/>
      <c r="H44" s="931"/>
      <c r="I44" s="931"/>
      <c r="J44" s="931"/>
      <c r="K44" s="931"/>
      <c r="L44" s="931"/>
      <c r="M44" s="931"/>
      <c r="N44" s="931"/>
    </row>
    <row r="45" spans="1:14">
      <c r="A45" s="931"/>
      <c r="B45" s="840" t="s">
        <v>658</v>
      </c>
      <c r="C45" s="652" t="s">
        <v>659</v>
      </c>
      <c r="D45" s="931"/>
      <c r="E45" s="931"/>
      <c r="F45" s="931"/>
      <c r="G45" s="931"/>
      <c r="H45" s="931"/>
      <c r="I45" s="931"/>
      <c r="J45" s="931"/>
      <c r="K45" s="931"/>
      <c r="L45" s="931"/>
      <c r="M45" s="931"/>
      <c r="N45" s="931"/>
    </row>
    <row r="46" spans="1:14">
      <c r="A46" s="931"/>
      <c r="B46" s="840" t="s">
        <v>660</v>
      </c>
      <c r="C46" s="841" t="s">
        <v>661</v>
      </c>
      <c r="D46" s="931"/>
      <c r="E46" s="931"/>
      <c r="F46" s="931"/>
      <c r="G46" s="931"/>
      <c r="H46" s="931"/>
      <c r="I46" s="189"/>
      <c r="J46" s="931"/>
      <c r="K46" s="931"/>
      <c r="L46" s="931"/>
      <c r="M46" s="931"/>
      <c r="N46" s="931"/>
    </row>
    <row r="47" spans="1:14">
      <c r="A47" s="324"/>
      <c r="B47" s="840" t="s">
        <v>942</v>
      </c>
      <c r="C47" s="652" t="s">
        <v>1354</v>
      </c>
      <c r="D47" s="931"/>
      <c r="E47" s="931"/>
      <c r="F47" s="931"/>
      <c r="G47" s="931"/>
      <c r="H47" s="931"/>
      <c r="I47" s="931"/>
      <c r="J47" s="931"/>
      <c r="K47" s="931"/>
      <c r="L47" s="931"/>
      <c r="M47" s="931"/>
      <c r="N47" s="931"/>
    </row>
    <row r="48" spans="1:14">
      <c r="A48" s="931"/>
      <c r="B48" s="840" t="s">
        <v>943</v>
      </c>
      <c r="C48" s="652" t="s">
        <v>952</v>
      </c>
      <c r="D48" s="931"/>
      <c r="E48" s="931"/>
      <c r="F48" s="931"/>
      <c r="G48" s="931"/>
      <c r="H48" s="931"/>
      <c r="I48" s="931"/>
      <c r="J48" s="931"/>
      <c r="K48" s="931"/>
      <c r="L48" s="931"/>
      <c r="M48" s="931"/>
      <c r="N48" s="931"/>
    </row>
    <row r="49" spans="1:21">
      <c r="A49" s="931"/>
      <c r="B49" s="840" t="s">
        <v>927</v>
      </c>
      <c r="C49" s="652" t="s">
        <v>928</v>
      </c>
      <c r="D49" s="931"/>
      <c r="E49" s="931"/>
      <c r="F49" s="931"/>
      <c r="G49" s="931"/>
      <c r="H49" s="931"/>
      <c r="I49" s="931"/>
      <c r="J49" s="931"/>
      <c r="K49" s="931"/>
      <c r="L49" s="931"/>
      <c r="M49" s="931"/>
      <c r="N49" s="931"/>
    </row>
    <row r="50" spans="1:21">
      <c r="A50" s="931"/>
      <c r="B50" s="840" t="s">
        <v>662</v>
      </c>
      <c r="C50" s="841" t="s">
        <v>663</v>
      </c>
      <c r="D50" s="931"/>
      <c r="E50" s="931"/>
      <c r="F50" s="931"/>
      <c r="G50" s="931"/>
      <c r="H50" s="931"/>
      <c r="I50" s="931"/>
      <c r="J50" s="931"/>
      <c r="K50" s="931"/>
      <c r="L50" s="931"/>
      <c r="M50" s="931"/>
      <c r="N50" s="931"/>
    </row>
    <row r="51" spans="1:21">
      <c r="A51" s="931"/>
      <c r="B51" s="943"/>
      <c r="C51" s="943" t="s">
        <v>910</v>
      </c>
      <c r="D51" s="931"/>
      <c r="E51" s="931"/>
      <c r="F51" s="931"/>
      <c r="G51" s="931"/>
      <c r="H51" s="931"/>
      <c r="I51" s="931"/>
      <c r="J51" s="931"/>
      <c r="K51" s="931"/>
      <c r="L51" s="931"/>
      <c r="M51" s="931"/>
      <c r="N51" s="931"/>
    </row>
    <row r="52" spans="1:21">
      <c r="A52" s="654"/>
      <c r="B52" s="943"/>
      <c r="C52" s="943" t="s">
        <v>664</v>
      </c>
      <c r="D52" s="931"/>
      <c r="E52" s="931"/>
      <c r="F52" s="931"/>
      <c r="G52" s="931"/>
      <c r="H52" s="931"/>
      <c r="I52" s="931"/>
      <c r="J52" s="931"/>
      <c r="K52" s="931"/>
      <c r="L52" s="931"/>
      <c r="M52" s="931"/>
      <c r="N52" s="931"/>
    </row>
    <row r="53" spans="1:21">
      <c r="A53" s="654"/>
      <c r="B53" s="840"/>
      <c r="C53" s="943"/>
      <c r="D53" s="931"/>
      <c r="E53" s="931"/>
      <c r="F53" s="931"/>
      <c r="G53" s="931"/>
      <c r="H53" s="931"/>
      <c r="I53" s="931"/>
      <c r="J53" s="931"/>
      <c r="K53" s="931"/>
      <c r="L53" s="931"/>
      <c r="M53" s="931"/>
      <c r="N53" s="931"/>
    </row>
    <row r="54" spans="1:21">
      <c r="A54" s="654"/>
      <c r="B54" s="840"/>
      <c r="C54" s="943"/>
      <c r="D54" s="931"/>
      <c r="E54" s="931"/>
      <c r="F54" s="931"/>
      <c r="G54" s="931"/>
      <c r="H54" s="931"/>
      <c r="I54" s="931"/>
      <c r="J54" s="931"/>
      <c r="K54" s="931"/>
      <c r="L54" s="931"/>
      <c r="M54" s="931"/>
      <c r="N54" s="931"/>
    </row>
    <row r="55" spans="1:21">
      <c r="A55" s="931"/>
      <c r="B55" s="840"/>
      <c r="C55" s="943"/>
      <c r="D55" s="931"/>
      <c r="E55" s="931"/>
      <c r="F55" s="931"/>
      <c r="G55" s="931"/>
      <c r="H55" s="931"/>
      <c r="I55" s="931"/>
      <c r="J55" s="931"/>
      <c r="K55" s="931"/>
      <c r="L55" s="931"/>
      <c r="M55" s="931"/>
      <c r="N55" s="931"/>
    </row>
    <row r="56" spans="1:21">
      <c r="A56" s="337"/>
    </row>
    <row r="57" spans="1:21">
      <c r="A57" s="984"/>
      <c r="B57" s="1310" t="s">
        <v>1366</v>
      </c>
      <c r="C57" s="1310" t="s">
        <v>1407</v>
      </c>
      <c r="D57" s="1310"/>
      <c r="E57" s="1311"/>
      <c r="F57" s="1186"/>
      <c r="G57" s="1186"/>
      <c r="H57" s="1186"/>
      <c r="I57" s="1186"/>
      <c r="J57" s="1186"/>
      <c r="K57" s="1186"/>
      <c r="L57" s="1186"/>
      <c r="M57" s="1186"/>
      <c r="N57" s="123"/>
    </row>
    <row r="58" spans="1:21">
      <c r="A58" s="1321"/>
      <c r="C58" s="1310" t="s">
        <v>1387</v>
      </c>
      <c r="D58" s="1186"/>
      <c r="E58" s="1186"/>
      <c r="F58" s="1186"/>
      <c r="G58" s="1186"/>
      <c r="H58" s="1186"/>
      <c r="I58" s="1186"/>
      <c r="N58" s="123"/>
    </row>
    <row r="59" spans="1:21">
      <c r="C59" s="1310" t="s">
        <v>1360</v>
      </c>
      <c r="D59" s="1310"/>
      <c r="E59" s="1311"/>
      <c r="F59" s="1186"/>
      <c r="G59" s="1186"/>
      <c r="H59" s="123"/>
      <c r="I59" s="123"/>
      <c r="J59" s="123"/>
      <c r="K59" s="123"/>
      <c r="L59" s="123"/>
      <c r="M59" s="123"/>
      <c r="N59" s="931"/>
      <c r="O59" s="931"/>
      <c r="P59" s="931"/>
    </row>
    <row r="60" spans="1:21" ht="17" thickBot="1">
      <c r="B60" s="189" t="s">
        <v>1395</v>
      </c>
      <c r="C60" s="931"/>
      <c r="D60" s="931"/>
      <c r="E60" s="931"/>
      <c r="F60" s="931"/>
      <c r="G60" s="931"/>
      <c r="H60" s="931"/>
      <c r="I60" s="3"/>
      <c r="J60" s="931"/>
      <c r="K60" s="931"/>
      <c r="L60" s="931"/>
      <c r="M60" s="931"/>
      <c r="N60" s="931"/>
      <c r="O60" s="931"/>
      <c r="P60" s="3"/>
      <c r="S60" s="3"/>
      <c r="T60" s="3"/>
      <c r="U60" s="3"/>
    </row>
    <row r="61" spans="1:21">
      <c r="B61" s="338" t="s">
        <v>665</v>
      </c>
      <c r="C61" s="1322" t="str">
        <f>'Adding Results'!G24</f>
        <v>Latest Result</v>
      </c>
      <c r="D61" s="1348"/>
      <c r="E61" s="1348"/>
      <c r="F61" s="1349"/>
      <c r="S61" s="3"/>
    </row>
    <row r="62" spans="1:21">
      <c r="B62" s="341" t="s">
        <v>666</v>
      </c>
      <c r="C62" s="1323" t="str">
        <f>'Adding Results'!C22</f>
        <v>Test Program V1.0</v>
      </c>
      <c r="D62" s="1350"/>
      <c r="E62" s="1350"/>
      <c r="F62" s="1351"/>
      <c r="S62" s="3"/>
    </row>
    <row r="63" spans="1:21" ht="17" thickBot="1">
      <c r="B63" s="344" t="s">
        <v>667</v>
      </c>
      <c r="C63" s="1324">
        <f>'Adding Results'!G25</f>
        <v>44630</v>
      </c>
      <c r="D63" s="1352"/>
      <c r="E63" s="1352"/>
      <c r="F63" s="1353"/>
      <c r="S63" s="3"/>
    </row>
    <row r="64" spans="1:21">
      <c r="B64" s="176"/>
      <c r="S64" s="3"/>
    </row>
    <row r="65" spans="1:34">
      <c r="B65" s="176"/>
      <c r="S65" s="3"/>
      <c r="T65" s="3"/>
      <c r="U65" s="3"/>
    </row>
    <row r="66" spans="1:34" ht="17" thickBot="1">
      <c r="A66" s="931"/>
      <c r="B66" s="176" t="s">
        <v>653</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34">
      <c r="A67" s="931"/>
      <c r="B67" s="347"/>
      <c r="C67" s="348" t="s">
        <v>668</v>
      </c>
      <c r="D67" s="349"/>
      <c r="E67" s="350"/>
      <c r="F67" s="351"/>
      <c r="G67" s="350" t="s">
        <v>669</v>
      </c>
      <c r="H67" s="351"/>
      <c r="I67" s="352"/>
      <c r="J67" s="351"/>
      <c r="K67" s="351"/>
      <c r="L67" s="349"/>
      <c r="M67" s="931"/>
      <c r="N67" s="931"/>
      <c r="O67" s="931"/>
      <c r="P67" s="931"/>
      <c r="Q67" s="931"/>
      <c r="R67" s="931"/>
      <c r="S67" s="931"/>
      <c r="T67" s="931"/>
      <c r="U67" s="931"/>
      <c r="V67" s="931"/>
      <c r="W67" s="931"/>
      <c r="X67" s="931"/>
      <c r="Y67" s="931"/>
      <c r="Z67" s="931"/>
      <c r="AA67" s="931"/>
    </row>
    <row r="68" spans="1:34">
      <c r="A68" s="931"/>
      <c r="B68" s="353"/>
      <c r="C68" s="394" t="s">
        <v>442</v>
      </c>
      <c r="D68" s="354" t="s">
        <v>443</v>
      </c>
      <c r="E68" s="659" t="s">
        <v>670</v>
      </c>
      <c r="F68" s="378"/>
      <c r="G68" s="67"/>
      <c r="H68" s="67"/>
      <c r="I68" s="358" t="s">
        <v>671</v>
      </c>
      <c r="J68" s="931"/>
      <c r="K68" s="931"/>
      <c r="L68" s="359"/>
      <c r="M68" s="67"/>
      <c r="N68" s="931"/>
      <c r="O68" s="931"/>
      <c r="P68" s="931"/>
      <c r="Q68" s="931"/>
      <c r="R68" s="931"/>
      <c r="S68" s="931"/>
      <c r="T68" s="931"/>
      <c r="U68" s="931"/>
      <c r="V68" s="931"/>
      <c r="W68" s="931"/>
      <c r="X68" s="931"/>
      <c r="Y68" s="931"/>
      <c r="Z68" s="931"/>
      <c r="AA68" s="931"/>
    </row>
    <row r="69" spans="1:34" ht="17" thickBot="1">
      <c r="A69" s="931"/>
      <c r="B69" s="360" t="s">
        <v>63</v>
      </c>
      <c r="C69" s="361" t="s">
        <v>166</v>
      </c>
      <c r="D69" s="362" t="s">
        <v>166</v>
      </c>
      <c r="E69" s="363" t="s">
        <v>167</v>
      </c>
      <c r="F69" s="687" t="s">
        <v>672</v>
      </c>
      <c r="G69" s="687" t="s">
        <v>673</v>
      </c>
      <c r="H69" s="364" t="s">
        <v>674</v>
      </c>
      <c r="I69" s="365" t="s">
        <v>167</v>
      </c>
      <c r="J69" s="687" t="s">
        <v>672</v>
      </c>
      <c r="K69" s="687" t="s">
        <v>673</v>
      </c>
      <c r="L69" s="366" t="s">
        <v>674</v>
      </c>
      <c r="M69" s="378"/>
      <c r="N69" s="931"/>
      <c r="O69" s="931"/>
      <c r="P69" s="931"/>
      <c r="Q69" s="931"/>
      <c r="R69" s="931"/>
      <c r="S69" s="931"/>
      <c r="T69" s="931"/>
      <c r="U69" s="931"/>
      <c r="V69" s="931"/>
      <c r="W69" s="931"/>
      <c r="X69" s="931"/>
      <c r="Y69" s="931"/>
      <c r="Z69" s="931"/>
      <c r="AA69" s="931"/>
    </row>
    <row r="70" spans="1:34">
      <c r="A70" s="931"/>
      <c r="B70" s="347" t="s">
        <v>25</v>
      </c>
      <c r="C70" s="721">
        <v>4.324374337528349</v>
      </c>
      <c r="D70" s="722">
        <v>6.0270394016087305</v>
      </c>
      <c r="E70" s="294">
        <v>3.2044263169308609</v>
      </c>
      <c r="F70" s="294" t="s">
        <v>165</v>
      </c>
      <c r="G70" s="294">
        <v>31</v>
      </c>
      <c r="H70" s="294">
        <v>24</v>
      </c>
      <c r="I70" s="724">
        <v>6.3515671966931668</v>
      </c>
      <c r="J70" s="294" t="s">
        <v>143</v>
      </c>
      <c r="K70" s="294">
        <v>22</v>
      </c>
      <c r="L70" s="725">
        <v>14</v>
      </c>
      <c r="M70" s="931"/>
      <c r="N70" s="931"/>
      <c r="O70" s="931"/>
      <c r="P70" s="931"/>
      <c r="Q70" s="931"/>
      <c r="R70" s="931"/>
      <c r="S70" s="931"/>
      <c r="T70" s="931"/>
      <c r="U70" s="931"/>
      <c r="V70" s="931"/>
      <c r="W70" s="931"/>
      <c r="X70" s="931"/>
      <c r="Y70" s="931"/>
      <c r="Z70" s="931"/>
      <c r="AA70" s="931"/>
    </row>
    <row r="71" spans="1:34">
      <c r="A71" s="931"/>
      <c r="B71" s="353" t="s">
        <v>26</v>
      </c>
      <c r="C71" s="726">
        <v>4.374805418267</v>
      </c>
      <c r="D71" s="727">
        <v>4.3327583401901055</v>
      </c>
      <c r="E71" s="294">
        <v>3.1918424267020278</v>
      </c>
      <c r="F71" s="294" t="s">
        <v>165</v>
      </c>
      <c r="G71" s="294">
        <v>31</v>
      </c>
      <c r="H71" s="728">
        <v>24</v>
      </c>
      <c r="I71" s="294">
        <v>6.1345421296626395</v>
      </c>
      <c r="J71" s="294" t="s">
        <v>165</v>
      </c>
      <c r="K71" s="294">
        <v>1</v>
      </c>
      <c r="L71" s="729">
        <v>14</v>
      </c>
      <c r="M71" s="931"/>
      <c r="N71" s="931"/>
      <c r="O71" s="931"/>
      <c r="P71" s="931"/>
      <c r="Q71" s="931"/>
      <c r="R71" s="931"/>
      <c r="S71" s="931"/>
      <c r="T71" s="931"/>
      <c r="U71" s="931"/>
      <c r="V71" s="931"/>
      <c r="W71" s="931"/>
      <c r="X71" s="931"/>
      <c r="Y71" s="931"/>
      <c r="Z71" s="931"/>
      <c r="AA71" s="931"/>
    </row>
    <row r="72" spans="1:34">
      <c r="A72" s="931"/>
      <c r="B72" s="353" t="s">
        <v>27</v>
      </c>
      <c r="C72" s="726">
        <v>4.4850771739175999</v>
      </c>
      <c r="D72" s="727">
        <v>4.0595089570205989</v>
      </c>
      <c r="E72" s="294">
        <v>3.2291222373626387</v>
      </c>
      <c r="F72" s="294" t="s">
        <v>165</v>
      </c>
      <c r="G72" s="294">
        <v>31</v>
      </c>
      <c r="H72" s="728">
        <v>24</v>
      </c>
      <c r="I72" s="294">
        <v>4.7974358103292776</v>
      </c>
      <c r="J72" s="294" t="s">
        <v>153</v>
      </c>
      <c r="K72" s="294">
        <v>26</v>
      </c>
      <c r="L72" s="729">
        <v>17</v>
      </c>
      <c r="M72" s="931"/>
      <c r="N72" s="931"/>
      <c r="O72" s="931"/>
      <c r="P72" s="931"/>
      <c r="Q72" s="931"/>
      <c r="R72" s="931"/>
      <c r="S72" s="931"/>
      <c r="T72" s="931"/>
      <c r="U72" s="931"/>
      <c r="V72" s="931"/>
      <c r="W72" s="931"/>
      <c r="X72" s="931"/>
      <c r="Y72" s="931"/>
      <c r="Z72" s="931"/>
      <c r="AA72" s="931"/>
    </row>
    <row r="73" spans="1:34">
      <c r="A73" s="931"/>
      <c r="B73" s="353" t="s">
        <v>28</v>
      </c>
      <c r="C73" s="726">
        <v>4.7835484941172881</v>
      </c>
      <c r="D73" s="727">
        <v>2.8360402244015956</v>
      </c>
      <c r="E73" s="294">
        <v>3.2065583099253057</v>
      </c>
      <c r="F73" s="294" t="s">
        <v>165</v>
      </c>
      <c r="G73" s="294">
        <v>31</v>
      </c>
      <c r="H73" s="728">
        <v>24</v>
      </c>
      <c r="I73" s="294">
        <v>4.2121743380140835</v>
      </c>
      <c r="J73" s="294" t="s">
        <v>153</v>
      </c>
      <c r="K73" s="294">
        <v>26</v>
      </c>
      <c r="L73" s="729">
        <v>17</v>
      </c>
      <c r="M73" s="931"/>
      <c r="N73" s="931"/>
      <c r="O73" s="931"/>
      <c r="P73" s="931"/>
      <c r="Q73" s="931"/>
      <c r="R73" s="931"/>
      <c r="S73" s="931"/>
      <c r="T73" s="931"/>
      <c r="U73" s="931"/>
      <c r="V73" s="931"/>
      <c r="W73" s="931"/>
      <c r="X73" s="931"/>
      <c r="Y73" s="931"/>
      <c r="Z73" s="931"/>
      <c r="AA73" s="931"/>
    </row>
    <row r="74" spans="1:34">
      <c r="A74" s="931"/>
      <c r="B74" s="353" t="s">
        <v>29</v>
      </c>
      <c r="C74" s="726">
        <v>2.6618442408659759</v>
      </c>
      <c r="D74" s="727">
        <v>5.7630998775727544</v>
      </c>
      <c r="E74" s="294">
        <v>4.5585332599972226</v>
      </c>
      <c r="F74" s="294" t="s">
        <v>163</v>
      </c>
      <c r="G74" s="294">
        <v>26</v>
      </c>
      <c r="H74" s="728">
        <v>8</v>
      </c>
      <c r="I74" s="294">
        <v>6.2973971790693062</v>
      </c>
      <c r="J74" s="294" t="s">
        <v>143</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 r="A75" s="931"/>
      <c r="B75" s="353" t="s">
        <v>31</v>
      </c>
      <c r="C75" s="726">
        <v>0</v>
      </c>
      <c r="D75" s="727">
        <v>4.8167785526855962</v>
      </c>
      <c r="E75" s="294">
        <v>0</v>
      </c>
      <c r="F75" s="294" t="s">
        <v>143</v>
      </c>
      <c r="G75" s="294">
        <v>1</v>
      </c>
      <c r="H75" s="728">
        <v>1</v>
      </c>
      <c r="I75" s="294">
        <v>6.1381471208334721</v>
      </c>
      <c r="J75" s="294" t="s">
        <v>161</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 r="A76" s="931"/>
      <c r="B76" s="847">
        <v>660</v>
      </c>
      <c r="C76" s="726">
        <v>3.7067371577640666</v>
      </c>
      <c r="D76" s="727">
        <v>3.2315368735820593</v>
      </c>
      <c r="E76" s="294">
        <v>2.8311240818441665</v>
      </c>
      <c r="F76" s="294" t="s">
        <v>165</v>
      </c>
      <c r="G76" s="294">
        <v>31</v>
      </c>
      <c r="H76" s="728">
        <v>24</v>
      </c>
      <c r="I76" s="294">
        <v>3.7703386584635834</v>
      </c>
      <c r="J76" s="294" t="s">
        <v>161</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 r="A77" s="931"/>
      <c r="B77" s="847">
        <v>670</v>
      </c>
      <c r="C77" s="726">
        <v>5.6161249757087317</v>
      </c>
      <c r="D77" s="727">
        <v>6.6227034178695821</v>
      </c>
      <c r="E77" s="294">
        <v>3.8535305096518058</v>
      </c>
      <c r="F77" s="294" t="s">
        <v>163</v>
      </c>
      <c r="G77" s="294">
        <v>26</v>
      </c>
      <c r="H77" s="728">
        <v>7</v>
      </c>
      <c r="I77" s="294">
        <v>6.8061950039561392</v>
      </c>
      <c r="J77" s="294" t="s">
        <v>143</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 r="A78" s="931"/>
      <c r="B78" s="847">
        <v>680</v>
      </c>
      <c r="C78" s="726">
        <v>2.1796675887393078</v>
      </c>
      <c r="D78" s="727">
        <v>6.443903453149411</v>
      </c>
      <c r="E78" s="294">
        <v>2.0524138014991808</v>
      </c>
      <c r="F78" s="294" t="s">
        <v>163</v>
      </c>
      <c r="G78" s="294">
        <v>26</v>
      </c>
      <c r="H78" s="728">
        <v>7</v>
      </c>
      <c r="I78" s="294">
        <v>6.7702237039140831</v>
      </c>
      <c r="J78" s="294" t="s">
        <v>143</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 r="A79" s="931"/>
      <c r="B79" s="847">
        <v>685</v>
      </c>
      <c r="C79" s="726">
        <v>4.8771199634685756</v>
      </c>
      <c r="D79" s="727">
        <v>9.1188012502900513</v>
      </c>
      <c r="E79" s="294">
        <v>3.2231671528998613</v>
      </c>
      <c r="F79" s="294" t="s">
        <v>165</v>
      </c>
      <c r="G79" s="294">
        <v>31</v>
      </c>
      <c r="H79" s="728">
        <v>24</v>
      </c>
      <c r="I79" s="294">
        <v>7.1067701858669441</v>
      </c>
      <c r="J79" s="294" t="s">
        <v>143</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 r="A80" s="931"/>
      <c r="B80" s="847">
        <v>695</v>
      </c>
      <c r="C80" s="726">
        <v>2.8018967747310262</v>
      </c>
      <c r="D80" s="727">
        <v>9.1715600547789862</v>
      </c>
      <c r="E80" s="294">
        <v>2.0717806326261945</v>
      </c>
      <c r="F80" s="294" t="s">
        <v>165</v>
      </c>
      <c r="G80" s="294">
        <v>31</v>
      </c>
      <c r="H80" s="728">
        <v>24</v>
      </c>
      <c r="I80" s="294">
        <v>7.3342986190285275</v>
      </c>
      <c r="J80" s="294" t="s">
        <v>143</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34">
      <c r="A81" s="931"/>
      <c r="B81" s="353" t="s">
        <v>32</v>
      </c>
      <c r="C81" s="726">
        <v>1.663686669222239</v>
      </c>
      <c r="D81" s="727">
        <v>2.488741367713275</v>
      </c>
      <c r="E81" s="294">
        <v>2.6874896063526754</v>
      </c>
      <c r="F81" s="294" t="s">
        <v>145</v>
      </c>
      <c r="G81" s="294">
        <v>9</v>
      </c>
      <c r="H81" s="728">
        <v>6</v>
      </c>
      <c r="I81" s="294">
        <v>3.040447251546055</v>
      </c>
      <c r="J81" s="294" t="s">
        <v>161</v>
      </c>
      <c r="K81" s="294">
        <v>1</v>
      </c>
      <c r="L81" s="729">
        <v>14</v>
      </c>
      <c r="M81" s="931"/>
      <c r="N81" s="931"/>
      <c r="O81" s="931"/>
      <c r="P81" s="931"/>
      <c r="Q81" s="931"/>
      <c r="R81" s="931"/>
      <c r="S81" s="931"/>
      <c r="T81" s="931"/>
      <c r="U81" s="931"/>
      <c r="V81" s="931"/>
      <c r="W81" s="931"/>
      <c r="X81" s="931"/>
      <c r="Y81" s="931"/>
      <c r="Z81" s="931"/>
      <c r="AA81" s="931"/>
    </row>
    <row r="82" spans="1:34">
      <c r="A82" s="931"/>
      <c r="B82" s="353" t="s">
        <v>33</v>
      </c>
      <c r="C82" s="726">
        <v>1.9557369363138615</v>
      </c>
      <c r="D82" s="727">
        <v>1.3834777438114532</v>
      </c>
      <c r="E82" s="294">
        <v>2.6989266282674835</v>
      </c>
      <c r="F82" s="294" t="s">
        <v>145</v>
      </c>
      <c r="G82" s="294">
        <v>9</v>
      </c>
      <c r="H82" s="728">
        <v>6</v>
      </c>
      <c r="I82" s="294">
        <v>2.2221010747404084</v>
      </c>
      <c r="J82" s="294" t="s">
        <v>161</v>
      </c>
      <c r="K82" s="294">
        <v>18</v>
      </c>
      <c r="L82" s="729">
        <v>15</v>
      </c>
      <c r="M82" s="931"/>
      <c r="N82" s="931"/>
      <c r="O82" s="931"/>
      <c r="P82" s="931"/>
      <c r="Q82" s="931"/>
      <c r="R82" s="931"/>
      <c r="S82" s="931"/>
      <c r="T82" s="931"/>
      <c r="U82" s="931"/>
      <c r="V82" s="931"/>
      <c r="W82" s="931"/>
      <c r="X82" s="931"/>
      <c r="Y82" s="931"/>
      <c r="Z82" s="931"/>
      <c r="AA82" s="931"/>
    </row>
    <row r="83" spans="1:34">
      <c r="A83" s="931"/>
      <c r="B83" s="353" t="s">
        <v>34</v>
      </c>
      <c r="C83" s="726">
        <v>3.3365100699681816</v>
      </c>
      <c r="D83" s="727">
        <v>2.7308427833342828</v>
      </c>
      <c r="E83" s="294">
        <v>2.7701794479573083</v>
      </c>
      <c r="F83" s="294" t="s">
        <v>145</v>
      </c>
      <c r="G83" s="294">
        <v>9</v>
      </c>
      <c r="H83" s="728">
        <v>6</v>
      </c>
      <c r="I83" s="294">
        <v>3.2603300551982781</v>
      </c>
      <c r="J83" s="294" t="s">
        <v>153</v>
      </c>
      <c r="K83" s="294">
        <v>26</v>
      </c>
      <c r="L83" s="729">
        <v>18</v>
      </c>
      <c r="M83" s="931"/>
      <c r="N83" s="931"/>
      <c r="O83" s="931"/>
      <c r="P83" s="931"/>
      <c r="Q83" s="931"/>
      <c r="R83" s="931"/>
      <c r="S83" s="931"/>
      <c r="T83" s="931"/>
      <c r="U83" s="931"/>
      <c r="V83" s="931"/>
      <c r="W83" s="931"/>
      <c r="X83" s="931"/>
      <c r="Y83" s="931"/>
      <c r="Z83" s="931"/>
      <c r="AA83" s="931"/>
    </row>
    <row r="84" spans="1:34">
      <c r="A84" s="931"/>
      <c r="B84" s="353" t="s">
        <v>35</v>
      </c>
      <c r="C84" s="726">
        <v>3.993812729789016</v>
      </c>
      <c r="D84" s="727">
        <v>1.9191122099152138</v>
      </c>
      <c r="E84" s="294">
        <v>2.7848982775920277</v>
      </c>
      <c r="F84" s="294" t="s">
        <v>145</v>
      </c>
      <c r="G84" s="294">
        <v>9</v>
      </c>
      <c r="H84" s="728">
        <v>6</v>
      </c>
      <c r="I84" s="294">
        <v>2.7815184723279445</v>
      </c>
      <c r="J84" s="294" t="s">
        <v>153</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 r="A85" s="931"/>
      <c r="B85" s="353" t="s">
        <v>36</v>
      </c>
      <c r="C85" s="726">
        <v>1.0673847073572145</v>
      </c>
      <c r="D85" s="727">
        <v>2.4243509390483053</v>
      </c>
      <c r="E85" s="294">
        <v>3.1427690671963608</v>
      </c>
      <c r="F85" s="294" t="s">
        <v>165</v>
      </c>
      <c r="G85" s="294">
        <v>31</v>
      </c>
      <c r="H85" s="728">
        <v>9</v>
      </c>
      <c r="I85" s="294">
        <v>3.0399620159785279</v>
      </c>
      <c r="J85" s="294" t="s">
        <v>161</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 r="A86" s="931"/>
      <c r="B86" s="353" t="s">
        <v>37</v>
      </c>
      <c r="C86" s="726">
        <v>0</v>
      </c>
      <c r="D86" s="727">
        <v>0.7069197836420551</v>
      </c>
      <c r="E86" s="294">
        <v>0</v>
      </c>
      <c r="F86" s="294" t="s">
        <v>143</v>
      </c>
      <c r="G86" s="294">
        <v>1</v>
      </c>
      <c r="H86" s="728">
        <v>1</v>
      </c>
      <c r="I86" s="294">
        <v>2.3875281644443667</v>
      </c>
      <c r="J86" s="294" t="s">
        <v>159</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 r="A87" s="931"/>
      <c r="B87" s="353" t="s">
        <v>38</v>
      </c>
      <c r="C87" s="726">
        <v>2.6890438727369079</v>
      </c>
      <c r="D87" s="727">
        <v>0.90711717142093762</v>
      </c>
      <c r="E87" s="294">
        <v>2.2593649985640587</v>
      </c>
      <c r="F87" s="294" t="s">
        <v>145</v>
      </c>
      <c r="G87" s="294">
        <v>9</v>
      </c>
      <c r="H87" s="728">
        <v>6</v>
      </c>
      <c r="I87" s="294">
        <v>1.4799194889740501</v>
      </c>
      <c r="J87" s="294" t="s">
        <v>153</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 r="A88" s="931"/>
      <c r="B88" s="847">
        <v>980</v>
      </c>
      <c r="C88" s="726">
        <v>0.41094140012062214</v>
      </c>
      <c r="D88" s="727">
        <v>3.7118158803994081</v>
      </c>
      <c r="E88" s="294">
        <v>1.5378337809819003</v>
      </c>
      <c r="F88" s="294" t="s">
        <v>145</v>
      </c>
      <c r="G88" s="294">
        <v>9</v>
      </c>
      <c r="H88" s="728">
        <v>6</v>
      </c>
      <c r="I88" s="294">
        <v>3.45012275142575</v>
      </c>
      <c r="J88" s="294" t="s">
        <v>161</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 r="A89" s="931"/>
      <c r="B89" s="847">
        <v>985</v>
      </c>
      <c r="C89" s="726">
        <v>2.36931914899094</v>
      </c>
      <c r="D89" s="727">
        <v>6.3591824122038503</v>
      </c>
      <c r="E89" s="294">
        <v>2.6954432353354885</v>
      </c>
      <c r="F89" s="294" t="s">
        <v>145</v>
      </c>
      <c r="G89" s="294">
        <v>9</v>
      </c>
      <c r="H89" s="728">
        <v>6</v>
      </c>
      <c r="I89" s="294">
        <v>3.9147831651936666</v>
      </c>
      <c r="J89" s="294" t="s">
        <v>161</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 r="A90" s="931"/>
      <c r="B90" s="847">
        <v>995</v>
      </c>
      <c r="C90" s="726">
        <v>1.0064883659767614</v>
      </c>
      <c r="D90" s="727">
        <v>7.2028545383299756</v>
      </c>
      <c r="E90" s="294">
        <v>1.6221238033650556</v>
      </c>
      <c r="F90" s="294" t="s">
        <v>145</v>
      </c>
      <c r="G90" s="294">
        <v>9</v>
      </c>
      <c r="H90" s="728">
        <v>6</v>
      </c>
      <c r="I90" s="294">
        <v>4.1774468440423611</v>
      </c>
      <c r="J90" s="294" t="s">
        <v>143</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 r="A91" s="931"/>
      <c r="B91" s="353" t="s">
        <v>40</v>
      </c>
      <c r="C91" s="726">
        <v>4.069608164979865</v>
      </c>
      <c r="D91" s="727">
        <v>0.61151927742377221</v>
      </c>
      <c r="E91" s="294">
        <v>1.7944106654119583</v>
      </c>
      <c r="F91" s="294" t="s">
        <v>165</v>
      </c>
      <c r="G91" s="294">
        <v>31</v>
      </c>
      <c r="H91" s="728">
        <v>24</v>
      </c>
      <c r="I91" s="294">
        <v>1.0409839497122859</v>
      </c>
      <c r="J91" s="294" t="s">
        <v>153</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 r="A92" s="931"/>
      <c r="B92" s="353" t="s">
        <v>41</v>
      </c>
      <c r="C92" s="726">
        <v>5.1053835438435842</v>
      </c>
      <c r="D92" s="727">
        <v>0.8140803932027314</v>
      </c>
      <c r="E92" s="294">
        <v>2.3413323495706666</v>
      </c>
      <c r="F92" s="294" t="s">
        <v>163</v>
      </c>
      <c r="G92" s="294">
        <v>26</v>
      </c>
      <c r="H92" s="728">
        <v>8</v>
      </c>
      <c r="I92" s="294">
        <v>1.3074663044997861</v>
      </c>
      <c r="J92" s="294" t="s">
        <v>153</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 r="A93" s="931"/>
      <c r="B93" s="353" t="s">
        <v>42</v>
      </c>
      <c r="C93" s="726">
        <v>6.0465629590385035</v>
      </c>
      <c r="D93" s="727">
        <v>0.55989661526607615</v>
      </c>
      <c r="E93" s="294">
        <v>2.5645606256152473</v>
      </c>
      <c r="F93" s="294" t="s">
        <v>165</v>
      </c>
      <c r="G93" s="294">
        <v>31</v>
      </c>
      <c r="H93" s="728">
        <v>24</v>
      </c>
      <c r="I93" s="294">
        <v>1.0843806818245332</v>
      </c>
      <c r="J93" s="294" t="s">
        <v>153</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 r="A94" s="931"/>
      <c r="B94" s="353" t="s">
        <v>43</v>
      </c>
      <c r="C94" s="726">
        <v>5.4054193368826073</v>
      </c>
      <c r="D94" s="727">
        <v>0.87746863419124088</v>
      </c>
      <c r="E94" s="294">
        <v>2.4778185888973803</v>
      </c>
      <c r="F94" s="294" t="s">
        <v>163</v>
      </c>
      <c r="G94" s="294">
        <v>26</v>
      </c>
      <c r="H94" s="728">
        <v>8</v>
      </c>
      <c r="I94" s="294">
        <v>1.4003868564288973</v>
      </c>
      <c r="J94" s="294" t="s">
        <v>153</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 r="A95" s="931"/>
      <c r="B95" s="353" t="s">
        <v>44</v>
      </c>
      <c r="C95" s="726">
        <v>6.4551360854317217</v>
      </c>
      <c r="D95" s="727">
        <v>0.6099037587164603</v>
      </c>
      <c r="E95" s="294">
        <v>2.6920324733186942</v>
      </c>
      <c r="F95" s="294" t="s">
        <v>165</v>
      </c>
      <c r="G95" s="294">
        <v>31</v>
      </c>
      <c r="H95" s="728">
        <v>24</v>
      </c>
      <c r="I95" s="294">
        <v>1.1844831491279082</v>
      </c>
      <c r="J95" s="294" t="s">
        <v>153</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 r="A96" s="931"/>
      <c r="B96" s="353" t="s">
        <v>45</v>
      </c>
      <c r="C96" s="726">
        <v>9.9298575971791152</v>
      </c>
      <c r="D96" s="727">
        <v>0.99121295731674863</v>
      </c>
      <c r="E96" s="294">
        <v>4.3160984899188053</v>
      </c>
      <c r="F96" s="294" t="s">
        <v>165</v>
      </c>
      <c r="G96" s="294">
        <v>31</v>
      </c>
      <c r="H96" s="728">
        <v>24</v>
      </c>
      <c r="I96" s="294">
        <v>1.8408786461636304</v>
      </c>
      <c r="J96" s="294" t="s">
        <v>153</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 r="A97" s="931"/>
      <c r="B97" s="353" t="s">
        <v>47</v>
      </c>
      <c r="C97" s="726">
        <v>5.2793765503089016</v>
      </c>
      <c r="D97" s="727">
        <v>0.9787481143544694</v>
      </c>
      <c r="E97" s="294">
        <v>2.5071161632948611</v>
      </c>
      <c r="F97" s="294" t="s">
        <v>165</v>
      </c>
      <c r="G97" s="294">
        <v>31</v>
      </c>
      <c r="H97" s="728">
        <v>24</v>
      </c>
      <c r="I97" s="294">
        <v>1.3659364281534667</v>
      </c>
      <c r="J97" s="294" t="s">
        <v>153</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 r="A98" s="931"/>
      <c r="B98" s="353" t="s">
        <v>48</v>
      </c>
      <c r="C98" s="726">
        <v>4.8991150490300486</v>
      </c>
      <c r="D98" s="727">
        <v>3.1816063636638763</v>
      </c>
      <c r="E98" s="294">
        <v>2.6874141795329582</v>
      </c>
      <c r="F98" s="294" t="s">
        <v>165</v>
      </c>
      <c r="G98" s="294">
        <v>31</v>
      </c>
      <c r="H98" s="728">
        <v>24</v>
      </c>
      <c r="I98" s="294">
        <v>2.8665932367108886</v>
      </c>
      <c r="J98" s="294" t="s">
        <v>159</v>
      </c>
      <c r="K98" s="294">
        <v>12</v>
      </c>
      <c r="L98" s="729">
        <v>14</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 r="A99" s="931"/>
      <c r="B99" s="353" t="s">
        <v>49</v>
      </c>
      <c r="C99" s="726">
        <v>4.3853512836414188</v>
      </c>
      <c r="D99" s="727">
        <v>7.5215444241216609</v>
      </c>
      <c r="E99" s="294">
        <v>2.5966228976060277</v>
      </c>
      <c r="F99" s="294" t="s">
        <v>165</v>
      </c>
      <c r="G99" s="294">
        <v>31</v>
      </c>
      <c r="H99" s="728">
        <v>24</v>
      </c>
      <c r="I99" s="294">
        <v>6.8388144107288324</v>
      </c>
      <c r="J99" s="294" t="s">
        <v>143</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 r="A100" s="931"/>
      <c r="B100" s="353" t="s">
        <v>50</v>
      </c>
      <c r="C100" s="726">
        <v>4.5700665372381541</v>
      </c>
      <c r="D100" s="727">
        <v>5.1829213181912408</v>
      </c>
      <c r="E100" s="294">
        <v>2.6020069028132724</v>
      </c>
      <c r="F100" s="294" t="s">
        <v>165</v>
      </c>
      <c r="G100" s="294">
        <v>31</v>
      </c>
      <c r="H100" s="728">
        <v>24</v>
      </c>
      <c r="I100" s="294">
        <v>4.7271678037871956</v>
      </c>
      <c r="J100" s="294" t="s">
        <v>143</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 r="A101" s="931"/>
      <c r="B101" s="353" t="s">
        <v>51</v>
      </c>
      <c r="C101" s="726">
        <v>4.4243973701992516</v>
      </c>
      <c r="D101" s="727">
        <v>5.7425337521841113</v>
      </c>
      <c r="E101" s="294">
        <v>2.5834335749160084</v>
      </c>
      <c r="F101" s="294" t="s">
        <v>165</v>
      </c>
      <c r="G101" s="294">
        <v>31</v>
      </c>
      <c r="H101" s="728">
        <v>24</v>
      </c>
      <c r="I101" s="294">
        <v>6.5945510253713326</v>
      </c>
      <c r="J101" s="294" t="s">
        <v>143</v>
      </c>
      <c r="K101" s="294">
        <v>22</v>
      </c>
      <c r="L101" s="729">
        <v>14</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 r="A102" s="931"/>
      <c r="B102" s="353" t="s">
        <v>52</v>
      </c>
      <c r="C102" s="726">
        <v>4.4245479205445699</v>
      </c>
      <c r="D102" s="727">
        <v>5.1520207912687095</v>
      </c>
      <c r="E102" s="294">
        <v>2.6031320389553416</v>
      </c>
      <c r="F102" s="294" t="s">
        <v>165</v>
      </c>
      <c r="G102" s="294">
        <v>31</v>
      </c>
      <c r="H102" s="728">
        <v>24</v>
      </c>
      <c r="I102" s="294">
        <v>4.4754870295558611</v>
      </c>
      <c r="J102" s="294" t="s">
        <v>153</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 r="A103" s="931"/>
      <c r="B103" s="353" t="s">
        <v>53</v>
      </c>
      <c r="C103" s="726">
        <v>4.6911714351148914</v>
      </c>
      <c r="D103" s="727">
        <v>3.6694788104965235</v>
      </c>
      <c r="E103" s="294">
        <v>2.5800679099655612</v>
      </c>
      <c r="F103" s="294" t="s">
        <v>165</v>
      </c>
      <c r="G103" s="294">
        <v>31</v>
      </c>
      <c r="H103" s="728">
        <v>24</v>
      </c>
      <c r="I103" s="294">
        <v>3.969546628651889</v>
      </c>
      <c r="J103" s="294" t="s">
        <v>153</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34">
      <c r="A104" s="931"/>
      <c r="B104" s="353" t="s">
        <v>54</v>
      </c>
      <c r="C104" s="726">
        <v>3.7711958809967627</v>
      </c>
      <c r="D104" s="727">
        <v>4.9859588392543746</v>
      </c>
      <c r="E104" s="294">
        <v>2.5734807115871945</v>
      </c>
      <c r="F104" s="294" t="s">
        <v>165</v>
      </c>
      <c r="G104" s="294">
        <v>31</v>
      </c>
      <c r="H104" s="728">
        <v>24</v>
      </c>
      <c r="I104" s="294">
        <v>6.2091075342863329</v>
      </c>
      <c r="J104" s="294" t="s">
        <v>143</v>
      </c>
      <c r="K104" s="294">
        <v>22</v>
      </c>
      <c r="L104" s="729">
        <v>14</v>
      </c>
      <c r="M104" s="931"/>
      <c r="N104" s="931"/>
      <c r="O104" s="931"/>
      <c r="P104" s="931"/>
      <c r="Q104" s="931"/>
      <c r="R104" s="931"/>
      <c r="S104" s="931"/>
      <c r="T104" s="931"/>
      <c r="U104" s="931"/>
      <c r="V104" s="931"/>
      <c r="W104" s="931"/>
      <c r="X104" s="931"/>
      <c r="Y104" s="931"/>
      <c r="Z104" s="931"/>
      <c r="AA104" s="931"/>
    </row>
    <row r="105" spans="1:34">
      <c r="A105" s="931"/>
      <c r="B105" s="353" t="s">
        <v>55</v>
      </c>
      <c r="C105" s="726">
        <v>4.6412176783186823</v>
      </c>
      <c r="D105" s="727">
        <v>1.0380231519580037E-2</v>
      </c>
      <c r="E105" s="294">
        <v>1.9517291470892</v>
      </c>
      <c r="F105" s="294" t="s">
        <v>165</v>
      </c>
      <c r="G105" s="294">
        <v>31</v>
      </c>
      <c r="H105" s="728">
        <v>24</v>
      </c>
      <c r="I105" s="294">
        <v>0.37747114436019724</v>
      </c>
      <c r="J105" s="294" t="s">
        <v>153</v>
      </c>
      <c r="K105" s="294">
        <v>26</v>
      </c>
      <c r="L105" s="729">
        <v>19</v>
      </c>
      <c r="M105" s="931"/>
      <c r="N105" s="931"/>
      <c r="O105" s="931"/>
      <c r="P105" s="931"/>
      <c r="Q105" s="931"/>
      <c r="R105" s="931"/>
      <c r="S105" s="931"/>
      <c r="T105" s="931"/>
      <c r="U105" s="931"/>
      <c r="V105" s="931"/>
      <c r="W105" s="931"/>
      <c r="X105" s="931"/>
      <c r="Y105" s="931"/>
      <c r="Z105" s="931"/>
      <c r="AA105" s="931"/>
    </row>
    <row r="106" spans="1:34">
      <c r="A106" s="931"/>
      <c r="B106" s="353" t="s">
        <v>56</v>
      </c>
      <c r="C106" s="726">
        <v>6.3478230482919829</v>
      </c>
      <c r="D106" s="727">
        <v>3.0565647736824134E-2</v>
      </c>
      <c r="E106" s="294">
        <v>2.6920049732841611</v>
      </c>
      <c r="F106" s="294" t="s">
        <v>165</v>
      </c>
      <c r="G106" s="294">
        <v>31</v>
      </c>
      <c r="H106" s="728">
        <v>24</v>
      </c>
      <c r="I106" s="294">
        <v>0.60690591155033613</v>
      </c>
      <c r="J106" s="294" t="s">
        <v>153</v>
      </c>
      <c r="K106" s="294">
        <v>26</v>
      </c>
      <c r="L106" s="729">
        <v>18</v>
      </c>
      <c r="M106" s="931"/>
      <c r="N106" s="931"/>
      <c r="O106" s="931"/>
      <c r="P106" s="931"/>
      <c r="Q106" s="931"/>
      <c r="R106" s="931"/>
      <c r="S106" s="931"/>
      <c r="T106" s="931"/>
      <c r="U106" s="931"/>
      <c r="V106" s="931"/>
      <c r="W106" s="931"/>
      <c r="X106" s="931"/>
      <c r="Y106" s="931"/>
      <c r="Z106" s="931"/>
      <c r="AA106" s="931"/>
    </row>
    <row r="107" spans="1:34">
      <c r="A107" s="931"/>
      <c r="B107" s="353" t="s">
        <v>57</v>
      </c>
      <c r="C107" s="726">
        <v>8.0803328332046007</v>
      </c>
      <c r="D107" s="727">
        <v>5.72686133713265E-2</v>
      </c>
      <c r="E107" s="294">
        <v>3.5040379815841942</v>
      </c>
      <c r="F107" s="294" t="s">
        <v>165</v>
      </c>
      <c r="G107" s="294">
        <v>31</v>
      </c>
      <c r="H107" s="728">
        <v>24</v>
      </c>
      <c r="I107" s="294">
        <v>0.82784871333105003</v>
      </c>
      <c r="J107" s="294" t="s">
        <v>153</v>
      </c>
      <c r="K107" s="294">
        <v>26</v>
      </c>
      <c r="L107" s="729">
        <v>18</v>
      </c>
      <c r="M107" s="931"/>
      <c r="N107" s="931"/>
      <c r="O107" s="931"/>
      <c r="P107" s="931"/>
      <c r="Q107" s="931"/>
      <c r="R107" s="931"/>
      <c r="S107" s="931"/>
      <c r="T107" s="931"/>
      <c r="U107" s="931"/>
      <c r="V107" s="931"/>
      <c r="W107" s="931"/>
      <c r="X107" s="931"/>
      <c r="Y107" s="931"/>
      <c r="Z107" s="931"/>
      <c r="AA107" s="931"/>
    </row>
    <row r="108" spans="1:34">
      <c r="A108" s="931"/>
      <c r="B108" s="353" t="s">
        <v>58</v>
      </c>
      <c r="C108" s="726">
        <v>6.9057983756705283</v>
      </c>
      <c r="D108" s="727">
        <v>0.15257031168423119</v>
      </c>
      <c r="E108" s="294">
        <v>3.3191219199176945</v>
      </c>
      <c r="F108" s="294" t="s">
        <v>165</v>
      </c>
      <c r="G108" s="294">
        <v>31</v>
      </c>
      <c r="H108" s="728">
        <v>24</v>
      </c>
      <c r="I108" s="294">
        <v>1.0325401014967168</v>
      </c>
      <c r="J108" s="294" t="s">
        <v>153</v>
      </c>
      <c r="K108" s="294">
        <v>26</v>
      </c>
      <c r="L108" s="729">
        <v>18</v>
      </c>
      <c r="M108" s="931"/>
      <c r="N108" s="931"/>
      <c r="O108" s="931"/>
      <c r="P108" s="931"/>
      <c r="Q108" s="931"/>
      <c r="R108" s="931"/>
      <c r="S108" s="931"/>
      <c r="T108" s="931"/>
      <c r="U108" s="931"/>
      <c r="V108" s="931"/>
      <c r="W108" s="931"/>
      <c r="X108" s="931"/>
      <c r="Y108" s="931"/>
      <c r="Z108" s="931"/>
      <c r="AA108" s="931"/>
    </row>
    <row r="109" spans="1:34">
      <c r="A109" s="931"/>
      <c r="B109" s="353" t="s">
        <v>59</v>
      </c>
      <c r="C109" s="726">
        <v>5.6201270350178154</v>
      </c>
      <c r="D109" s="727">
        <v>0.85562373171406814</v>
      </c>
      <c r="E109" s="294">
        <v>3.316252906611</v>
      </c>
      <c r="F109" s="294" t="s">
        <v>165</v>
      </c>
      <c r="G109" s="294">
        <v>31</v>
      </c>
      <c r="H109" s="728">
        <v>24</v>
      </c>
      <c r="I109" s="294">
        <v>1.9293660713617777</v>
      </c>
      <c r="J109" s="294" t="s">
        <v>153</v>
      </c>
      <c r="K109" s="294">
        <v>26</v>
      </c>
      <c r="L109" s="729">
        <v>16</v>
      </c>
      <c r="M109" s="931"/>
      <c r="N109" s="931"/>
      <c r="O109" s="931"/>
      <c r="P109" s="931"/>
      <c r="Q109" s="931"/>
      <c r="R109" s="931"/>
      <c r="S109" s="931"/>
      <c r="T109" s="931"/>
      <c r="U109" s="931"/>
      <c r="V109" s="931"/>
      <c r="W109" s="931"/>
      <c r="X109" s="931"/>
      <c r="Y109" s="931"/>
      <c r="Z109" s="931"/>
      <c r="AA109" s="931"/>
    </row>
    <row r="110" spans="1:34">
      <c r="A110" s="931"/>
      <c r="B110" s="353" t="s">
        <v>60</v>
      </c>
      <c r="C110" s="726">
        <v>4.5000606601660396</v>
      </c>
      <c r="D110" s="727">
        <v>4.0850108320112586</v>
      </c>
      <c r="E110" s="294">
        <v>3.2186543660346114</v>
      </c>
      <c r="F110" s="294" t="s">
        <v>165</v>
      </c>
      <c r="G110" s="294">
        <v>31</v>
      </c>
      <c r="H110" s="728">
        <v>24</v>
      </c>
      <c r="I110" s="294">
        <v>4.686011920155889</v>
      </c>
      <c r="J110" s="294" t="s">
        <v>161</v>
      </c>
      <c r="K110" s="294">
        <v>18</v>
      </c>
      <c r="L110" s="729">
        <v>14</v>
      </c>
      <c r="M110" s="931"/>
      <c r="N110" s="931"/>
      <c r="O110" s="931"/>
      <c r="P110" s="931"/>
      <c r="Q110" s="931"/>
      <c r="R110" s="931"/>
      <c r="S110" s="931"/>
      <c r="T110" s="931"/>
      <c r="U110" s="931"/>
      <c r="V110" s="931"/>
      <c r="W110" s="931"/>
      <c r="X110" s="931"/>
      <c r="Y110" s="931"/>
      <c r="Z110" s="931"/>
      <c r="AA110" s="931"/>
    </row>
    <row r="111" spans="1:34">
      <c r="A111" s="931"/>
      <c r="B111" s="847">
        <v>450</v>
      </c>
      <c r="C111" s="726">
        <v>3.9624785764526962</v>
      </c>
      <c r="D111" s="727">
        <v>6.507258885738759</v>
      </c>
      <c r="E111" s="294">
        <v>3.0998189208209168</v>
      </c>
      <c r="F111" s="294" t="s">
        <v>165</v>
      </c>
      <c r="G111" s="294">
        <v>31</v>
      </c>
      <c r="H111" s="728">
        <v>24</v>
      </c>
      <c r="I111" s="294">
        <v>6.466327698213667</v>
      </c>
      <c r="J111" s="294" t="s">
        <v>143</v>
      </c>
      <c r="K111" s="294">
        <v>22</v>
      </c>
      <c r="L111" s="729">
        <v>14</v>
      </c>
      <c r="M111" s="931"/>
      <c r="N111" s="931"/>
      <c r="O111" s="931"/>
      <c r="P111" s="931"/>
      <c r="Q111" s="931"/>
      <c r="R111" s="931"/>
      <c r="S111" s="931"/>
      <c r="T111" s="931"/>
      <c r="U111" s="931"/>
      <c r="V111" s="931"/>
      <c r="W111" s="931"/>
      <c r="X111" s="931"/>
      <c r="Y111" s="931"/>
      <c r="Z111" s="931"/>
      <c r="AA111" s="931"/>
    </row>
    <row r="112" spans="1:34">
      <c r="A112" s="931"/>
      <c r="B112" s="847">
        <v>460</v>
      </c>
      <c r="C112" s="726">
        <v>4.193750441631714</v>
      </c>
      <c r="D112" s="727">
        <v>6.4746089105985005</v>
      </c>
      <c r="E112" s="294">
        <v>3.0910523145708613</v>
      </c>
      <c r="F112" s="294" t="s">
        <v>165</v>
      </c>
      <c r="G112" s="294">
        <v>31</v>
      </c>
      <c r="H112" s="728">
        <v>24</v>
      </c>
      <c r="I112" s="294">
        <v>6.3741676034944721</v>
      </c>
      <c r="J112" s="294" t="s">
        <v>143</v>
      </c>
      <c r="K112" s="294">
        <v>22</v>
      </c>
      <c r="L112" s="729">
        <v>14</v>
      </c>
      <c r="M112" s="931"/>
      <c r="N112" s="931"/>
      <c r="O112" s="931"/>
      <c r="P112" s="931"/>
      <c r="Q112" s="931"/>
      <c r="R112" s="931"/>
      <c r="S112" s="931"/>
      <c r="T112" s="931"/>
      <c r="U112" s="931"/>
      <c r="V112" s="931"/>
      <c r="W112" s="931"/>
      <c r="X112" s="931"/>
      <c r="Y112" s="931"/>
      <c r="Z112" s="931"/>
      <c r="AA112" s="931"/>
    </row>
    <row r="113" spans="1:27">
      <c r="A113" s="931"/>
      <c r="B113" s="847">
        <v>470</v>
      </c>
      <c r="C113" s="726">
        <v>4.0938635160257624</v>
      </c>
      <c r="D113" s="727">
        <v>6.0293841751928685</v>
      </c>
      <c r="E113" s="294">
        <v>3.2067381414437222</v>
      </c>
      <c r="F113" s="294" t="s">
        <v>165</v>
      </c>
      <c r="G113" s="294">
        <v>31</v>
      </c>
      <c r="H113" s="728">
        <v>24</v>
      </c>
      <c r="I113" s="294">
        <v>6.4436386748211385</v>
      </c>
      <c r="J113" s="294" t="s">
        <v>143</v>
      </c>
      <c r="K113" s="294">
        <v>22</v>
      </c>
      <c r="L113" s="729">
        <v>14</v>
      </c>
      <c r="M113" s="931"/>
      <c r="N113" s="931"/>
      <c r="O113" s="931"/>
      <c r="P113" s="931"/>
      <c r="Q113" s="931"/>
      <c r="R113" s="931"/>
      <c r="S113" s="931"/>
      <c r="T113" s="931"/>
      <c r="U113" s="931"/>
      <c r="V113" s="931"/>
      <c r="W113" s="931"/>
      <c r="X113" s="931"/>
      <c r="Y113" s="931"/>
      <c r="Z113" s="931"/>
      <c r="AA113" s="931"/>
    </row>
    <row r="114" spans="1:27">
      <c r="A114" s="931"/>
      <c r="B114" s="353" t="s">
        <v>61</v>
      </c>
      <c r="C114" s="726">
        <v>5.1155588567064987</v>
      </c>
      <c r="D114" s="727">
        <v>0.37353234692909176</v>
      </c>
      <c r="E114" s="294">
        <v>2.9236541637012223</v>
      </c>
      <c r="F114" s="294" t="s">
        <v>145</v>
      </c>
      <c r="G114" s="294">
        <v>9</v>
      </c>
      <c r="H114" s="728">
        <v>6</v>
      </c>
      <c r="I114" s="294">
        <v>1.0458327706611417</v>
      </c>
      <c r="J114" s="294" t="s">
        <v>153</v>
      </c>
      <c r="K114" s="294">
        <v>26</v>
      </c>
      <c r="L114" s="729">
        <v>16</v>
      </c>
      <c r="M114" s="931"/>
      <c r="N114" s="931"/>
      <c r="O114" s="931"/>
      <c r="P114" s="931"/>
      <c r="Q114" s="931"/>
      <c r="R114" s="931"/>
      <c r="S114" s="931"/>
      <c r="T114" s="931"/>
      <c r="U114" s="931"/>
      <c r="V114" s="931"/>
      <c r="W114" s="931"/>
      <c r="X114" s="931"/>
      <c r="Y114" s="931"/>
      <c r="Z114" s="931"/>
      <c r="AA114" s="931"/>
    </row>
    <row r="115" spans="1:27" ht="17" thickBot="1">
      <c r="A115" s="931"/>
      <c r="B115" s="360" t="s">
        <v>62</v>
      </c>
      <c r="C115" s="730">
        <v>2.3418239005067787</v>
      </c>
      <c r="D115" s="731">
        <v>1.5077960082186876</v>
      </c>
      <c r="E115" s="730">
        <v>2.7490345306092445</v>
      </c>
      <c r="F115" s="732" t="s">
        <v>145</v>
      </c>
      <c r="G115" s="732">
        <v>9</v>
      </c>
      <c r="H115" s="733">
        <v>6</v>
      </c>
      <c r="I115" s="732">
        <v>2.2702199991441168</v>
      </c>
      <c r="J115" s="732" t="s">
        <v>159</v>
      </c>
      <c r="K115" s="732">
        <v>11</v>
      </c>
      <c r="L115" s="734">
        <v>15</v>
      </c>
      <c r="M115" s="931"/>
      <c r="N115" s="931"/>
      <c r="O115" s="931"/>
      <c r="P115" s="931"/>
      <c r="Q115" s="931"/>
      <c r="R115" s="931"/>
      <c r="S115" s="931"/>
      <c r="T115" s="931"/>
      <c r="U115" s="931"/>
      <c r="V115" s="931"/>
      <c r="W115" s="931"/>
      <c r="X115" s="931"/>
      <c r="Y115" s="931"/>
      <c r="Z115" s="931"/>
      <c r="AA115" s="931"/>
    </row>
    <row r="116" spans="1:27">
      <c r="A116" s="931"/>
      <c r="B116" s="931"/>
      <c r="C116" s="931"/>
      <c r="D116" s="931"/>
      <c r="E116" s="943" t="s">
        <v>675</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ht="17" thickBot="1">
      <c r="A126" s="931"/>
      <c r="B126" s="176" t="s">
        <v>655</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 r="A127" s="931"/>
      <c r="B127" s="347"/>
      <c r="C127" s="371" t="s">
        <v>676</v>
      </c>
      <c r="D127" s="372"/>
      <c r="E127" s="350" t="s">
        <v>1396</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 r="A128" s="931"/>
      <c r="B128" s="353"/>
      <c r="C128" s="645" t="s">
        <v>677</v>
      </c>
      <c r="D128" s="848" t="s">
        <v>678</v>
      </c>
      <c r="E128" s="378"/>
      <c r="F128" s="67"/>
      <c r="G128" s="374"/>
      <c r="H128" s="189" t="s">
        <v>679</v>
      </c>
      <c r="I128" s="378"/>
      <c r="J128" s="931"/>
      <c r="K128" s="367"/>
      <c r="L128" s="931"/>
      <c r="M128" s="931"/>
      <c r="N128" s="931"/>
      <c r="O128" s="931"/>
      <c r="P128" s="931"/>
      <c r="Q128" s="931"/>
      <c r="R128" s="931"/>
      <c r="S128" s="931"/>
      <c r="T128" s="931"/>
      <c r="U128" s="931"/>
      <c r="V128" s="931"/>
      <c r="W128" s="931"/>
      <c r="X128" s="931"/>
      <c r="Y128" s="931"/>
      <c r="Z128" s="931"/>
      <c r="AA128" s="931"/>
    </row>
    <row r="129" spans="1:27" ht="17" thickBot="1">
      <c r="A129" s="931"/>
      <c r="B129" s="360" t="s">
        <v>63</v>
      </c>
      <c r="C129" s="375" t="s">
        <v>680</v>
      </c>
      <c r="D129" s="363" t="s">
        <v>680</v>
      </c>
      <c r="E129" s="687" t="s">
        <v>672</v>
      </c>
      <c r="F129" s="687" t="s">
        <v>673</v>
      </c>
      <c r="G129" s="364" t="s">
        <v>674</v>
      </c>
      <c r="H129" s="365" t="s">
        <v>680</v>
      </c>
      <c r="I129" s="687" t="s">
        <v>672</v>
      </c>
      <c r="J129" s="687" t="s">
        <v>673</v>
      </c>
      <c r="K129" s="366" t="s">
        <v>674</v>
      </c>
      <c r="L129" s="931"/>
      <c r="M129" s="931"/>
      <c r="N129" s="931"/>
      <c r="O129" s="931"/>
      <c r="P129" s="931"/>
      <c r="Q129" s="931"/>
      <c r="R129" s="931"/>
      <c r="S129" s="931"/>
      <c r="T129" s="931"/>
      <c r="U129" s="931"/>
      <c r="V129" s="931"/>
      <c r="W129" s="931"/>
      <c r="X129" s="931"/>
      <c r="Y129" s="931"/>
      <c r="Z129" s="931"/>
      <c r="AA129" s="931"/>
    </row>
    <row r="130" spans="1:27">
      <c r="A130" s="931"/>
      <c r="B130" s="347" t="s">
        <v>74</v>
      </c>
      <c r="C130" s="735">
        <v>24.917301559957938</v>
      </c>
      <c r="D130" s="721">
        <v>-12.561260056357201</v>
      </c>
      <c r="E130" s="294" t="s">
        <v>145</v>
      </c>
      <c r="F130" s="737">
        <v>9</v>
      </c>
      <c r="G130" s="737">
        <v>7</v>
      </c>
      <c r="H130" s="738">
        <v>63.8408396824451</v>
      </c>
      <c r="I130" s="294" t="s">
        <v>161</v>
      </c>
      <c r="J130" s="737">
        <v>18</v>
      </c>
      <c r="K130" s="725">
        <v>16</v>
      </c>
      <c r="L130" s="931"/>
      <c r="M130" s="931"/>
      <c r="N130" s="931"/>
      <c r="O130" s="931"/>
      <c r="P130" s="931"/>
      <c r="Q130" s="931"/>
      <c r="R130" s="931"/>
      <c r="S130" s="931"/>
      <c r="T130" s="931"/>
      <c r="U130" s="931"/>
      <c r="V130" s="931"/>
      <c r="W130" s="931"/>
      <c r="X130" s="931"/>
      <c r="Y130" s="931"/>
      <c r="Z130" s="931"/>
      <c r="AA130" s="931"/>
    </row>
    <row r="131" spans="1:27">
      <c r="A131" s="931"/>
      <c r="B131" s="353" t="s">
        <v>75</v>
      </c>
      <c r="C131" s="739">
        <v>25.121267847919043</v>
      </c>
      <c r="D131" s="726">
        <v>1.24241687833779</v>
      </c>
      <c r="E131" s="294" t="s">
        <v>145</v>
      </c>
      <c r="F131" s="294">
        <v>9</v>
      </c>
      <c r="G131" s="294">
        <v>7</v>
      </c>
      <c r="H131" s="724">
        <v>44.292185943744002</v>
      </c>
      <c r="I131" s="294" t="s">
        <v>159</v>
      </c>
      <c r="J131" s="294">
        <v>12</v>
      </c>
      <c r="K131" s="729">
        <v>15</v>
      </c>
      <c r="L131" s="931"/>
      <c r="M131" s="931"/>
      <c r="N131" s="931"/>
      <c r="O131" s="931"/>
      <c r="P131" s="931"/>
      <c r="Q131" s="931"/>
      <c r="R131" s="931"/>
      <c r="S131" s="931"/>
      <c r="T131" s="931"/>
      <c r="U131" s="931"/>
      <c r="V131" s="931"/>
      <c r="W131" s="931"/>
      <c r="X131" s="931"/>
      <c r="Y131" s="931"/>
      <c r="Z131" s="931"/>
      <c r="AA131" s="931"/>
    </row>
    <row r="132" spans="1:27">
      <c r="A132" s="931"/>
      <c r="B132" s="353" t="s">
        <v>76</v>
      </c>
      <c r="C132" s="739">
        <v>18.419483428473118</v>
      </c>
      <c r="D132" s="726">
        <v>-17.075752946203199</v>
      </c>
      <c r="E132" s="294" t="s">
        <v>165</v>
      </c>
      <c r="F132" s="294">
        <v>31</v>
      </c>
      <c r="G132" s="294">
        <v>24</v>
      </c>
      <c r="H132" s="724">
        <v>62.468972650121998</v>
      </c>
      <c r="I132" s="294" t="s">
        <v>161</v>
      </c>
      <c r="J132" s="294">
        <v>18</v>
      </c>
      <c r="K132" s="729">
        <v>16</v>
      </c>
      <c r="L132" s="931"/>
      <c r="M132" s="931"/>
      <c r="N132" s="931"/>
      <c r="O132" s="931"/>
      <c r="P132" s="931"/>
      <c r="Q132" s="931"/>
      <c r="R132" s="931"/>
      <c r="S132" s="931"/>
      <c r="T132" s="931"/>
      <c r="U132" s="931"/>
      <c r="V132" s="931"/>
      <c r="W132" s="931"/>
      <c r="X132" s="931"/>
      <c r="Y132" s="931"/>
      <c r="Z132" s="931"/>
      <c r="AA132" s="931"/>
    </row>
    <row r="133" spans="1:27">
      <c r="A133" s="931"/>
      <c r="B133" s="353" t="s">
        <v>77</v>
      </c>
      <c r="C133" s="739">
        <v>14.789019549892933</v>
      </c>
      <c r="D133" s="726">
        <v>-12.812226646808201</v>
      </c>
      <c r="E133" s="294" t="s">
        <v>145</v>
      </c>
      <c r="F133" s="294">
        <v>9</v>
      </c>
      <c r="G133" s="294">
        <v>7</v>
      </c>
      <c r="H133" s="724">
        <v>36.680459020297903</v>
      </c>
      <c r="I133" s="294" t="s">
        <v>159</v>
      </c>
      <c r="J133" s="294">
        <v>11</v>
      </c>
      <c r="K133" s="729">
        <v>16</v>
      </c>
      <c r="L133" s="931"/>
      <c r="M133" s="931"/>
      <c r="N133" s="931"/>
      <c r="O133" s="931"/>
      <c r="P133" s="931"/>
      <c r="Q133" s="931"/>
      <c r="R133" s="931"/>
      <c r="S133" s="931"/>
      <c r="T133" s="931"/>
      <c r="U133" s="931"/>
      <c r="V133" s="931"/>
      <c r="W133" s="931"/>
      <c r="X133" s="931"/>
      <c r="Y133" s="931"/>
      <c r="Z133" s="931"/>
      <c r="AA133" s="931"/>
    </row>
    <row r="134" spans="1:27">
      <c r="A134" s="931"/>
      <c r="B134" s="696" t="s">
        <v>681</v>
      </c>
      <c r="C134" s="739">
        <v>30.95841378383712</v>
      </c>
      <c r="D134" s="726">
        <v>-7.0523317975527098</v>
      </c>
      <c r="E134" s="294" t="s">
        <v>145</v>
      </c>
      <c r="F134" s="294">
        <v>9</v>
      </c>
      <c r="G134" s="294">
        <v>7</v>
      </c>
      <c r="H134" s="724">
        <v>70.144663705595306</v>
      </c>
      <c r="I134" s="294" t="s">
        <v>143</v>
      </c>
      <c r="J134" s="294">
        <v>22</v>
      </c>
      <c r="K134" s="729">
        <v>16</v>
      </c>
      <c r="L134" s="931"/>
      <c r="M134" s="931"/>
      <c r="N134" s="931"/>
      <c r="O134" s="931"/>
      <c r="P134" s="931"/>
      <c r="Q134" s="931"/>
      <c r="R134" s="931"/>
      <c r="S134" s="931"/>
      <c r="T134" s="931"/>
      <c r="U134" s="931"/>
      <c r="V134" s="931"/>
      <c r="W134" s="931"/>
      <c r="X134" s="931"/>
      <c r="Y134" s="931"/>
      <c r="Z134" s="931"/>
      <c r="AA134" s="931"/>
    </row>
    <row r="135" spans="1:27">
      <c r="A135" s="931"/>
      <c r="B135" s="696" t="s">
        <v>682</v>
      </c>
      <c r="C135" s="739">
        <v>31.161752128177316</v>
      </c>
      <c r="D135" s="726">
        <v>9.9170446295161003</v>
      </c>
      <c r="E135" s="294" t="s">
        <v>163</v>
      </c>
      <c r="F135" s="294">
        <v>4</v>
      </c>
      <c r="G135" s="294">
        <v>7</v>
      </c>
      <c r="H135" s="724">
        <v>49.622061671536201</v>
      </c>
      <c r="I135" s="294" t="s">
        <v>159</v>
      </c>
      <c r="J135" s="294">
        <v>12</v>
      </c>
      <c r="K135" s="729">
        <v>16</v>
      </c>
      <c r="L135" s="931"/>
      <c r="M135" s="931"/>
      <c r="N135" s="931"/>
      <c r="O135" s="931"/>
      <c r="P135" s="931"/>
      <c r="Q135" s="931"/>
      <c r="R135" s="931"/>
      <c r="S135" s="931"/>
      <c r="T135" s="931"/>
      <c r="U135" s="931"/>
      <c r="V135" s="931"/>
      <c r="W135" s="931"/>
      <c r="X135" s="931"/>
      <c r="Y135" s="931"/>
      <c r="Z135" s="931"/>
      <c r="AA135" s="931"/>
    </row>
    <row r="136" spans="1:27" ht="17" thickBot="1">
      <c r="A136" s="931"/>
      <c r="B136" s="360" t="s">
        <v>38</v>
      </c>
      <c r="C136" s="741">
        <v>27.742739432353172</v>
      </c>
      <c r="D136" s="730">
        <v>5.09310433059537</v>
      </c>
      <c r="E136" s="732" t="s">
        <v>145</v>
      </c>
      <c r="F136" s="732">
        <v>9</v>
      </c>
      <c r="G136" s="732">
        <v>7</v>
      </c>
      <c r="H136" s="743">
        <v>49.877287464590601</v>
      </c>
      <c r="I136" s="732" t="s">
        <v>161</v>
      </c>
      <c r="J136" s="732">
        <v>12</v>
      </c>
      <c r="K136" s="734">
        <v>15</v>
      </c>
      <c r="L136" s="931"/>
      <c r="M136" s="931"/>
      <c r="N136" s="931"/>
      <c r="O136" s="931"/>
      <c r="P136" s="931"/>
      <c r="Q136" s="931"/>
      <c r="R136" s="931"/>
      <c r="S136" s="931"/>
      <c r="T136" s="931"/>
      <c r="U136" s="931"/>
      <c r="V136" s="931"/>
      <c r="W136" s="931"/>
      <c r="X136" s="931"/>
      <c r="Y136" s="931"/>
      <c r="Z136" s="931"/>
      <c r="AA136" s="931"/>
    </row>
    <row r="137" spans="1:27">
      <c r="A137" s="931"/>
      <c r="B137" s="931"/>
      <c r="C137" s="931"/>
      <c r="D137" s="931"/>
      <c r="E137" s="943" t="s">
        <v>675</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 r="A152" s="931"/>
      <c r="B152" s="189" t="s">
        <v>683</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ht="19" thickBot="1">
      <c r="A154" s="931"/>
      <c r="B154" s="189" t="s">
        <v>684</v>
      </c>
      <c r="C154" s="378" t="s">
        <v>685</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 r="A155" s="931"/>
      <c r="B155" s="379" t="s">
        <v>175</v>
      </c>
      <c r="C155" s="778">
        <v>1664.3424592963429</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 r="A156" s="931"/>
      <c r="B156" s="353" t="s">
        <v>171</v>
      </c>
      <c r="C156" s="781">
        <v>438.24098705483976</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 r="A157" s="931"/>
      <c r="B157" s="353" t="s">
        <v>172</v>
      </c>
      <c r="C157" s="781">
        <v>1062.1572472556932</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 r="A158" s="931"/>
      <c r="B158" s="353" t="s">
        <v>174</v>
      </c>
      <c r="C158" s="781">
        <v>1370.4819232817881</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ht="17" thickBot="1">
      <c r="A159" s="931"/>
      <c r="B159" s="380" t="s">
        <v>173</v>
      </c>
      <c r="C159" s="784">
        <v>967.2780254716987</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 r="A161" s="931"/>
      <c r="B161" s="189" t="s">
        <v>686</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ht="19" thickBot="1">
      <c r="A162" s="931"/>
      <c r="B162" s="189" t="s">
        <v>687</v>
      </c>
      <c r="C162" s="378" t="s">
        <v>685</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 r="A163" s="931"/>
      <c r="B163" s="379" t="s">
        <v>688</v>
      </c>
      <c r="C163" s="778">
        <v>804.02051047903569</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 r="A164" s="931"/>
      <c r="B164" s="696" t="s">
        <v>689</v>
      </c>
      <c r="C164" s="781">
        <v>435.99500086952122</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 r="A165" s="931"/>
      <c r="B165" s="696" t="s">
        <v>690</v>
      </c>
      <c r="C165" s="781">
        <v>1024.202596164778</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ht="17" thickBot="1">
      <c r="A166" s="931"/>
      <c r="B166" s="380" t="s">
        <v>691</v>
      </c>
      <c r="C166" s="784">
        <v>581.03954662974832</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 r="A168" s="931"/>
      <c r="B168" s="189" t="s">
        <v>692</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ht="19" thickBot="1">
      <c r="A169" s="931"/>
      <c r="B169" s="189" t="s">
        <v>687</v>
      </c>
      <c r="C169" s="378" t="s">
        <v>685</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 r="A170" s="931"/>
      <c r="B170" s="379" t="s">
        <v>693</v>
      </c>
      <c r="C170" s="778">
        <v>646.13191993314388</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ht="17" thickBot="1">
      <c r="A171" s="931"/>
      <c r="B171" s="380" t="s">
        <v>694</v>
      </c>
      <c r="C171" s="784">
        <v>419.35447525014229</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ht="17" thickBot="1">
      <c r="A174" s="931"/>
      <c r="B174" s="702" t="s">
        <v>695</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 r="A175" s="931"/>
      <c r="B175" s="692"/>
      <c r="C175" s="682" t="s">
        <v>676</v>
      </c>
      <c r="D175" s="693"/>
      <c r="E175" s="693" t="s">
        <v>962</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 r="A176" s="931"/>
      <c r="B176" s="696"/>
      <c r="C176" s="683" t="s">
        <v>677</v>
      </c>
      <c r="D176" s="852" t="s">
        <v>678</v>
      </c>
      <c r="E176" s="701"/>
      <c r="F176" s="701"/>
      <c r="G176" s="853"/>
      <c r="H176" s="943" t="s">
        <v>679</v>
      </c>
      <c r="I176" s="943"/>
      <c r="J176" s="701"/>
      <c r="K176" s="854"/>
      <c r="L176" s="931"/>
      <c r="M176" s="931"/>
      <c r="N176" s="931"/>
      <c r="O176" s="931"/>
      <c r="P176" s="931"/>
      <c r="Q176" s="931"/>
      <c r="R176" s="931"/>
      <c r="S176" s="931"/>
      <c r="T176" s="931"/>
      <c r="U176" s="931"/>
      <c r="V176" s="931"/>
      <c r="W176" s="931"/>
      <c r="X176" s="931"/>
      <c r="Y176" s="931"/>
      <c r="Z176" s="931"/>
      <c r="AA176" s="931"/>
    </row>
    <row r="177" spans="1:27" ht="17" thickBot="1">
      <c r="A177" s="931"/>
      <c r="B177" s="855" t="s">
        <v>63</v>
      </c>
      <c r="C177" s="685" t="s">
        <v>680</v>
      </c>
      <c r="D177" s="687" t="s">
        <v>680</v>
      </c>
      <c r="E177" s="687" t="s">
        <v>672</v>
      </c>
      <c r="F177" s="687" t="s">
        <v>673</v>
      </c>
      <c r="G177" s="687" t="s">
        <v>674</v>
      </c>
      <c r="H177" s="856" t="s">
        <v>680</v>
      </c>
      <c r="I177" s="687" t="s">
        <v>672</v>
      </c>
      <c r="J177" s="687" t="s">
        <v>673</v>
      </c>
      <c r="K177" s="691" t="s">
        <v>674</v>
      </c>
      <c r="L177" s="931"/>
      <c r="M177" s="931"/>
      <c r="N177" s="931"/>
      <c r="O177" s="931"/>
      <c r="P177" s="931"/>
      <c r="Q177" s="931"/>
      <c r="R177" s="931"/>
      <c r="S177" s="931"/>
      <c r="T177" s="931"/>
      <c r="U177" s="931"/>
      <c r="V177" s="931"/>
      <c r="W177" s="931"/>
      <c r="X177" s="931"/>
      <c r="Y177" s="931"/>
      <c r="Z177" s="931"/>
      <c r="AA177" s="931"/>
    </row>
    <row r="178" spans="1:27" ht="17" thickBot="1">
      <c r="A178" s="931"/>
      <c r="B178" s="857" t="s">
        <v>25</v>
      </c>
      <c r="C178" s="787">
        <v>-2.0216307605757211</v>
      </c>
      <c r="D178" s="788">
        <v>-37.979761437670398</v>
      </c>
      <c r="E178" s="776" t="s">
        <v>165</v>
      </c>
      <c r="F178" s="1118">
        <v>31</v>
      </c>
      <c r="G178" s="1118">
        <v>24</v>
      </c>
      <c r="H178" s="789">
        <v>24.726821484787699</v>
      </c>
      <c r="I178" s="776" t="s">
        <v>157</v>
      </c>
      <c r="J178" s="1118">
        <v>4</v>
      </c>
      <c r="K178" s="1119">
        <v>16</v>
      </c>
      <c r="L178" s="931"/>
      <c r="M178" s="931"/>
      <c r="N178" s="931"/>
      <c r="O178" s="931"/>
      <c r="P178" s="931"/>
      <c r="Q178" s="931"/>
      <c r="R178" s="931"/>
      <c r="S178" s="931"/>
      <c r="T178" s="931"/>
      <c r="U178" s="931"/>
      <c r="V178" s="931"/>
      <c r="W178" s="931"/>
      <c r="X178" s="931"/>
      <c r="Y178" s="931"/>
      <c r="Z178" s="931"/>
      <c r="AA178" s="931"/>
    </row>
    <row r="179" spans="1:27">
      <c r="A179" s="931"/>
      <c r="B179" s="931"/>
      <c r="C179" s="931"/>
      <c r="D179" s="931"/>
      <c r="E179" s="943" t="s">
        <v>675</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ht="17" thickBot="1">
      <c r="A185" s="931"/>
      <c r="B185" s="702" t="s">
        <v>696</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 r="A186" s="931"/>
      <c r="B186" s="694"/>
      <c r="C186" s="862"/>
      <c r="D186" s="693"/>
      <c r="E186" s="693"/>
      <c r="F186" s="863" t="s">
        <v>697</v>
      </c>
      <c r="G186" s="693"/>
      <c r="H186" s="693"/>
      <c r="I186" s="693"/>
      <c r="J186" s="693"/>
      <c r="K186" s="862"/>
      <c r="L186" s="693"/>
      <c r="M186" s="693"/>
      <c r="N186" s="863" t="s">
        <v>698</v>
      </c>
      <c r="O186" s="693"/>
      <c r="P186" s="693"/>
      <c r="Q186" s="693"/>
      <c r="R186" s="851"/>
      <c r="S186" s="931"/>
      <c r="T186" s="931"/>
      <c r="U186" s="931"/>
      <c r="V186" s="931"/>
      <c r="W186" s="931"/>
      <c r="X186" s="931"/>
      <c r="Y186" s="931"/>
      <c r="Z186" s="931"/>
      <c r="AA186" s="931"/>
    </row>
    <row r="187" spans="1:27">
      <c r="A187" s="931"/>
      <c r="B187" s="697"/>
      <c r="C187" s="688" t="s">
        <v>699</v>
      </c>
      <c r="D187" s="864" t="s">
        <v>699</v>
      </c>
      <c r="E187" s="865"/>
      <c r="F187" s="943" t="s">
        <v>955</v>
      </c>
      <c r="G187" s="866"/>
      <c r="H187" s="943"/>
      <c r="I187" s="943"/>
      <c r="J187" s="943"/>
      <c r="K187" s="688" t="s">
        <v>699</v>
      </c>
      <c r="L187" s="864" t="s">
        <v>699</v>
      </c>
      <c r="M187" s="943"/>
      <c r="N187" s="943" t="s">
        <v>956</v>
      </c>
      <c r="O187" s="943"/>
      <c r="P187" s="865"/>
      <c r="Q187" s="943"/>
      <c r="R187" s="854"/>
      <c r="S187" s="931"/>
      <c r="T187" s="931"/>
      <c r="U187" s="931"/>
      <c r="V187" s="931"/>
      <c r="W187" s="931"/>
      <c r="X187" s="931"/>
      <c r="Y187" s="931"/>
      <c r="Z187" s="931"/>
      <c r="AA187" s="931"/>
    </row>
    <row r="188" spans="1:27">
      <c r="A188" s="931"/>
      <c r="B188" s="697"/>
      <c r="C188" s="688" t="s">
        <v>442</v>
      </c>
      <c r="D188" s="864" t="s">
        <v>443</v>
      </c>
      <c r="E188" s="865" t="s">
        <v>700</v>
      </c>
      <c r="F188" s="943"/>
      <c r="G188" s="866"/>
      <c r="H188" s="943" t="s">
        <v>701</v>
      </c>
      <c r="I188" s="943"/>
      <c r="J188" s="943"/>
      <c r="K188" s="688" t="s">
        <v>442</v>
      </c>
      <c r="L188" s="864" t="s">
        <v>443</v>
      </c>
      <c r="M188" s="865" t="s">
        <v>700</v>
      </c>
      <c r="N188" s="943"/>
      <c r="O188" s="943"/>
      <c r="P188" s="865" t="s">
        <v>702</v>
      </c>
      <c r="Q188" s="943"/>
      <c r="R188" s="854"/>
      <c r="S188" s="931"/>
      <c r="T188" s="931"/>
      <c r="U188" s="931"/>
      <c r="V188" s="931"/>
      <c r="W188" s="931"/>
      <c r="X188" s="931"/>
      <c r="Y188" s="931"/>
      <c r="Z188" s="931"/>
      <c r="AA188" s="931"/>
    </row>
    <row r="189" spans="1:27" ht="17" thickBot="1">
      <c r="A189" s="93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c r="S189" s="931"/>
      <c r="T189" s="931"/>
      <c r="U189" s="931"/>
      <c r="V189" s="931"/>
      <c r="W189" s="931"/>
      <c r="X189" s="931"/>
      <c r="Y189" s="931"/>
      <c r="Z189" s="931"/>
      <c r="AA189" s="931"/>
    </row>
    <row r="190" spans="1:27">
      <c r="A190" s="931"/>
      <c r="B190" s="870" t="s">
        <v>143</v>
      </c>
      <c r="C190" s="726">
        <v>711.87973207593382</v>
      </c>
      <c r="D190" s="749">
        <v>521.7980363486048</v>
      </c>
      <c r="E190" s="724">
        <v>2.9775703307541388</v>
      </c>
      <c r="F190" s="294">
        <v>1</v>
      </c>
      <c r="G190" s="728">
        <v>3</v>
      </c>
      <c r="H190" s="294">
        <v>6.3515671966931668</v>
      </c>
      <c r="I190" s="294">
        <v>22</v>
      </c>
      <c r="J190" s="294">
        <v>14</v>
      </c>
      <c r="K190" s="726">
        <v>255.8354900986798</v>
      </c>
      <c r="L190" s="749">
        <v>53.280489792263353</v>
      </c>
      <c r="M190" s="294">
        <v>1.902809089863714</v>
      </c>
      <c r="N190" s="294">
        <v>29</v>
      </c>
      <c r="O190" s="294">
        <v>7</v>
      </c>
      <c r="P190" s="724">
        <v>2.0778820707979389</v>
      </c>
      <c r="Q190" s="294">
        <v>22</v>
      </c>
      <c r="R190" s="729">
        <v>15</v>
      </c>
      <c r="S190" s="931"/>
      <c r="T190" s="931"/>
      <c r="U190" s="931"/>
      <c r="V190" s="931"/>
      <c r="W190" s="931"/>
      <c r="X190" s="931"/>
      <c r="Y190" s="931"/>
      <c r="Z190" s="931"/>
      <c r="AA190" s="931"/>
    </row>
    <row r="191" spans="1:27">
      <c r="A191" s="931"/>
      <c r="B191" s="870" t="s">
        <v>145</v>
      </c>
      <c r="C191" s="726">
        <v>682.6319645677064</v>
      </c>
      <c r="D191" s="749">
        <v>387.49812256271707</v>
      </c>
      <c r="E191" s="724">
        <v>3.0666431562516387</v>
      </c>
      <c r="F191" s="294">
        <v>9</v>
      </c>
      <c r="G191" s="728">
        <v>6</v>
      </c>
      <c r="H191" s="294">
        <v>5.5372543253138611</v>
      </c>
      <c r="I191" s="294">
        <v>2</v>
      </c>
      <c r="J191" s="294">
        <v>14</v>
      </c>
      <c r="K191" s="726">
        <v>294.18143228612269</v>
      </c>
      <c r="L191" s="749">
        <v>12.339110488924179</v>
      </c>
      <c r="M191" s="294">
        <v>2.6874896063526754</v>
      </c>
      <c r="N191" s="294">
        <v>9</v>
      </c>
      <c r="O191" s="294">
        <v>6</v>
      </c>
      <c r="P191" s="724">
        <v>0.97943099104329445</v>
      </c>
      <c r="Q191" s="294">
        <v>15</v>
      </c>
      <c r="R191" s="729">
        <v>15</v>
      </c>
      <c r="S191" s="931"/>
      <c r="T191" s="931"/>
      <c r="U191" s="931"/>
      <c r="V191" s="931"/>
      <c r="W191" s="931"/>
      <c r="X191" s="931"/>
      <c r="Y191" s="931"/>
      <c r="Z191" s="931"/>
      <c r="AA191" s="931"/>
    </row>
    <row r="192" spans="1:27">
      <c r="A192" s="931"/>
      <c r="B192" s="870" t="s">
        <v>147</v>
      </c>
      <c r="C192" s="726">
        <v>472.21667115034046</v>
      </c>
      <c r="D192" s="749">
        <v>484.36112966085989</v>
      </c>
      <c r="E192" s="724">
        <v>2.1145564832492303</v>
      </c>
      <c r="F192" s="294">
        <v>17</v>
      </c>
      <c r="G192" s="728">
        <v>6</v>
      </c>
      <c r="H192" s="294">
        <v>5.0085325325644448</v>
      </c>
      <c r="I192" s="294">
        <v>9</v>
      </c>
      <c r="J192" s="294">
        <v>14</v>
      </c>
      <c r="K192" s="726">
        <v>125.54241914544262</v>
      </c>
      <c r="L192" s="749">
        <v>65.386199586116263</v>
      </c>
      <c r="M192" s="294">
        <v>1.7443477401977749</v>
      </c>
      <c r="N192" s="294">
        <v>17</v>
      </c>
      <c r="O192" s="294">
        <v>6</v>
      </c>
      <c r="P192" s="724">
        <v>1.4930582677108557</v>
      </c>
      <c r="Q192" s="294">
        <v>11</v>
      </c>
      <c r="R192" s="729">
        <v>14</v>
      </c>
      <c r="S192" s="931"/>
      <c r="T192" s="931"/>
      <c r="U192" s="931"/>
      <c r="V192" s="931"/>
      <c r="W192" s="931"/>
      <c r="X192" s="931"/>
      <c r="Y192" s="931"/>
      <c r="Z192" s="931"/>
      <c r="AA192" s="931"/>
    </row>
    <row r="193" spans="1:27">
      <c r="A193" s="931"/>
      <c r="B193" s="870" t="s">
        <v>149</v>
      </c>
      <c r="C193" s="726">
        <v>510.12438849059777</v>
      </c>
      <c r="D193" s="749">
        <v>240.46105063040042</v>
      </c>
      <c r="E193" s="724">
        <v>2.3222876020014307</v>
      </c>
      <c r="F193" s="294">
        <v>11</v>
      </c>
      <c r="G193" s="728">
        <v>5</v>
      </c>
      <c r="H193" s="294">
        <v>3.9307295208213056</v>
      </c>
      <c r="I193" s="294">
        <v>12</v>
      </c>
      <c r="J193" s="294">
        <v>14</v>
      </c>
      <c r="K193" s="726">
        <v>268.65431060493762</v>
      </c>
      <c r="L193" s="749">
        <v>18.469442165925749</v>
      </c>
      <c r="M193" s="294">
        <v>2.003638658557386</v>
      </c>
      <c r="N193" s="294">
        <v>3</v>
      </c>
      <c r="O193" s="294">
        <v>4</v>
      </c>
      <c r="P193" s="724">
        <v>0.95261994138576389</v>
      </c>
      <c r="Q193" s="294">
        <v>7</v>
      </c>
      <c r="R193" s="729">
        <v>15</v>
      </c>
      <c r="S193" s="931"/>
      <c r="T193" s="931"/>
      <c r="U193" s="931"/>
      <c r="V193" s="931"/>
      <c r="W193" s="931"/>
      <c r="X193" s="931"/>
      <c r="Y193" s="931"/>
      <c r="Z193" s="931"/>
      <c r="AA193" s="931"/>
    </row>
    <row r="194" spans="1:27">
      <c r="A194" s="931"/>
      <c r="B194" s="870" t="s">
        <v>151</v>
      </c>
      <c r="C194" s="726">
        <v>136.81917222377049</v>
      </c>
      <c r="D194" s="749">
        <v>339.9138828752391</v>
      </c>
      <c r="E194" s="724">
        <v>1.6241275763121277</v>
      </c>
      <c r="F194" s="294">
        <v>1</v>
      </c>
      <c r="G194" s="728">
        <v>5</v>
      </c>
      <c r="H194" s="294">
        <v>3.0863626002491671</v>
      </c>
      <c r="I194" s="294">
        <v>10</v>
      </c>
      <c r="J194" s="294">
        <v>13</v>
      </c>
      <c r="K194" s="726">
        <v>33.413922856179965</v>
      </c>
      <c r="L194" s="749">
        <v>114.48736189713124</v>
      </c>
      <c r="M194" s="294">
        <v>1.2682445636841055</v>
      </c>
      <c r="N194" s="294">
        <v>1</v>
      </c>
      <c r="O194" s="294">
        <v>5</v>
      </c>
      <c r="P194" s="724">
        <v>1.5338523322635667</v>
      </c>
      <c r="Q194" s="294">
        <v>11</v>
      </c>
      <c r="R194" s="729">
        <v>14</v>
      </c>
      <c r="S194" s="931"/>
      <c r="T194" s="931"/>
      <c r="U194" s="931"/>
      <c r="V194" s="931"/>
      <c r="W194" s="931"/>
      <c r="X194" s="931"/>
      <c r="Y194" s="931"/>
      <c r="Z194" s="931"/>
      <c r="AA194" s="931"/>
    </row>
    <row r="195" spans="1:27">
      <c r="A195" s="931"/>
      <c r="B195" s="870" t="s">
        <v>153</v>
      </c>
      <c r="C195" s="726">
        <v>10.081226086637937</v>
      </c>
      <c r="D195" s="749">
        <v>539.60499000095388</v>
      </c>
      <c r="E195" s="724">
        <v>0.7324294301144999</v>
      </c>
      <c r="F195" s="294">
        <v>9</v>
      </c>
      <c r="G195" s="728">
        <v>5</v>
      </c>
      <c r="H195" s="294">
        <v>3.4487326804979164</v>
      </c>
      <c r="I195" s="294">
        <v>13</v>
      </c>
      <c r="J195" s="294">
        <v>13</v>
      </c>
      <c r="K195" s="726">
        <v>0</v>
      </c>
      <c r="L195" s="749">
        <v>401.33438809179654</v>
      </c>
      <c r="M195" s="294">
        <v>0</v>
      </c>
      <c r="N195" s="294">
        <v>1</v>
      </c>
      <c r="O195" s="294">
        <v>1</v>
      </c>
      <c r="P195" s="724">
        <v>1.9655826116810278</v>
      </c>
      <c r="Q195" s="294">
        <v>14</v>
      </c>
      <c r="R195" s="729">
        <v>14</v>
      </c>
      <c r="S195" s="931"/>
      <c r="T195" s="931"/>
      <c r="U195" s="931"/>
      <c r="V195" s="931"/>
      <c r="W195" s="931"/>
      <c r="X195" s="931"/>
      <c r="Y195" s="931"/>
      <c r="Z195" s="931"/>
      <c r="AA195" s="931"/>
    </row>
    <row r="196" spans="1:27">
      <c r="A196" s="931"/>
      <c r="B196" s="870" t="s">
        <v>155</v>
      </c>
      <c r="C196" s="726">
        <v>12.018218893735234</v>
      </c>
      <c r="D196" s="749">
        <v>536.38344097531501</v>
      </c>
      <c r="E196" s="724">
        <v>0.5144490757031166</v>
      </c>
      <c r="F196" s="294">
        <v>26</v>
      </c>
      <c r="G196" s="728">
        <v>5</v>
      </c>
      <c r="H196" s="294">
        <v>3.6283710456183056</v>
      </c>
      <c r="I196" s="294">
        <v>17</v>
      </c>
      <c r="J196" s="294">
        <v>14</v>
      </c>
      <c r="K196" s="726">
        <v>0</v>
      </c>
      <c r="L196" s="749">
        <v>398.70635548270553</v>
      </c>
      <c r="M196" s="294">
        <v>0</v>
      </c>
      <c r="N196" s="294">
        <v>1</v>
      </c>
      <c r="O196" s="294">
        <v>1</v>
      </c>
      <c r="P196" s="724">
        <v>2.0680600424329776</v>
      </c>
      <c r="Q196" s="294">
        <v>17</v>
      </c>
      <c r="R196" s="729">
        <v>15</v>
      </c>
      <c r="S196" s="931"/>
      <c r="T196" s="931"/>
      <c r="U196" s="931"/>
      <c r="V196" s="931"/>
      <c r="W196" s="931"/>
      <c r="X196" s="931"/>
      <c r="Y196" s="931"/>
      <c r="Z196" s="931"/>
      <c r="AA196" s="931"/>
    </row>
    <row r="197" spans="1:27">
      <c r="A197" s="931"/>
      <c r="B197" s="870" t="s">
        <v>157</v>
      </c>
      <c r="C197" s="726">
        <v>6.5877489389745971</v>
      </c>
      <c r="D197" s="749">
        <v>648.50131104511024</v>
      </c>
      <c r="E197" s="724">
        <v>0.4785235323409695</v>
      </c>
      <c r="F197" s="294">
        <v>17</v>
      </c>
      <c r="G197" s="728">
        <v>6</v>
      </c>
      <c r="H197" s="294">
        <v>4.6719597500999726</v>
      </c>
      <c r="I197" s="294">
        <v>26</v>
      </c>
      <c r="J197" s="294">
        <v>14</v>
      </c>
      <c r="K197" s="726">
        <v>0</v>
      </c>
      <c r="L197" s="749">
        <v>510.31742760543426</v>
      </c>
      <c r="M197" s="294">
        <v>0</v>
      </c>
      <c r="N197" s="294">
        <v>1</v>
      </c>
      <c r="O197" s="294">
        <v>1</v>
      </c>
      <c r="P197" s="724">
        <v>2.5257826864474056</v>
      </c>
      <c r="Q197" s="294">
        <v>29</v>
      </c>
      <c r="R197" s="729">
        <v>15</v>
      </c>
      <c r="S197" s="931"/>
      <c r="T197" s="931"/>
      <c r="U197" s="931"/>
      <c r="V197" s="931"/>
      <c r="W197" s="931"/>
      <c r="X197" s="931"/>
      <c r="Y197" s="931"/>
      <c r="Z197" s="931"/>
      <c r="AA197" s="931"/>
    </row>
    <row r="198" spans="1:27">
      <c r="A198" s="931"/>
      <c r="B198" s="870" t="s">
        <v>159</v>
      </c>
      <c r="C198" s="726">
        <v>73.316999254862949</v>
      </c>
      <c r="D198" s="749">
        <v>733.70797490865777</v>
      </c>
      <c r="E198" s="724">
        <v>1.1295497813086557</v>
      </c>
      <c r="F198" s="294">
        <v>28</v>
      </c>
      <c r="G198" s="728">
        <v>24</v>
      </c>
      <c r="H198" s="294">
        <v>5.7147972674268885</v>
      </c>
      <c r="I198" s="294">
        <v>30</v>
      </c>
      <c r="J198" s="294">
        <v>13</v>
      </c>
      <c r="K198" s="726">
        <v>0.11241047617275447</v>
      </c>
      <c r="L198" s="749">
        <v>492.83696547998926</v>
      </c>
      <c r="M198" s="294">
        <v>6.4156894330852504E-2</v>
      </c>
      <c r="N198" s="294">
        <v>29</v>
      </c>
      <c r="O198" s="294">
        <v>7</v>
      </c>
      <c r="P198" s="724">
        <v>2.9887641100185558</v>
      </c>
      <c r="Q198" s="294">
        <v>11</v>
      </c>
      <c r="R198" s="729">
        <v>15</v>
      </c>
      <c r="S198" s="931"/>
      <c r="T198" s="931"/>
      <c r="U198" s="931"/>
      <c r="V198" s="931"/>
      <c r="W198" s="931"/>
      <c r="X198" s="931"/>
      <c r="Y198" s="931"/>
      <c r="Z198" s="931"/>
      <c r="AA198" s="931"/>
    </row>
    <row r="199" spans="1:27">
      <c r="A199" s="931"/>
      <c r="B199" s="870" t="s">
        <v>161</v>
      </c>
      <c r="C199" s="726">
        <v>347.70836289060389</v>
      </c>
      <c r="D199" s="749">
        <v>675.26870117888598</v>
      </c>
      <c r="E199" s="724">
        <v>1.6819964022312111</v>
      </c>
      <c r="F199" s="294">
        <v>15</v>
      </c>
      <c r="G199" s="728">
        <v>5</v>
      </c>
      <c r="H199" s="294">
        <v>6.2221109494864164</v>
      </c>
      <c r="I199" s="294">
        <v>18</v>
      </c>
      <c r="J199" s="294">
        <v>14</v>
      </c>
      <c r="K199" s="726">
        <v>81.090474922385098</v>
      </c>
      <c r="L199" s="749">
        <v>292.66548479732757</v>
      </c>
      <c r="M199" s="294">
        <v>1.3258428814740166</v>
      </c>
      <c r="N199" s="871">
        <v>7</v>
      </c>
      <c r="O199" s="294">
        <v>7</v>
      </c>
      <c r="P199" s="724">
        <v>3.040447251546055</v>
      </c>
      <c r="Q199" s="294">
        <v>1</v>
      </c>
      <c r="R199" s="729">
        <v>14</v>
      </c>
      <c r="S199" s="931"/>
      <c r="T199" s="931"/>
      <c r="U199" s="931"/>
      <c r="V199" s="931"/>
      <c r="W199" s="931"/>
      <c r="X199" s="931"/>
      <c r="Y199" s="931"/>
      <c r="Z199" s="931"/>
      <c r="AA199" s="931"/>
    </row>
    <row r="200" spans="1:27">
      <c r="A200" s="931"/>
      <c r="B200" s="870" t="s">
        <v>163</v>
      </c>
      <c r="C200" s="726">
        <v>625.25956117356077</v>
      </c>
      <c r="D200" s="749">
        <v>437.68138875487352</v>
      </c>
      <c r="E200" s="724">
        <v>3.1061123809166946</v>
      </c>
      <c r="F200" s="294">
        <v>26</v>
      </c>
      <c r="G200" s="728">
        <v>7</v>
      </c>
      <c r="H200" s="294">
        <v>6.193976005662666</v>
      </c>
      <c r="I200" s="294">
        <v>28</v>
      </c>
      <c r="J200" s="294">
        <v>13</v>
      </c>
      <c r="K200" s="726">
        <v>296.98739729903139</v>
      </c>
      <c r="L200" s="749">
        <v>67.982834602178244</v>
      </c>
      <c r="M200" s="294">
        <v>2.3161391069997248</v>
      </c>
      <c r="N200" s="294">
        <v>26</v>
      </c>
      <c r="O200" s="294">
        <v>7</v>
      </c>
      <c r="P200" s="724">
        <v>2.0017546132702639</v>
      </c>
      <c r="Q200" s="294">
        <v>20</v>
      </c>
      <c r="R200" s="729">
        <v>15</v>
      </c>
      <c r="S200" s="931"/>
      <c r="T200" s="931"/>
      <c r="U200" s="931"/>
      <c r="V200" s="931"/>
      <c r="W200" s="931"/>
      <c r="X200" s="931"/>
      <c r="Y200" s="931"/>
      <c r="Z200" s="931"/>
      <c r="AA200" s="931"/>
    </row>
    <row r="201" spans="1:27" ht="17" thickBot="1">
      <c r="A201" s="931"/>
      <c r="B201" s="872" t="s">
        <v>165</v>
      </c>
      <c r="C201" s="730">
        <v>735.73029178161846</v>
      </c>
      <c r="D201" s="754">
        <v>481.85937266711051</v>
      </c>
      <c r="E201" s="743">
        <v>3.2044263169308609</v>
      </c>
      <c r="F201" s="732">
        <v>31</v>
      </c>
      <c r="G201" s="733">
        <v>24</v>
      </c>
      <c r="H201" s="732">
        <v>6.2509574559818333</v>
      </c>
      <c r="I201" s="732">
        <v>1</v>
      </c>
      <c r="J201" s="732">
        <v>14</v>
      </c>
      <c r="K201" s="730">
        <v>307.86881153329045</v>
      </c>
      <c r="L201" s="754">
        <v>60.93530772348165</v>
      </c>
      <c r="M201" s="732">
        <v>2.1748745583667448</v>
      </c>
      <c r="N201" s="732">
        <v>31</v>
      </c>
      <c r="O201" s="732">
        <v>7</v>
      </c>
      <c r="P201" s="743">
        <v>1.9681552954349222</v>
      </c>
      <c r="Q201" s="732">
        <v>2</v>
      </c>
      <c r="R201" s="734">
        <v>15</v>
      </c>
      <c r="S201" s="931"/>
      <c r="T201" s="931"/>
      <c r="U201" s="931"/>
      <c r="V201" s="931"/>
      <c r="W201" s="931"/>
      <c r="X201" s="931"/>
      <c r="Y201" s="931"/>
      <c r="Z201" s="931"/>
      <c r="AA201" s="931"/>
    </row>
    <row r="202" spans="1:27">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9">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9">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9">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9">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9">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9">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9">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9">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9">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9">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9">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9">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ht="17" thickBot="1">
      <c r="A225" s="931"/>
      <c r="B225" s="176" t="s">
        <v>1055</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 r="A226" s="931"/>
      <c r="B226" s="347"/>
      <c r="C226" s="350" t="s">
        <v>705</v>
      </c>
      <c r="D226" s="350"/>
      <c r="E226" s="351"/>
      <c r="F226" s="351"/>
      <c r="G226" s="351"/>
      <c r="H226" s="387"/>
      <c r="I226" s="694"/>
      <c r="J226" s="695" t="s">
        <v>706</v>
      </c>
      <c r="K226" s="686"/>
      <c r="L226" s="372"/>
      <c r="M226" s="693"/>
      <c r="N226" s="693" t="s">
        <v>930</v>
      </c>
      <c r="O226" s="693"/>
      <c r="P226" s="693"/>
      <c r="Q226" s="693"/>
      <c r="R226" s="970"/>
      <c r="S226" s="693"/>
      <c r="T226" s="851"/>
      <c r="U226" s="931"/>
      <c r="V226" s="931"/>
      <c r="W226" s="931"/>
      <c r="X226" s="931"/>
      <c r="Y226" s="931"/>
      <c r="Z226" s="931"/>
      <c r="AA226" s="931"/>
    </row>
    <row r="227" spans="1:27">
      <c r="A227" s="931"/>
      <c r="B227" s="353"/>
      <c r="C227" s="393"/>
      <c r="D227" s="394" t="s">
        <v>1397</v>
      </c>
      <c r="E227" s="931"/>
      <c r="F227" s="395"/>
      <c r="G227" s="396" t="s">
        <v>1398</v>
      </c>
      <c r="H227" s="370"/>
      <c r="I227" s="699" t="s">
        <v>707</v>
      </c>
      <c r="J227" s="874" t="s">
        <v>708</v>
      </c>
      <c r="K227" s="700" t="s">
        <v>709</v>
      </c>
      <c r="L227" s="875" t="s">
        <v>931</v>
      </c>
      <c r="M227" s="876"/>
      <c r="N227" s="866"/>
      <c r="O227" s="876" t="s">
        <v>958</v>
      </c>
      <c r="P227" s="876"/>
      <c r="Q227" s="943"/>
      <c r="R227" s="971" t="s">
        <v>932</v>
      </c>
      <c r="S227" s="876"/>
      <c r="T227" s="854"/>
      <c r="U227" s="931"/>
      <c r="V227" s="931"/>
      <c r="W227" s="931"/>
      <c r="X227" s="931"/>
      <c r="Y227" s="931"/>
      <c r="Z227" s="931"/>
      <c r="AA227" s="931"/>
    </row>
    <row r="228" spans="1:27">
      <c r="A228" s="931"/>
      <c r="B228" s="400" t="s">
        <v>710</v>
      </c>
      <c r="C228" s="688" t="s">
        <v>567</v>
      </c>
      <c r="D228" s="378" t="s">
        <v>491</v>
      </c>
      <c r="E228" s="378" t="s">
        <v>490</v>
      </c>
      <c r="F228" s="698" t="s">
        <v>567</v>
      </c>
      <c r="G228" s="378" t="s">
        <v>491</v>
      </c>
      <c r="H228" s="378" t="s">
        <v>490</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ht="19" thickBot="1">
      <c r="A229" s="931"/>
      <c r="B229" s="402" t="s">
        <v>83</v>
      </c>
      <c r="C229" s="688" t="s">
        <v>924</v>
      </c>
      <c r="D229" s="378" t="s">
        <v>711</v>
      </c>
      <c r="E229" s="378" t="s">
        <v>711</v>
      </c>
      <c r="F229" s="698" t="s">
        <v>924</v>
      </c>
      <c r="G229" s="378" t="s">
        <v>711</v>
      </c>
      <c r="H229" s="378" t="s">
        <v>711</v>
      </c>
      <c r="I229" s="690" t="s">
        <v>680</v>
      </c>
      <c r="J229" s="687" t="s">
        <v>680</v>
      </c>
      <c r="K229" s="691" t="s">
        <v>680</v>
      </c>
      <c r="L229" s="690" t="s">
        <v>924</v>
      </c>
      <c r="M229" s="687" t="s">
        <v>924</v>
      </c>
      <c r="N229" s="869" t="s">
        <v>924</v>
      </c>
      <c r="O229" s="687" t="s">
        <v>924</v>
      </c>
      <c r="P229" s="687" t="s">
        <v>924</v>
      </c>
      <c r="Q229" s="687" t="s">
        <v>924</v>
      </c>
      <c r="R229" s="856" t="s">
        <v>924</v>
      </c>
      <c r="S229" s="687" t="s">
        <v>924</v>
      </c>
      <c r="T229" s="691" t="s">
        <v>924</v>
      </c>
      <c r="U229" s="931"/>
      <c r="V229" s="931"/>
      <c r="W229" s="931"/>
      <c r="X229" s="931"/>
      <c r="Y229" s="931"/>
      <c r="Z229" s="931"/>
      <c r="AA229" s="931"/>
    </row>
    <row r="230" spans="1:27">
      <c r="A230" s="931"/>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c r="U230" s="931"/>
      <c r="V230" s="931"/>
      <c r="W230" s="931"/>
      <c r="X230" s="931"/>
      <c r="Y230" s="931"/>
      <c r="Z230" s="931"/>
      <c r="AA230" s="931"/>
    </row>
    <row r="231" spans="1:27">
      <c r="A231" s="931"/>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c r="U231" s="931"/>
      <c r="V231" s="931"/>
      <c r="W231" s="931"/>
      <c r="X231" s="931"/>
      <c r="Y231" s="931"/>
      <c r="Z231" s="931"/>
      <c r="AA231" s="931"/>
    </row>
    <row r="232" spans="1:27">
      <c r="A232" s="931"/>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c r="U232" s="931"/>
      <c r="V232" s="931"/>
      <c r="W232" s="931"/>
      <c r="X232" s="931"/>
      <c r="Y232" s="931"/>
      <c r="Z232" s="931"/>
      <c r="AA232" s="931"/>
    </row>
    <row r="233" spans="1:27">
      <c r="A233" s="931"/>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c r="U233" s="931"/>
      <c r="V233" s="931"/>
      <c r="W233" s="931"/>
      <c r="X233" s="931"/>
      <c r="Y233" s="931"/>
      <c r="Z233" s="931"/>
      <c r="AA233" s="931"/>
    </row>
    <row r="234" spans="1:27">
      <c r="A234" s="931"/>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c r="U234" s="931"/>
      <c r="V234" s="931"/>
      <c r="W234" s="931"/>
      <c r="X234" s="931"/>
      <c r="Y234" s="931"/>
      <c r="Z234" s="931"/>
      <c r="AA234" s="931"/>
    </row>
    <row r="235" spans="1:27">
      <c r="A235" s="931"/>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c r="U235" s="931"/>
      <c r="V235" s="931"/>
      <c r="W235" s="931"/>
      <c r="X235" s="931"/>
      <c r="Y235" s="931"/>
      <c r="Z235" s="931"/>
      <c r="AA235" s="931"/>
    </row>
    <row r="236" spans="1:27">
      <c r="A236" s="931"/>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c r="U236" s="931"/>
      <c r="V236" s="931"/>
      <c r="W236" s="931"/>
      <c r="X236" s="931"/>
      <c r="Y236" s="931"/>
      <c r="Z236" s="931"/>
      <c r="AA236" s="931"/>
    </row>
    <row r="237" spans="1:27">
      <c r="A237" s="931"/>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c r="U237" s="931"/>
      <c r="V237" s="931"/>
      <c r="W237" s="931"/>
      <c r="X237" s="931"/>
      <c r="Y237" s="931"/>
      <c r="Z237" s="931"/>
      <c r="AA237" s="931"/>
    </row>
    <row r="238" spans="1:27">
      <c r="A238" s="931"/>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c r="U238" s="931"/>
      <c r="V238" s="931"/>
      <c r="W238" s="931"/>
      <c r="X238" s="931"/>
      <c r="Y238" s="931"/>
      <c r="Z238" s="931"/>
      <c r="AA238" s="931"/>
    </row>
    <row r="239" spans="1:27">
      <c r="A239" s="931"/>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c r="U239" s="931"/>
      <c r="V239" s="931"/>
      <c r="W239" s="931"/>
      <c r="X239" s="931"/>
      <c r="Y239" s="931"/>
      <c r="Z239" s="931"/>
      <c r="AA239" s="931"/>
    </row>
    <row r="240" spans="1:27">
      <c r="A240" s="931"/>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c r="U240" s="931"/>
      <c r="V240" s="931"/>
      <c r="W240" s="931"/>
      <c r="X240" s="931"/>
      <c r="Y240" s="931"/>
      <c r="Z240" s="931"/>
      <c r="AA240" s="931"/>
    </row>
    <row r="241" spans="1:29">
      <c r="A241" s="931"/>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c r="U241" s="931"/>
      <c r="V241" s="931"/>
      <c r="W241" s="931"/>
      <c r="X241" s="931"/>
      <c r="Y241" s="931"/>
      <c r="Z241" s="931"/>
      <c r="AA241" s="931"/>
    </row>
    <row r="242" spans="1:29">
      <c r="A242" s="931"/>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c r="U242" s="931"/>
      <c r="V242" s="931"/>
      <c r="W242" s="931"/>
      <c r="X242" s="931"/>
      <c r="Y242" s="931"/>
      <c r="Z242" s="931"/>
      <c r="AA242" s="931"/>
    </row>
    <row r="243" spans="1:29">
      <c r="A243" s="931"/>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c r="U243" s="931"/>
      <c r="V243" s="931"/>
      <c r="W243" s="931"/>
      <c r="X243" s="931"/>
      <c r="Y243" s="931"/>
      <c r="Z243" s="931"/>
      <c r="AA243" s="931"/>
    </row>
    <row r="244" spans="1:29">
      <c r="A244" s="931"/>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c r="U244" s="931"/>
      <c r="V244" s="931"/>
      <c r="W244" s="931"/>
      <c r="X244" s="931"/>
      <c r="Y244" s="931"/>
      <c r="Z244" s="931"/>
      <c r="AA244" s="931"/>
    </row>
    <row r="245" spans="1:29">
      <c r="A245" s="931"/>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c r="U245" s="931"/>
      <c r="V245" s="931"/>
      <c r="W245" s="931"/>
      <c r="X245" s="931"/>
      <c r="Y245" s="931"/>
      <c r="Z245" s="931"/>
      <c r="AA245" s="931"/>
    </row>
    <row r="246" spans="1:29">
      <c r="A246" s="931"/>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c r="U246" s="931"/>
      <c r="V246" s="931"/>
      <c r="W246" s="931"/>
      <c r="X246" s="931"/>
      <c r="Y246" s="931"/>
      <c r="Z246" s="931"/>
      <c r="AA246" s="931"/>
      <c r="AB246" s="292"/>
      <c r="AC246" s="292"/>
    </row>
    <row r="247" spans="1:29">
      <c r="A247" s="931"/>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c r="U247" s="931"/>
      <c r="V247" s="931"/>
      <c r="W247" s="931"/>
      <c r="X247" s="931"/>
      <c r="Y247" s="931"/>
      <c r="Z247" s="931"/>
      <c r="AA247" s="931"/>
    </row>
    <row r="248" spans="1:29">
      <c r="A248" s="931"/>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c r="U248" s="931"/>
      <c r="V248" s="931"/>
      <c r="W248" s="931"/>
      <c r="X248" s="931"/>
      <c r="Y248" s="931"/>
      <c r="Z248" s="931"/>
      <c r="AA248" s="931"/>
    </row>
    <row r="249" spans="1:29">
      <c r="A249" s="931"/>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c r="U249" s="931"/>
      <c r="V249" s="931"/>
      <c r="W249" s="931"/>
      <c r="X249" s="931"/>
      <c r="Y249" s="931"/>
      <c r="Z249" s="931"/>
      <c r="AA249" s="931"/>
    </row>
    <row r="250" spans="1:29">
      <c r="A250" s="931"/>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c r="U250" s="931"/>
      <c r="V250" s="931"/>
      <c r="W250" s="931"/>
      <c r="X250" s="931"/>
      <c r="Y250" s="931"/>
      <c r="Z250" s="931"/>
      <c r="AA250" s="931"/>
    </row>
    <row r="251" spans="1:29">
      <c r="A251" s="931"/>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c r="U251" s="931"/>
      <c r="V251" s="931"/>
      <c r="W251" s="931"/>
      <c r="X251" s="931"/>
      <c r="Y251" s="931"/>
      <c r="Z251" s="931"/>
      <c r="AA251" s="931"/>
    </row>
    <row r="252" spans="1:29">
      <c r="A252" s="931"/>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c r="U252" s="931"/>
      <c r="V252" s="931"/>
      <c r="W252" s="931"/>
      <c r="X252" s="931"/>
      <c r="Y252" s="931"/>
      <c r="Z252" s="931"/>
      <c r="AA252" s="931"/>
    </row>
    <row r="253" spans="1:29" ht="17" thickBot="1">
      <c r="A253" s="93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c r="U253" s="931"/>
      <c r="V253" s="931"/>
      <c r="W253" s="931"/>
      <c r="X253" s="931"/>
      <c r="Y253" s="931"/>
      <c r="Z253" s="931"/>
      <c r="AA253" s="931"/>
    </row>
    <row r="254" spans="1:29">
      <c r="A254" s="931"/>
      <c r="B254" s="660"/>
      <c r="C254" s="849"/>
      <c r="D254" s="931"/>
      <c r="E254" s="931"/>
      <c r="F254" s="931"/>
      <c r="G254" s="931"/>
      <c r="H254" s="370"/>
      <c r="I254" s="931"/>
      <c r="J254" s="931"/>
      <c r="K254" s="931"/>
      <c r="L254" s="189" t="s">
        <v>933</v>
      </c>
      <c r="M254" s="189"/>
      <c r="N254" s="931"/>
      <c r="O254" s="931"/>
      <c r="P254" s="931"/>
      <c r="Q254" s="931"/>
      <c r="R254" s="931"/>
      <c r="S254" s="931"/>
      <c r="T254" s="931"/>
      <c r="U254" s="931"/>
      <c r="V254" s="931"/>
      <c r="W254" s="931"/>
      <c r="X254" s="931"/>
      <c r="Y254" s="931"/>
      <c r="Z254" s="370"/>
      <c r="AA254" s="931"/>
      <c r="AB254" s="170"/>
      <c r="AC254" s="170"/>
    </row>
    <row r="255" spans="1:29">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ht="17"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1" ht="17" thickBot="1">
      <c r="A257" s="931"/>
      <c r="B257" s="702" t="s">
        <v>959</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934</v>
      </c>
      <c r="Z257" s="851"/>
      <c r="AA257" s="931"/>
      <c r="AB257" s="170"/>
      <c r="AC257" s="170"/>
      <c r="AD257" s="189"/>
      <c r="AF257" s="189"/>
      <c r="AH257" s="189"/>
      <c r="AJ257" s="189"/>
      <c r="AL257" s="189"/>
      <c r="AN257" s="189"/>
    </row>
    <row r="258" spans="1:41">
      <c r="A258" s="931"/>
      <c r="B258" s="347"/>
      <c r="C258" s="348" t="s">
        <v>712</v>
      </c>
      <c r="D258" s="351"/>
      <c r="E258" s="351"/>
      <c r="F258" s="351"/>
      <c r="G258" s="351"/>
      <c r="H258" s="351"/>
      <c r="I258" s="351"/>
      <c r="J258" s="351"/>
      <c r="K258" s="351"/>
      <c r="L258" s="351"/>
      <c r="M258" s="351"/>
      <c r="N258" s="409"/>
      <c r="O258" s="350"/>
      <c r="P258" s="351"/>
      <c r="Q258" s="350" t="s">
        <v>713</v>
      </c>
      <c r="R258" s="351"/>
      <c r="S258" s="351"/>
      <c r="T258" s="351"/>
      <c r="U258" s="351"/>
      <c r="V258" s="351"/>
      <c r="W258" s="351"/>
      <c r="X258" s="349"/>
      <c r="Y258" s="697" t="s">
        <v>935</v>
      </c>
      <c r="Z258" s="854"/>
      <c r="AA258" s="931"/>
      <c r="AB258" s="170"/>
      <c r="AC258" s="170"/>
    </row>
    <row r="259" spans="1:41">
      <c r="A259" s="931"/>
      <c r="B259" s="353"/>
      <c r="C259" s="875" t="s">
        <v>936</v>
      </c>
      <c r="D259" s="931"/>
      <c r="E259" s="931"/>
      <c r="F259" s="931"/>
      <c r="G259" s="370"/>
      <c r="H259" s="370"/>
      <c r="I259" s="370"/>
      <c r="J259" s="931"/>
      <c r="K259" s="931"/>
      <c r="L259" s="370"/>
      <c r="M259" s="370"/>
      <c r="N259" s="390"/>
      <c r="O259" s="876" t="s">
        <v>937</v>
      </c>
      <c r="P259" s="370"/>
      <c r="Q259" s="370"/>
      <c r="R259" s="370"/>
      <c r="S259" s="370"/>
      <c r="T259" s="370"/>
      <c r="U259" s="370"/>
      <c r="V259" s="370"/>
      <c r="W259" s="370"/>
      <c r="X259" s="391"/>
      <c r="Y259" s="875" t="s">
        <v>938</v>
      </c>
      <c r="Z259" s="854"/>
      <c r="AA259" s="931"/>
      <c r="AB259" s="389"/>
      <c r="AC259" s="170"/>
      <c r="AE259" s="290"/>
      <c r="AG259" s="290"/>
      <c r="AI259" s="290"/>
      <c r="AK259" s="290"/>
      <c r="AM259" s="290"/>
      <c r="AO259" s="290"/>
    </row>
    <row r="260" spans="1:41">
      <c r="A260" s="931"/>
      <c r="B260" s="400" t="s">
        <v>710</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ht="17"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680</v>
      </c>
      <c r="Z261" s="691" t="s">
        <v>680</v>
      </c>
      <c r="AA261" s="931"/>
      <c r="AB261" s="401"/>
      <c r="AC261" s="170"/>
      <c r="AM261" s="67"/>
      <c r="AO261" s="67"/>
    </row>
    <row r="262" spans="1:41">
      <c r="A262" s="931"/>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A262" s="931"/>
      <c r="AB262" s="170"/>
      <c r="AC262" s="170"/>
      <c r="AD262" s="292"/>
      <c r="AE262" s="292"/>
      <c r="AF262" s="292"/>
      <c r="AG262" s="292"/>
      <c r="AH262" s="292"/>
      <c r="AI262" s="292"/>
      <c r="AJ262" s="292"/>
      <c r="AK262" s="292"/>
      <c r="AL262" s="292"/>
      <c r="AM262" s="292"/>
      <c r="AN262" s="292"/>
      <c r="AO262" s="292"/>
    </row>
    <row r="263" spans="1:41">
      <c r="A263" s="931"/>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A263" s="931"/>
      <c r="AB263" s="170"/>
      <c r="AC263" s="170"/>
    </row>
    <row r="264" spans="1:41">
      <c r="A264" s="931"/>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A264" s="931"/>
      <c r="AB264" s="170"/>
      <c r="AC264" s="170"/>
    </row>
    <row r="265" spans="1:41">
      <c r="A265" s="931"/>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A265" s="931"/>
      <c r="AB265" s="170"/>
      <c r="AC265" s="170"/>
    </row>
    <row r="266" spans="1:41">
      <c r="A266" s="931"/>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A266" s="931"/>
      <c r="AB266" s="170"/>
      <c r="AC266" s="170"/>
    </row>
    <row r="267" spans="1:41">
      <c r="A267" s="931"/>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A267" s="931"/>
      <c r="AB267" s="170"/>
      <c r="AC267" s="170"/>
    </row>
    <row r="268" spans="1:41">
      <c r="A268" s="931"/>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A268" s="931"/>
      <c r="AB268" s="170"/>
      <c r="AC268" s="170"/>
    </row>
    <row r="269" spans="1:41">
      <c r="A269" s="931"/>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A269" s="931"/>
      <c r="AB269" s="170"/>
      <c r="AC269" s="170"/>
    </row>
    <row r="270" spans="1:41">
      <c r="A270" s="931"/>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A270" s="931"/>
      <c r="AB270" s="170"/>
      <c r="AC270" s="170"/>
    </row>
    <row r="271" spans="1:41">
      <c r="A271" s="931"/>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A271" s="931"/>
      <c r="AB271" s="170"/>
      <c r="AC271" s="170"/>
    </row>
    <row r="272" spans="1:41">
      <c r="A272" s="931"/>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A272" s="931"/>
      <c r="AB272" s="170"/>
      <c r="AC272" s="170"/>
    </row>
    <row r="273" spans="1:41">
      <c r="A273" s="931"/>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A273" s="931"/>
      <c r="AB273" s="170"/>
      <c r="AC273" s="170"/>
    </row>
    <row r="274" spans="1:41">
      <c r="A274" s="931"/>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A274" s="931"/>
      <c r="AB274" s="170"/>
      <c r="AC274" s="170"/>
    </row>
    <row r="275" spans="1:41">
      <c r="A275" s="931"/>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A275" s="931"/>
      <c r="AB275" s="170"/>
      <c r="AC275" s="170"/>
    </row>
    <row r="276" spans="1:41">
      <c r="A276" s="931"/>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A276" s="931"/>
      <c r="AB276" s="170"/>
      <c r="AC276" s="170"/>
    </row>
    <row r="277" spans="1:41">
      <c r="A277" s="931"/>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A277" s="931"/>
      <c r="AB277" s="170"/>
      <c r="AC277" s="170"/>
    </row>
    <row r="278" spans="1:41">
      <c r="A278" s="931"/>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A278" s="931"/>
      <c r="AB278" s="170"/>
      <c r="AC278" s="170"/>
    </row>
    <row r="279" spans="1:41">
      <c r="A279" s="931"/>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A279" s="931"/>
      <c r="AB279" s="170"/>
      <c r="AC279" s="170"/>
    </row>
    <row r="280" spans="1:41">
      <c r="A280" s="931"/>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A280" s="931"/>
      <c r="AB280" s="170"/>
      <c r="AC280" s="170"/>
    </row>
    <row r="281" spans="1:41">
      <c r="A281" s="931"/>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A281" s="931"/>
      <c r="AB281" s="170"/>
      <c r="AC281" s="170"/>
    </row>
    <row r="282" spans="1:41">
      <c r="A282" s="931"/>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A282" s="931"/>
      <c r="AB282" s="170"/>
      <c r="AC282" s="170"/>
    </row>
    <row r="283" spans="1:41">
      <c r="A283" s="931"/>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A283" s="931"/>
      <c r="AB283" s="170"/>
      <c r="AC283" s="170"/>
    </row>
    <row r="284" spans="1:41">
      <c r="A284" s="931"/>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A284" s="931"/>
      <c r="AB284" s="170"/>
      <c r="AC284" s="170"/>
    </row>
    <row r="285" spans="1:41" ht="17" thickBot="1">
      <c r="A285" s="93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A285" s="931"/>
      <c r="AB285" s="170"/>
      <c r="AC285" s="170"/>
    </row>
    <row r="286" spans="1:41">
      <c r="A286" s="931"/>
      <c r="B286" s="660"/>
      <c r="C286" s="849"/>
      <c r="D286" s="931"/>
      <c r="E286" s="931"/>
      <c r="F286" s="189" t="s">
        <v>715</v>
      </c>
      <c r="G286" s="931"/>
      <c r="H286" s="370"/>
      <c r="I286" s="931"/>
      <c r="J286" s="931"/>
      <c r="K286" s="931"/>
      <c r="L286" s="931"/>
      <c r="M286" s="370"/>
      <c r="N286" s="370"/>
      <c r="O286" s="931"/>
      <c r="P286" s="931"/>
      <c r="Q286" s="189" t="s">
        <v>715</v>
      </c>
      <c r="R286" s="931"/>
      <c r="S286" s="931"/>
      <c r="T286" s="931"/>
      <c r="U286" s="931"/>
      <c r="V286" s="931"/>
      <c r="W286" s="931"/>
      <c r="X286" s="931"/>
      <c r="Y286" s="931"/>
      <c r="Z286" s="370"/>
      <c r="AA286" s="931"/>
      <c r="AB286" s="170"/>
      <c r="AC286" s="170"/>
    </row>
    <row r="287" spans="1:41">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41">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ht="17" thickBot="1">
      <c r="A289" s="931"/>
      <c r="B289" s="702" t="s">
        <v>959</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 r="A290" s="931"/>
      <c r="B290" s="347"/>
      <c r="C290" s="348" t="s">
        <v>714</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 r="A291" s="931"/>
      <c r="B291" s="353"/>
      <c r="C291" s="875" t="s">
        <v>938</v>
      </c>
      <c r="D291" s="866"/>
      <c r="E291" s="876" t="s">
        <v>939</v>
      </c>
      <c r="F291" s="943"/>
      <c r="G291" s="971" t="s">
        <v>938</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 r="A292" s="931"/>
      <c r="B292" s="400" t="s">
        <v>710</v>
      </c>
      <c r="C292" s="394" t="s">
        <v>74</v>
      </c>
      <c r="D292" s="413" t="s">
        <v>75</v>
      </c>
      <c r="E292" s="378" t="s">
        <v>76</v>
      </c>
      <c r="F292" s="378" t="s">
        <v>77</v>
      </c>
      <c r="G292" s="698" t="s">
        <v>681</v>
      </c>
      <c r="H292" s="689" t="s">
        <v>682</v>
      </c>
      <c r="I292" s="931"/>
      <c r="J292" s="931"/>
      <c r="K292" s="931"/>
      <c r="L292" s="931"/>
      <c r="M292" s="931"/>
      <c r="N292" s="931"/>
      <c r="O292" s="931"/>
      <c r="P292" s="931"/>
      <c r="Q292" s="931"/>
      <c r="R292" s="931"/>
      <c r="S292" s="931"/>
      <c r="T292" s="931"/>
      <c r="U292" s="931"/>
      <c r="V292" s="931"/>
      <c r="W292" s="931"/>
      <c r="X292" s="931"/>
      <c r="Y292" s="931"/>
      <c r="Z292" s="931"/>
      <c r="AA292" s="931"/>
    </row>
    <row r="293" spans="1:27" ht="17" thickBot="1">
      <c r="A293" s="931"/>
      <c r="B293" s="402" t="s">
        <v>83</v>
      </c>
      <c r="C293" s="363" t="s">
        <v>680</v>
      </c>
      <c r="D293" s="415" t="s">
        <v>680</v>
      </c>
      <c r="E293" s="364" t="s">
        <v>680</v>
      </c>
      <c r="F293" s="364" t="s">
        <v>680</v>
      </c>
      <c r="G293" s="856" t="s">
        <v>680</v>
      </c>
      <c r="H293" s="691" t="s">
        <v>680</v>
      </c>
      <c r="I293" s="931"/>
      <c r="J293" s="931"/>
      <c r="K293" s="931"/>
      <c r="L293" s="931"/>
      <c r="M293" s="931"/>
      <c r="N293" s="931"/>
      <c r="O293" s="931"/>
      <c r="P293" s="931"/>
      <c r="Q293" s="931"/>
      <c r="R293" s="931"/>
      <c r="S293" s="931"/>
      <c r="T293" s="931"/>
      <c r="U293" s="931"/>
      <c r="V293" s="931"/>
      <c r="W293" s="931"/>
      <c r="X293" s="931"/>
      <c r="Y293" s="931"/>
      <c r="Z293" s="931"/>
      <c r="AA293" s="931"/>
    </row>
    <row r="294" spans="1:27">
      <c r="A294" s="931"/>
      <c r="B294" s="403">
        <v>1</v>
      </c>
      <c r="C294" s="782">
        <v>5.4429616285658904</v>
      </c>
      <c r="D294" s="800">
        <v>12.938011028404199</v>
      </c>
      <c r="E294" s="801">
        <v>19.871109924376501</v>
      </c>
      <c r="F294" s="798">
        <v>21.230259697470601</v>
      </c>
      <c r="G294" s="783">
        <v>15.3460720386151</v>
      </c>
      <c r="H294" s="799">
        <v>22.745128870993899</v>
      </c>
      <c r="I294" s="931"/>
      <c r="J294" s="931"/>
      <c r="K294" s="931"/>
      <c r="L294" s="931"/>
      <c r="M294" s="931"/>
      <c r="N294" s="931"/>
      <c r="O294" s="931"/>
      <c r="P294" s="931"/>
      <c r="Q294" s="931"/>
      <c r="R294" s="931"/>
      <c r="S294" s="931"/>
      <c r="T294" s="931"/>
      <c r="U294" s="931"/>
      <c r="V294" s="931"/>
      <c r="W294" s="931"/>
      <c r="X294" s="931"/>
      <c r="Y294" s="931"/>
      <c r="Z294" s="931"/>
      <c r="AA294" s="931"/>
    </row>
    <row r="295" spans="1:27">
      <c r="A295" s="931"/>
      <c r="B295" s="405">
        <v>2</v>
      </c>
      <c r="C295" s="782">
        <v>3.8071581691132699</v>
      </c>
      <c r="D295" s="800">
        <v>12.425113651540199</v>
      </c>
      <c r="E295" s="801">
        <v>19.0626504639202</v>
      </c>
      <c r="F295" s="798">
        <v>20.715458208124002</v>
      </c>
      <c r="G295" s="783">
        <v>13.484641422951601</v>
      </c>
      <c r="H295" s="799">
        <v>22.2437967169862</v>
      </c>
      <c r="I295" s="931"/>
      <c r="J295" s="931"/>
      <c r="K295" s="931"/>
      <c r="L295" s="931"/>
      <c r="M295" s="931"/>
      <c r="N295" s="931"/>
      <c r="O295" s="931"/>
      <c r="P295" s="931"/>
      <c r="Q295" s="931"/>
      <c r="R295" s="931"/>
      <c r="S295" s="931"/>
      <c r="T295" s="931"/>
      <c r="U295" s="931"/>
      <c r="V295" s="931"/>
      <c r="W295" s="931"/>
      <c r="X295" s="931"/>
      <c r="Y295" s="931"/>
      <c r="Z295" s="931"/>
      <c r="AA295" s="931"/>
    </row>
    <row r="296" spans="1:27">
      <c r="A296" s="931"/>
      <c r="B296" s="405">
        <v>3</v>
      </c>
      <c r="C296" s="802">
        <v>2.3741643672952102</v>
      </c>
      <c r="D296" s="800">
        <v>11.929794824896099</v>
      </c>
      <c r="E296" s="801">
        <v>18.140014044731199</v>
      </c>
      <c r="F296" s="798">
        <v>20.029924070265398</v>
      </c>
      <c r="G296" s="822">
        <v>11.777403342119401</v>
      </c>
      <c r="H296" s="799">
        <v>21.763212776855202</v>
      </c>
      <c r="I296" s="931"/>
      <c r="J296" s="931"/>
      <c r="K296" s="931"/>
      <c r="L296" s="931"/>
      <c r="M296" s="931"/>
      <c r="N296" s="931"/>
      <c r="O296" s="931"/>
      <c r="P296" s="931"/>
      <c r="Q296" s="931"/>
      <c r="R296" s="931"/>
      <c r="S296" s="931"/>
      <c r="T296" s="931"/>
      <c r="U296" s="931"/>
      <c r="V296" s="931"/>
      <c r="W296" s="931"/>
      <c r="X296" s="931"/>
      <c r="Y296" s="931"/>
      <c r="Z296" s="931"/>
      <c r="AA296" s="931"/>
    </row>
    <row r="297" spans="1:27">
      <c r="A297" s="931"/>
      <c r="B297" s="405">
        <v>4</v>
      </c>
      <c r="C297" s="782">
        <v>1.08568413460267</v>
      </c>
      <c r="D297" s="800">
        <v>11.432039070446899</v>
      </c>
      <c r="E297" s="801">
        <v>17.015826984460599</v>
      </c>
      <c r="F297" s="798">
        <v>19.159338643997501</v>
      </c>
      <c r="G297" s="783">
        <v>10.194605335636499</v>
      </c>
      <c r="H297" s="799">
        <v>21.2815869234351</v>
      </c>
      <c r="I297" s="931"/>
      <c r="J297" s="931"/>
      <c r="K297" s="931"/>
      <c r="L297" s="931"/>
      <c r="M297" s="931"/>
      <c r="N297" s="931"/>
      <c r="O297" s="931"/>
      <c r="P297" s="931"/>
      <c r="Q297" s="931"/>
      <c r="R297" s="931"/>
      <c r="S297" s="931"/>
      <c r="T297" s="931"/>
      <c r="U297" s="931"/>
      <c r="V297" s="931"/>
      <c r="W297" s="931"/>
      <c r="X297" s="931"/>
      <c r="Y297" s="931"/>
      <c r="Z297" s="931"/>
      <c r="AA297" s="931"/>
    </row>
    <row r="298" spans="1:27">
      <c r="A298" s="931"/>
      <c r="B298" s="405">
        <v>5</v>
      </c>
      <c r="C298" s="782">
        <v>-5.15343668916028E-3</v>
      </c>
      <c r="D298" s="800">
        <v>10.9913034168608</v>
      </c>
      <c r="E298" s="801">
        <v>15.8835561409769</v>
      </c>
      <c r="F298" s="798">
        <v>18.253466489730702</v>
      </c>
      <c r="G298" s="783">
        <v>8.77503325684423</v>
      </c>
      <c r="H298" s="799">
        <v>20.855528811822701</v>
      </c>
      <c r="I298" s="931"/>
      <c r="J298" s="931"/>
      <c r="K298" s="931"/>
      <c r="L298" s="931"/>
      <c r="M298" s="931"/>
      <c r="N298" s="931"/>
      <c r="O298" s="931"/>
      <c r="P298" s="931"/>
      <c r="Q298" s="931"/>
      <c r="R298" s="931"/>
      <c r="S298" s="931"/>
      <c r="T298" s="931"/>
      <c r="U298" s="931"/>
      <c r="V298" s="931"/>
      <c r="W298" s="931"/>
      <c r="X298" s="931"/>
      <c r="Y298" s="931"/>
      <c r="Z298" s="931"/>
      <c r="AA298" s="931"/>
    </row>
    <row r="299" spans="1:27">
      <c r="A299" s="931"/>
      <c r="B299" s="405">
        <v>6</v>
      </c>
      <c r="C299" s="782">
        <v>-0.89643469698952005</v>
      </c>
      <c r="D299" s="800">
        <v>10.5803621383831</v>
      </c>
      <c r="E299" s="801">
        <v>16.3874729223914</v>
      </c>
      <c r="F299" s="798">
        <v>18.6317119829076</v>
      </c>
      <c r="G299" s="783">
        <v>7.5063269351838198</v>
      </c>
      <c r="H299" s="799">
        <v>20.458992147648299</v>
      </c>
      <c r="I299" s="931"/>
      <c r="J299" s="931"/>
      <c r="K299" s="931"/>
      <c r="L299" s="931"/>
      <c r="M299" s="931"/>
      <c r="N299" s="931"/>
      <c r="O299" s="931"/>
      <c r="P299" s="931"/>
      <c r="Q299" s="931"/>
      <c r="R299" s="931"/>
      <c r="S299" s="931"/>
      <c r="T299" s="931"/>
      <c r="U299" s="931"/>
      <c r="V299" s="931"/>
      <c r="W299" s="931"/>
      <c r="X299" s="931"/>
      <c r="Y299" s="931"/>
      <c r="Z299" s="931"/>
      <c r="AA299" s="931"/>
    </row>
    <row r="300" spans="1:27">
      <c r="A300" s="931"/>
      <c r="B300" s="405">
        <v>7</v>
      </c>
      <c r="C300" s="782">
        <v>-1.71035281698994</v>
      </c>
      <c r="D300" s="800">
        <v>10.174118294677299</v>
      </c>
      <c r="E300" s="801">
        <v>18.761118389581402</v>
      </c>
      <c r="F300" s="798">
        <v>20.268644912294899</v>
      </c>
      <c r="G300" s="783">
        <v>6.34749482322015</v>
      </c>
      <c r="H300" s="799">
        <v>20.078801331664199</v>
      </c>
      <c r="I300" s="931"/>
      <c r="J300" s="931"/>
      <c r="K300" s="931"/>
      <c r="L300" s="931"/>
      <c r="M300" s="931"/>
      <c r="N300" s="931"/>
      <c r="O300" s="931"/>
      <c r="P300" s="931"/>
      <c r="Q300" s="931"/>
      <c r="R300" s="931"/>
      <c r="S300" s="931"/>
      <c r="T300" s="931"/>
      <c r="U300" s="931"/>
      <c r="V300" s="931"/>
      <c r="W300" s="931"/>
      <c r="X300" s="931"/>
      <c r="Y300" s="931"/>
      <c r="Z300" s="931"/>
      <c r="AA300" s="931"/>
    </row>
    <row r="301" spans="1:27">
      <c r="A301" s="931"/>
      <c r="B301" s="405">
        <v>8</v>
      </c>
      <c r="C301" s="782">
        <v>-1.47585494865572</v>
      </c>
      <c r="D301" s="800">
        <v>10.324102141109099</v>
      </c>
      <c r="E301" s="801">
        <v>20.889809502080901</v>
      </c>
      <c r="F301" s="798">
        <v>22.872723146661698</v>
      </c>
      <c r="G301" s="783">
        <v>6.2878068478958804</v>
      </c>
      <c r="H301" s="799">
        <v>20.251644375779801</v>
      </c>
      <c r="I301" s="931"/>
      <c r="J301" s="931"/>
      <c r="K301" s="931"/>
      <c r="L301" s="931"/>
      <c r="M301" s="931"/>
      <c r="N301" s="931"/>
      <c r="O301" s="931"/>
      <c r="P301" s="931"/>
      <c r="Q301" s="931"/>
      <c r="R301" s="931"/>
      <c r="S301" s="931"/>
      <c r="T301" s="931"/>
      <c r="U301" s="931"/>
      <c r="V301" s="931"/>
      <c r="W301" s="931"/>
      <c r="X301" s="931"/>
      <c r="Y301" s="931"/>
      <c r="Z301" s="931"/>
      <c r="AA301" s="931"/>
    </row>
    <row r="302" spans="1:27">
      <c r="A302" s="931"/>
      <c r="B302" s="405">
        <v>9</v>
      </c>
      <c r="C302" s="782">
        <v>2.7076457164738099</v>
      </c>
      <c r="D302" s="800">
        <v>11.750407726825699</v>
      </c>
      <c r="E302" s="801">
        <v>23.297099058982301</v>
      </c>
      <c r="F302" s="798">
        <v>24.4046456020451</v>
      </c>
      <c r="G302" s="783">
        <v>10.037284614533601</v>
      </c>
      <c r="H302" s="799">
        <v>21.658504523724901</v>
      </c>
      <c r="I302" s="931"/>
      <c r="J302" s="931"/>
      <c r="K302" s="931"/>
      <c r="L302" s="931"/>
      <c r="M302" s="931"/>
      <c r="N302" s="931"/>
      <c r="O302" s="931"/>
      <c r="P302" s="931"/>
      <c r="Q302" s="931"/>
      <c r="R302" s="931"/>
      <c r="S302" s="931"/>
      <c r="T302" s="931"/>
      <c r="U302" s="931"/>
      <c r="V302" s="931"/>
      <c r="W302" s="931"/>
      <c r="X302" s="931"/>
      <c r="Y302" s="931"/>
      <c r="Z302" s="931"/>
      <c r="AA302" s="931"/>
    </row>
    <row r="303" spans="1:27">
      <c r="A303" s="931"/>
      <c r="B303" s="405">
        <v>10</v>
      </c>
      <c r="C303" s="782">
        <v>9.92875052268157</v>
      </c>
      <c r="D303" s="800">
        <v>13.808272652278299</v>
      </c>
      <c r="E303" s="801">
        <v>26.4259639257217</v>
      </c>
      <c r="F303" s="798">
        <v>25.568962150127401</v>
      </c>
      <c r="G303" s="783">
        <v>16.5873499950861</v>
      </c>
      <c r="H303" s="799">
        <v>23.549169502133399</v>
      </c>
      <c r="I303" s="931"/>
      <c r="J303" s="931"/>
      <c r="K303" s="931"/>
      <c r="L303" s="931"/>
      <c r="M303" s="931"/>
      <c r="N303" s="931"/>
      <c r="O303" s="931"/>
      <c r="P303" s="931"/>
      <c r="Q303" s="931"/>
      <c r="R303" s="931"/>
      <c r="S303" s="931"/>
      <c r="T303" s="931"/>
      <c r="U303" s="931"/>
      <c r="V303" s="931"/>
      <c r="W303" s="931"/>
      <c r="X303" s="931"/>
      <c r="Y303" s="931"/>
      <c r="Z303" s="931"/>
      <c r="AA303" s="931"/>
    </row>
    <row r="304" spans="1:27">
      <c r="A304" s="931"/>
      <c r="B304" s="405">
        <v>11</v>
      </c>
      <c r="C304" s="782">
        <v>18.729270898339902</v>
      </c>
      <c r="D304" s="800">
        <v>15.9577368740623</v>
      </c>
      <c r="E304" s="801">
        <v>30.6202219967657</v>
      </c>
      <c r="F304" s="798">
        <v>26.914099548317001</v>
      </c>
      <c r="G304" s="783">
        <v>24.6969810819683</v>
      </c>
      <c r="H304" s="799">
        <v>25.585725902273001</v>
      </c>
      <c r="I304" s="931"/>
      <c r="J304" s="931"/>
      <c r="K304" s="931"/>
      <c r="L304" s="931"/>
      <c r="M304" s="931"/>
      <c r="N304" s="931"/>
      <c r="O304" s="931"/>
      <c r="P304" s="931"/>
      <c r="Q304" s="931"/>
      <c r="R304" s="931"/>
      <c r="S304" s="931"/>
      <c r="T304" s="931"/>
      <c r="U304" s="931"/>
      <c r="V304" s="931"/>
      <c r="W304" s="931"/>
      <c r="X304" s="931"/>
      <c r="Y304" s="931"/>
      <c r="Z304" s="931"/>
      <c r="AA304" s="931"/>
    </row>
    <row r="305" spans="1:27">
      <c r="A305" s="931"/>
      <c r="B305" s="405">
        <v>12</v>
      </c>
      <c r="C305" s="782">
        <v>28.010031912175201</v>
      </c>
      <c r="D305" s="800">
        <v>18.206901639455399</v>
      </c>
      <c r="E305" s="801">
        <v>35.219248459684998</v>
      </c>
      <c r="F305" s="798">
        <v>28.177777328438399</v>
      </c>
      <c r="G305" s="783">
        <v>33.654414592833099</v>
      </c>
      <c r="H305" s="799">
        <v>27.787453189280701</v>
      </c>
      <c r="I305" s="931"/>
      <c r="J305" s="931"/>
      <c r="K305" s="931"/>
      <c r="L305" s="931"/>
      <c r="M305" s="931"/>
      <c r="N305" s="931"/>
      <c r="O305" s="931"/>
      <c r="P305" s="931"/>
      <c r="Q305" s="931"/>
      <c r="R305" s="931"/>
      <c r="S305" s="931"/>
      <c r="T305" s="931"/>
      <c r="U305" s="931"/>
      <c r="V305" s="931"/>
      <c r="W305" s="931"/>
      <c r="X305" s="931"/>
      <c r="Y305" s="931"/>
      <c r="Z305" s="931"/>
      <c r="AA305" s="931"/>
    </row>
    <row r="306" spans="1:27">
      <c r="A306" s="931"/>
      <c r="B306" s="405">
        <v>13</v>
      </c>
      <c r="C306" s="782">
        <v>36.570467322704999</v>
      </c>
      <c r="D306" s="800">
        <v>20.4419488470202</v>
      </c>
      <c r="E306" s="801">
        <v>39.187558382632098</v>
      </c>
      <c r="F306" s="798">
        <v>29.1271506445871</v>
      </c>
      <c r="G306" s="783">
        <v>42.512222678554501</v>
      </c>
      <c r="H306" s="799">
        <v>29.972597335707601</v>
      </c>
      <c r="I306" s="931"/>
      <c r="J306" s="931"/>
      <c r="K306" s="931"/>
      <c r="L306" s="931"/>
      <c r="M306" s="931"/>
      <c r="N306" s="931"/>
      <c r="O306" s="931"/>
      <c r="P306" s="931"/>
      <c r="Q306" s="931"/>
      <c r="R306" s="931"/>
      <c r="S306" s="931"/>
      <c r="T306" s="931"/>
      <c r="U306" s="931"/>
      <c r="V306" s="931"/>
      <c r="W306" s="931"/>
      <c r="X306" s="931"/>
      <c r="Y306" s="931"/>
      <c r="Z306" s="931"/>
      <c r="AA306" s="931"/>
    </row>
    <row r="307" spans="1:27">
      <c r="A307" s="931"/>
      <c r="B307" s="405">
        <v>14</v>
      </c>
      <c r="C307" s="782">
        <v>43.394160777502201</v>
      </c>
      <c r="D307" s="800">
        <v>22.011645053551199</v>
      </c>
      <c r="E307" s="801">
        <v>42.100604167759599</v>
      </c>
      <c r="F307" s="798">
        <v>29.859758981717899</v>
      </c>
      <c r="G307" s="783">
        <v>49.774566257309402</v>
      </c>
      <c r="H307" s="799">
        <v>31.470484773037601</v>
      </c>
      <c r="I307" s="931"/>
      <c r="J307" s="931"/>
      <c r="K307" s="931"/>
      <c r="L307" s="931"/>
      <c r="M307" s="931"/>
      <c r="N307" s="931"/>
      <c r="O307" s="931"/>
      <c r="P307" s="931"/>
      <c r="Q307" s="931"/>
      <c r="R307" s="931"/>
      <c r="S307" s="931"/>
      <c r="T307" s="931"/>
      <c r="U307" s="931"/>
      <c r="V307" s="931"/>
      <c r="W307" s="931"/>
      <c r="X307" s="931"/>
      <c r="Y307" s="931"/>
      <c r="Z307" s="931"/>
      <c r="AA307" s="931"/>
    </row>
    <row r="308" spans="1:27">
      <c r="A308" s="931"/>
      <c r="B308" s="405">
        <v>15</v>
      </c>
      <c r="C308" s="782">
        <v>46.979782669467902</v>
      </c>
      <c r="D308" s="800">
        <v>22.7239496190866</v>
      </c>
      <c r="E308" s="801">
        <v>44.208547684477999</v>
      </c>
      <c r="F308" s="798">
        <v>30.290162007906702</v>
      </c>
      <c r="G308" s="783">
        <v>54.3914371390822</v>
      </c>
      <c r="H308" s="799">
        <v>32.083839941558402</v>
      </c>
      <c r="I308" s="931"/>
      <c r="J308" s="931"/>
      <c r="K308" s="931"/>
      <c r="L308" s="931"/>
      <c r="M308" s="931"/>
      <c r="N308" s="931"/>
      <c r="O308" s="931"/>
      <c r="P308" s="931"/>
      <c r="Q308" s="931"/>
      <c r="R308" s="931"/>
      <c r="S308" s="931"/>
      <c r="T308" s="931"/>
      <c r="U308" s="931"/>
      <c r="V308" s="931"/>
      <c r="W308" s="931"/>
      <c r="X308" s="931"/>
      <c r="Y308" s="931"/>
      <c r="Z308" s="931"/>
      <c r="AA308" s="931"/>
    </row>
    <row r="309" spans="1:27">
      <c r="A309" s="931"/>
      <c r="B309" s="405">
        <v>16</v>
      </c>
      <c r="C309" s="782">
        <v>47.592741331540601</v>
      </c>
      <c r="D309" s="800">
        <v>22.819462294865001</v>
      </c>
      <c r="E309" s="801">
        <v>44.886033727872103</v>
      </c>
      <c r="F309" s="798">
        <v>30.4308632953021</v>
      </c>
      <c r="G309" s="783">
        <v>56.314401066516602</v>
      </c>
      <c r="H309" s="799">
        <v>32.199623682499201</v>
      </c>
      <c r="I309" s="931"/>
      <c r="J309" s="931"/>
      <c r="K309" s="931"/>
      <c r="L309" s="931"/>
      <c r="M309" s="931"/>
      <c r="N309" s="931"/>
      <c r="O309" s="931"/>
      <c r="P309" s="931"/>
      <c r="Q309" s="931"/>
      <c r="R309" s="931"/>
      <c r="S309" s="931"/>
      <c r="T309" s="931"/>
      <c r="U309" s="931"/>
      <c r="V309" s="931"/>
      <c r="W309" s="931"/>
      <c r="X309" s="931"/>
      <c r="Y309" s="931"/>
      <c r="Z309" s="931"/>
      <c r="AA309" s="931"/>
    </row>
    <row r="310" spans="1:27">
      <c r="A310" s="931"/>
      <c r="B310" s="405">
        <v>17</v>
      </c>
      <c r="C310" s="782">
        <v>44.8818377458566</v>
      </c>
      <c r="D310" s="800">
        <v>22.102013198383599</v>
      </c>
      <c r="E310" s="801">
        <v>44.604169256363299</v>
      </c>
      <c r="F310" s="798">
        <v>30.433833907574499</v>
      </c>
      <c r="G310" s="783">
        <v>54.981144034774601</v>
      </c>
      <c r="H310" s="799">
        <v>31.458305086952102</v>
      </c>
      <c r="I310" s="931"/>
      <c r="J310" s="931"/>
      <c r="K310" s="931"/>
      <c r="L310" s="931"/>
      <c r="M310" s="931"/>
      <c r="N310" s="931"/>
      <c r="O310" s="931"/>
      <c r="P310" s="931"/>
      <c r="Q310" s="931"/>
      <c r="R310" s="931"/>
      <c r="S310" s="931"/>
      <c r="T310" s="931"/>
      <c r="U310" s="931"/>
      <c r="V310" s="931"/>
      <c r="W310" s="931"/>
      <c r="X310" s="931"/>
      <c r="Y310" s="931"/>
      <c r="Z310" s="931"/>
      <c r="AA310" s="931"/>
    </row>
    <row r="311" spans="1:27">
      <c r="A311" s="931"/>
      <c r="B311" s="405">
        <v>18</v>
      </c>
      <c r="C311" s="782">
        <v>38.701492167418301</v>
      </c>
      <c r="D311" s="800">
        <v>20.488707755610701</v>
      </c>
      <c r="E311" s="801">
        <v>43.7421395780379</v>
      </c>
      <c r="F311" s="798">
        <v>30.352447339889601</v>
      </c>
      <c r="G311" s="783">
        <v>50.2113748102187</v>
      </c>
      <c r="H311" s="799">
        <v>29.832151314457001</v>
      </c>
      <c r="I311" s="931"/>
      <c r="J311" s="931"/>
      <c r="K311" s="931"/>
      <c r="L311" s="931"/>
      <c r="M311" s="931"/>
      <c r="N311" s="931"/>
      <c r="O311" s="931"/>
      <c r="P311" s="931"/>
      <c r="Q311" s="931"/>
      <c r="R311" s="931"/>
      <c r="S311" s="931"/>
      <c r="T311" s="931"/>
      <c r="U311" s="931"/>
      <c r="V311" s="931"/>
      <c r="W311" s="931"/>
      <c r="X311" s="931"/>
      <c r="Y311" s="931"/>
      <c r="Z311" s="931"/>
      <c r="AA311" s="931"/>
    </row>
    <row r="312" spans="1:27">
      <c r="A312" s="931"/>
      <c r="B312" s="405">
        <v>19</v>
      </c>
      <c r="C312" s="782">
        <v>32.163920310511898</v>
      </c>
      <c r="D312" s="800">
        <v>19.219211516130802</v>
      </c>
      <c r="E312" s="801">
        <v>34.483405319782499</v>
      </c>
      <c r="F312" s="798">
        <v>29.027262110246198</v>
      </c>
      <c r="G312" s="783">
        <v>44.9264974418831</v>
      </c>
      <c r="H312" s="799">
        <v>28.6661911604367</v>
      </c>
      <c r="I312" s="931"/>
      <c r="J312" s="931"/>
      <c r="K312" s="931"/>
      <c r="L312" s="931"/>
      <c r="M312" s="931"/>
      <c r="N312" s="931"/>
      <c r="O312" s="931"/>
      <c r="P312" s="931"/>
      <c r="Q312" s="931"/>
      <c r="R312" s="931"/>
      <c r="S312" s="931"/>
      <c r="T312" s="931"/>
      <c r="U312" s="931"/>
      <c r="V312" s="931"/>
      <c r="W312" s="931"/>
      <c r="X312" s="931"/>
      <c r="Y312" s="931"/>
      <c r="Z312" s="931"/>
      <c r="AA312" s="931"/>
    </row>
    <row r="313" spans="1:27">
      <c r="A313" s="931"/>
      <c r="B313" s="405">
        <v>20</v>
      </c>
      <c r="C313" s="782">
        <v>26.295067467442401</v>
      </c>
      <c r="D313" s="800">
        <v>18.3239833234285</v>
      </c>
      <c r="E313" s="801">
        <v>30.8553610529815</v>
      </c>
      <c r="F313" s="798">
        <v>27.646296260271601</v>
      </c>
      <c r="G313" s="783">
        <v>39.970470175777997</v>
      </c>
      <c r="H313" s="799">
        <v>27.8592801509743</v>
      </c>
      <c r="I313" s="931"/>
      <c r="J313" s="931"/>
      <c r="K313" s="931"/>
      <c r="L313" s="931"/>
      <c r="M313" s="931"/>
      <c r="N313" s="931"/>
      <c r="O313" s="931"/>
      <c r="P313" s="931"/>
      <c r="Q313" s="931"/>
      <c r="R313" s="931"/>
      <c r="S313" s="931"/>
      <c r="T313" s="931"/>
      <c r="U313" s="931"/>
      <c r="V313" s="931"/>
      <c r="W313" s="931"/>
      <c r="X313" s="931"/>
      <c r="Y313" s="931"/>
      <c r="Z313" s="931"/>
      <c r="AA313" s="931"/>
    </row>
    <row r="314" spans="1:27">
      <c r="A314" s="931"/>
      <c r="B314" s="405">
        <v>21</v>
      </c>
      <c r="C314" s="782">
        <v>21.526845012599399</v>
      </c>
      <c r="D314" s="800">
        <v>17.535114485823801</v>
      </c>
      <c r="E314" s="801">
        <v>27.9575556327359</v>
      </c>
      <c r="F314" s="798">
        <v>26.338400388304901</v>
      </c>
      <c r="G314" s="783">
        <v>35.602938430044603</v>
      </c>
      <c r="H314" s="799">
        <v>27.160827066125901</v>
      </c>
      <c r="I314" s="931"/>
      <c r="J314" s="931"/>
      <c r="K314" s="931"/>
      <c r="L314" s="931"/>
      <c r="M314" s="931"/>
      <c r="N314" s="931"/>
      <c r="O314" s="931"/>
      <c r="P314" s="931"/>
      <c r="Q314" s="931"/>
      <c r="R314" s="931"/>
      <c r="S314" s="931"/>
      <c r="T314" s="931"/>
      <c r="U314" s="931"/>
      <c r="V314" s="931"/>
      <c r="W314" s="931"/>
      <c r="X314" s="931"/>
      <c r="Y314" s="931"/>
      <c r="Z314" s="931"/>
      <c r="AA314" s="931"/>
    </row>
    <row r="315" spans="1:27">
      <c r="A315" s="931"/>
      <c r="B315" s="405">
        <v>22</v>
      </c>
      <c r="C315" s="782">
        <v>17.031430200515</v>
      </c>
      <c r="D315" s="800">
        <v>16.756866418908299</v>
      </c>
      <c r="E315" s="801">
        <v>25.991606679779</v>
      </c>
      <c r="F315" s="798">
        <v>25.533915056224998</v>
      </c>
      <c r="G315" s="783">
        <v>31.649341680982999</v>
      </c>
      <c r="H315" s="799">
        <v>26.492232543472301</v>
      </c>
      <c r="I315" s="931"/>
      <c r="J315" s="931"/>
      <c r="K315" s="931"/>
      <c r="L315" s="931"/>
      <c r="M315" s="931"/>
      <c r="N315" s="931"/>
      <c r="O315" s="931"/>
      <c r="P315" s="931"/>
      <c r="Q315" s="931"/>
      <c r="R315" s="931"/>
      <c r="S315" s="931"/>
      <c r="T315" s="931"/>
      <c r="U315" s="931"/>
      <c r="V315" s="931"/>
      <c r="W315" s="931"/>
      <c r="X315" s="931"/>
      <c r="Y315" s="931"/>
      <c r="Z315" s="931"/>
      <c r="AA315" s="931"/>
    </row>
    <row r="316" spans="1:27">
      <c r="A316" s="931"/>
      <c r="B316" s="405">
        <v>23</v>
      </c>
      <c r="C316" s="782">
        <v>13.2781074052451</v>
      </c>
      <c r="D316" s="800">
        <v>15.9944159629806</v>
      </c>
      <c r="E316" s="801">
        <v>24.5462292779869</v>
      </c>
      <c r="F316" s="798">
        <v>24.864247013549701</v>
      </c>
      <c r="G316" s="783">
        <v>28.034006327560199</v>
      </c>
      <c r="H316" s="799">
        <v>25.818286576664399</v>
      </c>
      <c r="I316" s="931"/>
      <c r="J316" s="931"/>
      <c r="K316" s="931"/>
      <c r="L316" s="931"/>
      <c r="M316" s="931"/>
      <c r="N316" s="931"/>
      <c r="O316" s="931"/>
      <c r="P316" s="931"/>
      <c r="Q316" s="931"/>
      <c r="R316" s="931"/>
      <c r="S316" s="931"/>
      <c r="T316" s="931"/>
      <c r="U316" s="931"/>
      <c r="V316" s="931"/>
      <c r="W316" s="931"/>
      <c r="X316" s="931"/>
      <c r="Y316" s="931"/>
      <c r="Z316" s="931"/>
      <c r="AA316" s="931"/>
    </row>
    <row r="317" spans="1:27" ht="17" thickBot="1">
      <c r="A317" s="931"/>
      <c r="B317" s="407">
        <v>24</v>
      </c>
      <c r="C317" s="785">
        <v>10.2079387076712</v>
      </c>
      <c r="D317" s="806">
        <v>15.361168845736</v>
      </c>
      <c r="E317" s="804">
        <v>22.982468292365901</v>
      </c>
      <c r="F317" s="804">
        <v>23.885193521002101</v>
      </c>
      <c r="G317" s="786">
        <v>24.842460395702201</v>
      </c>
      <c r="H317" s="805">
        <v>25.251200956621499</v>
      </c>
      <c r="I317" s="931"/>
      <c r="J317" s="931"/>
      <c r="K317" s="931"/>
      <c r="L317" s="931"/>
      <c r="M317" s="931"/>
      <c r="N317" s="931"/>
      <c r="O317" s="931"/>
      <c r="P317" s="931"/>
      <c r="Q317" s="931"/>
      <c r="R317" s="931"/>
      <c r="S317" s="931"/>
      <c r="T317" s="931"/>
      <c r="U317" s="931"/>
      <c r="V317" s="931"/>
      <c r="W317" s="931"/>
      <c r="X317" s="931"/>
      <c r="Y317" s="931"/>
      <c r="Z317" s="931"/>
      <c r="AA317" s="931"/>
    </row>
    <row r="318" spans="1:27">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 r="A324" s="931"/>
      <c r="B324" s="702" t="s">
        <v>913</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 r="A326" s="931"/>
      <c r="B326" s="189" t="s">
        <v>1056</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ht="17"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 r="A329" s="931"/>
      <c r="B329" s="379" t="s">
        <v>642</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 r="A330" s="931"/>
      <c r="B330" s="353">
        <v>-50</v>
      </c>
      <c r="C330" s="966">
        <v>0</v>
      </c>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 r="A331" s="931"/>
      <c r="B331" s="353">
        <v>-49</v>
      </c>
      <c r="C331" s="966">
        <v>0</v>
      </c>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 r="A332" s="931"/>
      <c r="B332" s="353">
        <v>-48</v>
      </c>
      <c r="C332" s="966">
        <v>0</v>
      </c>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 r="A333" s="931"/>
      <c r="B333" s="353">
        <v>-47</v>
      </c>
      <c r="C333" s="966">
        <v>0</v>
      </c>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 r="A334" s="931"/>
      <c r="B334" s="353">
        <v>-46</v>
      </c>
      <c r="C334" s="966">
        <v>0</v>
      </c>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 r="A335" s="931"/>
      <c r="B335" s="353">
        <v>-45</v>
      </c>
      <c r="C335" s="966">
        <v>0</v>
      </c>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 r="A336" s="931"/>
      <c r="B336" s="353">
        <v>-44</v>
      </c>
      <c r="C336" s="966">
        <v>0</v>
      </c>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 r="A337" s="931"/>
      <c r="B337" s="353">
        <v>-43</v>
      </c>
      <c r="C337" s="966">
        <v>0</v>
      </c>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 r="A338" s="931"/>
      <c r="B338" s="353">
        <v>-42</v>
      </c>
      <c r="C338" s="966">
        <v>0</v>
      </c>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 r="A339" s="931"/>
      <c r="B339" s="353">
        <v>-41</v>
      </c>
      <c r="C339" s="966">
        <v>0</v>
      </c>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 r="A340" s="931"/>
      <c r="B340" s="353">
        <v>-40</v>
      </c>
      <c r="C340" s="966">
        <v>0</v>
      </c>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 r="A341" s="931"/>
      <c r="B341" s="353">
        <v>-39</v>
      </c>
      <c r="C341" s="966">
        <v>0</v>
      </c>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 r="A342" s="931"/>
      <c r="B342" s="353">
        <v>-38</v>
      </c>
      <c r="C342" s="966">
        <v>0</v>
      </c>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 r="A343" s="931"/>
      <c r="B343" s="353">
        <v>-37</v>
      </c>
      <c r="C343" s="966">
        <v>0</v>
      </c>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 r="A344" s="931"/>
      <c r="B344" s="353">
        <v>-36</v>
      </c>
      <c r="C344" s="966">
        <v>0</v>
      </c>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 r="A345" s="931"/>
      <c r="B345" s="353">
        <v>-35</v>
      </c>
      <c r="C345" s="966">
        <v>0</v>
      </c>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 r="A346" s="931"/>
      <c r="B346" s="353">
        <v>-34</v>
      </c>
      <c r="C346" s="966">
        <v>0</v>
      </c>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 r="A347" s="931"/>
      <c r="B347" s="353">
        <v>-33</v>
      </c>
      <c r="C347" s="966">
        <v>0</v>
      </c>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 r="A348" s="931"/>
      <c r="B348" s="353">
        <v>-32</v>
      </c>
      <c r="C348" s="966">
        <v>0</v>
      </c>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 r="A349" s="931"/>
      <c r="B349" s="353">
        <v>-31</v>
      </c>
      <c r="C349" s="966">
        <v>0</v>
      </c>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 r="A350" s="931"/>
      <c r="B350" s="353">
        <v>-30</v>
      </c>
      <c r="C350" s="966">
        <v>0</v>
      </c>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 r="A351" s="931"/>
      <c r="B351" s="353">
        <v>-29</v>
      </c>
      <c r="C351" s="966">
        <v>0</v>
      </c>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 r="A352" s="931"/>
      <c r="B352" s="353">
        <v>-28</v>
      </c>
      <c r="C352" s="966">
        <v>0</v>
      </c>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 r="A353" s="931"/>
      <c r="B353" s="353">
        <v>-27</v>
      </c>
      <c r="C353" s="966">
        <v>0</v>
      </c>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 r="A354" s="931"/>
      <c r="B354" s="353">
        <v>-26</v>
      </c>
      <c r="C354" s="966">
        <v>0</v>
      </c>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 r="A355" s="931"/>
      <c r="B355" s="353">
        <v>-25</v>
      </c>
      <c r="C355" s="966">
        <v>0</v>
      </c>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 r="A356" s="931"/>
      <c r="B356" s="353">
        <v>-24</v>
      </c>
      <c r="C356" s="966">
        <v>0</v>
      </c>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 r="A357" s="931"/>
      <c r="B357" s="353">
        <v>-23</v>
      </c>
      <c r="C357" s="966">
        <v>0</v>
      </c>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 r="A358" s="931"/>
      <c r="B358" s="353">
        <v>-22</v>
      </c>
      <c r="C358" s="966">
        <v>0</v>
      </c>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 r="A359" s="931"/>
      <c r="B359" s="353">
        <v>-21</v>
      </c>
      <c r="C359" s="966">
        <v>0</v>
      </c>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 r="A360" s="931"/>
      <c r="B360" s="353">
        <v>-20</v>
      </c>
      <c r="C360" s="966">
        <v>0</v>
      </c>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 r="A361" s="931"/>
      <c r="B361" s="353">
        <v>-19</v>
      </c>
      <c r="C361" s="966">
        <v>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 r="A362" s="931"/>
      <c r="B362" s="353">
        <v>-18</v>
      </c>
      <c r="C362" s="966">
        <v>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 r="A363" s="931"/>
      <c r="B363" s="353">
        <v>-17</v>
      </c>
      <c r="C363" s="966">
        <v>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 r="A364" s="931"/>
      <c r="B364" s="353">
        <v>-16</v>
      </c>
      <c r="C364" s="966">
        <v>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 r="A365" s="931"/>
      <c r="B365" s="353">
        <v>-15</v>
      </c>
      <c r="C365" s="966">
        <v>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 r="A366" s="931"/>
      <c r="B366" s="353">
        <v>-14</v>
      </c>
      <c r="C366" s="966">
        <v>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 r="A367" s="931"/>
      <c r="B367" s="353">
        <v>-13</v>
      </c>
      <c r="C367" s="966">
        <v>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 r="A368" s="931"/>
      <c r="B368" s="353">
        <v>-12</v>
      </c>
      <c r="C368" s="966">
        <v>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 r="A369" s="931"/>
      <c r="B369" s="353">
        <v>-11</v>
      </c>
      <c r="C369" s="966">
        <v>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 r="A370" s="931"/>
      <c r="B370" s="353">
        <v>-10</v>
      </c>
      <c r="C370" s="966">
        <v>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 r="A371" s="931"/>
      <c r="B371" s="353">
        <v>-9</v>
      </c>
      <c r="C371" s="966">
        <v>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 r="A372" s="931"/>
      <c r="B372" s="353">
        <v>-8</v>
      </c>
      <c r="C372" s="966">
        <v>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 r="A373" s="931"/>
      <c r="B373" s="353">
        <v>-7</v>
      </c>
      <c r="C373" s="966">
        <v>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 r="A374" s="931"/>
      <c r="B374" s="353">
        <v>-6</v>
      </c>
      <c r="C374" s="966">
        <v>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 r="A375" s="931"/>
      <c r="B375" s="353">
        <v>-5</v>
      </c>
      <c r="C375" s="966">
        <v>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 r="A376" s="931"/>
      <c r="B376" s="353">
        <v>-4</v>
      </c>
      <c r="C376" s="966">
        <v>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 r="A377" s="931"/>
      <c r="B377" s="353">
        <v>-3</v>
      </c>
      <c r="C377" s="966">
        <v>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 r="A378" s="931"/>
      <c r="B378" s="353">
        <v>-2</v>
      </c>
      <c r="C378" s="966">
        <v>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 r="A379" s="931"/>
      <c r="B379" s="353">
        <v>-1</v>
      </c>
      <c r="C379" s="966">
        <v>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 r="A380" s="931"/>
      <c r="B380" s="353">
        <v>0</v>
      </c>
      <c r="C380" s="966">
        <v>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 r="A381" s="931"/>
      <c r="B381" s="353">
        <v>1</v>
      </c>
      <c r="C381" s="966">
        <v>4</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 r="A382" s="931"/>
      <c r="B382" s="353">
        <v>2</v>
      </c>
      <c r="C382" s="966">
        <v>4</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 r="A383" s="931"/>
      <c r="B383" s="353">
        <v>3</v>
      </c>
      <c r="C383" s="966">
        <v>20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 r="A384" s="931"/>
      <c r="B384" s="353">
        <v>4</v>
      </c>
      <c r="C384" s="966">
        <v>21</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 r="A385" s="931"/>
      <c r="B385" s="353">
        <v>5</v>
      </c>
      <c r="C385" s="966">
        <v>39</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 r="A386" s="931"/>
      <c r="B386" s="353">
        <v>6</v>
      </c>
      <c r="C386" s="966">
        <v>51</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 r="A387" s="931"/>
      <c r="B387" s="353">
        <v>7</v>
      </c>
      <c r="C387" s="966">
        <v>63</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 r="A388" s="931"/>
      <c r="B388" s="353">
        <v>8</v>
      </c>
      <c r="C388" s="966">
        <v>71</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 r="A389" s="931"/>
      <c r="B389" s="353">
        <v>9</v>
      </c>
      <c r="C389" s="966">
        <v>83</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 r="A390" s="931"/>
      <c r="B390" s="353">
        <v>10</v>
      </c>
      <c r="C390" s="966">
        <v>128</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 r="A391" s="931"/>
      <c r="B391" s="353">
        <v>11</v>
      </c>
      <c r="C391" s="966">
        <v>164</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 r="A392" s="931"/>
      <c r="B392" s="353">
        <v>12</v>
      </c>
      <c r="C392" s="966">
        <v>218</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 r="A393" s="931"/>
      <c r="B393" s="353">
        <v>13</v>
      </c>
      <c r="C393" s="966">
        <v>185</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 r="A394" s="931"/>
      <c r="B394" s="353">
        <v>14</v>
      </c>
      <c r="C394" s="966">
        <v>197</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 r="A395" s="931"/>
      <c r="B395" s="353">
        <v>15</v>
      </c>
      <c r="C395" s="966">
        <v>253</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 r="A396" s="931"/>
      <c r="B396" s="353">
        <v>16</v>
      </c>
      <c r="C396" s="966">
        <v>269</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 r="A397" s="931"/>
      <c r="B397" s="353">
        <v>17</v>
      </c>
      <c r="C397" s="966">
        <v>241</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 r="A398" s="931"/>
      <c r="B398" s="353">
        <v>18</v>
      </c>
      <c r="C398" s="966">
        <v>312</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 r="A399" s="931"/>
      <c r="B399" s="353">
        <v>19</v>
      </c>
      <c r="C399" s="966">
        <v>321</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 r="A400" s="931"/>
      <c r="B400" s="353">
        <v>20</v>
      </c>
      <c r="C400" s="966">
        <v>337</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 r="A401" s="931"/>
      <c r="B401" s="353">
        <v>21</v>
      </c>
      <c r="C401" s="966">
        <v>305</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 r="A402" s="931"/>
      <c r="B402" s="353">
        <v>22</v>
      </c>
      <c r="C402" s="966">
        <v>324</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 r="A403" s="931"/>
      <c r="B403" s="353">
        <v>23</v>
      </c>
      <c r="C403" s="966">
        <v>302</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 r="A404" s="931"/>
      <c r="B404" s="353">
        <v>24</v>
      </c>
      <c r="C404" s="966">
        <v>276</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 r="A405" s="931"/>
      <c r="B405" s="353">
        <v>25</v>
      </c>
      <c r="C405" s="966">
        <v>296</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 r="A406" s="931"/>
      <c r="B406" s="353">
        <v>26</v>
      </c>
      <c r="C406" s="966">
        <v>283</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 r="A407" s="931"/>
      <c r="B407" s="353">
        <v>27</v>
      </c>
      <c r="C407" s="966">
        <v>313</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 r="A408" s="931"/>
      <c r="B408" s="353">
        <v>28</v>
      </c>
      <c r="C408" s="966">
        <v>302</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 r="A409" s="931"/>
      <c r="B409" s="353">
        <v>29</v>
      </c>
      <c r="C409" s="966">
        <v>326</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 r="A410" s="931"/>
      <c r="B410" s="353">
        <v>30</v>
      </c>
      <c r="C410" s="966">
        <v>356</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 r="A411" s="931"/>
      <c r="B411" s="353">
        <v>31</v>
      </c>
      <c r="C411" s="966">
        <v>386</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 r="A412" s="931"/>
      <c r="B412" s="353">
        <v>32</v>
      </c>
      <c r="C412" s="966">
        <v>366</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 r="A413" s="931"/>
      <c r="B413" s="353">
        <v>33</v>
      </c>
      <c r="C413" s="966">
        <v>399</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 r="A414" s="931"/>
      <c r="B414" s="353">
        <v>34</v>
      </c>
      <c r="C414" s="966">
        <v>374</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 r="A415" s="931"/>
      <c r="B415" s="353">
        <v>35</v>
      </c>
      <c r="C415" s="966">
        <v>315</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 r="A416" s="931"/>
      <c r="B416" s="353">
        <v>36</v>
      </c>
      <c r="C416" s="966">
        <v>253</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 r="A417" s="931"/>
      <c r="B417" s="353">
        <v>37</v>
      </c>
      <c r="C417" s="966">
        <v>209</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 r="A418" s="931"/>
      <c r="B418" s="353">
        <v>38</v>
      </c>
      <c r="C418" s="966">
        <v>152</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 r="A419" s="931"/>
      <c r="B419" s="353">
        <v>39</v>
      </c>
      <c r="C419" s="966">
        <v>118</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 r="A420" s="931"/>
      <c r="B420" s="353">
        <v>40</v>
      </c>
      <c r="C420" s="966">
        <v>64</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 r="A421" s="931"/>
      <c r="B421" s="353">
        <v>41</v>
      </c>
      <c r="C421" s="966">
        <v>34</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 r="A422" s="931"/>
      <c r="B422" s="353">
        <v>42</v>
      </c>
      <c r="C422" s="966">
        <v>17</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 r="A423" s="931"/>
      <c r="B423" s="353">
        <v>43</v>
      </c>
      <c r="C423" s="966">
        <v>7</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 r="A424" s="931"/>
      <c r="B424" s="353">
        <v>44</v>
      </c>
      <c r="C424" s="966">
        <v>2</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 r="A425" s="931"/>
      <c r="B425" s="353">
        <v>45</v>
      </c>
      <c r="C425" s="966">
        <v>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 r="A426" s="931"/>
      <c r="B426" s="353">
        <v>46</v>
      </c>
      <c r="C426" s="966">
        <v>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 r="A427" s="931"/>
      <c r="B427" s="353">
        <v>47</v>
      </c>
      <c r="C427" s="966">
        <v>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 r="A428" s="931"/>
      <c r="B428" s="353">
        <v>48</v>
      </c>
      <c r="C428" s="966">
        <v>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 r="A429" s="931"/>
      <c r="B429" s="353">
        <v>49</v>
      </c>
      <c r="C429" s="966">
        <v>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 r="A430" s="931"/>
      <c r="B430" s="353">
        <v>50</v>
      </c>
      <c r="C430" s="966">
        <v>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 r="A431" s="931"/>
      <c r="B431" s="353">
        <v>51</v>
      </c>
      <c r="C431" s="966">
        <v>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 r="A432" s="931"/>
      <c r="B432" s="353">
        <v>52</v>
      </c>
      <c r="C432" s="966">
        <v>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 r="A433" s="931"/>
      <c r="B433" s="353">
        <v>53</v>
      </c>
      <c r="C433" s="966">
        <v>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 r="A434" s="931"/>
      <c r="B434" s="353">
        <v>54</v>
      </c>
      <c r="C434" s="966">
        <v>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 r="A435" s="931"/>
      <c r="B435" s="353">
        <v>55</v>
      </c>
      <c r="C435" s="966">
        <v>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 r="A436" s="931"/>
      <c r="B436" s="353">
        <v>56</v>
      </c>
      <c r="C436" s="966">
        <v>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 r="A437" s="931"/>
      <c r="B437" s="353">
        <v>57</v>
      </c>
      <c r="C437" s="966">
        <v>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 r="A438" s="931"/>
      <c r="B438" s="353">
        <v>58</v>
      </c>
      <c r="C438" s="966">
        <v>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 r="A439" s="931"/>
      <c r="B439" s="353">
        <v>59</v>
      </c>
      <c r="C439" s="966">
        <v>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 r="A440" s="931"/>
      <c r="B440" s="353">
        <v>60</v>
      </c>
      <c r="C440" s="966">
        <v>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 r="A441" s="931"/>
      <c r="B441" s="353">
        <v>61</v>
      </c>
      <c r="C441" s="966">
        <v>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 r="A442" s="931"/>
      <c r="B442" s="353">
        <v>62</v>
      </c>
      <c r="C442" s="966">
        <v>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 r="A443" s="931"/>
      <c r="B443" s="353">
        <v>63</v>
      </c>
      <c r="C443" s="966">
        <v>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 r="A444" s="931"/>
      <c r="B444" s="353">
        <v>64</v>
      </c>
      <c r="C444" s="966">
        <v>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 r="A445" s="931"/>
      <c r="B445" s="353">
        <v>65</v>
      </c>
      <c r="C445" s="966">
        <v>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 r="A446" s="931"/>
      <c r="B446" s="353">
        <v>66</v>
      </c>
      <c r="C446" s="966">
        <v>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 r="A447" s="931"/>
      <c r="B447" s="353">
        <v>67</v>
      </c>
      <c r="C447" s="966">
        <v>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 r="A448" s="931"/>
      <c r="B448" s="353">
        <v>68</v>
      </c>
      <c r="C448" s="966">
        <v>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 r="A449" s="931"/>
      <c r="B449" s="353">
        <v>69</v>
      </c>
      <c r="C449" s="966">
        <v>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 r="A450" s="931"/>
      <c r="B450" s="353">
        <v>70</v>
      </c>
      <c r="C450" s="966">
        <v>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 r="A451" s="931"/>
      <c r="B451" s="353">
        <v>71</v>
      </c>
      <c r="C451" s="966">
        <v>0</v>
      </c>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 r="A452" s="931"/>
      <c r="B452" s="353">
        <v>72</v>
      </c>
      <c r="C452" s="966">
        <v>0</v>
      </c>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 r="A453" s="931"/>
      <c r="B453" s="353">
        <v>73</v>
      </c>
      <c r="C453" s="966">
        <v>0</v>
      </c>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 r="A454" s="931"/>
      <c r="B454" s="353">
        <v>74</v>
      </c>
      <c r="C454" s="966">
        <v>0</v>
      </c>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 r="A455" s="931"/>
      <c r="B455" s="353">
        <v>75</v>
      </c>
      <c r="C455" s="966">
        <v>0</v>
      </c>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 r="A456" s="931"/>
      <c r="B456" s="353">
        <v>76</v>
      </c>
      <c r="C456" s="966">
        <v>0</v>
      </c>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 r="A457" s="931"/>
      <c r="B457" s="353">
        <v>77</v>
      </c>
      <c r="C457" s="966">
        <v>0</v>
      </c>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 r="A458" s="931"/>
      <c r="B458" s="353">
        <v>78</v>
      </c>
      <c r="C458" s="966">
        <v>0</v>
      </c>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 r="A459" s="931"/>
      <c r="B459" s="353">
        <v>79</v>
      </c>
      <c r="C459" s="966">
        <v>0</v>
      </c>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 r="A460" s="931"/>
      <c r="B460" s="353">
        <v>80</v>
      </c>
      <c r="C460" s="966">
        <v>0</v>
      </c>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 r="A461" s="931"/>
      <c r="B461" s="353">
        <v>81</v>
      </c>
      <c r="C461" s="966">
        <v>0</v>
      </c>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 r="A462" s="931"/>
      <c r="B462" s="353">
        <v>82</v>
      </c>
      <c r="C462" s="966">
        <v>0</v>
      </c>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 r="A463" s="931"/>
      <c r="B463" s="353">
        <v>83</v>
      </c>
      <c r="C463" s="966">
        <v>0</v>
      </c>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 r="A464" s="931"/>
      <c r="B464" s="353">
        <v>84</v>
      </c>
      <c r="C464" s="966">
        <v>0</v>
      </c>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 r="A465" s="931"/>
      <c r="B465" s="353">
        <v>85</v>
      </c>
      <c r="C465" s="966">
        <v>0</v>
      </c>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 r="A466" s="931"/>
      <c r="B466" s="353">
        <v>86</v>
      </c>
      <c r="C466" s="966">
        <v>0</v>
      </c>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 r="A467" s="931"/>
      <c r="B467" s="353">
        <v>87</v>
      </c>
      <c r="C467" s="966">
        <v>0</v>
      </c>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 r="A468" s="931"/>
      <c r="B468" s="353">
        <v>88</v>
      </c>
      <c r="C468" s="966">
        <v>0</v>
      </c>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 r="A469" s="931"/>
      <c r="B469" s="353">
        <v>89</v>
      </c>
      <c r="C469" s="966">
        <v>0</v>
      </c>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 r="A470" s="931"/>
      <c r="B470" s="353">
        <v>90</v>
      </c>
      <c r="C470" s="966">
        <v>0</v>
      </c>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 r="A471" s="931"/>
      <c r="B471" s="353">
        <v>91</v>
      </c>
      <c r="C471" s="966">
        <v>0</v>
      </c>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 r="A472" s="931"/>
      <c r="B472" s="353">
        <v>92</v>
      </c>
      <c r="C472" s="966">
        <v>0</v>
      </c>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 r="A473" s="931"/>
      <c r="B473" s="353">
        <v>93</v>
      </c>
      <c r="C473" s="966">
        <v>0</v>
      </c>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 r="A474" s="931"/>
      <c r="B474" s="353">
        <v>94</v>
      </c>
      <c r="C474" s="966">
        <v>0</v>
      </c>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 r="A475" s="931"/>
      <c r="B475" s="353">
        <v>95</v>
      </c>
      <c r="C475" s="966">
        <v>0</v>
      </c>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 r="A476" s="931"/>
      <c r="B476" s="353">
        <v>96</v>
      </c>
      <c r="C476" s="966">
        <v>0</v>
      </c>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 r="A477" s="931"/>
      <c r="B477" s="353">
        <v>97</v>
      </c>
      <c r="C477" s="966">
        <v>0</v>
      </c>
      <c r="D477" s="943"/>
      <c r="E477" s="943" t="s">
        <v>643</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ht="17" thickBot="1">
      <c r="A478" s="931"/>
      <c r="B478" s="360">
        <v>98</v>
      </c>
      <c r="C478" s="967">
        <v>0</v>
      </c>
      <c r="D478" s="943"/>
      <c r="E478" s="943">
        <f>SUM(C330:C478)</f>
        <v>8760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1:27">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1:27">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1:27">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1:27">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1:27">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1:27">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1:27">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1:27">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1:27">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1:27">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1:27">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1:27">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1:27">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1:27">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1:27">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C37"/>
  <sheetViews>
    <sheetView topLeftCell="A28" zoomScaleNormal="100" workbookViewId="0">
      <selection activeCell="A30" sqref="A30"/>
    </sheetView>
  </sheetViews>
  <sheetFormatPr baseColWidth="10" defaultColWidth="11.42578125" defaultRowHeight="16"/>
  <cols>
    <col min="1" max="1" width="74.7109375" customWidth="1"/>
    <col min="2" max="2" width="58" customWidth="1"/>
  </cols>
  <sheetData>
    <row r="1" spans="1:3">
      <c r="A1" s="9"/>
    </row>
    <row r="2" spans="1:3">
      <c r="A2" s="10"/>
    </row>
    <row r="3" spans="1:3">
      <c r="A3" s="10"/>
    </row>
    <row r="4" spans="1:3">
      <c r="A4" s="10"/>
    </row>
    <row r="5" spans="1:3" ht="20">
      <c r="A5" s="246" t="s">
        <v>1562</v>
      </c>
      <c r="B5" s="176" t="s">
        <v>360</v>
      </c>
      <c r="C5" s="702"/>
    </row>
    <row r="6" spans="1:3">
      <c r="A6" s="245" t="str">
        <f>IF(B21="Comparison","","Informative Annex B8, Section B8.1")</f>
        <v>Informative Annex B8, Section B8.1</v>
      </c>
      <c r="B6" s="181" t="s">
        <v>357</v>
      </c>
    </row>
    <row r="7" spans="1:3">
      <c r="A7" s="245"/>
      <c r="B7" s="181" t="s">
        <v>359</v>
      </c>
    </row>
    <row r="8" spans="1:3">
      <c r="A8" s="245" t="str">
        <f>IF(B21="Comparison","Test Results Comparison","Example Results")</f>
        <v>Example Results</v>
      </c>
      <c r="B8" s="181" t="s">
        <v>358</v>
      </c>
    </row>
    <row r="9" spans="1:3">
      <c r="A9" s="245" t="s">
        <v>180</v>
      </c>
      <c r="B9" s="178" t="s">
        <v>547</v>
      </c>
    </row>
    <row r="10" spans="1:3">
      <c r="A10" s="245" t="s">
        <v>967</v>
      </c>
      <c r="B10" s="248" t="s">
        <v>613</v>
      </c>
    </row>
    <row r="11" spans="1:3">
      <c r="A11" s="245"/>
      <c r="B11" t="s">
        <v>1558</v>
      </c>
    </row>
    <row r="12" spans="1:3">
      <c r="A12" s="67"/>
      <c r="B12" t="s">
        <v>1559</v>
      </c>
    </row>
    <row r="13" spans="1:3">
      <c r="A13" s="67" t="str">
        <f>IF(B21="Comparison","Results for "&amp;'Adding Results'!$C$22,"")</f>
        <v/>
      </c>
      <c r="B13" s="181" t="s">
        <v>548</v>
      </c>
    </row>
    <row r="14" spans="1:3">
      <c r="A14" s="182" t="str">
        <f>IF(B21="Comparison","(" &amp; 'Adding Results'!$G$24 &amp; ")","")</f>
        <v/>
      </c>
    </row>
    <row r="15" spans="1:3">
      <c r="A15" s="182" t="str">
        <f>IF(B21="Comparison","vs.","")</f>
        <v/>
      </c>
      <c r="B15" s="11" t="s">
        <v>549</v>
      </c>
    </row>
    <row r="16" spans="1:3">
      <c r="A16" s="182" t="str">
        <f>IF(B21="Comparison","Example Results","")</f>
        <v/>
      </c>
      <c r="B16" s="11" t="s">
        <v>1365</v>
      </c>
    </row>
    <row r="17" spans="1:2">
      <c r="A17" s="182"/>
      <c r="B17" s="11" t="s">
        <v>1364</v>
      </c>
    </row>
    <row r="18" spans="1:2">
      <c r="A18" s="182"/>
    </row>
    <row r="19" spans="1:2">
      <c r="A19" s="182" t="str">
        <f>IF(B21="Comparison","Prepared By","")</f>
        <v/>
      </c>
    </row>
    <row r="20" spans="1:2">
      <c r="A20" s="182" t="str">
        <f>IF(B21="Comparison",IF('Adding Results'!C27="","",'Adding Results'!C27),"")</f>
        <v/>
      </c>
      <c r="B20" s="67" t="s">
        <v>265</v>
      </c>
    </row>
    <row r="21" spans="1:2">
      <c r="A21" s="182" t="str">
        <f>IF(B21="Comparison","("&amp;'Adding Results'!$G$28&amp;")","")</f>
        <v/>
      </c>
      <c r="B21" s="1307" t="s">
        <v>1560</v>
      </c>
    </row>
    <row r="22" spans="1:2">
      <c r="A22" s="182"/>
    </row>
    <row r="23" spans="1:2">
      <c r="A23" s="182" t="str">
        <f>IF(B21="Comparison","Results Developed","")</f>
        <v/>
      </c>
    </row>
    <row r="24" spans="1:2">
      <c r="A24" s="182" t="str">
        <f>IF(B21="Comparison",TEXT('Adding Results'!$G$25,"DD-MMM-YYYY"),"")</f>
        <v/>
      </c>
    </row>
    <row r="25" spans="1:2">
      <c r="A25" s="182"/>
    </row>
    <row r="26" spans="1:2">
      <c r="A26" s="67"/>
    </row>
    <row r="27" spans="1:2">
      <c r="A27" s="67"/>
    </row>
    <row r="29" spans="1:2">
      <c r="B29" s="11" t="s">
        <v>546</v>
      </c>
    </row>
    <row r="30" spans="1:2" ht="30" customHeight="1">
      <c r="B30" s="247" t="str">
        <f>IF(B21="Comparison",'Title Page'!$A$5&amp;", "&amp;'Title Page'!$A$8&amp;" "&amp;'Title Page'!$A$9&amp;" "&amp;'Title Page'!$A$10,'Title Page'!$A$5&amp;", "&amp;'Title Page'!$A$6)</f>
        <v>ASHRAE Standard 140-2020, Informative Annex B8, Section B8.1</v>
      </c>
    </row>
    <row r="31" spans="1:2">
      <c r="B31" s="11" t="s">
        <v>550</v>
      </c>
    </row>
    <row r="32" spans="1:2"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1:2">
      <c r="B33" s="11" t="s">
        <v>551</v>
      </c>
    </row>
    <row r="34" spans="1:2">
      <c r="A34" s="67"/>
      <c r="B34" s="247" t="str">
        <f>IF('Title Page'!$B$21="Example","", "By "&amp;'Title Page'!$A$20&amp;" "&amp;'Title Page'!$A$21&amp;", "&amp;'Title Page'!$A$24)</f>
        <v/>
      </c>
    </row>
    <row r="35" spans="1:2">
      <c r="A35" s="67"/>
    </row>
    <row r="36" spans="1:2">
      <c r="A36" s="67"/>
      <c r="B36" s="11" t="s">
        <v>181</v>
      </c>
    </row>
    <row r="37" spans="1:2" ht="51" customHeight="1">
      <c r="B37" s="247" t="str">
        <f>$B$30&amp;"
"&amp;$B$32 &amp; IF(B34="","", (", b" &amp; MID($B$34,2,200)))</f>
        <v>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F33"/>
  <sheetViews>
    <sheetView topLeftCell="A14" zoomScaleNormal="100" workbookViewId="0">
      <selection activeCell="B37" sqref="B37"/>
    </sheetView>
  </sheetViews>
  <sheetFormatPr baseColWidth="10" defaultColWidth="8.7109375" defaultRowHeight="16"/>
  <cols>
    <col min="1" max="1" width="2.28515625" style="931" customWidth="1"/>
    <col min="2" max="2" width="24.28515625" customWidth="1"/>
    <col min="3" max="3" width="26.28515625" customWidth="1"/>
    <col min="4" max="4" width="26.7109375" customWidth="1"/>
  </cols>
  <sheetData>
    <row r="1" spans="2:6">
      <c r="C1" s="62" t="str">
        <f>IF(ISTEXT('Title Page'!$A$5),'Title Page'!$A$5,"")</f>
        <v>ASHRAE Standard 140-2020</v>
      </c>
    </row>
    <row r="2" spans="2:6">
      <c r="C2" s="62" t="s">
        <v>361</v>
      </c>
    </row>
    <row r="3" spans="2:6">
      <c r="C3" s="62" t="str">
        <f>'Title Page'!$A$10</f>
        <v>Section 5.2 - Building Thermal Envelope and Fabric Load Cases 195-995 &amp; 600FF-980FF</v>
      </c>
    </row>
    <row r="4" spans="2:6">
      <c r="C4" s="62"/>
    </row>
    <row r="5" spans="2:6" ht="39.75" customHeight="1">
      <c r="B5" s="1419" t="s">
        <v>1523</v>
      </c>
      <c r="C5" s="1420"/>
      <c r="D5" s="1420"/>
    </row>
    <row r="6" spans="2:6">
      <c r="B6" s="12"/>
      <c r="C6" s="12"/>
      <c r="D6" s="12"/>
    </row>
    <row r="7" spans="2:6">
      <c r="B7" s="188" t="s">
        <v>362</v>
      </c>
      <c r="C7" s="12"/>
      <c r="D7" s="12"/>
    </row>
    <row r="8" spans="2:6">
      <c r="B8" s="188" t="s">
        <v>614</v>
      </c>
      <c r="C8" s="12"/>
      <c r="D8" s="12"/>
    </row>
    <row r="9" spans="2:6">
      <c r="B9" s="12"/>
      <c r="C9" s="12"/>
      <c r="D9" s="12"/>
    </row>
    <row r="10" spans="2:6" ht="41.25" customHeight="1">
      <c r="B10" s="1416" t="s">
        <v>1409</v>
      </c>
      <c r="C10" s="1418"/>
      <c r="D10" s="1418"/>
    </row>
    <row r="11" spans="2:6">
      <c r="B11" s="188" t="s">
        <v>363</v>
      </c>
      <c r="C11" s="12"/>
      <c r="D11" s="12"/>
      <c r="F11" s="943"/>
    </row>
    <row r="12" spans="2:6" s="931" customFormat="1" ht="6.75" customHeight="1">
      <c r="B12" s="188"/>
      <c r="C12" s="12"/>
      <c r="D12" s="12"/>
      <c r="F12" s="943"/>
    </row>
    <row r="13" spans="2:6">
      <c r="B13" s="931"/>
      <c r="C13" s="62" t="s">
        <v>218</v>
      </c>
      <c r="D13" s="702"/>
    </row>
    <row r="14" spans="2:6" ht="21.75" customHeight="1">
      <c r="C14" s="62" t="s">
        <v>215</v>
      </c>
    </row>
    <row r="15" spans="2:6" ht="12" customHeight="1" thickBot="1"/>
    <row r="16" spans="2:6" ht="18" thickTop="1" thickBot="1">
      <c r="B16" s="1199" t="s">
        <v>250</v>
      </c>
      <c r="C16" s="1201" t="s">
        <v>216</v>
      </c>
      <c r="D16" s="1200" t="s">
        <v>217</v>
      </c>
    </row>
    <row r="17" spans="2:4" ht="30" customHeight="1" thickTop="1" thickBot="1">
      <c r="B17" s="1357" t="s">
        <v>1160</v>
      </c>
      <c r="C17" s="1354" t="s">
        <v>1156</v>
      </c>
      <c r="D17" s="1358" t="s">
        <v>1156</v>
      </c>
    </row>
    <row r="18" spans="2:4" ht="45" customHeight="1" thickBot="1">
      <c r="B18" s="1359" t="s">
        <v>1161</v>
      </c>
      <c r="C18" s="1355" t="s">
        <v>1563</v>
      </c>
      <c r="D18" s="1360" t="s">
        <v>1157</v>
      </c>
    </row>
    <row r="19" spans="2:4" ht="30" customHeight="1" thickBot="1">
      <c r="B19" s="1359" t="s">
        <v>1415</v>
      </c>
      <c r="C19" s="1355" t="s">
        <v>1158</v>
      </c>
      <c r="D19" s="1360" t="s">
        <v>1483</v>
      </c>
    </row>
    <row r="20" spans="2:4" ht="30" customHeight="1" thickBot="1">
      <c r="B20" s="1359" t="s">
        <v>1162</v>
      </c>
      <c r="C20" s="1355" t="s">
        <v>1416</v>
      </c>
      <c r="D20" s="1360" t="s">
        <v>1524</v>
      </c>
    </row>
    <row r="21" spans="2:4" ht="30" customHeight="1" thickBot="1">
      <c r="B21" s="1359" t="s">
        <v>1164</v>
      </c>
      <c r="C21" s="1355" t="s">
        <v>1159</v>
      </c>
      <c r="D21" s="1360" t="s">
        <v>1159</v>
      </c>
    </row>
    <row r="22" spans="2:4" ht="45" customHeight="1" thickBot="1">
      <c r="B22" s="1359" t="s">
        <v>1412</v>
      </c>
      <c r="C22" s="1355" t="s">
        <v>1413</v>
      </c>
      <c r="D22" s="1360" t="s">
        <v>1414</v>
      </c>
    </row>
    <row r="23" spans="2:4" ht="45" customHeight="1" thickBot="1">
      <c r="B23" s="1361" t="s">
        <v>1419</v>
      </c>
      <c r="C23" s="1356" t="s">
        <v>1413</v>
      </c>
      <c r="D23" s="1362" t="s">
        <v>1418</v>
      </c>
    </row>
    <row r="24" spans="2:4" ht="17" thickTop="1">
      <c r="B24" s="1198" t="s">
        <v>1417</v>
      </c>
      <c r="C24" s="12"/>
      <c r="D24" s="12"/>
    </row>
    <row r="25" spans="2:4" s="931" customFormat="1" ht="12.75" customHeight="1">
      <c r="B25" s="180" t="s">
        <v>1163</v>
      </c>
      <c r="C25" s="12"/>
      <c r="D25" s="12"/>
    </row>
    <row r="26" spans="2:4">
      <c r="B26" s="1198" t="s">
        <v>1420</v>
      </c>
      <c r="C26" s="12"/>
      <c r="D26" s="12"/>
    </row>
    <row r="28" spans="2:4" ht="51.75" customHeight="1">
      <c r="B28" s="1416" t="s">
        <v>1525</v>
      </c>
      <c r="C28" s="1417"/>
      <c r="D28" s="1417"/>
    </row>
    <row r="29" spans="2:4">
      <c r="B29" s="188"/>
      <c r="C29" s="12"/>
      <c r="D29" s="12"/>
    </row>
    <row r="30" spans="2:4">
      <c r="B30" s="12"/>
      <c r="C30" s="12"/>
      <c r="D30" s="12"/>
    </row>
    <row r="31" spans="2:4">
      <c r="C31" s="12"/>
      <c r="D31" s="12"/>
    </row>
    <row r="32" spans="2:4">
      <c r="C32" s="12"/>
      <c r="D32" s="12"/>
    </row>
    <row r="33" spans="3:4">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89622-37D2-4218-90F7-C0AAB70D563F}">
  <sheetPr codeName="Sheet28">
    <pageSetUpPr fitToPage="1"/>
  </sheetPr>
  <dimension ref="A1:F29"/>
  <sheetViews>
    <sheetView zoomScaleNormal="100" workbookViewId="0">
      <selection activeCell="C33" sqref="C33"/>
    </sheetView>
  </sheetViews>
  <sheetFormatPr baseColWidth="10" defaultColWidth="8.85546875" defaultRowHeight="16"/>
  <cols>
    <col min="1" max="1" width="0.5703125" style="931" customWidth="1"/>
    <col min="2" max="2" width="7.42578125" style="931" customWidth="1"/>
    <col min="3" max="3" width="53.85546875" style="931" customWidth="1"/>
    <col min="4" max="4" width="8.85546875" style="931" customWidth="1"/>
    <col min="5" max="5" width="10.7109375" style="931" customWidth="1"/>
    <col min="6" max="6" width="0.42578125" style="931" customWidth="1"/>
    <col min="7" max="16384" width="8.85546875" style="931"/>
  </cols>
  <sheetData>
    <row r="1" spans="1:6">
      <c r="A1" s="1426" t="str">
        <f>IF('Title Page'!$B$21="Example",'Title Page'!$B$30,"ASHRAE Standard 140-2010 Section 5.2 - Building Thermal Envelope and Fabric Load Tests")</f>
        <v>ASHRAE Standard 140-2020, Informative Annex B8, Section B8.1</v>
      </c>
      <c r="B1" s="1426"/>
      <c r="C1" s="1426"/>
      <c r="D1" s="1426"/>
      <c r="E1" s="1426"/>
      <c r="F1" s="1426"/>
    </row>
    <row r="2" spans="1:6">
      <c r="A2" s="1426" t="str">
        <f>'Title Page'!$B$32</f>
        <v>Example Results for Section 5.2 - Building Thermal Envelope and Fabric Load Cases 195-995 &amp; 600FF-980FF</v>
      </c>
      <c r="B2" s="1426"/>
      <c r="C2" s="1426"/>
      <c r="D2" s="1426"/>
      <c r="E2" s="1426"/>
      <c r="F2" s="1426"/>
    </row>
    <row r="3" spans="1:6">
      <c r="A3" s="1426" t="str">
        <f>'Title Page'!$B$34</f>
        <v/>
      </c>
      <c r="B3" s="1426"/>
      <c r="C3" s="1426"/>
      <c r="D3" s="1426"/>
      <c r="E3" s="1426"/>
      <c r="F3" s="1426"/>
    </row>
    <row r="4" spans="1:6">
      <c r="D4" s="702"/>
    </row>
    <row r="5" spans="1:6" ht="17.25" customHeight="1">
      <c r="B5" s="1427" t="s">
        <v>492</v>
      </c>
      <c r="C5" s="1427"/>
      <c r="D5" s="1427"/>
      <c r="E5" s="1427"/>
    </row>
    <row r="6" spans="1:6" ht="17" thickBot="1"/>
    <row r="7" spans="1:6" ht="18" thickTop="1" thickBot="1">
      <c r="B7" s="239" t="s">
        <v>268</v>
      </c>
      <c r="C7" s="240" t="s">
        <v>269</v>
      </c>
      <c r="D7" s="241" t="s">
        <v>270</v>
      </c>
      <c r="E7" s="244" t="s">
        <v>626</v>
      </c>
    </row>
    <row r="8" spans="1:6" ht="17" thickTop="1">
      <c r="B8" s="234" t="s">
        <v>286</v>
      </c>
      <c r="C8" s="235" t="s">
        <v>271</v>
      </c>
      <c r="D8" s="1425" t="s">
        <v>272</v>
      </c>
      <c r="E8" s="236" t="s">
        <v>1532</v>
      </c>
    </row>
    <row r="9" spans="1:6">
      <c r="B9" s="1194" t="s">
        <v>288</v>
      </c>
      <c r="C9" s="229" t="s">
        <v>273</v>
      </c>
      <c r="D9" s="1421"/>
      <c r="E9" s="237" t="s">
        <v>1533</v>
      </c>
    </row>
    <row r="10" spans="1:6">
      <c r="B10" s="1194" t="s">
        <v>290</v>
      </c>
      <c r="C10" s="229" t="s">
        <v>0</v>
      </c>
      <c r="D10" s="1421" t="s">
        <v>274</v>
      </c>
      <c r="E10" s="237" t="s">
        <v>1534</v>
      </c>
    </row>
    <row r="11" spans="1:6">
      <c r="B11" s="1194" t="s">
        <v>292</v>
      </c>
      <c r="C11" s="229" t="s">
        <v>183</v>
      </c>
      <c r="D11" s="1421"/>
      <c r="E11" s="237" t="s">
        <v>1535</v>
      </c>
    </row>
    <row r="12" spans="1:6">
      <c r="B12" s="1194" t="s">
        <v>294</v>
      </c>
      <c r="C12" s="229" t="s">
        <v>275</v>
      </c>
      <c r="D12" s="1421"/>
      <c r="E12" s="237" t="s">
        <v>1536</v>
      </c>
    </row>
    <row r="13" spans="1:6">
      <c r="B13" s="1194" t="s">
        <v>296</v>
      </c>
      <c r="C13" s="229" t="s">
        <v>276</v>
      </c>
      <c r="D13" s="1421" t="s">
        <v>277</v>
      </c>
      <c r="E13" s="237" t="s">
        <v>1537</v>
      </c>
    </row>
    <row r="14" spans="1:6">
      <c r="B14" s="1194" t="s">
        <v>297</v>
      </c>
      <c r="C14" s="229" t="s">
        <v>278</v>
      </c>
      <c r="D14" s="1421"/>
      <c r="E14" s="237" t="s">
        <v>1538</v>
      </c>
    </row>
    <row r="15" spans="1:6">
      <c r="B15" s="1194" t="s">
        <v>298</v>
      </c>
      <c r="C15" s="229" t="s">
        <v>615</v>
      </c>
      <c r="D15" s="1191" t="s">
        <v>279</v>
      </c>
      <c r="E15" s="237" t="s">
        <v>1539</v>
      </c>
    </row>
    <row r="16" spans="1:6">
      <c r="B16" s="1194" t="s">
        <v>299</v>
      </c>
      <c r="C16" s="229" t="s">
        <v>1527</v>
      </c>
      <c r="D16" s="1421" t="s">
        <v>280</v>
      </c>
      <c r="E16" s="237" t="s">
        <v>1540</v>
      </c>
    </row>
    <row r="17" spans="1:6">
      <c r="B17" s="1194" t="s">
        <v>300</v>
      </c>
      <c r="C17" s="229" t="s">
        <v>623</v>
      </c>
      <c r="D17" s="1421"/>
      <c r="E17" s="237" t="s">
        <v>1541</v>
      </c>
    </row>
    <row r="18" spans="1:6">
      <c r="B18" s="1194" t="s">
        <v>301</v>
      </c>
      <c r="C18" s="229" t="s">
        <v>281</v>
      </c>
      <c r="D18" s="1422" t="s">
        <v>282</v>
      </c>
      <c r="E18" s="237" t="s">
        <v>1542</v>
      </c>
    </row>
    <row r="19" spans="1:6" ht="14.25" customHeight="1">
      <c r="B19" s="1194" t="s">
        <v>302</v>
      </c>
      <c r="C19" s="229" t="s">
        <v>283</v>
      </c>
      <c r="D19" s="1423"/>
      <c r="E19" s="237" t="s">
        <v>1543</v>
      </c>
    </row>
    <row r="20" spans="1:6">
      <c r="B20" s="1194" t="s">
        <v>303</v>
      </c>
      <c r="C20" s="229" t="s">
        <v>543</v>
      </c>
      <c r="D20" s="1424"/>
      <c r="E20" s="237" t="s">
        <v>1544</v>
      </c>
    </row>
    <row r="21" spans="1:6">
      <c r="B21" s="1194" t="s">
        <v>304</v>
      </c>
      <c r="C21" s="229" t="s">
        <v>544</v>
      </c>
      <c r="D21" s="1424"/>
      <c r="E21" s="237" t="s">
        <v>1545</v>
      </c>
    </row>
    <row r="22" spans="1:6">
      <c r="B22" s="263" t="s">
        <v>305</v>
      </c>
      <c r="C22" s="231" t="s">
        <v>545</v>
      </c>
      <c r="D22" s="1424"/>
      <c r="E22" s="1202" t="s">
        <v>1546</v>
      </c>
    </row>
    <row r="23" spans="1:6" ht="17" thickBot="1">
      <c r="B23" s="263" t="s">
        <v>306</v>
      </c>
      <c r="C23" s="231" t="s">
        <v>1165</v>
      </c>
      <c r="D23" s="1192" t="s">
        <v>1166</v>
      </c>
      <c r="E23" s="1202" t="s">
        <v>1167</v>
      </c>
    </row>
    <row r="24" spans="1:6" ht="17" thickTop="1">
      <c r="B24" s="234" t="s">
        <v>1170</v>
      </c>
      <c r="C24" s="235" t="s">
        <v>855</v>
      </c>
      <c r="D24" s="1425" t="s">
        <v>1171</v>
      </c>
      <c r="E24" s="236" t="s">
        <v>1547</v>
      </c>
    </row>
    <row r="25" spans="1:6">
      <c r="B25" s="1194" t="s">
        <v>1172</v>
      </c>
      <c r="C25" s="229" t="s">
        <v>1173</v>
      </c>
      <c r="D25" s="1421"/>
      <c r="E25" s="237" t="s">
        <v>1548</v>
      </c>
    </row>
    <row r="26" spans="1:6">
      <c r="A26" s="1204"/>
      <c r="B26" s="1194" t="s">
        <v>1175</v>
      </c>
      <c r="C26" s="229" t="s">
        <v>1179</v>
      </c>
      <c r="D26" s="1421" t="s">
        <v>1181</v>
      </c>
      <c r="E26" s="237" t="s">
        <v>1549</v>
      </c>
      <c r="F26" s="1204"/>
    </row>
    <row r="27" spans="1:6">
      <c r="B27" s="1194" t="s">
        <v>1176</v>
      </c>
      <c r="C27" s="229" t="s">
        <v>1180</v>
      </c>
      <c r="D27" s="1421"/>
      <c r="E27" s="237" t="s">
        <v>1550</v>
      </c>
    </row>
    <row r="28" spans="1:6" ht="17" thickBot="1">
      <c r="B28" s="1195" t="s">
        <v>1182</v>
      </c>
      <c r="C28" s="230" t="s">
        <v>1183</v>
      </c>
      <c r="D28" s="1203" t="s">
        <v>1184</v>
      </c>
      <c r="E28" s="238" t="s">
        <v>1551</v>
      </c>
    </row>
    <row r="29" spans="1:6" ht="17" thickTop="1"/>
  </sheetData>
  <mergeCells count="11">
    <mergeCell ref="D10:D12"/>
    <mergeCell ref="A1:F1"/>
    <mergeCell ref="A2:F2"/>
    <mergeCell ref="A3:F3"/>
    <mergeCell ref="B5:E5"/>
    <mergeCell ref="D8:D9"/>
    <mergeCell ref="D13:D14"/>
    <mergeCell ref="D16:D17"/>
    <mergeCell ref="D18:D22"/>
    <mergeCell ref="D24:D25"/>
    <mergeCell ref="D26:D27"/>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52CA4-42D4-430B-A23B-E7EE44E96CE4}">
  <sheetPr codeName="Sheet29">
    <pageSetUpPr fitToPage="1"/>
  </sheetPr>
  <dimension ref="A1:F178"/>
  <sheetViews>
    <sheetView topLeftCell="A5" zoomScaleNormal="100" workbookViewId="0">
      <selection activeCell="B19" sqref="B19"/>
    </sheetView>
  </sheetViews>
  <sheetFormatPr baseColWidth="10" defaultColWidth="8.85546875" defaultRowHeight="16"/>
  <cols>
    <col min="1" max="1" width="0.42578125" style="931" customWidth="1"/>
    <col min="2" max="2" width="6.42578125" style="931" customWidth="1"/>
    <col min="3" max="3" width="50.140625" style="931" customWidth="1"/>
    <col min="4" max="4" width="22.5703125" style="931" customWidth="1"/>
    <col min="5" max="5" width="0.28515625" style="931" customWidth="1"/>
    <col min="6" max="16384" width="8.85546875" style="931"/>
  </cols>
  <sheetData>
    <row r="1" spans="1:6">
      <c r="A1" s="1426" t="str">
        <f>IF('Title Page'!$B$21="Example",'Title Page'!$B$30,"ASHRAE Standard 140-2010 Section 5.2 - Building Thermal Envelope and Fabric Load Tests")</f>
        <v>ASHRAE Standard 140-2020, Informative Annex B8, Section B8.1</v>
      </c>
      <c r="B1" s="1426"/>
      <c r="C1" s="1426"/>
      <c r="D1" s="1426"/>
      <c r="E1" s="1426"/>
      <c r="F1" s="1204"/>
    </row>
    <row r="2" spans="1:6">
      <c r="A2" s="1426" t="str">
        <f>'Title Page'!$B$32</f>
        <v>Example Results for Section 5.2 - Building Thermal Envelope and Fabric Load Cases 195-995 &amp; 600FF-980FF</v>
      </c>
      <c r="B2" s="1426"/>
      <c r="C2" s="1426"/>
      <c r="D2" s="1426"/>
      <c r="E2" s="1426"/>
      <c r="F2" s="1204"/>
    </row>
    <row r="3" spans="1:6">
      <c r="A3" s="1426" t="str">
        <f>'Title Page'!$B$34</f>
        <v/>
      </c>
      <c r="B3" s="1426"/>
      <c r="C3" s="1426"/>
      <c r="D3" s="1426"/>
      <c r="E3" s="1426"/>
      <c r="F3" s="1204"/>
    </row>
    <row r="4" spans="1:6" ht="7.5" customHeight="1"/>
    <row r="5" spans="1:6" ht="17.25" customHeight="1">
      <c r="B5" s="1427" t="s">
        <v>493</v>
      </c>
      <c r="C5" s="1427"/>
      <c r="D5" s="1427"/>
      <c r="E5" s="1193"/>
      <c r="F5" s="702"/>
    </row>
    <row r="6" spans="1:6" ht="5.25" customHeight="1" thickBot="1">
      <c r="B6" s="180"/>
    </row>
    <row r="7" spans="1:6" ht="12.75" customHeight="1" thickTop="1" thickBot="1">
      <c r="B7" s="239" t="s">
        <v>284</v>
      </c>
      <c r="C7" s="240" t="s">
        <v>285</v>
      </c>
      <c r="D7" s="244" t="s">
        <v>270</v>
      </c>
    </row>
    <row r="8" spans="1:6" ht="17" thickTop="1">
      <c r="B8" s="242" t="s">
        <v>286</v>
      </c>
      <c r="C8" s="232" t="s">
        <v>1427</v>
      </c>
      <c r="D8" s="243" t="s">
        <v>287</v>
      </c>
    </row>
    <row r="9" spans="1:6">
      <c r="B9" s="1194" t="s">
        <v>288</v>
      </c>
      <c r="C9" s="229" t="s">
        <v>1423</v>
      </c>
      <c r="D9" s="1196" t="s">
        <v>289</v>
      </c>
    </row>
    <row r="10" spans="1:6">
      <c r="B10" s="1194" t="s">
        <v>290</v>
      </c>
      <c r="C10" s="229" t="s">
        <v>1424</v>
      </c>
      <c r="D10" s="1196" t="s">
        <v>291</v>
      </c>
    </row>
    <row r="11" spans="1:6" ht="12.5" customHeight="1">
      <c r="B11" s="1428" t="s">
        <v>292</v>
      </c>
      <c r="C11" s="231" t="s">
        <v>281</v>
      </c>
      <c r="D11" s="1429" t="s">
        <v>293</v>
      </c>
    </row>
    <row r="12" spans="1:6" ht="12.5" customHeight="1">
      <c r="B12" s="1428"/>
      <c r="C12" s="232" t="s">
        <v>373</v>
      </c>
      <c r="D12" s="1429"/>
    </row>
    <row r="13" spans="1:6" ht="12.5" customHeight="1">
      <c r="B13" s="1428" t="s">
        <v>294</v>
      </c>
      <c r="C13" s="231" t="s">
        <v>1425</v>
      </c>
      <c r="D13" s="1429" t="s">
        <v>295</v>
      </c>
    </row>
    <row r="14" spans="1:6" ht="12.5" customHeight="1">
      <c r="B14" s="1428"/>
      <c r="C14" s="232" t="s">
        <v>374</v>
      </c>
      <c r="D14" s="1429"/>
    </row>
    <row r="15" spans="1:6">
      <c r="B15" s="1194" t="s">
        <v>296</v>
      </c>
      <c r="C15" s="231" t="s">
        <v>1426</v>
      </c>
      <c r="D15" s="1196" t="s">
        <v>1216</v>
      </c>
      <c r="F15" s="702"/>
    </row>
    <row r="16" spans="1:6">
      <c r="B16" s="1194" t="s">
        <v>297</v>
      </c>
      <c r="C16" s="229" t="s">
        <v>1428</v>
      </c>
      <c r="D16" s="1196" t="s">
        <v>1217</v>
      </c>
    </row>
    <row r="17" spans="2:4">
      <c r="B17" s="1194" t="s">
        <v>298</v>
      </c>
      <c r="C17" s="229" t="s">
        <v>1429</v>
      </c>
      <c r="D17" s="1196" t="s">
        <v>1218</v>
      </c>
    </row>
    <row r="18" spans="2:4">
      <c r="B18" s="1194" t="s">
        <v>299</v>
      </c>
      <c r="C18" s="229" t="s">
        <v>1430</v>
      </c>
      <c r="D18" s="1196" t="s">
        <v>1219</v>
      </c>
    </row>
    <row r="19" spans="2:4">
      <c r="B19" s="1194" t="s">
        <v>300</v>
      </c>
      <c r="C19" s="229" t="s">
        <v>1431</v>
      </c>
      <c r="D19" s="1196" t="s">
        <v>1220</v>
      </c>
    </row>
    <row r="20" spans="2:4">
      <c r="B20" s="1194" t="s">
        <v>301</v>
      </c>
      <c r="C20" s="229" t="s">
        <v>1432</v>
      </c>
      <c r="D20" s="1196" t="s">
        <v>1221</v>
      </c>
    </row>
    <row r="21" spans="2:4">
      <c r="B21" s="1194" t="s">
        <v>302</v>
      </c>
      <c r="C21" s="229" t="s">
        <v>1433</v>
      </c>
      <c r="D21" s="1196" t="s">
        <v>1222</v>
      </c>
    </row>
    <row r="22" spans="2:4">
      <c r="B22" s="1194" t="s">
        <v>303</v>
      </c>
      <c r="C22" s="229" t="s">
        <v>1434</v>
      </c>
      <c r="D22" s="1196" t="s">
        <v>1223</v>
      </c>
    </row>
    <row r="23" spans="2:4" ht="15" customHeight="1">
      <c r="B23" s="1194" t="s">
        <v>304</v>
      </c>
      <c r="C23" s="231" t="s">
        <v>1435</v>
      </c>
      <c r="D23" s="1196" t="s">
        <v>1224</v>
      </c>
    </row>
    <row r="24" spans="2:4" ht="12.5" customHeight="1">
      <c r="B24" s="1433" t="s">
        <v>305</v>
      </c>
      <c r="C24" s="231" t="s">
        <v>1436</v>
      </c>
      <c r="D24" s="1435" t="s">
        <v>1225</v>
      </c>
    </row>
    <row r="25" spans="2:4" ht="12.5" customHeight="1">
      <c r="B25" s="1439"/>
      <c r="C25" s="1205" t="s">
        <v>308</v>
      </c>
      <c r="D25" s="1437"/>
    </row>
    <row r="26" spans="2:4" ht="12.5" customHeight="1">
      <c r="B26" s="1433" t="s">
        <v>306</v>
      </c>
      <c r="C26" s="231" t="s">
        <v>1437</v>
      </c>
      <c r="D26" s="1435" t="s">
        <v>1226</v>
      </c>
    </row>
    <row r="27" spans="2:4" ht="12.5" customHeight="1">
      <c r="B27" s="1439"/>
      <c r="C27" s="1205" t="s">
        <v>310</v>
      </c>
      <c r="D27" s="1437"/>
    </row>
    <row r="28" spans="2:4" ht="12.5" customHeight="1">
      <c r="B28" s="1433" t="s">
        <v>307</v>
      </c>
      <c r="C28" s="231" t="s">
        <v>1480</v>
      </c>
      <c r="D28" s="1435" t="s">
        <v>1227</v>
      </c>
    </row>
    <row r="29" spans="2:4" ht="12.5" customHeight="1">
      <c r="B29" s="1439"/>
      <c r="C29" s="232" t="s">
        <v>308</v>
      </c>
      <c r="D29" s="1437"/>
    </row>
    <row r="30" spans="2:4" ht="12.5" customHeight="1">
      <c r="B30" s="1428" t="s">
        <v>309</v>
      </c>
      <c r="C30" s="231" t="s">
        <v>1480</v>
      </c>
      <c r="D30" s="1429" t="s">
        <v>1228</v>
      </c>
    </row>
    <row r="31" spans="2:4" ht="12.5" customHeight="1">
      <c r="B31" s="1428"/>
      <c r="C31" s="232" t="s">
        <v>310</v>
      </c>
      <c r="D31" s="1429"/>
    </row>
    <row r="32" spans="2:4" ht="12.5" customHeight="1">
      <c r="B32" s="1428" t="s">
        <v>311</v>
      </c>
      <c r="C32" s="231" t="s">
        <v>1481</v>
      </c>
      <c r="D32" s="1429" t="s">
        <v>1229</v>
      </c>
    </row>
    <row r="33" spans="2:6" ht="12.5" customHeight="1">
      <c r="B33" s="1428"/>
      <c r="C33" s="232" t="s">
        <v>308</v>
      </c>
      <c r="D33" s="1429"/>
    </row>
    <row r="34" spans="2:6" ht="12.5" customHeight="1">
      <c r="B34" s="1428" t="s">
        <v>312</v>
      </c>
      <c r="C34" s="231" t="s">
        <v>1481</v>
      </c>
      <c r="D34" s="1429" t="s">
        <v>1230</v>
      </c>
    </row>
    <row r="35" spans="2:6" ht="12.5" customHeight="1">
      <c r="B35" s="1428"/>
      <c r="C35" s="232" t="s">
        <v>310</v>
      </c>
      <c r="D35" s="1429"/>
    </row>
    <row r="36" spans="2:6" ht="12.5" customHeight="1">
      <c r="B36" s="1428" t="s">
        <v>313</v>
      </c>
      <c r="C36" s="231" t="s">
        <v>1482</v>
      </c>
      <c r="D36" s="1429" t="s">
        <v>1231</v>
      </c>
    </row>
    <row r="37" spans="2:6" ht="12.5" customHeight="1">
      <c r="B37" s="1428"/>
      <c r="C37" s="232" t="s">
        <v>308</v>
      </c>
      <c r="D37" s="1429"/>
      <c r="F37" s="702"/>
    </row>
    <row r="38" spans="2:6" ht="12.5" customHeight="1">
      <c r="B38" s="1428" t="s">
        <v>314</v>
      </c>
      <c r="C38" s="231" t="s">
        <v>1482</v>
      </c>
      <c r="D38" s="1429" t="s">
        <v>1232</v>
      </c>
    </row>
    <row r="39" spans="2:6" ht="12.5" customHeight="1">
      <c r="B39" s="1428"/>
      <c r="C39" s="232" t="s">
        <v>310</v>
      </c>
      <c r="D39" s="1429"/>
    </row>
    <row r="40" spans="2:6" ht="15" customHeight="1">
      <c r="B40" s="1194" t="s">
        <v>315</v>
      </c>
      <c r="C40" s="229" t="s">
        <v>1438</v>
      </c>
      <c r="D40" s="1196" t="s">
        <v>1233</v>
      </c>
    </row>
    <row r="41" spans="2:6" ht="15" customHeight="1">
      <c r="B41" s="1194" t="s">
        <v>316</v>
      </c>
      <c r="C41" s="229" t="s">
        <v>1439</v>
      </c>
      <c r="D41" s="1196" t="s">
        <v>1234</v>
      </c>
    </row>
    <row r="42" spans="2:6" ht="15" customHeight="1">
      <c r="B42" s="1194" t="s">
        <v>318</v>
      </c>
      <c r="C42" s="229" t="s">
        <v>1440</v>
      </c>
      <c r="D42" s="1196" t="s">
        <v>1235</v>
      </c>
    </row>
    <row r="43" spans="2:6" ht="15" customHeight="1">
      <c r="B43" s="1194" t="s">
        <v>319</v>
      </c>
      <c r="C43" s="229" t="s">
        <v>1441</v>
      </c>
      <c r="D43" s="1196" t="s">
        <v>1236</v>
      </c>
    </row>
    <row r="44" spans="2:6" ht="15" customHeight="1">
      <c r="B44" s="1194" t="s">
        <v>321</v>
      </c>
      <c r="C44" s="229" t="s">
        <v>1442</v>
      </c>
      <c r="D44" s="1196" t="s">
        <v>1237</v>
      </c>
    </row>
    <row r="45" spans="2:6" ht="15" customHeight="1">
      <c r="B45" s="1194" t="s">
        <v>322</v>
      </c>
      <c r="C45" s="229" t="s">
        <v>1443</v>
      </c>
      <c r="D45" s="1196" t="s">
        <v>1238</v>
      </c>
    </row>
    <row r="46" spans="2:6" ht="15" customHeight="1">
      <c r="B46" s="1194" t="s">
        <v>323</v>
      </c>
      <c r="C46" s="229" t="s">
        <v>1444</v>
      </c>
      <c r="D46" s="1196" t="s">
        <v>1239</v>
      </c>
    </row>
    <row r="47" spans="2:6" ht="15" customHeight="1">
      <c r="B47" s="1194" t="s">
        <v>324</v>
      </c>
      <c r="C47" s="229" t="s">
        <v>1445</v>
      </c>
      <c r="D47" s="1196" t="s">
        <v>1240</v>
      </c>
    </row>
    <row r="48" spans="2:6" ht="12.5" customHeight="1">
      <c r="B48" s="1433" t="s">
        <v>325</v>
      </c>
      <c r="C48" s="231" t="s">
        <v>1446</v>
      </c>
      <c r="D48" s="1435" t="s">
        <v>1528</v>
      </c>
    </row>
    <row r="49" spans="2:4" ht="12.5" customHeight="1">
      <c r="B49" s="1436"/>
      <c r="C49" s="232" t="s">
        <v>308</v>
      </c>
      <c r="D49" s="1437"/>
    </row>
    <row r="50" spans="2:4" ht="12.5" customHeight="1">
      <c r="B50" s="1433" t="s">
        <v>326</v>
      </c>
      <c r="C50" s="231" t="s">
        <v>1446</v>
      </c>
      <c r="D50" s="1435" t="s">
        <v>1529</v>
      </c>
    </row>
    <row r="51" spans="2:4" ht="12.5" customHeight="1">
      <c r="B51" s="1436"/>
      <c r="C51" s="1205" t="s">
        <v>310</v>
      </c>
      <c r="D51" s="1437"/>
    </row>
    <row r="52" spans="2:4" ht="15" customHeight="1">
      <c r="B52" s="1194" t="s">
        <v>327</v>
      </c>
      <c r="C52" s="231" t="s">
        <v>1447</v>
      </c>
      <c r="D52" s="1196" t="s">
        <v>1241</v>
      </c>
    </row>
    <row r="53" spans="2:4" ht="15" customHeight="1">
      <c r="B53" s="1194" t="s">
        <v>328</v>
      </c>
      <c r="C53" s="231" t="s">
        <v>1448</v>
      </c>
      <c r="D53" s="1196" t="s">
        <v>1242</v>
      </c>
    </row>
    <row r="54" spans="2:4" ht="15" customHeight="1" thickBot="1">
      <c r="B54" s="1195" t="s">
        <v>329</v>
      </c>
      <c r="C54" s="230" t="s">
        <v>1449</v>
      </c>
      <c r="D54" s="1197" t="s">
        <v>1243</v>
      </c>
    </row>
    <row r="55" spans="2:4" ht="15" customHeight="1" thickTop="1">
      <c r="B55" s="242" t="s">
        <v>330</v>
      </c>
      <c r="C55" s="1205" t="s">
        <v>1502</v>
      </c>
      <c r="D55" s="243" t="s">
        <v>1244</v>
      </c>
    </row>
    <row r="56" spans="2:4" ht="15" customHeight="1">
      <c r="B56" s="1194" t="s">
        <v>331</v>
      </c>
      <c r="C56" s="231" t="s">
        <v>1484</v>
      </c>
      <c r="D56" s="1196" t="s">
        <v>1245</v>
      </c>
    </row>
    <row r="57" spans="2:4" ht="15" customHeight="1">
      <c r="B57" s="1194" t="s">
        <v>332</v>
      </c>
      <c r="C57" s="231" t="s">
        <v>1485</v>
      </c>
      <c r="D57" s="1196" t="s">
        <v>1246</v>
      </c>
    </row>
    <row r="58" spans="2:4" ht="15" customHeight="1">
      <c r="B58" s="1194" t="s">
        <v>333</v>
      </c>
      <c r="C58" s="231" t="s">
        <v>1486</v>
      </c>
      <c r="D58" s="1196" t="s">
        <v>1247</v>
      </c>
    </row>
    <row r="59" spans="2:4" ht="15" customHeight="1">
      <c r="B59" s="1194" t="s">
        <v>334</v>
      </c>
      <c r="C59" s="231" t="s">
        <v>1487</v>
      </c>
      <c r="D59" s="1196" t="s">
        <v>1248</v>
      </c>
    </row>
    <row r="60" spans="2:4" ht="15" customHeight="1">
      <c r="B60" s="1194" t="s">
        <v>335</v>
      </c>
      <c r="C60" s="231" t="s">
        <v>1488</v>
      </c>
      <c r="D60" s="1196" t="s">
        <v>1249</v>
      </c>
    </row>
    <row r="61" spans="2:4" ht="15" customHeight="1">
      <c r="B61" s="1194" t="s">
        <v>336</v>
      </c>
      <c r="C61" s="231" t="s">
        <v>1489</v>
      </c>
      <c r="D61" s="1196" t="s">
        <v>1250</v>
      </c>
    </row>
    <row r="62" spans="2:4" ht="15" customHeight="1">
      <c r="B62" s="1194" t="s">
        <v>337</v>
      </c>
      <c r="C62" s="231" t="s">
        <v>1490</v>
      </c>
      <c r="D62" s="1196" t="s">
        <v>1251</v>
      </c>
    </row>
    <row r="63" spans="2:4" ht="12.5" customHeight="1">
      <c r="B63" s="1428" t="s">
        <v>338</v>
      </c>
      <c r="C63" s="231" t="s">
        <v>1491</v>
      </c>
      <c r="D63" s="1429" t="s">
        <v>1252</v>
      </c>
    </row>
    <row r="64" spans="2:4" ht="12.5" customHeight="1">
      <c r="B64" s="1428"/>
      <c r="C64" s="232" t="s">
        <v>308</v>
      </c>
      <c r="D64" s="1429"/>
    </row>
    <row r="65" spans="2:4" ht="12.5" customHeight="1">
      <c r="B65" s="1428" t="s">
        <v>339</v>
      </c>
      <c r="C65" s="231" t="s">
        <v>1491</v>
      </c>
      <c r="D65" s="1429" t="s">
        <v>1253</v>
      </c>
    </row>
    <row r="66" spans="2:4" ht="12.5" customHeight="1">
      <c r="B66" s="1428"/>
      <c r="C66" s="232" t="s">
        <v>310</v>
      </c>
      <c r="D66" s="1429"/>
    </row>
    <row r="67" spans="2:4" ht="12.5" customHeight="1">
      <c r="B67" s="1428" t="s">
        <v>340</v>
      </c>
      <c r="C67" s="231" t="s">
        <v>1492</v>
      </c>
      <c r="D67" s="1429" t="s">
        <v>1254</v>
      </c>
    </row>
    <row r="68" spans="2:4" ht="12.5" customHeight="1">
      <c r="B68" s="1428"/>
      <c r="C68" s="232" t="s">
        <v>308</v>
      </c>
      <c r="D68" s="1429"/>
    </row>
    <row r="69" spans="2:4" ht="12.5" customHeight="1">
      <c r="B69" s="1428" t="s">
        <v>341</v>
      </c>
      <c r="C69" s="231" t="s">
        <v>1492</v>
      </c>
      <c r="D69" s="1429" t="s">
        <v>1255</v>
      </c>
    </row>
    <row r="70" spans="2:4" ht="12.5" customHeight="1">
      <c r="B70" s="1428"/>
      <c r="C70" s="232" t="s">
        <v>310</v>
      </c>
      <c r="D70" s="1429"/>
    </row>
    <row r="71" spans="2:4" ht="12.5" customHeight="1">
      <c r="B71" s="1428" t="s">
        <v>342</v>
      </c>
      <c r="C71" s="231" t="s">
        <v>1493</v>
      </c>
      <c r="D71" s="1429" t="s">
        <v>1256</v>
      </c>
    </row>
    <row r="72" spans="2:4" ht="12.5" customHeight="1">
      <c r="B72" s="1428"/>
      <c r="C72" s="232" t="s">
        <v>308</v>
      </c>
      <c r="D72" s="1429"/>
    </row>
    <row r="73" spans="2:4" ht="12.5" customHeight="1">
      <c r="B73" s="1428" t="s">
        <v>343</v>
      </c>
      <c r="C73" s="231" t="s">
        <v>1493</v>
      </c>
      <c r="D73" s="1429" t="s">
        <v>1257</v>
      </c>
    </row>
    <row r="74" spans="2:4" ht="12.5" customHeight="1">
      <c r="B74" s="1428"/>
      <c r="C74" s="232" t="s">
        <v>320</v>
      </c>
      <c r="D74" s="1429"/>
    </row>
    <row r="75" spans="2:4" ht="15" customHeight="1">
      <c r="B75" s="1194" t="s">
        <v>344</v>
      </c>
      <c r="C75" s="231" t="s">
        <v>1494</v>
      </c>
      <c r="D75" s="1196" t="s">
        <v>1258</v>
      </c>
    </row>
    <row r="76" spans="2:4" ht="15" customHeight="1">
      <c r="B76" s="1194" t="s">
        <v>345</v>
      </c>
      <c r="C76" s="231" t="s">
        <v>1495</v>
      </c>
      <c r="D76" s="1196" t="s">
        <v>1259</v>
      </c>
    </row>
    <row r="77" spans="2:4" ht="15" customHeight="1">
      <c r="B77" s="1194" t="s">
        <v>346</v>
      </c>
      <c r="C77" s="231" t="s">
        <v>1496</v>
      </c>
      <c r="D77" s="1196" t="s">
        <v>1260</v>
      </c>
    </row>
    <row r="78" spans="2:4" ht="15" customHeight="1">
      <c r="B78" s="1194" t="s">
        <v>347</v>
      </c>
      <c r="C78" s="231" t="s">
        <v>1497</v>
      </c>
      <c r="D78" s="1196" t="s">
        <v>1261</v>
      </c>
    </row>
    <row r="79" spans="2:4" ht="12.5" customHeight="1">
      <c r="B79" s="1428" t="s">
        <v>348</v>
      </c>
      <c r="C79" s="231" t="s">
        <v>1498</v>
      </c>
      <c r="D79" s="1429" t="s">
        <v>1262</v>
      </c>
    </row>
    <row r="80" spans="2:4" ht="12.5" customHeight="1">
      <c r="B80" s="1428"/>
      <c r="C80" s="232" t="s">
        <v>308</v>
      </c>
      <c r="D80" s="1429"/>
    </row>
    <row r="81" spans="2:4" ht="12.5" customHeight="1">
      <c r="B81" s="1428" t="s">
        <v>350</v>
      </c>
      <c r="C81" s="231" t="s">
        <v>1498</v>
      </c>
      <c r="D81" s="1429" t="s">
        <v>1263</v>
      </c>
    </row>
    <row r="82" spans="2:4" ht="12.5" customHeight="1">
      <c r="B82" s="1428"/>
      <c r="C82" s="232" t="s">
        <v>310</v>
      </c>
      <c r="D82" s="1429"/>
    </row>
    <row r="83" spans="2:4" ht="12.5" customHeight="1">
      <c r="B83" s="1428" t="s">
        <v>352</v>
      </c>
      <c r="C83" s="231" t="s">
        <v>1499</v>
      </c>
      <c r="D83" s="1429" t="s">
        <v>1264</v>
      </c>
    </row>
    <row r="84" spans="2:4" ht="12.5" customHeight="1">
      <c r="B84" s="1428"/>
      <c r="C84" s="232" t="s">
        <v>308</v>
      </c>
      <c r="D84" s="1429"/>
    </row>
    <row r="85" spans="2:4" ht="12.5" customHeight="1">
      <c r="B85" s="1433" t="s">
        <v>353</v>
      </c>
      <c r="C85" s="231" t="s">
        <v>1499</v>
      </c>
      <c r="D85" s="1429" t="s">
        <v>1265</v>
      </c>
    </row>
    <row r="86" spans="2:4" ht="12.5" customHeight="1">
      <c r="B86" s="1432"/>
      <c r="C86" s="232" t="s">
        <v>310</v>
      </c>
      <c r="D86" s="1429"/>
    </row>
    <row r="87" spans="2:4" ht="12.5" customHeight="1">
      <c r="B87" s="1433" t="s">
        <v>354</v>
      </c>
      <c r="C87" s="231" t="s">
        <v>1500</v>
      </c>
      <c r="D87" s="1429" t="s">
        <v>1266</v>
      </c>
    </row>
    <row r="88" spans="2:4" ht="12.5" customHeight="1">
      <c r="B88" s="1432"/>
      <c r="C88" s="232" t="s">
        <v>308</v>
      </c>
      <c r="D88" s="1429"/>
    </row>
    <row r="89" spans="2:4" ht="12.5" customHeight="1">
      <c r="B89" s="1433" t="s">
        <v>356</v>
      </c>
      <c r="C89" s="231" t="s">
        <v>1501</v>
      </c>
      <c r="D89" s="1429" t="s">
        <v>1267</v>
      </c>
    </row>
    <row r="90" spans="2:4" ht="12.5" customHeight="1" thickBot="1">
      <c r="B90" s="1438"/>
      <c r="C90" s="233" t="s">
        <v>310</v>
      </c>
      <c r="D90" s="1431"/>
    </row>
    <row r="91" spans="2:4" ht="15" customHeight="1" thickTop="1">
      <c r="B91" s="242" t="s">
        <v>1170</v>
      </c>
      <c r="C91" s="1205" t="s">
        <v>1212</v>
      </c>
      <c r="D91" s="243" t="s">
        <v>1192</v>
      </c>
    </row>
    <row r="92" spans="2:4" ht="15" customHeight="1">
      <c r="B92" s="1194" t="s">
        <v>1172</v>
      </c>
      <c r="C92" s="231" t="s">
        <v>1213</v>
      </c>
      <c r="D92" s="1196" t="s">
        <v>1193</v>
      </c>
    </row>
    <row r="93" spans="2:4" ht="15" customHeight="1">
      <c r="B93" s="1194" t="s">
        <v>1175</v>
      </c>
      <c r="C93" s="231" t="s">
        <v>1214</v>
      </c>
      <c r="D93" s="1196" t="s">
        <v>1194</v>
      </c>
    </row>
    <row r="94" spans="2:4" ht="15" customHeight="1">
      <c r="B94" s="1194" t="s">
        <v>1176</v>
      </c>
      <c r="C94" s="231" t="s">
        <v>1215</v>
      </c>
      <c r="D94" s="1196" t="s">
        <v>1195</v>
      </c>
    </row>
    <row r="95" spans="2:4" ht="15" customHeight="1">
      <c r="B95" s="1194" t="s">
        <v>1182</v>
      </c>
      <c r="C95" s="231" t="s">
        <v>1208</v>
      </c>
      <c r="D95" s="1196" t="s">
        <v>1196</v>
      </c>
    </row>
    <row r="96" spans="2:4" ht="15" customHeight="1">
      <c r="B96" s="1194" t="s">
        <v>1185</v>
      </c>
      <c r="C96" s="231" t="s">
        <v>1209</v>
      </c>
      <c r="D96" s="1196" t="s">
        <v>1197</v>
      </c>
    </row>
    <row r="97" spans="2:6" ht="15" customHeight="1">
      <c r="B97" s="1194" t="s">
        <v>1186</v>
      </c>
      <c r="C97" s="231" t="s">
        <v>1210</v>
      </c>
      <c r="D97" s="1196" t="s">
        <v>1198</v>
      </c>
    </row>
    <row r="98" spans="2:6" ht="15" customHeight="1">
      <c r="B98" s="1194" t="s">
        <v>1187</v>
      </c>
      <c r="C98" s="231" t="s">
        <v>1211</v>
      </c>
      <c r="D98" s="1196" t="s">
        <v>1199</v>
      </c>
    </row>
    <row r="99" spans="2:6" ht="15" customHeight="1">
      <c r="B99" s="1194" t="s">
        <v>1188</v>
      </c>
      <c r="C99" s="231" t="s">
        <v>1207</v>
      </c>
      <c r="D99" s="1196" t="s">
        <v>1200</v>
      </c>
    </row>
    <row r="100" spans="2:6" ht="15" customHeight="1">
      <c r="B100" s="1194" t="s">
        <v>1189</v>
      </c>
      <c r="C100" s="231" t="s">
        <v>1206</v>
      </c>
      <c r="D100" s="1196" t="s">
        <v>1201</v>
      </c>
    </row>
    <row r="101" spans="2:6" ht="15" customHeight="1">
      <c r="B101" s="1194" t="s">
        <v>1190</v>
      </c>
      <c r="C101" s="231" t="s">
        <v>1205</v>
      </c>
      <c r="D101" s="1196" t="s">
        <v>1202</v>
      </c>
    </row>
    <row r="102" spans="2:6" ht="15" customHeight="1">
      <c r="B102" s="1194" t="s">
        <v>1191</v>
      </c>
      <c r="C102" s="229" t="s">
        <v>1204</v>
      </c>
      <c r="D102" s="1196" t="s">
        <v>1203</v>
      </c>
    </row>
    <row r="103" spans="2:6" ht="15" customHeight="1">
      <c r="B103" s="1194" t="s">
        <v>1268</v>
      </c>
      <c r="C103" s="229" t="s">
        <v>1450</v>
      </c>
      <c r="D103" s="1196" t="s">
        <v>1269</v>
      </c>
    </row>
    <row r="104" spans="2:6" ht="12.5" customHeight="1">
      <c r="B104" s="1428" t="s">
        <v>1270</v>
      </c>
      <c r="C104" s="231" t="s">
        <v>1451</v>
      </c>
      <c r="D104" s="1429" t="s">
        <v>1271</v>
      </c>
      <c r="F104" s="702"/>
    </row>
    <row r="105" spans="2:6" ht="12.5" customHeight="1">
      <c r="B105" s="1428"/>
      <c r="C105" s="232" t="s">
        <v>1272</v>
      </c>
      <c r="D105" s="1429"/>
      <c r="F105" s="702"/>
    </row>
    <row r="106" spans="2:6" ht="12.5" customHeight="1">
      <c r="B106" s="1428" t="s">
        <v>1273</v>
      </c>
      <c r="C106" s="231" t="s">
        <v>1451</v>
      </c>
      <c r="D106" s="1429" t="s">
        <v>1274</v>
      </c>
    </row>
    <row r="107" spans="2:6" ht="12.5" customHeight="1">
      <c r="B107" s="1428"/>
      <c r="C107" s="232" t="s">
        <v>349</v>
      </c>
      <c r="D107" s="1429"/>
    </row>
    <row r="108" spans="2:6" ht="12.5" customHeight="1">
      <c r="B108" s="1428" t="s">
        <v>1275</v>
      </c>
      <c r="C108" s="231" t="s">
        <v>1451</v>
      </c>
      <c r="D108" s="1429" t="s">
        <v>1276</v>
      </c>
    </row>
    <row r="109" spans="2:6" ht="12.5" customHeight="1">
      <c r="B109" s="1428"/>
      <c r="C109" s="232" t="s">
        <v>351</v>
      </c>
      <c r="D109" s="1429"/>
    </row>
    <row r="110" spans="2:6" ht="12.5" customHeight="1">
      <c r="B110" s="1428" t="s">
        <v>1277</v>
      </c>
      <c r="C110" s="231" t="s">
        <v>1452</v>
      </c>
      <c r="D110" s="1429" t="s">
        <v>1278</v>
      </c>
    </row>
    <row r="111" spans="2:6" ht="12.5" customHeight="1">
      <c r="B111" s="1428"/>
      <c r="C111" s="232" t="s">
        <v>1279</v>
      </c>
      <c r="D111" s="1429"/>
    </row>
    <row r="112" spans="2:6" ht="12.5" customHeight="1">
      <c r="B112" s="1428" t="s">
        <v>1280</v>
      </c>
      <c r="C112" s="231" t="s">
        <v>1453</v>
      </c>
      <c r="D112" s="1429" t="s">
        <v>1281</v>
      </c>
    </row>
    <row r="113" spans="2:4" ht="12.5" customHeight="1">
      <c r="B113" s="1428"/>
      <c r="C113" s="232" t="s">
        <v>1282</v>
      </c>
      <c r="D113" s="1429"/>
    </row>
    <row r="114" spans="2:4" ht="12.5" customHeight="1">
      <c r="B114" s="1428" t="s">
        <v>1283</v>
      </c>
      <c r="C114" s="231" t="s">
        <v>1454</v>
      </c>
      <c r="D114" s="1429" t="s">
        <v>1284</v>
      </c>
    </row>
    <row r="115" spans="2:4" ht="12.5" customHeight="1">
      <c r="B115" s="1428"/>
      <c r="C115" s="232" t="s">
        <v>1285</v>
      </c>
      <c r="D115" s="1429"/>
    </row>
    <row r="116" spans="2:4" ht="12.5" customHeight="1">
      <c r="B116" s="1428" t="s">
        <v>1286</v>
      </c>
      <c r="C116" s="231" t="s">
        <v>1455</v>
      </c>
      <c r="D116" s="1429" t="s">
        <v>1287</v>
      </c>
    </row>
    <row r="117" spans="2:4" ht="12.5" customHeight="1">
      <c r="B117" s="1428"/>
      <c r="C117" s="232" t="s">
        <v>1282</v>
      </c>
      <c r="D117" s="1429"/>
    </row>
    <row r="118" spans="2:4" ht="12.5" customHeight="1">
      <c r="B118" s="1428" t="s">
        <v>1288</v>
      </c>
      <c r="C118" s="231" t="s">
        <v>1456</v>
      </c>
      <c r="D118" s="1429" t="s">
        <v>1289</v>
      </c>
    </row>
    <row r="119" spans="2:4" ht="12.5" customHeight="1">
      <c r="B119" s="1428"/>
      <c r="C119" s="232" t="s">
        <v>1285</v>
      </c>
      <c r="D119" s="1429"/>
    </row>
    <row r="120" spans="2:4" ht="12.5" customHeight="1">
      <c r="B120" s="1433" t="s">
        <v>1290</v>
      </c>
      <c r="C120" s="231" t="s">
        <v>1457</v>
      </c>
      <c r="D120" s="1435" t="s">
        <v>1291</v>
      </c>
    </row>
    <row r="121" spans="2:4" ht="12.5" customHeight="1">
      <c r="B121" s="1436"/>
      <c r="C121" s="1205" t="s">
        <v>1292</v>
      </c>
      <c r="D121" s="1437"/>
    </row>
    <row r="122" spans="2:4" ht="12.5" customHeight="1">
      <c r="B122" s="1433" t="s">
        <v>1293</v>
      </c>
      <c r="C122" s="231" t="s">
        <v>1457</v>
      </c>
      <c r="D122" s="1435" t="s">
        <v>1294</v>
      </c>
    </row>
    <row r="123" spans="2:4" ht="12.5" customHeight="1">
      <c r="B123" s="1436"/>
      <c r="C123" s="1205" t="s">
        <v>1295</v>
      </c>
      <c r="D123" s="1437"/>
    </row>
    <row r="124" spans="2:4" ht="12.5" customHeight="1">
      <c r="B124" s="1428" t="s">
        <v>1296</v>
      </c>
      <c r="C124" s="231" t="s">
        <v>1503</v>
      </c>
      <c r="D124" s="1429" t="s">
        <v>1297</v>
      </c>
    </row>
    <row r="125" spans="2:4" ht="12.5" customHeight="1">
      <c r="B125" s="1428"/>
      <c r="C125" s="232" t="s">
        <v>1511</v>
      </c>
      <c r="D125" s="1429"/>
    </row>
    <row r="126" spans="2:4" ht="12.5" customHeight="1">
      <c r="B126" s="1428" t="s">
        <v>1298</v>
      </c>
      <c r="C126" s="231" t="s">
        <v>1504</v>
      </c>
      <c r="D126" s="1429" t="s">
        <v>1299</v>
      </c>
    </row>
    <row r="127" spans="2:4" ht="12.5" customHeight="1">
      <c r="B127" s="1428"/>
      <c r="C127" s="232" t="s">
        <v>1512</v>
      </c>
      <c r="D127" s="1429"/>
    </row>
    <row r="128" spans="2:4" ht="12.5" customHeight="1">
      <c r="B128" s="1428" t="s">
        <v>1300</v>
      </c>
      <c r="C128" s="231" t="s">
        <v>1504</v>
      </c>
      <c r="D128" s="1429" t="s">
        <v>1301</v>
      </c>
    </row>
    <row r="129" spans="2:4" ht="12.5" customHeight="1" thickBot="1">
      <c r="B129" s="1430"/>
      <c r="C129" s="233" t="s">
        <v>1513</v>
      </c>
      <c r="D129" s="1431"/>
    </row>
    <row r="130" spans="2:4" ht="12.5" customHeight="1" thickTop="1">
      <c r="B130" s="1432" t="s">
        <v>1302</v>
      </c>
      <c r="C130" s="1205" t="s">
        <v>1478</v>
      </c>
      <c r="D130" s="1434" t="s">
        <v>1303</v>
      </c>
    </row>
    <row r="131" spans="2:4" ht="12.5" customHeight="1">
      <c r="B131" s="1428"/>
      <c r="C131" s="232" t="s">
        <v>355</v>
      </c>
      <c r="D131" s="1429"/>
    </row>
    <row r="132" spans="2:4" ht="12.5" customHeight="1">
      <c r="B132" s="1428" t="s">
        <v>1304</v>
      </c>
      <c r="C132" s="231" t="s">
        <v>1479</v>
      </c>
      <c r="D132" s="1429" t="s">
        <v>1305</v>
      </c>
    </row>
    <row r="133" spans="2:4" ht="12.5" customHeight="1">
      <c r="B133" s="1428"/>
      <c r="C133" s="232" t="s">
        <v>355</v>
      </c>
      <c r="D133" s="1429"/>
    </row>
    <row r="134" spans="2:4" ht="12.5" customHeight="1">
      <c r="B134" s="1428" t="s">
        <v>1306</v>
      </c>
      <c r="C134" s="231" t="s">
        <v>1458</v>
      </c>
      <c r="D134" s="1429" t="s">
        <v>1307</v>
      </c>
    </row>
    <row r="135" spans="2:4" ht="12.5" customHeight="1">
      <c r="B135" s="1433"/>
      <c r="C135" s="1205" t="s">
        <v>355</v>
      </c>
      <c r="D135" s="1435"/>
    </row>
    <row r="136" spans="2:4" ht="12.5" customHeight="1">
      <c r="B136" s="1428" t="s">
        <v>1308</v>
      </c>
      <c r="C136" s="231" t="s">
        <v>1474</v>
      </c>
      <c r="D136" s="1429" t="s">
        <v>1309</v>
      </c>
    </row>
    <row r="137" spans="2:4" ht="12.5" customHeight="1">
      <c r="B137" s="1433"/>
      <c r="C137" s="1205" t="s">
        <v>355</v>
      </c>
      <c r="D137" s="1435"/>
    </row>
    <row r="138" spans="2:4" ht="12.5" customHeight="1">
      <c r="B138" s="1428" t="s">
        <v>1310</v>
      </c>
      <c r="C138" s="231" t="s">
        <v>1459</v>
      </c>
      <c r="D138" s="1429" t="s">
        <v>1311</v>
      </c>
    </row>
    <row r="139" spans="2:4" ht="12.5" customHeight="1">
      <c r="B139" s="1428"/>
      <c r="C139" s="232" t="s">
        <v>355</v>
      </c>
      <c r="D139" s="1429"/>
    </row>
    <row r="140" spans="2:4" ht="12.5" customHeight="1">
      <c r="B140" s="1432" t="s">
        <v>1312</v>
      </c>
      <c r="C140" s="1205" t="s">
        <v>1475</v>
      </c>
      <c r="D140" s="1434" t="s">
        <v>1313</v>
      </c>
    </row>
    <row r="141" spans="2:4" ht="12.5" customHeight="1">
      <c r="B141" s="1433"/>
      <c r="C141" s="1205" t="s">
        <v>355</v>
      </c>
      <c r="D141" s="1435"/>
    </row>
    <row r="142" spans="2:4" ht="12.5" customHeight="1">
      <c r="B142" s="1428" t="s">
        <v>1314</v>
      </c>
      <c r="C142" s="231" t="s">
        <v>1460</v>
      </c>
      <c r="D142" s="1429" t="s">
        <v>1315</v>
      </c>
    </row>
    <row r="143" spans="2:4" ht="12.5" customHeight="1">
      <c r="B143" s="1428"/>
      <c r="C143" s="232" t="s">
        <v>355</v>
      </c>
      <c r="D143" s="1429"/>
    </row>
    <row r="144" spans="2:4" ht="12.5" customHeight="1">
      <c r="B144" s="1428" t="s">
        <v>1316</v>
      </c>
      <c r="C144" s="231" t="s">
        <v>1461</v>
      </c>
      <c r="D144" s="1429" t="s">
        <v>1530</v>
      </c>
    </row>
    <row r="145" spans="2:4" ht="12.5" customHeight="1">
      <c r="B145" s="1428"/>
      <c r="C145" s="232" t="s">
        <v>355</v>
      </c>
      <c r="D145" s="1429"/>
    </row>
    <row r="146" spans="2:4" ht="12.5" customHeight="1">
      <c r="B146" s="1428" t="s">
        <v>1317</v>
      </c>
      <c r="C146" s="231" t="s">
        <v>1462</v>
      </c>
      <c r="D146" s="1429" t="s">
        <v>1318</v>
      </c>
    </row>
    <row r="147" spans="2:4" ht="12.5" customHeight="1">
      <c r="B147" s="1428"/>
      <c r="C147" s="232" t="s">
        <v>355</v>
      </c>
      <c r="D147" s="1429"/>
    </row>
    <row r="148" spans="2:4" ht="12.5" customHeight="1">
      <c r="B148" s="1428" t="s">
        <v>1319</v>
      </c>
      <c r="C148" s="231" t="s">
        <v>1463</v>
      </c>
      <c r="D148" s="1429" t="s">
        <v>1531</v>
      </c>
    </row>
    <row r="149" spans="2:4" ht="12.5" customHeight="1">
      <c r="B149" s="1428"/>
      <c r="C149" s="232" t="s">
        <v>355</v>
      </c>
      <c r="D149" s="1429"/>
    </row>
    <row r="150" spans="2:4" ht="12.5" customHeight="1">
      <c r="B150" s="1428" t="s">
        <v>1320</v>
      </c>
      <c r="C150" s="231" t="s">
        <v>1564</v>
      </c>
      <c r="D150" s="1429" t="s">
        <v>1321</v>
      </c>
    </row>
    <row r="151" spans="2:4" ht="12.5" customHeight="1">
      <c r="B151" s="1428"/>
      <c r="C151" s="232" t="s">
        <v>355</v>
      </c>
      <c r="D151" s="1429"/>
    </row>
    <row r="152" spans="2:4" ht="12.5" customHeight="1">
      <c r="B152" s="1428" t="s">
        <v>1322</v>
      </c>
      <c r="C152" s="231" t="s">
        <v>1565</v>
      </c>
      <c r="D152" s="1429" t="s">
        <v>1323</v>
      </c>
    </row>
    <row r="153" spans="2:4" ht="12.5" customHeight="1">
      <c r="B153" s="1428"/>
      <c r="C153" s="232" t="s">
        <v>355</v>
      </c>
      <c r="D153" s="1429"/>
    </row>
    <row r="154" spans="2:4" ht="12.5" customHeight="1">
      <c r="B154" s="1428" t="s">
        <v>1324</v>
      </c>
      <c r="C154" s="231" t="s">
        <v>1464</v>
      </c>
      <c r="D154" s="1429" t="s">
        <v>1325</v>
      </c>
    </row>
    <row r="155" spans="2:4" ht="12.5" customHeight="1">
      <c r="B155" s="1428"/>
      <c r="C155" s="232" t="s">
        <v>355</v>
      </c>
      <c r="D155" s="1429"/>
    </row>
    <row r="156" spans="2:4" ht="12.5" customHeight="1">
      <c r="B156" s="1428" t="s">
        <v>1326</v>
      </c>
      <c r="C156" s="231" t="s">
        <v>1465</v>
      </c>
      <c r="D156" s="1429" t="s">
        <v>1327</v>
      </c>
    </row>
    <row r="157" spans="2:4" ht="12.5" customHeight="1">
      <c r="B157" s="1428"/>
      <c r="C157" s="232" t="s">
        <v>355</v>
      </c>
      <c r="D157" s="1429"/>
    </row>
    <row r="158" spans="2:4" ht="12.5" customHeight="1">
      <c r="B158" s="1428" t="s">
        <v>1328</v>
      </c>
      <c r="C158" s="231" t="s">
        <v>1466</v>
      </c>
      <c r="D158" s="1429" t="s">
        <v>1329</v>
      </c>
    </row>
    <row r="159" spans="2:4" ht="12.5" customHeight="1">
      <c r="B159" s="1428"/>
      <c r="C159" s="232" t="s">
        <v>355</v>
      </c>
      <c r="D159" s="1429"/>
    </row>
    <row r="160" spans="2:4" ht="12.5" customHeight="1">
      <c r="B160" s="1428" t="s">
        <v>1330</v>
      </c>
      <c r="C160" s="231" t="s">
        <v>1467</v>
      </c>
      <c r="D160" s="1429" t="s">
        <v>1331</v>
      </c>
    </row>
    <row r="161" spans="2:4" ht="12.5" customHeight="1">
      <c r="B161" s="1428"/>
      <c r="C161" s="232" t="s">
        <v>355</v>
      </c>
      <c r="D161" s="1429"/>
    </row>
    <row r="162" spans="2:4" ht="12.5" customHeight="1">
      <c r="B162" s="1428" t="s">
        <v>1332</v>
      </c>
      <c r="C162" s="231" t="s">
        <v>1468</v>
      </c>
      <c r="D162" s="1429" t="s">
        <v>1333</v>
      </c>
    </row>
    <row r="163" spans="2:4" ht="12.5" customHeight="1">
      <c r="B163" s="1428"/>
      <c r="C163" s="232" t="s">
        <v>355</v>
      </c>
      <c r="D163" s="1429"/>
    </row>
    <row r="164" spans="2:4" ht="12.5" customHeight="1">
      <c r="B164" s="1432" t="s">
        <v>1334</v>
      </c>
      <c r="C164" s="1205" t="s">
        <v>1469</v>
      </c>
      <c r="D164" s="1434" t="s">
        <v>1335</v>
      </c>
    </row>
    <row r="165" spans="2:4" ht="12.5" customHeight="1">
      <c r="B165" s="1433"/>
      <c r="C165" s="1205" t="s">
        <v>355</v>
      </c>
      <c r="D165" s="1435"/>
    </row>
    <row r="166" spans="2:4" ht="12.5" customHeight="1">
      <c r="B166" s="1428" t="s">
        <v>1336</v>
      </c>
      <c r="C166" s="231" t="s">
        <v>1470</v>
      </c>
      <c r="D166" s="1429" t="s">
        <v>1337</v>
      </c>
    </row>
    <row r="167" spans="2:4" ht="12.5" customHeight="1">
      <c r="B167" s="1428"/>
      <c r="C167" s="232" t="s">
        <v>355</v>
      </c>
      <c r="D167" s="1429"/>
    </row>
    <row r="168" spans="2:4" ht="12.5" customHeight="1">
      <c r="B168" s="1432" t="s">
        <v>1338</v>
      </c>
      <c r="C168" s="1205" t="s">
        <v>1471</v>
      </c>
      <c r="D168" s="1434" t="s">
        <v>1339</v>
      </c>
    </row>
    <row r="169" spans="2:4" ht="12.5" customHeight="1">
      <c r="B169" s="1433"/>
      <c r="C169" s="1205" t="s">
        <v>355</v>
      </c>
      <c r="D169" s="1435"/>
    </row>
    <row r="170" spans="2:4" ht="12.5" customHeight="1">
      <c r="B170" s="1428" t="s">
        <v>1340</v>
      </c>
      <c r="C170" s="231" t="s">
        <v>1472</v>
      </c>
      <c r="D170" s="1429" t="s">
        <v>1341</v>
      </c>
    </row>
    <row r="171" spans="2:4" ht="12.5" customHeight="1">
      <c r="B171" s="1428"/>
      <c r="C171" s="232" t="s">
        <v>355</v>
      </c>
      <c r="D171" s="1429"/>
    </row>
    <row r="172" spans="2:4" ht="12.5" customHeight="1">
      <c r="B172" s="1432" t="s">
        <v>1342</v>
      </c>
      <c r="C172" s="1205" t="s">
        <v>1473</v>
      </c>
      <c r="D172" s="1434" t="s">
        <v>1343</v>
      </c>
    </row>
    <row r="173" spans="2:4" ht="12.5" customHeight="1">
      <c r="B173" s="1433"/>
      <c r="C173" s="1205" t="s">
        <v>355</v>
      </c>
      <c r="D173" s="1435"/>
    </row>
    <row r="174" spans="2:4" ht="12.5" customHeight="1">
      <c r="B174" s="1428" t="s">
        <v>1344</v>
      </c>
      <c r="C174" s="231" t="s">
        <v>1476</v>
      </c>
      <c r="D174" s="1429" t="s">
        <v>1345</v>
      </c>
    </row>
    <row r="175" spans="2:4" ht="12.5" customHeight="1">
      <c r="B175" s="1428"/>
      <c r="C175" s="232" t="s">
        <v>355</v>
      </c>
      <c r="D175" s="1429"/>
    </row>
    <row r="176" spans="2:4" ht="12" customHeight="1">
      <c r="B176" s="1428" t="s">
        <v>1346</v>
      </c>
      <c r="C176" s="231" t="s">
        <v>1477</v>
      </c>
      <c r="D176" s="1429" t="s">
        <v>1347</v>
      </c>
    </row>
    <row r="177" spans="2:4" ht="13.5" customHeight="1" thickBot="1">
      <c r="B177" s="1430"/>
      <c r="C177" s="233" t="s">
        <v>355</v>
      </c>
      <c r="D177" s="1431"/>
    </row>
    <row r="178" spans="2:4" ht="17" thickTop="1"/>
  </sheetData>
  <mergeCells count="126">
    <mergeCell ref="A1:E1"/>
    <mergeCell ref="A2:E2"/>
    <mergeCell ref="A3:E3"/>
    <mergeCell ref="B5:D5"/>
    <mergeCell ref="B11:B12"/>
    <mergeCell ref="D11:D12"/>
    <mergeCell ref="B28:B29"/>
    <mergeCell ref="D28:D29"/>
    <mergeCell ref="B30:B31"/>
    <mergeCell ref="D30:D31"/>
    <mergeCell ref="B32:B33"/>
    <mergeCell ref="D32:D33"/>
    <mergeCell ref="B13:B14"/>
    <mergeCell ref="D13:D14"/>
    <mergeCell ref="B24:B25"/>
    <mergeCell ref="D24:D25"/>
    <mergeCell ref="B26:B27"/>
    <mergeCell ref="D26:D27"/>
    <mergeCell ref="B63:B64"/>
    <mergeCell ref="D63:D6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79:B80"/>
    <mergeCell ref="D79:D80"/>
    <mergeCell ref="B81:B82"/>
    <mergeCell ref="D81:D82"/>
    <mergeCell ref="B83:B84"/>
    <mergeCell ref="D83:D84"/>
    <mergeCell ref="B69:B70"/>
    <mergeCell ref="D69:D70"/>
    <mergeCell ref="B71:B72"/>
    <mergeCell ref="D71:D72"/>
    <mergeCell ref="B73:B74"/>
    <mergeCell ref="D73:D74"/>
    <mergeCell ref="B104:B105"/>
    <mergeCell ref="D104:D105"/>
    <mergeCell ref="B106:B107"/>
    <mergeCell ref="D106:D107"/>
    <mergeCell ref="B108:B109"/>
    <mergeCell ref="D108:D109"/>
    <mergeCell ref="B85:B86"/>
    <mergeCell ref="D85:D86"/>
    <mergeCell ref="B87:B88"/>
    <mergeCell ref="D87:D88"/>
    <mergeCell ref="B89:B90"/>
    <mergeCell ref="D89:D90"/>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s>
  <pageMargins left="0.7" right="0.7" top="0.5" bottom="0.75" header="0.3" footer="0.3"/>
  <pageSetup scale="95" fitToHeight="0" orientation="portrait" horizontalDpi="4294967293" verticalDpi="4294967293" r:id="rId1"/>
  <rowBreaks count="3" manualBreakCount="3">
    <brk id="54" max="16383" man="1"/>
    <brk id="90" max="16383" man="1"/>
    <brk id="129" max="16383" man="1"/>
  </rowBreaks>
  <colBreaks count="2" manualBreak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A1" transitionEvaluation="1" codeName="Sheet6"/>
  <dimension ref="B1:AW747"/>
  <sheetViews>
    <sheetView showGridLines="0" zoomScale="81" zoomScaleNormal="81" workbookViewId="0">
      <selection activeCell="N63" sqref="N63"/>
    </sheetView>
  </sheetViews>
  <sheetFormatPr baseColWidth="10" defaultColWidth="9.7109375" defaultRowHeight="13"/>
  <cols>
    <col min="1" max="1" width="2.5703125" style="1" customWidth="1"/>
    <col min="2" max="2" width="32.5703125" style="59" customWidth="1"/>
    <col min="3" max="3" width="7.85546875" style="12" customWidth="1"/>
    <col min="4" max="4" width="7.7109375" style="12" customWidth="1"/>
    <col min="5" max="5" width="7.7109375" style="18" customWidth="1"/>
    <col min="6" max="6" width="8.28515625" style="12" customWidth="1"/>
    <col min="7" max="8" width="7.7109375" style="12" customWidth="1"/>
    <col min="9" max="11" width="6.7109375" style="12" customWidth="1"/>
    <col min="12" max="12" width="8.7109375" style="12" customWidth="1"/>
    <col min="13" max="13" width="0.7109375" style="12" customWidth="1"/>
    <col min="14" max="14" width="10.7109375" style="12" customWidth="1"/>
    <col min="15" max="15" width="2.28515625" style="12" customWidth="1"/>
    <col min="16" max="16" width="2.28515625" style="59" customWidth="1"/>
    <col min="17" max="18" width="3.7109375" style="12" customWidth="1"/>
    <col min="19" max="24" width="9.7109375" style="12"/>
    <col min="25" max="25" width="10.28515625" style="12" customWidth="1"/>
    <col min="26" max="27" width="9.7109375" style="12"/>
    <col min="28" max="28" width="9.7109375" style="1"/>
    <col min="29" max="29" width="9.7109375" style="1" customWidth="1"/>
    <col min="30" max="16384" width="9.7109375" style="1"/>
  </cols>
  <sheetData>
    <row r="1" spans="2:45">
      <c r="B1" s="1445" t="str">
        <f>'Title Page'!$B$30</f>
        <v>ASHRAE Standard 140-2020, Informative Annex B8, Section B8.1</v>
      </c>
      <c r="C1" s="1445"/>
      <c r="D1" s="1445"/>
      <c r="E1" s="1445"/>
      <c r="F1" s="1445"/>
      <c r="G1" s="1445"/>
      <c r="H1" s="1445"/>
      <c r="I1" s="1445"/>
      <c r="J1" s="1445"/>
      <c r="K1" s="1445"/>
      <c r="L1" s="1445"/>
      <c r="M1" s="1445"/>
      <c r="N1" s="1445"/>
    </row>
    <row r="2" spans="2:45">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45">
      <c r="B3" s="1445" t="str">
        <f>'Title Page'!$B$34</f>
        <v/>
      </c>
      <c r="C3" s="1445"/>
      <c r="D3" s="1445"/>
      <c r="E3" s="1445"/>
      <c r="F3" s="1445"/>
      <c r="G3" s="1445"/>
      <c r="H3" s="1445"/>
      <c r="I3" s="1445"/>
      <c r="J3" s="1445"/>
      <c r="K3" s="1445"/>
      <c r="L3" s="1445"/>
      <c r="M3" s="1445"/>
      <c r="N3" s="1445"/>
    </row>
    <row r="4" spans="2:45" ht="15" customHeight="1">
      <c r="B4" s="188"/>
      <c r="C4" s="249" t="s">
        <v>1390</v>
      </c>
    </row>
    <row r="5" spans="2:45" ht="10.5" customHeight="1">
      <c r="B5" s="188"/>
      <c r="C5" s="249" t="s">
        <v>233</v>
      </c>
    </row>
    <row r="6" spans="2:45" ht="5.25" customHeight="1"/>
    <row r="7" spans="2:45" ht="17" thickBot="1">
      <c r="B7" s="172" t="s">
        <v>446</v>
      </c>
      <c r="C7" s="69"/>
      <c r="D7" s="69"/>
      <c r="E7" s="70"/>
      <c r="F7" s="69"/>
      <c r="G7" s="69"/>
      <c r="H7" s="69"/>
      <c r="I7" s="68"/>
      <c r="J7" s="68"/>
      <c r="N7" s="69"/>
    </row>
    <row r="8" spans="2:45" ht="17" thickTop="1">
      <c r="B8" s="254" t="s">
        <v>558</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560</v>
      </c>
      <c r="J8" s="1441"/>
      <c r="K8" s="1441"/>
      <c r="L8" s="1442"/>
      <c r="M8" s="450"/>
      <c r="N8" s="432" t="str">
        <f ca="1">'DATA for charts'!$S$6</f>
        <v>Latest Result</v>
      </c>
      <c r="P8"/>
      <c r="Q8"/>
      <c r="R8"/>
      <c r="S8"/>
      <c r="T8"/>
      <c r="U8"/>
      <c r="V8"/>
      <c r="W8"/>
      <c r="X8"/>
      <c r="Y8"/>
      <c r="Z8"/>
      <c r="AA8"/>
      <c r="AB8"/>
      <c r="AC8"/>
      <c r="AD8"/>
      <c r="AE8"/>
      <c r="AF8"/>
      <c r="AG8"/>
      <c r="AH8"/>
      <c r="AI8"/>
      <c r="AJ8"/>
      <c r="AK8"/>
      <c r="AL8"/>
      <c r="AM8"/>
      <c r="AN8"/>
      <c r="AO8"/>
      <c r="AP8"/>
      <c r="AQ8"/>
      <c r="AR8"/>
      <c r="AS8"/>
    </row>
    <row r="9" spans="2:45" ht="16">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448</v>
      </c>
      <c r="M9" s="450"/>
      <c r="N9" s="436" t="str">
        <f ca="1">'DATA for charts'!$S$7</f>
        <v/>
      </c>
      <c r="P9"/>
      <c r="Q9"/>
      <c r="R9"/>
      <c r="S9"/>
      <c r="T9"/>
      <c r="U9"/>
      <c r="V9"/>
      <c r="W9"/>
      <c r="X9"/>
      <c r="Y9"/>
      <c r="Z9"/>
      <c r="AA9"/>
      <c r="AB9"/>
      <c r="AC9"/>
      <c r="AD9"/>
      <c r="AE9"/>
      <c r="AF9"/>
      <c r="AG9"/>
      <c r="AH9"/>
      <c r="AI9"/>
      <c r="AJ9"/>
      <c r="AK9"/>
      <c r="AL9"/>
      <c r="AM9"/>
      <c r="AN9"/>
      <c r="AO9"/>
      <c r="AP9"/>
      <c r="AQ9"/>
      <c r="AR9"/>
      <c r="AS9"/>
    </row>
    <row r="10" spans="2:45" ht="16">
      <c r="B10" s="256" t="s">
        <v>557</v>
      </c>
      <c r="C10" s="215"/>
      <c r="D10" s="215"/>
      <c r="E10" s="215"/>
      <c r="F10" s="215"/>
      <c r="G10" s="215"/>
      <c r="H10" s="215"/>
      <c r="I10" s="327"/>
      <c r="J10" s="437"/>
      <c r="K10" s="215"/>
      <c r="L10" s="209" t="s">
        <v>450</v>
      </c>
      <c r="M10" s="450"/>
      <c r="N10" s="438"/>
      <c r="P10"/>
      <c r="Q10"/>
      <c r="R10"/>
      <c r="S10"/>
      <c r="T10"/>
      <c r="U10"/>
      <c r="V10"/>
      <c r="W10"/>
      <c r="X10"/>
      <c r="Y10"/>
      <c r="Z10"/>
      <c r="AA10"/>
      <c r="AB10"/>
      <c r="AC10"/>
      <c r="AD10"/>
      <c r="AE10"/>
      <c r="AF10"/>
      <c r="AG10"/>
      <c r="AH10"/>
      <c r="AI10"/>
      <c r="AJ10"/>
      <c r="AK10"/>
      <c r="AL10"/>
      <c r="AM10"/>
      <c r="AN10"/>
      <c r="AO10"/>
      <c r="AP10"/>
      <c r="AQ10"/>
      <c r="AR10"/>
      <c r="AS10"/>
    </row>
    <row r="11" spans="2:45" ht="14.5" customHeight="1">
      <c r="B11" s="205" t="s">
        <v>447</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f>IF(ISNUMBER(YourData!$C70),YourData!$C70,"")</f>
        <v>4.324374337528349</v>
      </c>
      <c r="P11"/>
      <c r="Q11">
        <v>0</v>
      </c>
      <c r="R11">
        <v>0</v>
      </c>
      <c r="S11"/>
      <c r="T11"/>
      <c r="U11"/>
      <c r="V11"/>
      <c r="W11"/>
      <c r="X11"/>
      <c r="Y11"/>
      <c r="Z11"/>
      <c r="AA11"/>
      <c r="AB11"/>
      <c r="AC11"/>
      <c r="AD11"/>
      <c r="AE11"/>
      <c r="AF11"/>
      <c r="AG11"/>
      <c r="AH11"/>
      <c r="AI11"/>
      <c r="AJ11"/>
      <c r="AK11"/>
      <c r="AL11"/>
      <c r="AM11"/>
      <c r="AN11"/>
      <c r="AO11"/>
      <c r="AP11"/>
      <c r="AQ11"/>
      <c r="AR11"/>
      <c r="AS11"/>
    </row>
    <row r="12" spans="2:45" ht="1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f>IF(ISNUMBER(YourData!$C71),YourData!$C71,"")</f>
        <v>4.374805418267</v>
      </c>
      <c r="P12"/>
      <c r="Q12">
        <v>1</v>
      </c>
      <c r="R12">
        <f>R11+1</f>
        <v>1</v>
      </c>
      <c r="S12"/>
      <c r="T12"/>
      <c r="U12"/>
      <c r="V12"/>
      <c r="W12"/>
      <c r="X12"/>
      <c r="Y12"/>
      <c r="Z12"/>
      <c r="AA12"/>
      <c r="AB12"/>
      <c r="AC12"/>
      <c r="AD12"/>
      <c r="AE12"/>
      <c r="AF12"/>
      <c r="AG12"/>
      <c r="AH12"/>
      <c r="AI12"/>
      <c r="AJ12"/>
      <c r="AK12"/>
      <c r="AL12"/>
      <c r="AM12"/>
      <c r="AN12"/>
      <c r="AO12"/>
      <c r="AP12"/>
      <c r="AQ12"/>
      <c r="AR12"/>
      <c r="AS12"/>
    </row>
    <row r="13" spans="2:45" ht="1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f>IF(ISNUMBER(YourData!$C72),YourData!$C72,"")</f>
        <v>4.4850771739175999</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ht="1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f>IF(ISNUMBER(YourData!$C73),YourData!$C73,"")</f>
        <v>4.7835484941172881</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ht="14.5" customHeight="1">
      <c r="B15" s="205" t="s">
        <v>616</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f>IF(ISNUMBER(YourData!$C74),YourData!$C74,"")</f>
        <v>2.6618442408659759</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ht="1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449</v>
      </c>
      <c r="M16" s="450"/>
      <c r="N16" s="439">
        <f>IF(ISNUMBER(YourData!$C75),YourData!$C75,"")</f>
        <v>0</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ht="14.5" customHeight="1">
      <c r="B17" s="205" t="s">
        <v>718</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f>IF(ISNUMBER(YourData!$C76),YourData!$C76,"")</f>
        <v>3.7067371577640666</v>
      </c>
      <c r="P17"/>
      <c r="Q17"/>
      <c r="R17">
        <f t="shared" si="4"/>
        <v>6</v>
      </c>
      <c r="S17"/>
      <c r="T17"/>
      <c r="U17"/>
      <c r="V17"/>
      <c r="W17"/>
      <c r="X17"/>
      <c r="Y17"/>
      <c r="Z17"/>
      <c r="AA17"/>
      <c r="AB17"/>
      <c r="AC17"/>
      <c r="AD17"/>
      <c r="AE17"/>
      <c r="AF17"/>
      <c r="AG17"/>
      <c r="AH17"/>
      <c r="AI17"/>
      <c r="AJ17"/>
      <c r="AK17"/>
      <c r="AL17"/>
      <c r="AM17"/>
      <c r="AN17"/>
      <c r="AO17"/>
      <c r="AP17"/>
      <c r="AQ17"/>
      <c r="AR17"/>
      <c r="AS17"/>
    </row>
    <row r="18" spans="2:45" ht="14.5" customHeight="1">
      <c r="B18" s="205" t="s">
        <v>717</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f>IF(ISNUMBER(YourData!$C77),YourData!$C77,"")</f>
        <v>5.6161249757087317</v>
      </c>
      <c r="P18"/>
      <c r="Q18"/>
      <c r="R18">
        <f t="shared" si="4"/>
        <v>7</v>
      </c>
      <c r="S18"/>
      <c r="T18"/>
      <c r="U18"/>
      <c r="V18"/>
      <c r="W18"/>
      <c r="X18"/>
      <c r="Y18"/>
      <c r="Z18"/>
      <c r="AA18"/>
      <c r="AB18"/>
      <c r="AC18"/>
      <c r="AD18"/>
      <c r="AE18"/>
      <c r="AF18"/>
      <c r="AG18"/>
      <c r="AH18"/>
      <c r="AI18"/>
      <c r="AJ18"/>
      <c r="AK18"/>
      <c r="AL18"/>
      <c r="AM18"/>
      <c r="AN18"/>
      <c r="AO18"/>
      <c r="AP18"/>
      <c r="AQ18"/>
      <c r="AR18"/>
      <c r="AS18"/>
    </row>
    <row r="19" spans="2:45" ht="14.5" customHeight="1">
      <c r="B19" s="205" t="s">
        <v>721</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f>IF(ISNUMBER(YourData!$C78),YourData!$C78,"")</f>
        <v>2.1796675887393078</v>
      </c>
      <c r="P19"/>
      <c r="Q19"/>
      <c r="R19">
        <f t="shared" si="4"/>
        <v>8</v>
      </c>
      <c r="S19"/>
      <c r="T19"/>
      <c r="U19"/>
      <c r="V19"/>
      <c r="W19"/>
      <c r="X19"/>
      <c r="Y19"/>
      <c r="Z19"/>
      <c r="AA19"/>
      <c r="AB19"/>
      <c r="AC19"/>
      <c r="AD19"/>
      <c r="AE19"/>
      <c r="AF19"/>
      <c r="AG19"/>
      <c r="AH19"/>
      <c r="AI19"/>
      <c r="AJ19"/>
      <c r="AK19"/>
      <c r="AL19"/>
      <c r="AM19"/>
      <c r="AN19"/>
      <c r="AO19"/>
      <c r="AP19"/>
      <c r="AQ19"/>
      <c r="AR19"/>
      <c r="AS19"/>
    </row>
    <row r="20" spans="2:45" ht="14.5" customHeight="1">
      <c r="B20" s="205" t="s">
        <v>722</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f>IF(ISNUMBER(YourData!$C79),YourData!$C79,"")</f>
        <v>4.8771199634685756</v>
      </c>
      <c r="P20"/>
      <c r="Q20"/>
      <c r="R20">
        <f t="shared" si="4"/>
        <v>9</v>
      </c>
      <c r="S20"/>
      <c r="T20"/>
      <c r="U20"/>
      <c r="V20"/>
      <c r="W20"/>
      <c r="X20"/>
      <c r="Y20"/>
      <c r="Z20"/>
      <c r="AA20"/>
      <c r="AB20"/>
      <c r="AC20"/>
      <c r="AD20"/>
      <c r="AE20"/>
      <c r="AF20"/>
      <c r="AG20"/>
      <c r="AH20"/>
      <c r="AI20"/>
      <c r="AJ20"/>
      <c r="AK20"/>
      <c r="AL20"/>
      <c r="AM20"/>
      <c r="AN20"/>
      <c r="AO20"/>
      <c r="AP20"/>
      <c r="AQ20"/>
      <c r="AR20"/>
      <c r="AS20"/>
    </row>
    <row r="21" spans="2:45" ht="14.5" customHeight="1">
      <c r="B21" s="205" t="s">
        <v>723</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f>IF(ISNUMBER(YourData!$C80),YourData!$C80,"")</f>
        <v>2.8018967747310262</v>
      </c>
      <c r="P21"/>
      <c r="Q21"/>
      <c r="R21">
        <f t="shared" si="4"/>
        <v>10</v>
      </c>
      <c r="S21"/>
      <c r="T21"/>
      <c r="U21"/>
      <c r="V21"/>
      <c r="W21"/>
      <c r="X21"/>
      <c r="Y21"/>
      <c r="Z21"/>
      <c r="AA21"/>
      <c r="AB21"/>
      <c r="AC21"/>
      <c r="AD21"/>
      <c r="AE21"/>
      <c r="AF21"/>
      <c r="AG21"/>
      <c r="AH21"/>
      <c r="AI21"/>
      <c r="AJ21"/>
      <c r="AK21"/>
      <c r="AL21"/>
      <c r="AM21"/>
      <c r="AN21"/>
      <c r="AO21"/>
      <c r="AP21"/>
      <c r="AQ21"/>
      <c r="AR21"/>
      <c r="AS21"/>
    </row>
    <row r="22" spans="2:45" ht="1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f>IF(ISNUMBER(YourData!$C81),YourData!$C81,"")</f>
        <v>1.663686669222239</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ht="1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f>IF(ISNUMBER(YourData!$C82),YourData!$C82,"")</f>
        <v>1.9557369363138615</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ht="1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f>IF(ISNUMBER(YourData!$C83),YourData!$C83,"")</f>
        <v>3.3365100699681816</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ht="1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f>IF(ISNUMBER(YourData!$C84),YourData!$C84,"")</f>
        <v>3.993812729789016</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ht="14.5" customHeight="1">
      <c r="B26" s="205" t="s">
        <v>621</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f>IF(ISNUMBER(YourData!$C85),YourData!$C85,"")</f>
        <v>1.0673847073572145</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ht="1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449</v>
      </c>
      <c r="M27" s="450"/>
      <c r="N27" s="439">
        <f>IF(ISNUMBER(YourData!$C86),YourData!$C86,"")</f>
        <v>0</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ht="1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f>IF(ISNUMBER(YourData!$C87),YourData!$C87,"")</f>
        <v>2.6890438727369079</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ht="14.5" customHeight="1">
      <c r="B29" s="205" t="s">
        <v>724</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f>IF(ISNUMBER(YourData!$C88),YourData!$C88,"")</f>
        <v>0.41094140012062214</v>
      </c>
      <c r="P29"/>
      <c r="Q29"/>
      <c r="R29">
        <f t="shared" si="4"/>
        <v>18</v>
      </c>
      <c r="S29"/>
      <c r="T29"/>
      <c r="U29"/>
      <c r="V29"/>
      <c r="W29"/>
      <c r="X29"/>
      <c r="Y29"/>
      <c r="Z29"/>
      <c r="AA29"/>
      <c r="AB29"/>
      <c r="AC29"/>
      <c r="AD29"/>
      <c r="AE29"/>
      <c r="AF29"/>
      <c r="AG29"/>
      <c r="AH29"/>
      <c r="AI29"/>
      <c r="AJ29"/>
      <c r="AK29"/>
      <c r="AL29"/>
      <c r="AM29"/>
      <c r="AN29"/>
      <c r="AO29"/>
      <c r="AP29"/>
      <c r="AQ29"/>
      <c r="AR29"/>
      <c r="AS29"/>
    </row>
    <row r="30" spans="2:45" ht="14.5" customHeight="1">
      <c r="B30" s="205" t="s">
        <v>725</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f>IF(ISNUMBER(YourData!$C89),YourData!$C89,"")</f>
        <v>2.36931914899094</v>
      </c>
      <c r="P30"/>
      <c r="Q30"/>
      <c r="R30">
        <f t="shared" si="4"/>
        <v>19</v>
      </c>
      <c r="S30"/>
      <c r="T30"/>
      <c r="U30"/>
      <c r="V30"/>
      <c r="W30"/>
      <c r="X30"/>
      <c r="Y30"/>
      <c r="Z30"/>
      <c r="AA30"/>
      <c r="AB30"/>
      <c r="AC30"/>
      <c r="AD30"/>
      <c r="AE30"/>
      <c r="AF30"/>
      <c r="AG30"/>
      <c r="AH30"/>
      <c r="AI30"/>
      <c r="AJ30"/>
      <c r="AK30"/>
      <c r="AL30"/>
      <c r="AM30"/>
      <c r="AN30"/>
      <c r="AO30"/>
      <c r="AP30"/>
      <c r="AQ30"/>
      <c r="AR30"/>
      <c r="AS30"/>
    </row>
    <row r="31" spans="2:45" ht="14.5" customHeight="1">
      <c r="B31" s="262" t="s">
        <v>726</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f>IF(ISNUMBER(YourData!$C90),YourData!$C90,"")</f>
        <v>1.0064883659767614</v>
      </c>
      <c r="P31"/>
      <c r="Q31"/>
      <c r="R31">
        <f t="shared" si="4"/>
        <v>20</v>
      </c>
      <c r="S31"/>
      <c r="T31"/>
      <c r="U31"/>
      <c r="V31"/>
      <c r="W31"/>
      <c r="X31"/>
      <c r="Y31"/>
      <c r="Z31"/>
      <c r="AA31"/>
      <c r="AB31"/>
      <c r="AC31"/>
      <c r="AD31"/>
      <c r="AE31"/>
      <c r="AF31"/>
      <c r="AG31"/>
      <c r="AH31"/>
      <c r="AI31"/>
      <c r="AJ31"/>
      <c r="AK31"/>
      <c r="AL31"/>
      <c r="AM31"/>
      <c r="AN31"/>
      <c r="AO31"/>
      <c r="AP31"/>
      <c r="AQ31"/>
      <c r="AR31"/>
      <c r="AS31"/>
    </row>
    <row r="32" spans="2:45" ht="1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f>IF(ISNUMBER(YourData!$C91),YourData!$C91,"")</f>
        <v>4.069608164979865</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ht="14.5" customHeight="1">
      <c r="B33" s="205" t="s">
        <v>571</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f>IF(ISNUMBER(YourData!$C92),YourData!$C92,"")</f>
        <v>5.1053835438435842</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ht="14.5" customHeight="1">
      <c r="B34" s="206" t="s">
        <v>552</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f>IF(ISNUMBER(YourData!$C93),YourData!$C93,"")</f>
        <v>6.0465629590385035</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ht="14.5" customHeight="1">
      <c r="B35" s="205" t="s">
        <v>553</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f>IF(ISNUMBER(YourData!$C94),YourData!$C94,"")</f>
        <v>5.4054193368826073</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ht="1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f>IF(ISNUMBER(YourData!$C95),YourData!$C95,"")</f>
        <v>6.4551360854317217</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ht="1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f>IF(ISNUMBER(YourData!$C96),YourData!$C96,"")</f>
        <v>9.9298575971791152</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ht="1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f>IF(ISNUMBER(YourData!$C97),YourData!$C97,"")</f>
        <v>5.2793765503089016</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ht="1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f>IF(ISNUMBER(YourData!$C98),YourData!$C98,"")</f>
        <v>4.8991150490300486</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ht="14.5" customHeight="1">
      <c r="B40" s="205" t="s">
        <v>564</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f>IF(ISNUMBER(YourData!$C99),YourData!$C99,"")</f>
        <v>4.3853512836414188</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ht="1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f>IF(ISNUMBER(YourData!$C100),YourData!$C100,"")</f>
        <v>4.5700665372381541</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ht="1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f>IF(ISNUMBER(YourData!$C101),YourData!$C101,"")</f>
        <v>4.4243973701992516</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ht="1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f>IF(ISNUMBER(YourData!$C102),YourData!$C102,"")</f>
        <v>4.4245479205445699</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ht="1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f>IF(ISNUMBER(YourData!$C103),YourData!$C103,"")</f>
        <v>4.6911714351148914</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ht="1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f>IF(ISNUMBER(YourData!$C104),YourData!$C104,"")</f>
        <v>3.7711958809967627</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ht="1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f>IF(ISNUMBER(YourData!$C105),YourData!$C105,"")</f>
        <v>4.6412176783186823</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ht="14.5" customHeight="1">
      <c r="B47" s="205" t="s">
        <v>1391</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f>IF(ISNUMBER(YourData!$C106),YourData!$C106,"")</f>
        <v>6.3478230482919829</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ht="1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f>IF(ISNUMBER(YourData!$C107),YourData!$C107,"")</f>
        <v>8.0803328332046007</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ht="1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f>IF(ISNUMBER(YourData!$C108),YourData!$C108,"")</f>
        <v>6.9057983756705283</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ht="1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f>IF(ISNUMBER(YourData!$C109),YourData!$C109,"")</f>
        <v>5.6201270350178154</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ht="1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f>IF(ISNUMBER(YourData!$C110),YourData!$C110,"")</f>
        <v>4.5000606601660396</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ht="14.5" customHeight="1">
      <c r="B52" s="205" t="s">
        <v>727</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f>IF(ISNUMBER(YourData!$C111),YourData!$C111,"")</f>
        <v>3.9624785764526962</v>
      </c>
      <c r="P52"/>
      <c r="Q52"/>
      <c r="R52">
        <f t="shared" si="4"/>
        <v>41</v>
      </c>
      <c r="S52"/>
      <c r="T52"/>
      <c r="U52"/>
      <c r="V52"/>
      <c r="W52"/>
      <c r="X52"/>
      <c r="Y52"/>
      <c r="Z52"/>
      <c r="AA52"/>
      <c r="AB52"/>
      <c r="AC52"/>
      <c r="AD52"/>
      <c r="AE52"/>
      <c r="AF52"/>
      <c r="AG52"/>
      <c r="AH52"/>
      <c r="AI52"/>
      <c r="AJ52"/>
      <c r="AK52"/>
      <c r="AL52"/>
      <c r="AM52"/>
      <c r="AN52"/>
      <c r="AO52"/>
      <c r="AP52"/>
      <c r="AQ52"/>
      <c r="AR52"/>
      <c r="AS52"/>
    </row>
    <row r="53" spans="2:45" ht="14.5" customHeight="1">
      <c r="B53" s="205" t="s">
        <v>720</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f>IF(ISNUMBER(YourData!$C112),YourData!$C112,"")</f>
        <v>4.193750441631714</v>
      </c>
      <c r="P53"/>
      <c r="Q53"/>
      <c r="R53">
        <f t="shared" si="4"/>
        <v>42</v>
      </c>
      <c r="S53"/>
      <c r="T53"/>
      <c r="U53"/>
      <c r="V53"/>
      <c r="W53"/>
      <c r="X53"/>
      <c r="Y53"/>
      <c r="Z53"/>
      <c r="AA53"/>
      <c r="AB53"/>
      <c r="AC53"/>
      <c r="AD53"/>
      <c r="AE53"/>
      <c r="AF53"/>
      <c r="AG53"/>
      <c r="AH53"/>
      <c r="AI53"/>
      <c r="AJ53"/>
      <c r="AK53"/>
      <c r="AL53"/>
      <c r="AM53"/>
      <c r="AN53"/>
      <c r="AO53"/>
      <c r="AP53"/>
      <c r="AQ53"/>
      <c r="AR53"/>
      <c r="AS53"/>
    </row>
    <row r="54" spans="2:45" ht="14.5" customHeight="1">
      <c r="B54" s="262" t="s">
        <v>719</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f>IF(ISNUMBER(YourData!$C113),YourData!$C113,"")</f>
        <v>4.0938635160257624</v>
      </c>
      <c r="P54"/>
      <c r="Q54"/>
      <c r="R54">
        <f t="shared" si="4"/>
        <v>43</v>
      </c>
      <c r="S54"/>
      <c r="T54"/>
      <c r="U54"/>
      <c r="V54"/>
      <c r="W54"/>
      <c r="X54"/>
      <c r="Y54"/>
      <c r="Z54"/>
      <c r="AA54"/>
      <c r="AB54"/>
      <c r="AC54"/>
      <c r="AD54"/>
      <c r="AE54"/>
      <c r="AF54"/>
      <c r="AG54"/>
      <c r="AH54"/>
      <c r="AI54"/>
      <c r="AJ54"/>
      <c r="AK54"/>
      <c r="AL54"/>
      <c r="AM54"/>
      <c r="AN54"/>
      <c r="AO54"/>
      <c r="AP54"/>
      <c r="AQ54"/>
      <c r="AR54"/>
      <c r="AS54"/>
    </row>
    <row r="55" spans="2:45" ht="14.5" customHeight="1">
      <c r="B55" s="205" t="s">
        <v>1392</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f>IF(ISNUMBER(YourData!$C114),YourData!$C114,"")</f>
        <v>5.1155588567064987</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ht="1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f>IF(ISNUMBER(YourData!$C115),YourData!$C115,"")</f>
        <v>2.3418239005067787</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ht="14.5" customHeight="1" thickTop="1">
      <c r="B57" s="191" t="s">
        <v>554</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2:45" ht="1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45" ht="17" thickBot="1">
      <c r="B59" s="172" t="s">
        <v>451</v>
      </c>
      <c r="C59" s="69"/>
      <c r="D59" s="69"/>
      <c r="E59" s="70"/>
      <c r="F59" s="69"/>
      <c r="G59" s="69"/>
      <c r="H59" s="69"/>
      <c r="I59" s="68"/>
      <c r="J59" s="68"/>
      <c r="N59" s="69"/>
    </row>
    <row r="60" spans="2:45" ht="17" thickTop="1">
      <c r="B60" s="254" t="s">
        <v>558</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560</v>
      </c>
      <c r="J60" s="1443"/>
      <c r="K60" s="1443"/>
      <c r="L60" s="1444"/>
      <c r="N60" s="432" t="str">
        <f ca="1">'DATA for charts'!S$6</f>
        <v>Latest Result</v>
      </c>
      <c r="P60"/>
      <c r="Q60"/>
      <c r="R60"/>
      <c r="S60"/>
      <c r="T60"/>
      <c r="U60"/>
      <c r="V60"/>
      <c r="W60"/>
      <c r="X60"/>
      <c r="Y60"/>
      <c r="Z60"/>
      <c r="AA60"/>
      <c r="AB60"/>
      <c r="AC60"/>
      <c r="AD60"/>
      <c r="AE60"/>
      <c r="AF60"/>
      <c r="AG60"/>
      <c r="AH60"/>
      <c r="AI60"/>
      <c r="AJ60"/>
      <c r="AK60"/>
      <c r="AL60"/>
      <c r="AM60"/>
      <c r="AN60"/>
      <c r="AO60"/>
      <c r="AP60"/>
      <c r="AQ60"/>
      <c r="AR60"/>
      <c r="AS60"/>
    </row>
    <row r="61" spans="2:45" ht="16">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448</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ht="16">
      <c r="B62" s="256" t="s">
        <v>557</v>
      </c>
      <c r="C62" s="215"/>
      <c r="D62" s="215"/>
      <c r="E62" s="215"/>
      <c r="F62" s="215"/>
      <c r="G62" s="215"/>
      <c r="H62" s="79"/>
      <c r="I62" s="75"/>
      <c r="J62" s="85"/>
      <c r="K62" s="79"/>
      <c r="L62" s="209" t="s">
        <v>450</v>
      </c>
      <c r="N62" s="104"/>
      <c r="P62"/>
      <c r="Q62"/>
      <c r="R62"/>
      <c r="S62"/>
      <c r="T62"/>
      <c r="U62"/>
      <c r="V62"/>
      <c r="W62"/>
      <c r="X62"/>
      <c r="Y62"/>
      <c r="Z62"/>
      <c r="AA62"/>
      <c r="AB62"/>
      <c r="AC62"/>
      <c r="AD62"/>
      <c r="AE62"/>
      <c r="AF62"/>
      <c r="AG62"/>
      <c r="AH62"/>
      <c r="AI62"/>
      <c r="AJ62"/>
      <c r="AK62"/>
      <c r="AL62"/>
      <c r="AM62"/>
      <c r="AN62"/>
      <c r="AO62"/>
      <c r="AP62"/>
      <c r="AQ62"/>
      <c r="AR62"/>
      <c r="AS62"/>
    </row>
    <row r="63" spans="2:45" ht="14.5" customHeight="1">
      <c r="B63" s="205" t="s">
        <v>447</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f>IF(ISNUMBER(YourData!$D70),YourData!$D70,"")</f>
        <v>6.0270394016087305</v>
      </c>
      <c r="P63"/>
      <c r="Q63"/>
      <c r="R63"/>
      <c r="S63"/>
      <c r="T63"/>
      <c r="U63"/>
      <c r="V63"/>
      <c r="W63"/>
      <c r="X63"/>
      <c r="Y63"/>
      <c r="Z63"/>
      <c r="AA63"/>
      <c r="AB63"/>
      <c r="AC63"/>
      <c r="AD63"/>
      <c r="AE63"/>
      <c r="AF63"/>
      <c r="AG63"/>
      <c r="AH63"/>
      <c r="AI63"/>
      <c r="AJ63"/>
      <c r="AK63"/>
      <c r="AL63"/>
      <c r="AM63"/>
      <c r="AN63"/>
      <c r="AO63"/>
      <c r="AP63"/>
      <c r="AQ63"/>
      <c r="AR63"/>
      <c r="AS63"/>
    </row>
    <row r="64" spans="2:45" ht="1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f>IF(ISNUMBER(YourData!$D71),YourData!$D71,"")</f>
        <v>4.3327583401901055</v>
      </c>
      <c r="P64"/>
      <c r="Q64"/>
      <c r="R64"/>
      <c r="S64"/>
      <c r="T64"/>
      <c r="U64"/>
      <c r="V64"/>
      <c r="W64"/>
      <c r="X64"/>
      <c r="Y64"/>
      <c r="Z64"/>
      <c r="AA64"/>
      <c r="AB64"/>
      <c r="AC64"/>
      <c r="AD64"/>
      <c r="AE64"/>
      <c r="AF64"/>
      <c r="AG64"/>
      <c r="AH64"/>
      <c r="AI64"/>
      <c r="AJ64"/>
      <c r="AK64"/>
      <c r="AL64"/>
      <c r="AM64"/>
      <c r="AN64"/>
      <c r="AO64"/>
      <c r="AP64"/>
      <c r="AQ64"/>
      <c r="AR64"/>
      <c r="AS64"/>
    </row>
    <row r="65" spans="2:45" ht="1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f>IF(ISNUMBER(YourData!$D72),YourData!$D72,"")</f>
        <v>4.0595089570205989</v>
      </c>
      <c r="P65"/>
      <c r="Q65"/>
      <c r="R65"/>
      <c r="S65"/>
      <c r="T65"/>
      <c r="U65"/>
      <c r="V65"/>
      <c r="W65"/>
      <c r="X65"/>
      <c r="Y65"/>
      <c r="Z65"/>
      <c r="AA65"/>
      <c r="AB65"/>
      <c r="AC65"/>
      <c r="AD65"/>
      <c r="AE65"/>
      <c r="AF65"/>
      <c r="AG65"/>
      <c r="AH65"/>
      <c r="AI65"/>
      <c r="AJ65"/>
      <c r="AK65"/>
      <c r="AL65"/>
      <c r="AM65"/>
      <c r="AN65"/>
      <c r="AO65"/>
      <c r="AP65"/>
      <c r="AQ65"/>
      <c r="AR65"/>
      <c r="AS65"/>
    </row>
    <row r="66" spans="2:45" ht="1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f>IF(ISNUMBER(YourData!$D73),YourData!$D73,"")</f>
        <v>2.8360402244015956</v>
      </c>
      <c r="P66"/>
      <c r="Q66"/>
      <c r="R66"/>
      <c r="S66"/>
      <c r="T66"/>
      <c r="U66"/>
      <c r="V66"/>
      <c r="W66"/>
      <c r="X66"/>
      <c r="Y66"/>
      <c r="Z66"/>
      <c r="AA66"/>
      <c r="AB66"/>
      <c r="AC66"/>
      <c r="AD66"/>
      <c r="AE66"/>
      <c r="AF66"/>
      <c r="AG66"/>
      <c r="AH66"/>
      <c r="AI66"/>
      <c r="AJ66"/>
      <c r="AK66"/>
      <c r="AL66"/>
      <c r="AM66"/>
      <c r="AN66"/>
      <c r="AO66"/>
      <c r="AP66"/>
      <c r="AQ66"/>
      <c r="AR66"/>
      <c r="AS66"/>
    </row>
    <row r="67" spans="2:45" ht="14.5" customHeight="1">
      <c r="B67" s="205" t="s">
        <v>616</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f>IF(ISNUMBER(YourData!$D74),YourData!$D74,"")</f>
        <v>5.7630998775727544</v>
      </c>
      <c r="P67"/>
      <c r="Q67"/>
      <c r="R67"/>
      <c r="S67"/>
      <c r="T67"/>
      <c r="U67"/>
      <c r="V67"/>
      <c r="W67"/>
      <c r="X67"/>
      <c r="Y67"/>
      <c r="Z67"/>
      <c r="AA67"/>
      <c r="AB67"/>
      <c r="AC67"/>
      <c r="AD67"/>
      <c r="AE67"/>
      <c r="AF67"/>
      <c r="AG67"/>
      <c r="AH67"/>
      <c r="AI67"/>
      <c r="AJ67"/>
      <c r="AK67"/>
      <c r="AL67"/>
      <c r="AM67"/>
      <c r="AN67"/>
      <c r="AO67"/>
      <c r="AP67"/>
      <c r="AQ67"/>
      <c r="AR67"/>
      <c r="AS67"/>
    </row>
    <row r="68" spans="2:45" ht="1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f>IF(ISNUMBER(YourData!$D75),YourData!$D75,"")</f>
        <v>4.8167785526855962</v>
      </c>
      <c r="P68"/>
      <c r="Q68"/>
      <c r="R68"/>
      <c r="S68"/>
      <c r="T68"/>
      <c r="U68"/>
      <c r="V68"/>
      <c r="W68"/>
      <c r="X68"/>
      <c r="Y68"/>
      <c r="Z68"/>
      <c r="AA68"/>
      <c r="AB68"/>
      <c r="AC68"/>
      <c r="AD68"/>
      <c r="AE68"/>
      <c r="AF68"/>
      <c r="AG68"/>
      <c r="AH68"/>
      <c r="AI68"/>
      <c r="AJ68"/>
      <c r="AK68"/>
      <c r="AL68"/>
      <c r="AM68"/>
      <c r="AN68"/>
      <c r="AO68"/>
      <c r="AP68"/>
      <c r="AQ68"/>
      <c r="AR68"/>
      <c r="AS68"/>
    </row>
    <row r="69" spans="2:45" ht="14.5" customHeight="1">
      <c r="B69" s="205" t="s">
        <v>718</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f>IF(ISNUMBER(YourData!$D76),YourData!$D76,"")</f>
        <v>3.2315368735820593</v>
      </c>
      <c r="P69"/>
      <c r="Q69"/>
      <c r="R69"/>
      <c r="S69"/>
      <c r="T69"/>
      <c r="U69"/>
      <c r="V69"/>
      <c r="W69"/>
      <c r="X69"/>
      <c r="Y69"/>
      <c r="Z69"/>
      <c r="AA69"/>
      <c r="AB69"/>
      <c r="AC69"/>
      <c r="AD69"/>
      <c r="AE69"/>
      <c r="AF69"/>
      <c r="AG69"/>
      <c r="AH69"/>
      <c r="AI69"/>
      <c r="AJ69"/>
      <c r="AK69"/>
      <c r="AL69"/>
      <c r="AM69"/>
      <c r="AN69"/>
      <c r="AO69"/>
      <c r="AP69"/>
      <c r="AQ69"/>
      <c r="AR69"/>
      <c r="AS69"/>
    </row>
    <row r="70" spans="2:45" ht="14.5" customHeight="1">
      <c r="B70" s="205" t="s">
        <v>717</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f>IF(ISNUMBER(YourData!$D77),YourData!$D77,"")</f>
        <v>6.6227034178695821</v>
      </c>
      <c r="P70"/>
      <c r="Q70"/>
      <c r="R70"/>
      <c r="S70"/>
      <c r="T70"/>
      <c r="U70"/>
      <c r="V70"/>
      <c r="W70"/>
      <c r="X70"/>
      <c r="Y70"/>
      <c r="Z70"/>
      <c r="AA70"/>
      <c r="AB70"/>
      <c r="AC70"/>
      <c r="AD70"/>
      <c r="AE70"/>
      <c r="AF70"/>
      <c r="AG70"/>
      <c r="AH70"/>
      <c r="AI70"/>
      <c r="AJ70"/>
      <c r="AK70"/>
      <c r="AL70"/>
      <c r="AM70"/>
      <c r="AN70"/>
      <c r="AO70"/>
      <c r="AP70"/>
      <c r="AQ70"/>
      <c r="AR70"/>
      <c r="AS70"/>
    </row>
    <row r="71" spans="2:45" ht="14.5" customHeight="1">
      <c r="B71" s="205" t="s">
        <v>721</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f>IF(ISNUMBER(YourData!$D78),YourData!$D78,"")</f>
        <v>6.443903453149411</v>
      </c>
      <c r="P71"/>
      <c r="Q71"/>
      <c r="R71"/>
      <c r="S71"/>
      <c r="T71"/>
      <c r="U71"/>
      <c r="V71"/>
      <c r="W71"/>
      <c r="X71"/>
      <c r="Y71"/>
      <c r="Z71"/>
      <c r="AA71"/>
      <c r="AB71"/>
      <c r="AC71"/>
      <c r="AD71"/>
      <c r="AE71"/>
      <c r="AF71"/>
      <c r="AG71"/>
      <c r="AH71"/>
      <c r="AI71"/>
      <c r="AJ71"/>
      <c r="AK71"/>
      <c r="AL71"/>
      <c r="AM71"/>
      <c r="AN71"/>
      <c r="AO71"/>
      <c r="AP71"/>
      <c r="AQ71"/>
      <c r="AR71"/>
      <c r="AS71"/>
    </row>
    <row r="72" spans="2:45" ht="14.5" customHeight="1">
      <c r="B72" s="205" t="s">
        <v>722</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f>IF(ISNUMBER(YourData!$D79),YourData!$D79,"")</f>
        <v>9.1188012502900513</v>
      </c>
      <c r="P72"/>
      <c r="Q72"/>
      <c r="R72"/>
      <c r="S72"/>
      <c r="T72"/>
      <c r="U72"/>
      <c r="V72"/>
      <c r="W72"/>
      <c r="X72"/>
      <c r="Y72"/>
      <c r="Z72"/>
      <c r="AA72"/>
      <c r="AB72"/>
      <c r="AC72"/>
      <c r="AD72"/>
      <c r="AE72"/>
      <c r="AF72"/>
      <c r="AG72"/>
      <c r="AH72"/>
      <c r="AI72"/>
      <c r="AJ72"/>
      <c r="AK72"/>
      <c r="AL72"/>
      <c r="AM72"/>
      <c r="AN72"/>
      <c r="AO72"/>
      <c r="AP72"/>
      <c r="AQ72"/>
      <c r="AR72"/>
      <c r="AS72"/>
    </row>
    <row r="73" spans="2:45" ht="14.5" customHeight="1">
      <c r="B73" s="262" t="s">
        <v>723</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f>IF(ISNUMBER(YourData!$D80),YourData!$D80,"")</f>
        <v>9.1715600547789862</v>
      </c>
      <c r="P73"/>
      <c r="Q73"/>
      <c r="R73"/>
      <c r="S73"/>
      <c r="T73"/>
      <c r="U73"/>
      <c r="V73"/>
      <c r="W73"/>
      <c r="X73"/>
      <c r="Y73"/>
      <c r="Z73"/>
      <c r="AA73"/>
      <c r="AB73"/>
      <c r="AC73"/>
      <c r="AD73"/>
      <c r="AE73"/>
      <c r="AF73"/>
      <c r="AG73"/>
      <c r="AH73"/>
      <c r="AI73"/>
      <c r="AJ73"/>
      <c r="AK73"/>
      <c r="AL73"/>
      <c r="AM73"/>
      <c r="AN73"/>
      <c r="AO73"/>
      <c r="AP73"/>
      <c r="AQ73"/>
      <c r="AR73"/>
      <c r="AS73"/>
    </row>
    <row r="74" spans="2:45" ht="1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f>IF(ISNUMBER(YourData!$D81),YourData!$D81,"")</f>
        <v>2.488741367713275</v>
      </c>
      <c r="P74"/>
      <c r="Q74"/>
      <c r="R74"/>
      <c r="S74"/>
      <c r="T74"/>
      <c r="U74"/>
      <c r="V74"/>
      <c r="W74"/>
      <c r="X74"/>
      <c r="Y74"/>
      <c r="Z74"/>
      <c r="AA74"/>
      <c r="AB74"/>
      <c r="AC74"/>
      <c r="AD74"/>
      <c r="AE74"/>
      <c r="AF74"/>
      <c r="AG74"/>
      <c r="AH74"/>
      <c r="AI74"/>
      <c r="AJ74"/>
      <c r="AK74"/>
      <c r="AL74"/>
      <c r="AM74"/>
      <c r="AN74"/>
      <c r="AO74"/>
      <c r="AP74"/>
      <c r="AQ74"/>
      <c r="AR74"/>
      <c r="AS74"/>
    </row>
    <row r="75" spans="2:45" ht="1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f>IF(ISNUMBER(YourData!$D82),YourData!$D82,"")</f>
        <v>1.3834777438114532</v>
      </c>
      <c r="P75"/>
      <c r="Q75"/>
      <c r="R75"/>
      <c r="S75"/>
      <c r="T75"/>
      <c r="U75"/>
      <c r="V75"/>
      <c r="W75"/>
      <c r="X75"/>
      <c r="Y75"/>
      <c r="Z75"/>
      <c r="AA75"/>
      <c r="AB75"/>
      <c r="AC75"/>
      <c r="AD75"/>
      <c r="AE75"/>
      <c r="AF75"/>
      <c r="AG75"/>
      <c r="AH75"/>
      <c r="AI75"/>
      <c r="AJ75"/>
      <c r="AK75"/>
      <c r="AL75"/>
      <c r="AM75"/>
      <c r="AN75"/>
      <c r="AO75"/>
      <c r="AP75"/>
      <c r="AQ75"/>
      <c r="AR75"/>
      <c r="AS75"/>
    </row>
    <row r="76" spans="2:45" ht="1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f>IF(ISNUMBER(YourData!$D83),YourData!$D83,"")</f>
        <v>2.7308427833342828</v>
      </c>
      <c r="P76"/>
      <c r="Q76"/>
      <c r="R76"/>
      <c r="S76"/>
      <c r="T76"/>
      <c r="U76"/>
      <c r="V76"/>
      <c r="W76"/>
      <c r="X76"/>
      <c r="Y76"/>
      <c r="Z76"/>
      <c r="AA76"/>
      <c r="AB76"/>
      <c r="AC76"/>
      <c r="AD76"/>
      <c r="AE76"/>
      <c r="AF76"/>
      <c r="AG76"/>
      <c r="AH76"/>
      <c r="AI76"/>
      <c r="AJ76"/>
      <c r="AK76"/>
      <c r="AL76"/>
      <c r="AM76"/>
      <c r="AN76"/>
      <c r="AO76"/>
      <c r="AP76"/>
      <c r="AQ76"/>
      <c r="AR76"/>
      <c r="AS76"/>
    </row>
    <row r="77" spans="2:45" ht="1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f>IF(ISNUMBER(YourData!$D84),YourData!$D84,"")</f>
        <v>1.9191122099152138</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ht="1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f>IF(ISNUMBER(YourData!$D85),YourData!$D85,"")</f>
        <v>2.4243509390483053</v>
      </c>
      <c r="P78"/>
      <c r="Q78"/>
      <c r="R78"/>
      <c r="S78"/>
      <c r="T78"/>
      <c r="U78"/>
      <c r="V78"/>
      <c r="W78"/>
      <c r="X78"/>
      <c r="Y78"/>
      <c r="Z78"/>
      <c r="AA78"/>
      <c r="AB78"/>
      <c r="AC78"/>
      <c r="AD78"/>
      <c r="AE78"/>
      <c r="AF78"/>
      <c r="AG78"/>
      <c r="AH78"/>
      <c r="AI78"/>
      <c r="AJ78"/>
      <c r="AK78"/>
      <c r="AL78"/>
      <c r="AM78"/>
      <c r="AN78"/>
      <c r="AO78"/>
      <c r="AP78"/>
      <c r="AQ78"/>
      <c r="AR78"/>
      <c r="AS78"/>
    </row>
    <row r="79" spans="2:45" ht="1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f>IF(ISNUMBER(YourData!$D86),YourData!$D86,"")</f>
        <v>0.7069197836420551</v>
      </c>
      <c r="P79"/>
      <c r="Q79"/>
      <c r="R79"/>
      <c r="S79"/>
      <c r="T79"/>
      <c r="U79"/>
      <c r="V79"/>
      <c r="W79"/>
      <c r="X79"/>
      <c r="Y79"/>
      <c r="Z79"/>
      <c r="AA79"/>
      <c r="AB79"/>
      <c r="AC79"/>
      <c r="AD79"/>
      <c r="AE79"/>
      <c r="AF79"/>
      <c r="AG79"/>
      <c r="AH79"/>
      <c r="AI79"/>
      <c r="AJ79"/>
      <c r="AK79"/>
      <c r="AL79"/>
      <c r="AM79"/>
      <c r="AN79"/>
      <c r="AO79"/>
      <c r="AP79"/>
      <c r="AQ79"/>
      <c r="AR79"/>
      <c r="AS79"/>
    </row>
    <row r="80" spans="2:45" ht="1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f>IF(ISNUMBER(YourData!$D87),YourData!$D87,"")</f>
        <v>0.90711717142093762</v>
      </c>
      <c r="P80"/>
      <c r="Q80"/>
      <c r="R80"/>
      <c r="S80"/>
      <c r="T80"/>
      <c r="U80"/>
      <c r="V80"/>
      <c r="W80"/>
      <c r="X80"/>
      <c r="Y80"/>
      <c r="Z80"/>
      <c r="AA80"/>
      <c r="AB80"/>
      <c r="AC80"/>
      <c r="AD80"/>
      <c r="AE80"/>
      <c r="AF80"/>
      <c r="AG80"/>
      <c r="AH80"/>
      <c r="AI80"/>
      <c r="AJ80"/>
      <c r="AK80"/>
      <c r="AL80"/>
      <c r="AM80"/>
      <c r="AN80"/>
      <c r="AO80"/>
      <c r="AP80"/>
      <c r="AQ80"/>
      <c r="AR80"/>
      <c r="AS80"/>
    </row>
    <row r="81" spans="2:45" ht="14.5" customHeight="1">
      <c r="B81" s="205" t="s">
        <v>724</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f>IF(ISNUMBER(YourData!$D88),YourData!$D88,"")</f>
        <v>3.7118158803994081</v>
      </c>
      <c r="P81"/>
      <c r="Q81"/>
      <c r="R81"/>
      <c r="S81"/>
      <c r="T81"/>
      <c r="U81"/>
      <c r="V81"/>
      <c r="W81"/>
      <c r="X81"/>
      <c r="Y81"/>
      <c r="Z81"/>
      <c r="AA81"/>
      <c r="AB81"/>
      <c r="AC81"/>
      <c r="AD81"/>
      <c r="AE81"/>
      <c r="AF81"/>
      <c r="AG81"/>
      <c r="AH81"/>
      <c r="AI81"/>
      <c r="AJ81"/>
      <c r="AK81"/>
      <c r="AL81"/>
      <c r="AM81"/>
      <c r="AN81"/>
      <c r="AO81"/>
      <c r="AP81"/>
      <c r="AQ81"/>
      <c r="AR81"/>
      <c r="AS81"/>
    </row>
    <row r="82" spans="2:45" ht="14.5" customHeight="1">
      <c r="B82" s="205" t="s">
        <v>725</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f>IF(ISNUMBER(YourData!$D89),YourData!$D89,"")</f>
        <v>6.3591824122038503</v>
      </c>
      <c r="P82"/>
      <c r="Q82"/>
      <c r="R82"/>
      <c r="S82"/>
      <c r="T82"/>
      <c r="U82"/>
      <c r="V82"/>
      <c r="W82"/>
      <c r="X82"/>
      <c r="Y82"/>
      <c r="Z82"/>
      <c r="AA82"/>
      <c r="AB82"/>
      <c r="AC82"/>
      <c r="AD82"/>
      <c r="AE82"/>
      <c r="AF82"/>
      <c r="AG82"/>
      <c r="AH82"/>
      <c r="AI82"/>
      <c r="AJ82"/>
      <c r="AK82"/>
      <c r="AL82"/>
      <c r="AM82"/>
      <c r="AN82"/>
      <c r="AO82"/>
      <c r="AP82"/>
      <c r="AQ82"/>
      <c r="AR82"/>
      <c r="AS82"/>
    </row>
    <row r="83" spans="2:45" ht="14.5" customHeight="1">
      <c r="B83" s="262" t="s">
        <v>726</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f>IF(ISNUMBER(YourData!$D90),YourData!$D90,"")</f>
        <v>7.2028545383299756</v>
      </c>
      <c r="P83"/>
      <c r="Q83"/>
      <c r="R83"/>
      <c r="S83"/>
      <c r="T83"/>
      <c r="U83"/>
      <c r="V83"/>
      <c r="W83"/>
      <c r="X83"/>
      <c r="Y83"/>
      <c r="Z83"/>
      <c r="AA83"/>
      <c r="AB83"/>
      <c r="AC83"/>
      <c r="AD83"/>
      <c r="AE83"/>
      <c r="AF83"/>
      <c r="AG83"/>
      <c r="AH83"/>
      <c r="AI83"/>
      <c r="AJ83"/>
      <c r="AK83"/>
      <c r="AL83"/>
      <c r="AM83"/>
      <c r="AN83"/>
      <c r="AO83"/>
      <c r="AP83"/>
      <c r="AQ83"/>
      <c r="AR83"/>
      <c r="AS83"/>
    </row>
    <row r="84" spans="2:45" ht="1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f>IF(ISNUMBER(YourData!$D91),YourData!$D91,"")</f>
        <v>0.61151927742377221</v>
      </c>
      <c r="P84"/>
      <c r="Q84"/>
      <c r="R84"/>
      <c r="S84"/>
      <c r="T84"/>
      <c r="U84"/>
      <c r="V84"/>
      <c r="W84"/>
      <c r="X84"/>
      <c r="Y84"/>
      <c r="Z84"/>
      <c r="AA84"/>
      <c r="AB84"/>
      <c r="AC84"/>
      <c r="AD84"/>
      <c r="AE84"/>
      <c r="AF84"/>
      <c r="AG84"/>
      <c r="AH84"/>
      <c r="AI84"/>
      <c r="AJ84"/>
      <c r="AK84"/>
      <c r="AL84"/>
      <c r="AM84"/>
      <c r="AN84"/>
      <c r="AO84"/>
      <c r="AP84"/>
      <c r="AQ84"/>
      <c r="AR84"/>
      <c r="AS84"/>
    </row>
    <row r="85" spans="2:45" ht="14.5" customHeight="1">
      <c r="B85" s="205" t="s">
        <v>571</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f>IF(ISNUMBER(YourData!$D92),YourData!$D92,"")</f>
        <v>0.8140803932027314</v>
      </c>
      <c r="P85"/>
      <c r="Q85"/>
      <c r="R85"/>
      <c r="S85"/>
      <c r="T85"/>
      <c r="U85"/>
      <c r="V85"/>
      <c r="W85"/>
      <c r="X85"/>
      <c r="Y85"/>
      <c r="Z85"/>
      <c r="AA85"/>
      <c r="AB85"/>
      <c r="AC85"/>
      <c r="AD85"/>
      <c r="AE85"/>
      <c r="AF85"/>
      <c r="AG85"/>
      <c r="AH85"/>
      <c r="AI85"/>
      <c r="AJ85"/>
      <c r="AK85"/>
      <c r="AL85"/>
      <c r="AM85"/>
      <c r="AN85"/>
      <c r="AO85"/>
      <c r="AP85"/>
      <c r="AQ85"/>
      <c r="AR85"/>
      <c r="AS85"/>
    </row>
    <row r="86" spans="2:45" ht="14.5" customHeight="1">
      <c r="B86" s="206" t="s">
        <v>552</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f>IF(ISNUMBER(YourData!$D93),YourData!$D93,"")</f>
        <v>0.55989661526607615</v>
      </c>
      <c r="P86"/>
      <c r="Q86"/>
      <c r="R86"/>
      <c r="S86"/>
      <c r="T86"/>
      <c r="U86"/>
      <c r="V86"/>
      <c r="W86"/>
      <c r="X86"/>
      <c r="Y86"/>
      <c r="Z86"/>
      <c r="AA86"/>
      <c r="AB86"/>
      <c r="AC86"/>
      <c r="AD86"/>
      <c r="AE86"/>
      <c r="AF86"/>
      <c r="AG86"/>
      <c r="AH86"/>
      <c r="AI86"/>
      <c r="AJ86"/>
      <c r="AK86"/>
      <c r="AL86"/>
      <c r="AM86"/>
      <c r="AN86"/>
      <c r="AO86"/>
      <c r="AP86"/>
      <c r="AQ86"/>
      <c r="AR86"/>
      <c r="AS86"/>
    </row>
    <row r="87" spans="2:45" ht="14.5" customHeight="1">
      <c r="B87" s="205" t="s">
        <v>553</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f>IF(ISNUMBER(YourData!$D94),YourData!$D94,"")</f>
        <v>0.87746863419124088</v>
      </c>
      <c r="P87"/>
      <c r="Q87"/>
      <c r="R87"/>
      <c r="S87"/>
      <c r="T87"/>
      <c r="U87"/>
      <c r="V87"/>
      <c r="W87"/>
      <c r="X87"/>
      <c r="Y87"/>
      <c r="Z87"/>
      <c r="AA87"/>
      <c r="AB87"/>
      <c r="AC87"/>
      <c r="AD87"/>
      <c r="AE87"/>
      <c r="AF87"/>
      <c r="AG87"/>
      <c r="AH87"/>
      <c r="AI87"/>
      <c r="AJ87"/>
      <c r="AK87"/>
      <c r="AL87"/>
      <c r="AM87"/>
      <c r="AN87"/>
      <c r="AO87"/>
      <c r="AP87"/>
      <c r="AQ87"/>
      <c r="AR87"/>
      <c r="AS87"/>
    </row>
    <row r="88" spans="2:45" ht="1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f>IF(ISNUMBER(YourData!$D95),YourData!$D95,"")</f>
        <v>0.6099037587164603</v>
      </c>
      <c r="P88"/>
      <c r="Q88"/>
      <c r="R88"/>
      <c r="S88"/>
      <c r="T88"/>
      <c r="U88"/>
      <c r="V88"/>
      <c r="W88"/>
      <c r="X88"/>
      <c r="Y88"/>
      <c r="Z88"/>
      <c r="AA88"/>
      <c r="AB88"/>
      <c r="AC88"/>
      <c r="AD88"/>
      <c r="AE88"/>
      <c r="AF88"/>
      <c r="AG88"/>
      <c r="AH88"/>
      <c r="AI88"/>
      <c r="AJ88"/>
      <c r="AK88"/>
      <c r="AL88"/>
      <c r="AM88"/>
      <c r="AN88"/>
      <c r="AO88"/>
      <c r="AP88"/>
      <c r="AQ88"/>
      <c r="AR88"/>
      <c r="AS88"/>
    </row>
    <row r="89" spans="2:45" ht="1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f>IF(ISNUMBER(YourData!$D96),YourData!$D96,"")</f>
        <v>0.99121295731674863</v>
      </c>
      <c r="P89"/>
      <c r="Q89"/>
      <c r="R89"/>
      <c r="S89"/>
      <c r="T89"/>
      <c r="U89"/>
      <c r="V89"/>
      <c r="W89"/>
      <c r="X89"/>
      <c r="Y89"/>
      <c r="Z89"/>
      <c r="AA89"/>
      <c r="AB89"/>
      <c r="AC89"/>
      <c r="AD89"/>
      <c r="AE89"/>
      <c r="AF89"/>
      <c r="AG89"/>
      <c r="AH89"/>
      <c r="AI89"/>
      <c r="AJ89"/>
      <c r="AK89"/>
      <c r="AL89"/>
      <c r="AM89"/>
      <c r="AN89"/>
      <c r="AO89"/>
      <c r="AP89"/>
      <c r="AQ89"/>
      <c r="AR89"/>
      <c r="AS89"/>
    </row>
    <row r="90" spans="2:45" ht="1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f>IF(ISNUMBER(YourData!$D97),YourData!$D97,"")</f>
        <v>0.9787481143544694</v>
      </c>
      <c r="P90"/>
      <c r="Q90"/>
      <c r="R90"/>
      <c r="S90"/>
      <c r="T90"/>
      <c r="U90"/>
      <c r="V90"/>
      <c r="W90"/>
      <c r="X90"/>
      <c r="Y90"/>
      <c r="Z90"/>
      <c r="AA90"/>
      <c r="AB90"/>
      <c r="AC90"/>
      <c r="AD90"/>
      <c r="AE90"/>
      <c r="AF90"/>
      <c r="AG90"/>
      <c r="AH90"/>
      <c r="AI90"/>
      <c r="AJ90"/>
      <c r="AK90"/>
      <c r="AL90"/>
      <c r="AM90"/>
      <c r="AN90"/>
      <c r="AO90"/>
      <c r="AP90"/>
      <c r="AQ90"/>
      <c r="AR90"/>
      <c r="AS90"/>
    </row>
    <row r="91" spans="2:45" ht="1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f>IF(ISNUMBER(YourData!$D98),YourData!$D98,"")</f>
        <v>3.1816063636638763</v>
      </c>
      <c r="P91"/>
      <c r="Q91"/>
      <c r="R91"/>
      <c r="S91"/>
      <c r="T91"/>
      <c r="U91"/>
      <c r="V91"/>
      <c r="W91"/>
      <c r="X91"/>
      <c r="Y91"/>
      <c r="Z91"/>
      <c r="AA91"/>
      <c r="AB91"/>
      <c r="AC91"/>
      <c r="AD91"/>
      <c r="AE91"/>
      <c r="AF91"/>
      <c r="AG91"/>
      <c r="AH91"/>
      <c r="AI91"/>
      <c r="AJ91"/>
      <c r="AK91"/>
      <c r="AL91"/>
      <c r="AM91"/>
      <c r="AN91"/>
      <c r="AO91"/>
      <c r="AP91"/>
      <c r="AQ91"/>
      <c r="AR91"/>
      <c r="AS91"/>
    </row>
    <row r="92" spans="2:45" ht="14.5" customHeight="1">
      <c r="B92" s="205" t="s">
        <v>564</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f>IF(ISNUMBER(YourData!$D99),YourData!$D99,"")</f>
        <v>7.5215444241216609</v>
      </c>
      <c r="P92"/>
      <c r="Q92"/>
      <c r="R92"/>
      <c r="S92"/>
      <c r="T92"/>
      <c r="U92"/>
      <c r="V92"/>
      <c r="W92"/>
      <c r="X92"/>
      <c r="Y92"/>
      <c r="Z92"/>
      <c r="AA92"/>
      <c r="AB92"/>
      <c r="AC92"/>
      <c r="AD92"/>
      <c r="AE92"/>
      <c r="AF92"/>
      <c r="AG92"/>
      <c r="AH92"/>
      <c r="AI92"/>
      <c r="AJ92"/>
      <c r="AK92"/>
      <c r="AL92"/>
      <c r="AM92"/>
      <c r="AN92"/>
      <c r="AO92"/>
      <c r="AP92"/>
      <c r="AQ92"/>
      <c r="AR92"/>
      <c r="AS92"/>
    </row>
    <row r="93" spans="2:45" ht="1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f>IF(ISNUMBER(YourData!$D100),YourData!$D100,"")</f>
        <v>5.1829213181912408</v>
      </c>
      <c r="P93"/>
      <c r="Q93"/>
      <c r="R93"/>
      <c r="S93"/>
      <c r="T93"/>
      <c r="U93"/>
      <c r="V93"/>
      <c r="W93"/>
      <c r="X93"/>
      <c r="Y93"/>
      <c r="Z93"/>
      <c r="AA93"/>
      <c r="AB93"/>
      <c r="AC93"/>
      <c r="AD93"/>
      <c r="AE93"/>
      <c r="AF93"/>
      <c r="AG93"/>
      <c r="AH93"/>
      <c r="AI93"/>
      <c r="AJ93"/>
      <c r="AK93"/>
      <c r="AL93"/>
      <c r="AM93"/>
      <c r="AN93"/>
      <c r="AO93"/>
      <c r="AP93"/>
      <c r="AQ93"/>
      <c r="AR93"/>
      <c r="AS93"/>
    </row>
    <row r="94" spans="2:45" ht="1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f>IF(ISNUMBER(YourData!$D101),YourData!$D101,"")</f>
        <v>5.7425337521841113</v>
      </c>
      <c r="P94"/>
      <c r="Q94"/>
      <c r="R94"/>
      <c r="S94"/>
      <c r="T94"/>
      <c r="U94"/>
      <c r="V94"/>
      <c r="W94"/>
      <c r="X94"/>
      <c r="Y94"/>
      <c r="Z94"/>
      <c r="AA94"/>
      <c r="AB94"/>
      <c r="AC94"/>
      <c r="AD94"/>
      <c r="AE94"/>
      <c r="AF94"/>
      <c r="AG94"/>
      <c r="AH94"/>
      <c r="AI94"/>
      <c r="AJ94"/>
      <c r="AK94"/>
      <c r="AL94"/>
      <c r="AM94"/>
      <c r="AN94"/>
      <c r="AO94"/>
      <c r="AP94"/>
      <c r="AQ94"/>
      <c r="AR94"/>
      <c r="AS94"/>
    </row>
    <row r="95" spans="2:45" ht="1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f>IF(ISNUMBER(YourData!$D102),YourData!$D102,"")</f>
        <v>5.1520207912687095</v>
      </c>
      <c r="P95"/>
      <c r="Q95"/>
      <c r="R95"/>
      <c r="S95"/>
      <c r="T95"/>
      <c r="U95"/>
      <c r="V95"/>
      <c r="W95"/>
      <c r="X95"/>
      <c r="Y95"/>
      <c r="Z95"/>
      <c r="AA95"/>
      <c r="AB95"/>
      <c r="AC95"/>
      <c r="AD95"/>
      <c r="AE95"/>
      <c r="AF95"/>
      <c r="AG95"/>
      <c r="AH95"/>
      <c r="AI95"/>
      <c r="AJ95"/>
      <c r="AK95"/>
      <c r="AL95"/>
      <c r="AM95"/>
      <c r="AN95"/>
      <c r="AO95"/>
      <c r="AP95"/>
      <c r="AQ95"/>
      <c r="AR95"/>
      <c r="AS95"/>
    </row>
    <row r="96" spans="2:45" ht="1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f>IF(ISNUMBER(YourData!$D103),YourData!$D103,"")</f>
        <v>3.6694788104965235</v>
      </c>
      <c r="P96"/>
      <c r="Q96"/>
      <c r="R96"/>
      <c r="S96"/>
      <c r="T96"/>
      <c r="U96"/>
      <c r="V96"/>
      <c r="W96"/>
      <c r="X96"/>
      <c r="Y96"/>
      <c r="Z96"/>
      <c r="AA96"/>
      <c r="AB96"/>
      <c r="AC96"/>
      <c r="AD96"/>
      <c r="AE96"/>
      <c r="AF96"/>
      <c r="AG96"/>
      <c r="AH96"/>
      <c r="AI96"/>
      <c r="AJ96"/>
      <c r="AK96"/>
      <c r="AL96"/>
      <c r="AM96"/>
      <c r="AN96"/>
      <c r="AO96"/>
      <c r="AP96"/>
      <c r="AQ96"/>
      <c r="AR96"/>
      <c r="AS96"/>
    </row>
    <row r="97" spans="2:45" ht="1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f>IF(ISNUMBER(YourData!$D104),YourData!$D104,"")</f>
        <v>4.9859588392543746</v>
      </c>
      <c r="P97"/>
      <c r="Q97"/>
      <c r="R97"/>
      <c r="S97"/>
      <c r="T97"/>
      <c r="U97"/>
      <c r="V97"/>
      <c r="W97"/>
      <c r="X97"/>
      <c r="Y97"/>
      <c r="Z97"/>
      <c r="AA97"/>
      <c r="AB97"/>
      <c r="AC97"/>
      <c r="AD97"/>
      <c r="AE97"/>
      <c r="AF97"/>
      <c r="AG97"/>
      <c r="AH97"/>
      <c r="AI97"/>
      <c r="AJ97"/>
      <c r="AK97"/>
      <c r="AL97"/>
      <c r="AM97"/>
      <c r="AN97"/>
      <c r="AO97"/>
      <c r="AP97"/>
      <c r="AQ97"/>
      <c r="AR97"/>
      <c r="AS97"/>
    </row>
    <row r="98" spans="2:45" ht="1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f>IF(ISNUMBER(YourData!$D105),YourData!$D105,"")</f>
        <v>1.0380231519580037E-2</v>
      </c>
      <c r="P98"/>
      <c r="Q98"/>
      <c r="R98"/>
      <c r="S98"/>
      <c r="T98"/>
      <c r="U98"/>
      <c r="V98"/>
      <c r="W98"/>
      <c r="X98"/>
      <c r="Y98"/>
      <c r="Z98"/>
      <c r="AA98"/>
      <c r="AB98"/>
      <c r="AC98"/>
      <c r="AD98"/>
      <c r="AE98"/>
      <c r="AF98"/>
      <c r="AG98"/>
      <c r="AH98"/>
      <c r="AI98"/>
      <c r="AJ98"/>
      <c r="AK98"/>
      <c r="AL98"/>
      <c r="AM98"/>
      <c r="AN98"/>
      <c r="AO98"/>
      <c r="AP98"/>
      <c r="AQ98"/>
      <c r="AR98"/>
      <c r="AS98"/>
    </row>
    <row r="99" spans="2:45" ht="14.5" customHeight="1">
      <c r="B99" s="205" t="s">
        <v>1391</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f>IF(ISNUMBER(YourData!$D106),YourData!$D106,"")</f>
        <v>3.0565647736824134E-2</v>
      </c>
      <c r="P99"/>
      <c r="Q99"/>
      <c r="R99"/>
      <c r="S99"/>
      <c r="T99"/>
      <c r="U99"/>
      <c r="V99"/>
      <c r="W99"/>
      <c r="X99"/>
      <c r="Y99"/>
      <c r="Z99"/>
      <c r="AA99"/>
      <c r="AB99"/>
      <c r="AC99"/>
      <c r="AD99"/>
      <c r="AE99"/>
      <c r="AF99"/>
      <c r="AG99"/>
      <c r="AH99"/>
      <c r="AI99"/>
      <c r="AJ99"/>
      <c r="AK99"/>
      <c r="AL99"/>
      <c r="AM99"/>
      <c r="AN99"/>
      <c r="AO99"/>
      <c r="AP99"/>
      <c r="AQ99"/>
      <c r="AR99"/>
      <c r="AS99"/>
    </row>
    <row r="100" spans="2:45" ht="1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f>IF(ISNUMBER(YourData!$D107),YourData!$D107,"")</f>
        <v>5.72686133713265E-2</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ht="1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f>IF(ISNUMBER(YourData!$D108),YourData!$D108,"")</f>
        <v>0.15257031168423119</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ht="1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f>IF(ISNUMBER(YourData!$D109),YourData!$D109,"")</f>
        <v>0.85562373171406814</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ht="1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f>IF(ISNUMBER(YourData!$D110),YourData!$D110,"")</f>
        <v>4.0850108320112586</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ht="14.5" customHeight="1">
      <c r="B104" s="205" t="s">
        <v>727</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f>IF(ISNUMBER(YourData!$D111),YourData!$D111,"")</f>
        <v>6.507258885738759</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ht="14.5" customHeight="1">
      <c r="B105" s="205" t="s">
        <v>720</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f>IF(ISNUMBER(YourData!$D112),YourData!$D112,"")</f>
        <v>6.4746089105985005</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ht="14.5" customHeight="1">
      <c r="B106" s="262" t="s">
        <v>719</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f>IF(ISNUMBER(YourData!$D113),YourData!$D113,"")</f>
        <v>6.0293841751928685</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ht="14.5" customHeight="1">
      <c r="B107" s="205" t="s">
        <v>1392</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f>IF(ISNUMBER(YourData!$D114),YourData!$D114,"")</f>
        <v>0.37353234692909176</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ht="1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f>IF(ISNUMBER(YourData!$D115),YourData!$D115,"")</f>
        <v>1.5077960082186876</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5" customHeight="1" thickTop="1">
      <c r="B109" s="191" t="s">
        <v>554</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2:45" s="102" customFormat="1" ht="1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2:45" ht="16">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3:45" ht="16">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ht="16">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3:45" ht="16">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3:45" ht="16">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3:45" ht="16">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3:45" ht="16">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3:45" ht="16">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3:45" ht="16">
      <c r="P120"/>
      <c r="Q120"/>
      <c r="R120"/>
      <c r="S120"/>
      <c r="T120"/>
      <c r="U120"/>
      <c r="V120"/>
      <c r="W120"/>
      <c r="X120"/>
      <c r="Y120"/>
      <c r="Z120"/>
      <c r="AA120"/>
      <c r="AB120"/>
      <c r="AC120"/>
      <c r="AD120"/>
      <c r="AE120"/>
      <c r="AF120"/>
      <c r="AG120"/>
      <c r="AH120"/>
      <c r="AI120"/>
      <c r="AJ120"/>
      <c r="AK120"/>
      <c r="AL120"/>
      <c r="AM120"/>
      <c r="AN120"/>
      <c r="AO120"/>
      <c r="AP120"/>
      <c r="AQ120"/>
      <c r="AR120"/>
      <c r="AS120"/>
    </row>
    <row r="121" spans="3:45" ht="16">
      <c r="P121"/>
      <c r="Q121"/>
      <c r="R121"/>
      <c r="S121"/>
      <c r="T121"/>
      <c r="U121"/>
      <c r="V121"/>
      <c r="W121"/>
      <c r="X121"/>
      <c r="Y121"/>
      <c r="Z121"/>
      <c r="AA121"/>
      <c r="AB121"/>
      <c r="AC121"/>
      <c r="AD121"/>
      <c r="AE121"/>
      <c r="AF121"/>
      <c r="AG121"/>
      <c r="AH121"/>
      <c r="AI121"/>
      <c r="AJ121"/>
      <c r="AK121"/>
      <c r="AL121"/>
      <c r="AM121"/>
      <c r="AN121"/>
      <c r="AO121"/>
      <c r="AP121"/>
      <c r="AQ121"/>
      <c r="AR121"/>
      <c r="AS121"/>
    </row>
    <row r="122" spans="3:45" ht="16">
      <c r="P122"/>
      <c r="Q122"/>
      <c r="R122"/>
      <c r="S122"/>
      <c r="T122"/>
      <c r="U122"/>
      <c r="V122"/>
      <c r="W122"/>
      <c r="X122"/>
      <c r="Y122"/>
      <c r="Z122"/>
      <c r="AA122"/>
      <c r="AB122"/>
      <c r="AC122"/>
      <c r="AD122"/>
      <c r="AE122"/>
      <c r="AF122"/>
      <c r="AG122"/>
      <c r="AH122"/>
      <c r="AI122"/>
      <c r="AJ122"/>
      <c r="AK122"/>
      <c r="AL122"/>
      <c r="AM122"/>
      <c r="AN122"/>
      <c r="AO122"/>
      <c r="AP122"/>
      <c r="AQ122"/>
      <c r="AR122"/>
      <c r="AS122"/>
    </row>
    <row r="123" spans="3:45" ht="16">
      <c r="P123"/>
      <c r="Q123"/>
      <c r="R123"/>
      <c r="S123"/>
      <c r="T123"/>
      <c r="U123"/>
      <c r="V123"/>
      <c r="W123"/>
      <c r="X123"/>
      <c r="Y123"/>
      <c r="Z123"/>
      <c r="AA123"/>
      <c r="AB123"/>
      <c r="AC123"/>
      <c r="AD123"/>
      <c r="AE123"/>
      <c r="AF123"/>
      <c r="AG123"/>
      <c r="AH123"/>
      <c r="AI123"/>
      <c r="AJ123"/>
      <c r="AK123"/>
      <c r="AL123"/>
      <c r="AM123"/>
      <c r="AN123"/>
      <c r="AO123"/>
      <c r="AP123"/>
      <c r="AQ123"/>
      <c r="AR123"/>
      <c r="AS123"/>
    </row>
    <row r="124" spans="3:45" ht="16">
      <c r="P124"/>
      <c r="Q124"/>
      <c r="R124"/>
      <c r="S124"/>
      <c r="T124"/>
      <c r="U124"/>
      <c r="V124"/>
      <c r="W124"/>
      <c r="X124"/>
      <c r="Y124"/>
      <c r="Z124"/>
      <c r="AA124"/>
      <c r="AB124"/>
      <c r="AC124"/>
      <c r="AD124"/>
      <c r="AE124"/>
      <c r="AF124"/>
      <c r="AG124"/>
      <c r="AH124"/>
      <c r="AI124"/>
      <c r="AJ124"/>
      <c r="AK124"/>
      <c r="AL124"/>
      <c r="AM124"/>
      <c r="AN124"/>
      <c r="AO124"/>
      <c r="AP124"/>
      <c r="AQ124"/>
      <c r="AR124"/>
      <c r="AS124"/>
    </row>
    <row r="125" spans="3:45" ht="16">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ht="16">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ht="16">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3:45" ht="16">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3:45" ht="16">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ht="16">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ht="16">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ht="16">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ht="16">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ht="16">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3:45" ht="16">
      <c r="P135"/>
      <c r="Q135"/>
      <c r="R135"/>
      <c r="S135"/>
      <c r="T135"/>
      <c r="U135"/>
      <c r="V135"/>
      <c r="W135"/>
      <c r="X135"/>
      <c r="Y135"/>
      <c r="Z135"/>
      <c r="AA135"/>
      <c r="AB135"/>
      <c r="AC135"/>
      <c r="AD135"/>
      <c r="AE135"/>
      <c r="AF135"/>
      <c r="AG135"/>
      <c r="AH135"/>
      <c r="AI135"/>
      <c r="AJ135"/>
      <c r="AK135"/>
      <c r="AL135"/>
      <c r="AM135"/>
      <c r="AN135"/>
      <c r="AO135"/>
      <c r="AP135"/>
      <c r="AQ135"/>
      <c r="AR135"/>
      <c r="AS135"/>
    </row>
    <row r="136" spans="3:45" ht="16">
      <c r="P136"/>
      <c r="Q136"/>
      <c r="R136"/>
      <c r="S136"/>
      <c r="T136"/>
      <c r="U136"/>
      <c r="V136"/>
      <c r="W136"/>
      <c r="X136"/>
      <c r="Y136"/>
      <c r="Z136"/>
      <c r="AA136"/>
      <c r="AB136"/>
      <c r="AC136"/>
      <c r="AD136"/>
      <c r="AE136"/>
      <c r="AF136"/>
      <c r="AG136"/>
      <c r="AH136"/>
      <c r="AI136"/>
      <c r="AJ136"/>
      <c r="AK136"/>
      <c r="AL136"/>
      <c r="AM136"/>
      <c r="AN136"/>
      <c r="AO136"/>
      <c r="AP136"/>
      <c r="AQ136"/>
      <c r="AR136"/>
      <c r="AS136"/>
    </row>
    <row r="137" spans="3:45" ht="16">
      <c r="P137"/>
      <c r="Q137"/>
      <c r="R137"/>
      <c r="S137"/>
      <c r="T137"/>
      <c r="U137"/>
      <c r="V137"/>
      <c r="W137"/>
      <c r="X137"/>
      <c r="Y137"/>
      <c r="Z137"/>
      <c r="AA137"/>
      <c r="AB137"/>
      <c r="AC137"/>
      <c r="AD137"/>
      <c r="AE137"/>
      <c r="AF137"/>
      <c r="AG137"/>
      <c r="AH137"/>
      <c r="AI137"/>
      <c r="AJ137"/>
      <c r="AK137"/>
      <c r="AL137"/>
      <c r="AM137"/>
      <c r="AN137"/>
      <c r="AO137"/>
      <c r="AP137"/>
      <c r="AQ137"/>
      <c r="AR137"/>
      <c r="AS137"/>
    </row>
    <row r="138" spans="3:45" ht="16">
      <c r="P138"/>
      <c r="Q138"/>
      <c r="R138"/>
      <c r="S138"/>
      <c r="T138"/>
      <c r="U138"/>
      <c r="V138"/>
      <c r="W138"/>
      <c r="X138"/>
      <c r="Y138"/>
      <c r="Z138"/>
      <c r="AA138"/>
      <c r="AB138"/>
      <c r="AC138"/>
      <c r="AD138"/>
      <c r="AE138"/>
      <c r="AF138"/>
      <c r="AG138"/>
      <c r="AH138"/>
      <c r="AI138"/>
      <c r="AJ138"/>
      <c r="AK138"/>
      <c r="AL138"/>
      <c r="AM138"/>
      <c r="AN138"/>
      <c r="AO138"/>
      <c r="AP138"/>
      <c r="AQ138"/>
      <c r="AR138"/>
      <c r="AS138"/>
    </row>
    <row r="139" spans="3:45" ht="16">
      <c r="P139"/>
      <c r="Q139"/>
      <c r="R139"/>
      <c r="S139"/>
      <c r="T139"/>
      <c r="U139"/>
      <c r="V139"/>
      <c r="W139"/>
      <c r="X139"/>
      <c r="Y139"/>
      <c r="Z139"/>
      <c r="AA139"/>
      <c r="AB139"/>
      <c r="AC139"/>
      <c r="AD139"/>
      <c r="AE139"/>
      <c r="AF139"/>
      <c r="AG139"/>
      <c r="AH139"/>
      <c r="AI139"/>
      <c r="AJ139"/>
      <c r="AK139"/>
      <c r="AL139"/>
      <c r="AM139"/>
      <c r="AN139"/>
      <c r="AO139"/>
      <c r="AP139"/>
      <c r="AQ139"/>
      <c r="AR139"/>
      <c r="AS139"/>
    </row>
    <row r="140" spans="3:45" ht="16">
      <c r="P140"/>
      <c r="Q140"/>
      <c r="R140"/>
      <c r="S140"/>
      <c r="T140"/>
      <c r="U140"/>
      <c r="V140"/>
      <c r="W140"/>
      <c r="X140"/>
      <c r="Y140"/>
      <c r="Z140"/>
      <c r="AA140"/>
      <c r="AB140"/>
      <c r="AC140"/>
      <c r="AD140"/>
      <c r="AE140"/>
      <c r="AF140"/>
      <c r="AG140"/>
      <c r="AH140"/>
      <c r="AI140"/>
      <c r="AJ140"/>
      <c r="AK140"/>
      <c r="AL140"/>
      <c r="AM140"/>
      <c r="AN140"/>
      <c r="AO140"/>
      <c r="AP140"/>
      <c r="AQ140"/>
      <c r="AR140"/>
      <c r="AS140"/>
    </row>
    <row r="141" spans="3:45" ht="16">
      <c r="P141"/>
      <c r="Q141"/>
      <c r="R141"/>
      <c r="S141"/>
      <c r="T141"/>
      <c r="U141"/>
      <c r="V141"/>
      <c r="W141"/>
      <c r="X141"/>
      <c r="Y141"/>
      <c r="Z141"/>
      <c r="AA141"/>
      <c r="AB141"/>
      <c r="AC141"/>
      <c r="AD141"/>
      <c r="AE141"/>
      <c r="AF141"/>
      <c r="AG141"/>
      <c r="AH141"/>
      <c r="AI141"/>
      <c r="AJ141"/>
      <c r="AK141"/>
      <c r="AL141"/>
      <c r="AM141"/>
      <c r="AN141"/>
      <c r="AO141"/>
      <c r="AP141"/>
      <c r="AQ141"/>
      <c r="AR141"/>
      <c r="AS141"/>
    </row>
    <row r="142" spans="3:45" ht="16">
      <c r="P142"/>
      <c r="Q142"/>
      <c r="R142"/>
      <c r="S142"/>
      <c r="T142"/>
      <c r="U142"/>
      <c r="V142"/>
      <c r="W142"/>
      <c r="X142"/>
      <c r="Y142"/>
      <c r="Z142"/>
      <c r="AA142"/>
      <c r="AB142"/>
      <c r="AC142"/>
      <c r="AD142"/>
      <c r="AE142"/>
      <c r="AF142"/>
      <c r="AG142"/>
      <c r="AH142"/>
      <c r="AI142"/>
      <c r="AJ142"/>
      <c r="AK142"/>
      <c r="AL142"/>
      <c r="AM142"/>
      <c r="AN142"/>
      <c r="AO142"/>
      <c r="AP142"/>
      <c r="AQ142"/>
      <c r="AR142"/>
      <c r="AS142"/>
    </row>
    <row r="143" spans="3:45" ht="16">
      <c r="P143"/>
      <c r="Q143"/>
      <c r="R143"/>
      <c r="S143"/>
      <c r="T143"/>
      <c r="U143"/>
      <c r="V143"/>
      <c r="W143"/>
      <c r="X143"/>
      <c r="Y143"/>
      <c r="Z143"/>
      <c r="AA143"/>
      <c r="AB143"/>
      <c r="AC143"/>
      <c r="AD143"/>
      <c r="AE143"/>
      <c r="AF143"/>
      <c r="AG143"/>
      <c r="AH143"/>
      <c r="AI143"/>
      <c r="AJ143"/>
      <c r="AK143"/>
      <c r="AL143"/>
      <c r="AM143"/>
      <c r="AN143"/>
      <c r="AO143"/>
      <c r="AP143"/>
      <c r="AQ143"/>
      <c r="AR143"/>
      <c r="AS143"/>
    </row>
    <row r="144" spans="3:45" ht="16">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9" ht="16">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9" ht="16">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3:49" ht="16">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3:49" ht="16">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9" ht="16">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9" ht="16">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3:49" ht="16">
      <c r="P151"/>
      <c r="Q151"/>
      <c r="R151"/>
      <c r="S151"/>
      <c r="T151"/>
      <c r="U151"/>
      <c r="V151"/>
      <c r="W151"/>
      <c r="X151"/>
      <c r="Y151"/>
      <c r="Z151"/>
      <c r="AA151"/>
      <c r="AB151"/>
      <c r="AC151"/>
      <c r="AD151"/>
      <c r="AE151"/>
      <c r="AF151"/>
      <c r="AG151"/>
      <c r="AH151"/>
      <c r="AI151"/>
      <c r="AJ151"/>
      <c r="AK151"/>
      <c r="AL151"/>
      <c r="AM151"/>
      <c r="AN151"/>
      <c r="AO151"/>
      <c r="AP151"/>
      <c r="AQ151"/>
      <c r="AR151"/>
      <c r="AS151"/>
    </row>
    <row r="152" spans="3:49" ht="16">
      <c r="P152"/>
      <c r="Q152"/>
      <c r="R152"/>
      <c r="S152"/>
      <c r="T152"/>
      <c r="U152"/>
      <c r="V152"/>
      <c r="W152"/>
      <c r="X152"/>
      <c r="Y152"/>
      <c r="Z152"/>
      <c r="AA152"/>
      <c r="AB152"/>
      <c r="AC152"/>
      <c r="AD152"/>
      <c r="AE152"/>
      <c r="AF152"/>
      <c r="AG152"/>
      <c r="AH152"/>
      <c r="AI152"/>
      <c r="AJ152"/>
      <c r="AK152"/>
      <c r="AL152"/>
      <c r="AM152"/>
      <c r="AN152"/>
      <c r="AO152"/>
      <c r="AP152"/>
      <c r="AQ152"/>
      <c r="AR152"/>
      <c r="AS152"/>
    </row>
    <row r="153" spans="3:49" ht="16">
      <c r="P153"/>
      <c r="Q153"/>
      <c r="R153"/>
      <c r="S153"/>
      <c r="T153"/>
      <c r="U153"/>
      <c r="V153"/>
      <c r="W153"/>
      <c r="X153"/>
      <c r="Y153"/>
      <c r="Z153"/>
      <c r="AA153"/>
      <c r="AB153"/>
      <c r="AC153"/>
      <c r="AD153"/>
      <c r="AE153"/>
      <c r="AF153"/>
      <c r="AG153"/>
      <c r="AH153"/>
      <c r="AI153"/>
      <c r="AJ153"/>
      <c r="AK153"/>
      <c r="AL153"/>
      <c r="AM153"/>
      <c r="AN153"/>
      <c r="AO153"/>
      <c r="AP153"/>
      <c r="AQ153"/>
      <c r="AR153"/>
      <c r="AS153"/>
    </row>
    <row r="154" spans="3:49" ht="16">
      <c r="P154"/>
      <c r="Q154"/>
      <c r="R154"/>
      <c r="S154"/>
      <c r="T154"/>
      <c r="U154"/>
      <c r="V154"/>
      <c r="W154"/>
      <c r="X154"/>
      <c r="Y154"/>
      <c r="Z154"/>
      <c r="AA154"/>
      <c r="AB154"/>
      <c r="AC154"/>
      <c r="AD154"/>
      <c r="AE154"/>
      <c r="AF154"/>
      <c r="AG154"/>
      <c r="AH154"/>
      <c r="AI154"/>
      <c r="AJ154"/>
      <c r="AK154"/>
      <c r="AL154"/>
      <c r="AM154"/>
      <c r="AN154"/>
      <c r="AO154"/>
      <c r="AP154"/>
      <c r="AQ154"/>
      <c r="AR154"/>
      <c r="AS154"/>
    </row>
    <row r="155" spans="3:49" ht="16">
      <c r="P155"/>
      <c r="Q155"/>
      <c r="R155"/>
      <c r="S155"/>
      <c r="T155"/>
      <c r="U155"/>
      <c r="V155"/>
      <c r="W155"/>
      <c r="X155"/>
      <c r="Y155"/>
      <c r="Z155"/>
      <c r="AA155"/>
      <c r="AB155"/>
      <c r="AC155"/>
      <c r="AD155"/>
      <c r="AE155"/>
      <c r="AF155"/>
      <c r="AG155"/>
      <c r="AH155"/>
      <c r="AI155"/>
      <c r="AJ155"/>
      <c r="AK155"/>
      <c r="AL155"/>
      <c r="AM155"/>
      <c r="AN155"/>
      <c r="AO155"/>
      <c r="AP155"/>
      <c r="AQ155"/>
      <c r="AR155"/>
      <c r="AS155"/>
    </row>
    <row r="156" spans="3:49" ht="16">
      <c r="P156"/>
      <c r="Q156"/>
      <c r="R156"/>
      <c r="S156"/>
      <c r="T156"/>
      <c r="U156"/>
      <c r="V156"/>
      <c r="W156"/>
      <c r="X156"/>
      <c r="Y156"/>
      <c r="Z156"/>
      <c r="AA156"/>
      <c r="AB156"/>
      <c r="AC156"/>
      <c r="AD156"/>
      <c r="AE156"/>
      <c r="AF156"/>
      <c r="AG156"/>
      <c r="AH156"/>
      <c r="AI156"/>
      <c r="AJ156"/>
      <c r="AK156"/>
      <c r="AL156"/>
      <c r="AM156"/>
      <c r="AN156"/>
      <c r="AO156"/>
      <c r="AP156"/>
      <c r="AQ156"/>
      <c r="AR156"/>
      <c r="AS156"/>
    </row>
    <row r="157" spans="3:49" ht="16">
      <c r="P157"/>
      <c r="Q157"/>
      <c r="R157"/>
      <c r="S157"/>
      <c r="T157"/>
      <c r="U157"/>
      <c r="V157"/>
      <c r="W157"/>
      <c r="X157"/>
      <c r="Y157"/>
      <c r="Z157"/>
      <c r="AA157"/>
      <c r="AB157"/>
      <c r="AC157"/>
      <c r="AD157"/>
      <c r="AE157"/>
      <c r="AF157"/>
      <c r="AG157"/>
      <c r="AH157"/>
      <c r="AI157"/>
      <c r="AJ157"/>
      <c r="AK157"/>
      <c r="AL157"/>
      <c r="AM157"/>
      <c r="AN157"/>
      <c r="AO157"/>
      <c r="AP157"/>
      <c r="AQ157"/>
      <c r="AR157"/>
      <c r="AS157"/>
    </row>
    <row r="158" spans="3:49" ht="16">
      <c r="P158"/>
      <c r="Q158"/>
      <c r="R158"/>
      <c r="S158"/>
      <c r="T158"/>
      <c r="U158"/>
      <c r="V158"/>
      <c r="W158"/>
      <c r="X158"/>
      <c r="Y158"/>
      <c r="Z158"/>
      <c r="AA158"/>
      <c r="AB158"/>
      <c r="AC158"/>
      <c r="AD158"/>
      <c r="AE158"/>
      <c r="AF158"/>
      <c r="AG158"/>
      <c r="AH158"/>
      <c r="AI158"/>
      <c r="AJ158"/>
      <c r="AK158"/>
      <c r="AL158"/>
      <c r="AM158"/>
      <c r="AN158"/>
      <c r="AO158"/>
      <c r="AP158"/>
      <c r="AQ158"/>
      <c r="AR158"/>
      <c r="AS158"/>
    </row>
    <row r="159" spans="3:49" ht="16">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3:49" ht="16">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3:49" ht="16">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3:49" ht="16">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3:49" ht="16">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3:49" ht="16">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ht="16">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ht="16">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3:49" ht="16">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3:49" ht="16">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ht="16">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ht="16">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3:49" ht="16">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3:49" ht="16">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3:49" ht="16">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3:49" ht="16">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3:49" ht="16">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3:49" ht="16">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ht="16">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ht="16">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ht="16">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ht="16">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ht="16">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ht="16">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ht="16">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ht="16">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ht="16">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ht="16">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ht="16">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ht="16">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ht="16">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ht="16">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ht="16">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ht="16">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ht="16">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ht="16">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ht="16">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ht="16">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ht="16">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ht="16">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ht="16">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ht="16">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ht="16">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ht="16">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ht="16">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ht="16">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ht="16">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ht="16">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ht="16">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ht="16">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ht="16">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2:49" ht="16">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2:49" ht="16">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2:49" ht="16">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2:49" ht="16">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2:49" ht="16">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2:49" ht="16">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2:49" ht="16">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ht="16">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ht="16">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ht="16">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ht="16">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ht="16">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ht="16">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ht="16">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ht="16">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ht="16">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ht="16">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ht="16">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ht="16">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ht="16">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ht="16">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ht="16">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ht="16">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ht="16">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ht="16">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ht="16">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ht="16">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ht="16">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ht="16">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ht="16">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ht="16">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ht="16">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ht="16">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ht="16">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ht="16">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ht="16">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ht="16">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ht="16">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ht="16">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ht="16">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2:49" ht="16">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2:49" ht="16">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2:49" ht="16">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2:49" ht="16">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2:49" ht="16">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2:49" ht="16">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2:49" ht="16">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ht="16">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ht="16">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ht="16">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ht="16">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ht="16">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ht="16">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ht="16">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ht="16">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ht="16">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ht="16">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ht="16">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ht="16">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9" ht="16">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9" ht="16">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9" ht="16">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9" ht="16">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ht="16">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ht="16">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ht="16">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ht="16">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ht="16">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ht="16">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ht="16">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ht="16">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ht="16">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ht="16">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ht="16">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ht="16">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ht="16">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ht="16">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ht="16">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ht="16">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ht="16">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2:45" ht="16">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2:45" ht="16">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2:45" ht="16">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2:45" ht="16">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2:45" ht="16">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2:45" ht="16">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2:45" ht="16">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ht="16">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ht="16">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ht="16">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ht="16">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ht="16">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ht="16">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ht="16">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ht="16">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ht="16">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ht="16">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ht="16">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ht="16">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ht="16">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ht="16">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ht="16">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ht="16">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45">
      <c r="B313" s="60"/>
      <c r="C313" s="54"/>
      <c r="D313" s="54"/>
      <c r="E313" s="54"/>
      <c r="F313" s="54"/>
      <c r="G313" s="54"/>
      <c r="H313" s="54"/>
      <c r="N313" s="54"/>
    </row>
    <row r="314" spans="2:45">
      <c r="B314" s="60"/>
      <c r="C314" s="54"/>
      <c r="D314" s="54"/>
      <c r="E314" s="54"/>
      <c r="F314" s="54"/>
      <c r="G314" s="54"/>
      <c r="H314" s="54"/>
      <c r="N314" s="54"/>
    </row>
    <row r="315" spans="2:45">
      <c r="B315" s="60"/>
      <c r="C315" s="54"/>
      <c r="D315" s="54"/>
      <c r="E315" s="54"/>
      <c r="F315" s="54"/>
      <c r="G315" s="54"/>
      <c r="H315" s="54"/>
      <c r="N315" s="54"/>
    </row>
    <row r="316" spans="2:45">
      <c r="B316" s="60"/>
      <c r="C316" s="54"/>
      <c r="D316" s="54"/>
      <c r="E316" s="54"/>
      <c r="F316" s="54"/>
      <c r="G316" s="54"/>
      <c r="H316" s="54"/>
      <c r="N316" s="54"/>
    </row>
    <row r="317" spans="2:45">
      <c r="B317" s="60"/>
      <c r="C317" s="54"/>
      <c r="D317" s="54"/>
      <c r="E317" s="54"/>
      <c r="F317" s="54"/>
      <c r="G317" s="54"/>
      <c r="H317" s="54"/>
      <c r="N317" s="54"/>
    </row>
    <row r="318" spans="2:45">
      <c r="B318" s="60"/>
      <c r="C318" s="54"/>
      <c r="D318" s="54"/>
      <c r="E318" s="54"/>
      <c r="F318" s="54"/>
      <c r="G318" s="54"/>
      <c r="H318" s="54"/>
      <c r="N318" s="54"/>
    </row>
    <row r="319" spans="2:45">
      <c r="B319" s="60"/>
      <c r="C319" s="54"/>
      <c r="D319" s="54"/>
      <c r="E319" s="54"/>
      <c r="F319" s="54"/>
      <c r="G319" s="54"/>
      <c r="H319" s="54"/>
      <c r="N319" s="54"/>
    </row>
    <row r="320" spans="2:45">
      <c r="B320" s="60"/>
      <c r="C320" s="54"/>
      <c r="D320" s="54"/>
      <c r="E320" s="54"/>
      <c r="F320" s="54"/>
      <c r="G320" s="54"/>
      <c r="H320" s="54"/>
      <c r="N320" s="54"/>
    </row>
    <row r="321" spans="2:14">
      <c r="B321" s="60"/>
      <c r="C321" s="54"/>
      <c r="D321" s="54"/>
      <c r="E321" s="54"/>
      <c r="F321" s="54"/>
      <c r="G321" s="54"/>
      <c r="H321" s="54"/>
      <c r="N321" s="54"/>
    </row>
    <row r="322" spans="2:14">
      <c r="B322" s="60"/>
      <c r="C322" s="54"/>
      <c r="D322" s="54"/>
      <c r="E322" s="54"/>
      <c r="F322" s="54"/>
      <c r="G322" s="54"/>
      <c r="H322" s="54"/>
      <c r="N322" s="54"/>
    </row>
    <row r="323" spans="2:14">
      <c r="B323" s="60"/>
      <c r="C323" s="54"/>
      <c r="D323" s="54"/>
      <c r="E323" s="54"/>
      <c r="F323" s="54"/>
      <c r="G323" s="54"/>
      <c r="H323" s="54"/>
      <c r="N323" s="54"/>
    </row>
    <row r="324" spans="2:14">
      <c r="B324" s="60"/>
      <c r="C324" s="54"/>
      <c r="D324" s="54"/>
      <c r="E324" s="54"/>
      <c r="F324" s="54"/>
      <c r="G324" s="54"/>
      <c r="H324" s="54"/>
      <c r="N324" s="54"/>
    </row>
    <row r="325" spans="2:14">
      <c r="B325" s="60"/>
      <c r="C325" s="54"/>
      <c r="D325" s="54"/>
      <c r="E325" s="54"/>
      <c r="F325" s="54"/>
      <c r="G325" s="54"/>
      <c r="H325" s="54"/>
      <c r="N325" s="54"/>
    </row>
    <row r="326" spans="2:14">
      <c r="B326" s="60"/>
      <c r="C326" s="54"/>
      <c r="D326" s="54"/>
      <c r="E326" s="54"/>
      <c r="F326" s="54"/>
      <c r="G326" s="54"/>
      <c r="H326" s="54"/>
      <c r="N326" s="54"/>
    </row>
    <row r="327" spans="2:14">
      <c r="B327" s="60"/>
      <c r="C327" s="54"/>
      <c r="D327" s="54"/>
      <c r="E327" s="54"/>
      <c r="F327" s="54"/>
      <c r="G327" s="54"/>
      <c r="H327" s="54"/>
      <c r="N327" s="54"/>
    </row>
    <row r="328" spans="2:14">
      <c r="B328" s="60"/>
      <c r="C328" s="54"/>
      <c r="D328" s="54"/>
      <c r="E328" s="54"/>
      <c r="F328" s="54"/>
      <c r="G328" s="54"/>
      <c r="H328" s="54"/>
      <c r="N328" s="54"/>
    </row>
    <row r="329" spans="2:14">
      <c r="B329" s="53"/>
      <c r="C329" s="53"/>
      <c r="D329" s="53"/>
      <c r="E329" s="53"/>
      <c r="F329" s="53"/>
      <c r="G329" s="53"/>
      <c r="H329" s="53"/>
      <c r="N329" s="53"/>
    </row>
    <row r="330" spans="2:14">
      <c r="E330" s="12"/>
    </row>
    <row r="331" spans="2:14">
      <c r="E331" s="12"/>
    </row>
    <row r="332" spans="2:14">
      <c r="E332" s="12"/>
    </row>
    <row r="333" spans="2:14">
      <c r="E333" s="12"/>
    </row>
    <row r="334" spans="2:14">
      <c r="E334" s="12"/>
    </row>
    <row r="335" spans="2:14">
      <c r="E335" s="12"/>
    </row>
    <row r="336" spans="2:14">
      <c r="E336" s="12"/>
      <c r="N336" s="15"/>
    </row>
    <row r="337" spans="2:14">
      <c r="B337" s="20"/>
      <c r="E337" s="12"/>
      <c r="N337" s="15"/>
    </row>
    <row r="338" spans="2:14">
      <c r="B338" s="20"/>
      <c r="E338" s="12"/>
      <c r="N338" s="20"/>
    </row>
    <row r="339" spans="2:14">
      <c r="B339" s="20"/>
      <c r="E339" s="12"/>
      <c r="N339" s="53"/>
    </row>
    <row r="340" spans="2:14">
      <c r="B340" s="20"/>
      <c r="C340" s="14"/>
      <c r="D340" s="14"/>
      <c r="E340" s="14"/>
      <c r="F340" s="14"/>
      <c r="G340" s="14"/>
      <c r="H340" s="14"/>
      <c r="N340" s="14"/>
    </row>
    <row r="341" spans="2:14">
      <c r="B341" s="20"/>
      <c r="C341" s="14"/>
      <c r="D341" s="14"/>
      <c r="E341" s="14"/>
      <c r="F341" s="14"/>
      <c r="G341" s="14"/>
      <c r="H341" s="14"/>
      <c r="N341" s="14"/>
    </row>
    <row r="342" spans="2:14">
      <c r="B342" s="20"/>
      <c r="C342" s="20"/>
      <c r="D342" s="20"/>
      <c r="E342" s="20"/>
      <c r="F342" s="20"/>
      <c r="G342" s="20"/>
      <c r="H342" s="20"/>
      <c r="N342" s="20"/>
    </row>
    <row r="343" spans="2:14">
      <c r="B343" s="53"/>
      <c r="C343" s="53"/>
      <c r="D343" s="53"/>
      <c r="E343" s="53"/>
      <c r="F343" s="53"/>
      <c r="G343" s="53"/>
      <c r="H343" s="53"/>
      <c r="N343" s="53"/>
    </row>
    <row r="344" spans="2:14">
      <c r="B344" s="60"/>
      <c r="C344" s="55"/>
      <c r="D344" s="55"/>
      <c r="E344" s="55"/>
      <c r="F344" s="55"/>
      <c r="G344" s="55"/>
      <c r="H344" s="55"/>
      <c r="N344" s="55"/>
    </row>
    <row r="345" spans="2:14">
      <c r="B345" s="60"/>
      <c r="C345" s="55"/>
      <c r="D345" s="55"/>
      <c r="E345" s="55"/>
      <c r="F345" s="55"/>
      <c r="G345" s="55"/>
      <c r="H345" s="55"/>
      <c r="N345" s="55"/>
    </row>
    <row r="346" spans="2:14">
      <c r="B346" s="60"/>
      <c r="C346" s="55"/>
      <c r="D346" s="55"/>
      <c r="E346" s="55"/>
      <c r="F346" s="55"/>
      <c r="G346" s="55"/>
      <c r="H346" s="55"/>
      <c r="N346" s="55"/>
    </row>
    <row r="347" spans="2:14">
      <c r="B347" s="60"/>
      <c r="C347" s="55"/>
      <c r="D347" s="55"/>
      <c r="E347" s="55"/>
      <c r="F347" s="55"/>
      <c r="G347" s="55"/>
      <c r="H347" s="55"/>
      <c r="N347" s="55"/>
    </row>
    <row r="348" spans="2:14">
      <c r="B348" s="60"/>
      <c r="C348" s="55"/>
      <c r="D348" s="55"/>
      <c r="E348" s="55"/>
      <c r="F348" s="55"/>
      <c r="G348" s="55"/>
      <c r="H348" s="55"/>
      <c r="N348" s="55"/>
    </row>
    <row r="349" spans="2:14">
      <c r="B349" s="60"/>
      <c r="C349" s="55"/>
      <c r="D349" s="55"/>
      <c r="E349" s="55"/>
      <c r="F349" s="55"/>
      <c r="G349" s="55"/>
      <c r="H349" s="55"/>
      <c r="N349" s="55"/>
    </row>
    <row r="350" spans="2:14">
      <c r="B350" s="60"/>
      <c r="C350" s="55"/>
      <c r="D350" s="55"/>
      <c r="E350" s="55"/>
      <c r="F350" s="55"/>
      <c r="G350" s="55"/>
      <c r="H350" s="55"/>
      <c r="N350" s="55"/>
    </row>
    <row r="351" spans="2:14">
      <c r="B351" s="60"/>
      <c r="C351" s="55"/>
      <c r="D351" s="55"/>
      <c r="E351" s="55"/>
      <c r="F351" s="55"/>
      <c r="G351" s="55"/>
      <c r="H351" s="55"/>
      <c r="N351" s="55"/>
    </row>
    <row r="352" spans="2:14">
      <c r="B352" s="60"/>
      <c r="C352" s="55"/>
      <c r="D352" s="55"/>
      <c r="E352" s="55"/>
      <c r="F352" s="55"/>
      <c r="G352" s="55"/>
      <c r="H352" s="55"/>
      <c r="N352" s="55"/>
    </row>
    <row r="353" spans="2:14">
      <c r="B353" s="60"/>
      <c r="C353" s="55"/>
      <c r="D353" s="55"/>
      <c r="E353" s="55"/>
      <c r="F353" s="55"/>
      <c r="G353" s="55"/>
      <c r="H353" s="55"/>
      <c r="N353" s="55"/>
    </row>
    <row r="354" spans="2:14">
      <c r="B354" s="60"/>
      <c r="C354" s="55"/>
      <c r="D354" s="55"/>
      <c r="E354" s="55"/>
      <c r="F354" s="55"/>
      <c r="G354" s="55"/>
      <c r="H354" s="55"/>
      <c r="N354" s="55"/>
    </row>
    <row r="355" spans="2:14">
      <c r="B355" s="60"/>
      <c r="C355" s="55"/>
      <c r="D355" s="55"/>
      <c r="E355" s="55"/>
      <c r="F355" s="55"/>
      <c r="G355" s="55"/>
      <c r="H355" s="55"/>
      <c r="N355" s="55"/>
    </row>
    <row r="356" spans="2:14">
      <c r="B356" s="60"/>
      <c r="C356" s="55"/>
      <c r="D356" s="55"/>
      <c r="E356" s="55"/>
      <c r="F356" s="55"/>
      <c r="G356" s="55"/>
      <c r="H356" s="55"/>
      <c r="N356" s="55"/>
    </row>
    <row r="357" spans="2:14">
      <c r="B357" s="60"/>
      <c r="C357" s="55"/>
      <c r="D357" s="55"/>
      <c r="E357" s="55"/>
      <c r="F357" s="55"/>
      <c r="G357" s="55"/>
      <c r="H357" s="55"/>
      <c r="N357" s="55"/>
    </row>
    <row r="358" spans="2:14">
      <c r="B358" s="60"/>
      <c r="C358" s="55"/>
      <c r="D358" s="55"/>
      <c r="E358" s="55"/>
      <c r="F358" s="55"/>
      <c r="G358" s="55"/>
      <c r="H358" s="55"/>
      <c r="N358" s="55"/>
    </row>
    <row r="359" spans="2:14">
      <c r="B359" s="60"/>
      <c r="C359" s="55"/>
      <c r="D359" s="55"/>
      <c r="E359" s="55"/>
      <c r="F359" s="55"/>
      <c r="G359" s="55"/>
      <c r="H359" s="55"/>
      <c r="N359" s="55"/>
    </row>
    <row r="360" spans="2:14">
      <c r="B360" s="60"/>
      <c r="C360" s="55"/>
      <c r="D360" s="55"/>
      <c r="E360" s="55"/>
      <c r="F360" s="55"/>
      <c r="G360" s="55"/>
      <c r="H360" s="55"/>
      <c r="N360" s="55"/>
    </row>
    <row r="361" spans="2:14">
      <c r="B361" s="60"/>
      <c r="C361" s="55"/>
      <c r="D361" s="55"/>
      <c r="E361" s="55"/>
      <c r="F361" s="55"/>
      <c r="G361" s="55"/>
      <c r="H361" s="55"/>
      <c r="N361" s="55"/>
    </row>
    <row r="362" spans="2:14">
      <c r="B362" s="60"/>
      <c r="C362" s="55"/>
      <c r="D362" s="55"/>
      <c r="E362" s="55"/>
      <c r="F362" s="55"/>
      <c r="G362" s="55"/>
      <c r="H362" s="55"/>
      <c r="N362" s="55"/>
    </row>
    <row r="363" spans="2:14">
      <c r="B363" s="60"/>
      <c r="C363" s="55"/>
      <c r="D363" s="55"/>
      <c r="E363" s="55"/>
      <c r="F363" s="55"/>
      <c r="G363" s="55"/>
      <c r="H363" s="55"/>
      <c r="N363" s="55"/>
    </row>
    <row r="364" spans="2:14">
      <c r="B364" s="60"/>
      <c r="C364" s="55"/>
      <c r="D364" s="55"/>
      <c r="E364" s="55"/>
      <c r="F364" s="55"/>
      <c r="G364" s="55"/>
      <c r="H364" s="55"/>
      <c r="N364" s="55"/>
    </row>
    <row r="365" spans="2:14">
      <c r="B365" s="60"/>
      <c r="C365" s="55"/>
      <c r="D365" s="55"/>
      <c r="E365" s="55"/>
      <c r="F365" s="55"/>
      <c r="G365" s="55"/>
      <c r="H365" s="55"/>
      <c r="N365" s="55"/>
    </row>
    <row r="366" spans="2:14">
      <c r="B366" s="60"/>
      <c r="C366" s="55"/>
      <c r="D366" s="55"/>
      <c r="E366" s="55"/>
      <c r="F366" s="55"/>
      <c r="G366" s="55"/>
      <c r="H366" s="55"/>
      <c r="N366" s="55"/>
    </row>
    <row r="367" spans="2:14">
      <c r="B367" s="60"/>
      <c r="C367" s="55"/>
      <c r="D367" s="55"/>
      <c r="E367" s="55"/>
      <c r="F367" s="55"/>
      <c r="G367" s="55"/>
      <c r="H367" s="55"/>
      <c r="N367" s="55"/>
    </row>
    <row r="368" spans="2:14">
      <c r="B368" s="53"/>
      <c r="C368" s="56"/>
      <c r="D368" s="56"/>
      <c r="E368" s="53"/>
      <c r="F368" s="53"/>
      <c r="G368" s="53"/>
      <c r="H368" s="53"/>
      <c r="N368" s="53"/>
    </row>
    <row r="369" spans="2:14">
      <c r="E369" s="12"/>
    </row>
    <row r="370" spans="2:14">
      <c r="E370" s="12"/>
    </row>
    <row r="371" spans="2:14">
      <c r="E371" s="12"/>
    </row>
    <row r="372" spans="2:14">
      <c r="E372" s="12"/>
    </row>
    <row r="373" spans="2:14">
      <c r="E373" s="12"/>
    </row>
    <row r="374" spans="2:14">
      <c r="E374" s="12"/>
    </row>
    <row r="375" spans="2:14">
      <c r="E375" s="12"/>
      <c r="N375" s="15"/>
    </row>
    <row r="376" spans="2:14">
      <c r="E376" s="12"/>
      <c r="N376" s="15"/>
    </row>
    <row r="377" spans="2:14">
      <c r="B377" s="20"/>
      <c r="E377" s="12"/>
      <c r="N377" s="20"/>
    </row>
    <row r="378" spans="2:14">
      <c r="B378" s="20"/>
      <c r="E378" s="12"/>
      <c r="N378" s="53"/>
    </row>
    <row r="379" spans="2:14">
      <c r="B379" s="20"/>
      <c r="E379" s="12"/>
    </row>
    <row r="380" spans="2:14">
      <c r="B380" s="20"/>
      <c r="C380" s="14"/>
      <c r="D380" s="14"/>
      <c r="E380" s="14"/>
      <c r="F380" s="14"/>
      <c r="G380" s="14"/>
      <c r="H380" s="14"/>
      <c r="N380" s="14"/>
    </row>
    <row r="381" spans="2:14">
      <c r="B381" s="20"/>
      <c r="C381" s="14"/>
      <c r="D381" s="14"/>
      <c r="E381" s="14"/>
      <c r="F381" s="14"/>
      <c r="G381" s="14"/>
      <c r="H381" s="14"/>
      <c r="N381" s="14"/>
    </row>
    <row r="382" spans="2:14">
      <c r="B382" s="20"/>
      <c r="C382" s="57"/>
      <c r="D382" s="57"/>
      <c r="E382" s="20"/>
      <c r="F382" s="20"/>
      <c r="G382" s="20"/>
      <c r="H382" s="20"/>
      <c r="N382" s="20"/>
    </row>
    <row r="383" spans="2:14">
      <c r="B383" s="53"/>
      <c r="C383" s="56"/>
      <c r="D383" s="56"/>
      <c r="E383" s="53"/>
      <c r="F383" s="53"/>
      <c r="G383" s="53"/>
      <c r="H383" s="53"/>
      <c r="N383" s="53"/>
    </row>
    <row r="384" spans="2:14">
      <c r="B384" s="60"/>
      <c r="C384" s="55"/>
      <c r="D384" s="55"/>
      <c r="E384" s="55"/>
      <c r="F384" s="55"/>
      <c r="G384" s="55"/>
      <c r="H384" s="55"/>
      <c r="N384" s="55"/>
    </row>
    <row r="385" spans="2:14">
      <c r="B385" s="60"/>
      <c r="C385" s="55"/>
      <c r="D385" s="55"/>
      <c r="E385" s="55"/>
      <c r="F385" s="55"/>
      <c r="G385" s="55"/>
      <c r="H385" s="55"/>
      <c r="N385" s="55"/>
    </row>
    <row r="386" spans="2:14">
      <c r="B386" s="60"/>
      <c r="C386" s="55"/>
      <c r="D386" s="55"/>
      <c r="E386" s="55"/>
      <c r="F386" s="55"/>
      <c r="G386" s="55"/>
      <c r="H386" s="55"/>
      <c r="N386" s="55"/>
    </row>
    <row r="387" spans="2:14">
      <c r="B387" s="60"/>
      <c r="C387" s="55"/>
      <c r="D387" s="55"/>
      <c r="E387" s="55"/>
      <c r="F387" s="55"/>
      <c r="G387" s="55"/>
      <c r="H387" s="55"/>
      <c r="N387" s="55"/>
    </row>
    <row r="388" spans="2:14">
      <c r="B388" s="60"/>
      <c r="C388" s="55"/>
      <c r="D388" s="55"/>
      <c r="E388" s="55"/>
      <c r="F388" s="55"/>
      <c r="G388" s="55"/>
      <c r="H388" s="55"/>
      <c r="N388" s="55"/>
    </row>
    <row r="389" spans="2:14">
      <c r="B389" s="60"/>
      <c r="C389" s="55"/>
      <c r="D389" s="55"/>
      <c r="E389" s="55"/>
      <c r="F389" s="55"/>
      <c r="G389" s="55"/>
      <c r="H389" s="55"/>
      <c r="N389" s="55"/>
    </row>
    <row r="390" spans="2:14">
      <c r="B390" s="60"/>
      <c r="C390" s="55"/>
      <c r="D390" s="55"/>
      <c r="E390" s="55"/>
      <c r="F390" s="55"/>
      <c r="G390" s="55"/>
      <c r="H390" s="55"/>
      <c r="N390" s="55"/>
    </row>
    <row r="391" spans="2:14">
      <c r="B391" s="60"/>
      <c r="C391" s="55"/>
      <c r="D391" s="55"/>
      <c r="E391" s="55"/>
      <c r="F391" s="55"/>
      <c r="G391" s="55"/>
      <c r="H391" s="55"/>
      <c r="N391" s="55"/>
    </row>
    <row r="392" spans="2:14">
      <c r="B392" s="60"/>
      <c r="C392" s="55"/>
      <c r="D392" s="55"/>
      <c r="E392" s="55"/>
      <c r="F392" s="55"/>
      <c r="G392" s="55"/>
      <c r="H392" s="55"/>
      <c r="N392" s="55"/>
    </row>
    <row r="393" spans="2:14">
      <c r="B393" s="60"/>
      <c r="C393" s="55"/>
      <c r="D393" s="55"/>
      <c r="E393" s="55"/>
      <c r="F393" s="55"/>
      <c r="G393" s="55"/>
      <c r="H393" s="55"/>
      <c r="N393" s="55"/>
    </row>
    <row r="394" spans="2:14">
      <c r="B394" s="60"/>
      <c r="C394" s="55"/>
      <c r="D394" s="55"/>
      <c r="E394" s="55"/>
      <c r="F394" s="55"/>
      <c r="G394" s="55"/>
      <c r="H394" s="55"/>
      <c r="N394" s="55"/>
    </row>
    <row r="395" spans="2:14">
      <c r="B395" s="60"/>
      <c r="C395" s="55"/>
      <c r="D395" s="55"/>
      <c r="E395" s="55"/>
      <c r="F395" s="55"/>
      <c r="G395" s="55"/>
      <c r="H395" s="55"/>
      <c r="N395" s="55"/>
    </row>
    <row r="396" spans="2:14">
      <c r="B396" s="60"/>
      <c r="C396" s="55"/>
      <c r="D396" s="55"/>
      <c r="E396" s="55"/>
      <c r="F396" s="55"/>
      <c r="G396" s="55"/>
      <c r="H396" s="55"/>
      <c r="N396" s="55"/>
    </row>
    <row r="397" spans="2:14">
      <c r="B397" s="60"/>
      <c r="C397" s="55"/>
      <c r="D397" s="55"/>
      <c r="E397" s="55"/>
      <c r="F397" s="55"/>
      <c r="G397" s="55"/>
      <c r="H397" s="55"/>
      <c r="N397" s="55"/>
    </row>
    <row r="398" spans="2:14">
      <c r="B398" s="60"/>
      <c r="C398" s="55"/>
      <c r="D398" s="55"/>
      <c r="E398" s="55"/>
      <c r="F398" s="55"/>
      <c r="G398" s="55"/>
      <c r="H398" s="55"/>
      <c r="N398" s="55"/>
    </row>
    <row r="399" spans="2:14">
      <c r="B399" s="60"/>
      <c r="C399" s="55"/>
      <c r="D399" s="55"/>
      <c r="E399" s="55"/>
      <c r="F399" s="55"/>
      <c r="G399" s="55"/>
      <c r="H399" s="55"/>
      <c r="N399" s="55"/>
    </row>
    <row r="400" spans="2:14">
      <c r="B400" s="60"/>
      <c r="C400" s="55"/>
      <c r="D400" s="55"/>
      <c r="E400" s="55"/>
      <c r="F400" s="55"/>
      <c r="G400" s="55"/>
      <c r="H400" s="55"/>
      <c r="N400" s="55"/>
    </row>
    <row r="401" spans="2:14">
      <c r="B401" s="60"/>
      <c r="C401" s="55"/>
      <c r="D401" s="55"/>
      <c r="E401" s="55"/>
      <c r="F401" s="55"/>
      <c r="G401" s="55"/>
      <c r="H401" s="55"/>
      <c r="N401" s="55"/>
    </row>
    <row r="402" spans="2:14">
      <c r="B402" s="60"/>
      <c r="C402" s="55"/>
      <c r="D402" s="55"/>
      <c r="E402" s="55"/>
      <c r="F402" s="55"/>
      <c r="G402" s="55"/>
      <c r="H402" s="55"/>
      <c r="N402" s="55"/>
    </row>
    <row r="403" spans="2:14">
      <c r="B403" s="60"/>
      <c r="C403" s="55"/>
      <c r="D403" s="55"/>
      <c r="E403" s="55"/>
      <c r="F403" s="55"/>
      <c r="G403" s="55"/>
      <c r="H403" s="55"/>
      <c r="N403" s="55"/>
    </row>
    <row r="404" spans="2:14">
      <c r="B404" s="60"/>
      <c r="C404" s="55"/>
      <c r="D404" s="55"/>
      <c r="E404" s="55"/>
      <c r="F404" s="55"/>
      <c r="G404" s="55"/>
      <c r="H404" s="55"/>
      <c r="N404" s="55"/>
    </row>
    <row r="405" spans="2:14">
      <c r="B405" s="60"/>
      <c r="C405" s="55"/>
      <c r="D405" s="55"/>
      <c r="E405" s="55"/>
      <c r="F405" s="55"/>
      <c r="G405" s="55"/>
      <c r="H405" s="55"/>
      <c r="N405" s="55"/>
    </row>
    <row r="406" spans="2:14">
      <c r="B406" s="60"/>
      <c r="C406" s="55"/>
      <c r="D406" s="55"/>
      <c r="E406" s="55"/>
      <c r="F406" s="55"/>
      <c r="G406" s="55"/>
      <c r="H406" s="55"/>
      <c r="N406" s="55"/>
    </row>
    <row r="407" spans="2:14">
      <c r="B407" s="60"/>
      <c r="C407" s="55"/>
      <c r="D407" s="55"/>
      <c r="E407" s="55"/>
      <c r="F407" s="55"/>
      <c r="G407" s="55"/>
      <c r="H407" s="55"/>
      <c r="N407" s="55"/>
    </row>
    <row r="408" spans="2:14">
      <c r="B408" s="53"/>
      <c r="C408" s="56"/>
      <c r="D408" s="56"/>
      <c r="E408" s="53"/>
      <c r="F408" s="53"/>
      <c r="G408" s="53"/>
      <c r="H408" s="53"/>
      <c r="N408" s="53"/>
    </row>
    <row r="409" spans="2:14">
      <c r="E409" s="12"/>
    </row>
    <row r="410" spans="2:14">
      <c r="E410" s="12"/>
    </row>
    <row r="411" spans="2:14">
      <c r="E411" s="12"/>
    </row>
    <row r="412" spans="2:14">
      <c r="E412" s="12"/>
    </row>
    <row r="413" spans="2:14">
      <c r="E413" s="12"/>
    </row>
    <row r="414" spans="2:14">
      <c r="E414" s="12"/>
      <c r="N414" s="15"/>
    </row>
    <row r="415" spans="2:14">
      <c r="E415" s="12"/>
      <c r="N415" s="15"/>
    </row>
    <row r="416" spans="2:14">
      <c r="E416" s="12"/>
      <c r="N416" s="20"/>
    </row>
    <row r="417" spans="2:14">
      <c r="B417" s="20"/>
      <c r="E417" s="12"/>
      <c r="N417" s="53"/>
    </row>
    <row r="418" spans="2:14">
      <c r="B418" s="20"/>
      <c r="E418" s="12"/>
    </row>
    <row r="419" spans="2:14">
      <c r="B419" s="20"/>
      <c r="E419" s="12"/>
    </row>
    <row r="420" spans="2:14">
      <c r="B420" s="20"/>
      <c r="C420" s="14"/>
      <c r="D420" s="14"/>
      <c r="E420" s="14"/>
      <c r="F420" s="14"/>
      <c r="G420" s="14"/>
      <c r="H420" s="14"/>
      <c r="N420" s="14"/>
    </row>
    <row r="421" spans="2:14">
      <c r="B421" s="20"/>
      <c r="C421" s="14"/>
      <c r="D421" s="14"/>
      <c r="E421" s="14"/>
      <c r="F421" s="14"/>
      <c r="G421" s="14"/>
      <c r="H421" s="14"/>
      <c r="N421" s="14"/>
    </row>
    <row r="422" spans="2:14">
      <c r="B422" s="20"/>
      <c r="C422" s="57"/>
      <c r="D422" s="57"/>
      <c r="E422" s="20"/>
      <c r="F422" s="20"/>
      <c r="G422" s="20"/>
      <c r="H422" s="20"/>
      <c r="N422" s="20"/>
    </row>
    <row r="423" spans="2:14">
      <c r="B423" s="53"/>
      <c r="C423" s="56"/>
      <c r="D423" s="56"/>
      <c r="E423" s="53"/>
      <c r="F423" s="53"/>
      <c r="G423" s="53"/>
      <c r="H423" s="53"/>
      <c r="N423" s="53"/>
    </row>
    <row r="424" spans="2:14">
      <c r="B424" s="60"/>
      <c r="C424" s="58"/>
      <c r="D424" s="58"/>
      <c r="E424" s="58"/>
      <c r="F424" s="58"/>
      <c r="G424" s="58"/>
      <c r="H424" s="58"/>
      <c r="N424" s="58"/>
    </row>
    <row r="425" spans="2:14">
      <c r="B425" s="60"/>
      <c r="C425" s="58"/>
      <c r="D425" s="58"/>
      <c r="E425" s="58"/>
      <c r="F425" s="58"/>
      <c r="G425" s="58"/>
      <c r="H425" s="58"/>
      <c r="N425" s="58"/>
    </row>
    <row r="426" spans="2:14">
      <c r="B426" s="60"/>
      <c r="C426" s="58"/>
      <c r="D426" s="58"/>
      <c r="E426" s="58"/>
      <c r="F426" s="58"/>
      <c r="G426" s="58"/>
      <c r="H426" s="58"/>
      <c r="N426" s="58"/>
    </row>
    <row r="427" spans="2:14">
      <c r="B427" s="60"/>
      <c r="C427" s="58"/>
      <c r="D427" s="58"/>
      <c r="E427" s="58"/>
      <c r="F427" s="58"/>
      <c r="G427" s="58"/>
      <c r="H427" s="58"/>
      <c r="N427" s="58"/>
    </row>
    <row r="428" spans="2:14">
      <c r="B428" s="60"/>
      <c r="C428" s="58"/>
      <c r="D428" s="58"/>
      <c r="E428" s="58"/>
      <c r="F428" s="58"/>
      <c r="G428" s="58"/>
      <c r="H428" s="58"/>
      <c r="N428" s="58"/>
    </row>
    <row r="429" spans="2:14">
      <c r="B429" s="60"/>
      <c r="C429" s="58"/>
      <c r="D429" s="58"/>
      <c r="E429" s="58"/>
      <c r="F429" s="58"/>
      <c r="G429" s="58"/>
      <c r="H429" s="58"/>
      <c r="N429" s="58"/>
    </row>
    <row r="430" spans="2:14">
      <c r="B430" s="60"/>
      <c r="C430" s="58"/>
      <c r="D430" s="58"/>
      <c r="E430" s="58"/>
      <c r="F430" s="58"/>
      <c r="G430" s="58"/>
      <c r="H430" s="58"/>
      <c r="N430" s="58"/>
    </row>
    <row r="431" spans="2:14">
      <c r="B431" s="60"/>
      <c r="C431" s="58"/>
      <c r="D431" s="58"/>
      <c r="E431" s="58"/>
      <c r="F431" s="58"/>
      <c r="G431" s="58"/>
      <c r="H431" s="58"/>
      <c r="N431" s="58"/>
    </row>
    <row r="432" spans="2:14">
      <c r="B432" s="60"/>
      <c r="C432" s="58"/>
      <c r="D432" s="58"/>
      <c r="E432" s="58"/>
      <c r="F432" s="58"/>
      <c r="G432" s="58"/>
      <c r="H432" s="58"/>
      <c r="N432" s="58"/>
    </row>
    <row r="433" spans="2:14">
      <c r="B433" s="60"/>
      <c r="C433" s="58"/>
      <c r="D433" s="58"/>
      <c r="E433" s="58"/>
      <c r="F433" s="58"/>
      <c r="G433" s="58"/>
      <c r="H433" s="58"/>
      <c r="N433" s="58"/>
    </row>
    <row r="434" spans="2:14">
      <c r="B434" s="60"/>
      <c r="C434" s="58"/>
      <c r="D434" s="58"/>
      <c r="E434" s="58"/>
      <c r="F434" s="58"/>
      <c r="G434" s="58"/>
      <c r="H434" s="58"/>
      <c r="N434" s="58"/>
    </row>
    <row r="435" spans="2:14">
      <c r="B435" s="60"/>
      <c r="C435" s="58"/>
      <c r="D435" s="58"/>
      <c r="E435" s="58"/>
      <c r="F435" s="58"/>
      <c r="G435" s="58"/>
      <c r="H435" s="58"/>
      <c r="N435" s="58"/>
    </row>
    <row r="436" spans="2:14">
      <c r="B436" s="60"/>
      <c r="C436" s="58"/>
      <c r="D436" s="58"/>
      <c r="E436" s="58"/>
      <c r="F436" s="58"/>
      <c r="G436" s="58"/>
      <c r="H436" s="58"/>
      <c r="N436" s="58"/>
    </row>
    <row r="437" spans="2:14">
      <c r="B437" s="60"/>
      <c r="C437" s="58"/>
      <c r="D437" s="58"/>
      <c r="E437" s="58"/>
      <c r="F437" s="58"/>
      <c r="G437" s="58"/>
      <c r="H437" s="58"/>
      <c r="N437" s="58"/>
    </row>
    <row r="438" spans="2:14">
      <c r="B438" s="60"/>
      <c r="C438" s="58"/>
      <c r="D438" s="58"/>
      <c r="E438" s="58"/>
      <c r="F438" s="58"/>
      <c r="G438" s="58"/>
      <c r="H438" s="58"/>
      <c r="N438" s="58"/>
    </row>
    <row r="439" spans="2:14">
      <c r="B439" s="60"/>
      <c r="C439" s="58"/>
      <c r="D439" s="58"/>
      <c r="E439" s="58"/>
      <c r="F439" s="58"/>
      <c r="G439" s="58"/>
      <c r="H439" s="58"/>
      <c r="N439" s="58"/>
    </row>
    <row r="440" spans="2:14">
      <c r="B440" s="60"/>
      <c r="C440" s="58"/>
      <c r="D440" s="58"/>
      <c r="E440" s="58"/>
      <c r="F440" s="58"/>
      <c r="G440" s="58"/>
      <c r="H440" s="58"/>
      <c r="N440" s="58"/>
    </row>
    <row r="441" spans="2:14">
      <c r="B441" s="60"/>
      <c r="C441" s="58"/>
      <c r="D441" s="58"/>
      <c r="E441" s="58"/>
      <c r="F441" s="58"/>
      <c r="G441" s="58"/>
      <c r="H441" s="58"/>
      <c r="N441" s="58"/>
    </row>
    <row r="442" spans="2:14">
      <c r="B442" s="60"/>
      <c r="C442" s="58"/>
      <c r="D442" s="58"/>
      <c r="E442" s="58"/>
      <c r="F442" s="58"/>
      <c r="G442" s="58"/>
      <c r="H442" s="58"/>
      <c r="N442" s="58"/>
    </row>
    <row r="443" spans="2:14">
      <c r="B443" s="60"/>
      <c r="C443" s="58"/>
      <c r="D443" s="58"/>
      <c r="E443" s="58"/>
      <c r="F443" s="58"/>
      <c r="G443" s="58"/>
      <c r="H443" s="58"/>
      <c r="N443" s="58"/>
    </row>
    <row r="444" spans="2:14">
      <c r="B444" s="60"/>
      <c r="C444" s="58"/>
      <c r="D444" s="58"/>
      <c r="E444" s="58"/>
      <c r="F444" s="58"/>
      <c r="G444" s="58"/>
      <c r="H444" s="58"/>
      <c r="N444" s="58"/>
    </row>
    <row r="445" spans="2:14">
      <c r="B445" s="60"/>
      <c r="C445" s="58"/>
      <c r="D445" s="58"/>
      <c r="E445" s="58"/>
      <c r="F445" s="58"/>
      <c r="G445" s="58"/>
      <c r="H445" s="58"/>
      <c r="N445" s="58"/>
    </row>
    <row r="446" spans="2:14">
      <c r="B446" s="60"/>
      <c r="C446" s="58"/>
      <c r="D446" s="58"/>
      <c r="E446" s="58"/>
      <c r="F446" s="58"/>
      <c r="G446" s="58"/>
      <c r="H446" s="58"/>
      <c r="N446" s="58"/>
    </row>
    <row r="447" spans="2:14">
      <c r="B447" s="60"/>
      <c r="C447" s="58"/>
      <c r="D447" s="58"/>
      <c r="E447" s="58"/>
      <c r="F447" s="58"/>
      <c r="G447" s="58"/>
      <c r="H447" s="58"/>
      <c r="N447" s="58"/>
    </row>
    <row r="448" spans="2:14">
      <c r="B448" s="53"/>
      <c r="C448" s="56"/>
      <c r="D448" s="56"/>
      <c r="E448" s="53"/>
      <c r="F448" s="53"/>
      <c r="G448" s="53"/>
      <c r="H448" s="53"/>
      <c r="N448" s="53"/>
    </row>
    <row r="449" spans="2:14">
      <c r="E449" s="12"/>
    </row>
    <row r="450" spans="2:14">
      <c r="E450" s="12"/>
    </row>
    <row r="451" spans="2:14">
      <c r="E451" s="12"/>
    </row>
    <row r="452" spans="2:14">
      <c r="E452" s="12"/>
    </row>
    <row r="453" spans="2:14">
      <c r="E453" s="12"/>
      <c r="N453" s="15"/>
    </row>
    <row r="454" spans="2:14">
      <c r="E454" s="12"/>
      <c r="N454" s="15"/>
    </row>
    <row r="455" spans="2:14">
      <c r="E455" s="12"/>
      <c r="N455" s="20"/>
    </row>
    <row r="456" spans="2:14">
      <c r="E456" s="12"/>
      <c r="N456" s="53"/>
    </row>
    <row r="457" spans="2:14">
      <c r="B457" s="20"/>
      <c r="E457" s="12"/>
    </row>
    <row r="458" spans="2:14">
      <c r="B458" s="20"/>
      <c r="E458" s="12"/>
    </row>
    <row r="459" spans="2:14">
      <c r="B459" s="20"/>
      <c r="E459" s="12"/>
    </row>
    <row r="460" spans="2:14">
      <c r="B460" s="20"/>
      <c r="C460" s="14"/>
      <c r="D460" s="14"/>
      <c r="E460" s="14"/>
      <c r="F460" s="14"/>
      <c r="G460" s="14"/>
      <c r="H460" s="14"/>
      <c r="N460" s="14"/>
    </row>
    <row r="461" spans="2:14">
      <c r="B461" s="20"/>
      <c r="C461" s="14"/>
      <c r="D461" s="14"/>
      <c r="E461" s="14"/>
      <c r="F461" s="14"/>
      <c r="G461" s="14"/>
      <c r="H461" s="14"/>
      <c r="N461" s="14"/>
    </row>
    <row r="462" spans="2:14">
      <c r="B462" s="20"/>
      <c r="C462" s="57"/>
      <c r="D462" s="57"/>
      <c r="E462" s="20"/>
      <c r="F462" s="20"/>
      <c r="G462" s="20"/>
      <c r="H462" s="20"/>
      <c r="N462" s="20"/>
    </row>
    <row r="463" spans="2:14">
      <c r="B463" s="53"/>
      <c r="C463" s="56"/>
      <c r="D463" s="56"/>
      <c r="E463" s="53"/>
      <c r="F463" s="53"/>
      <c r="G463" s="53"/>
      <c r="H463" s="53"/>
      <c r="N463" s="53"/>
    </row>
    <row r="464" spans="2:14">
      <c r="B464" s="60"/>
      <c r="C464" s="58"/>
      <c r="D464" s="58"/>
      <c r="E464" s="58"/>
      <c r="F464" s="58"/>
      <c r="G464" s="58"/>
      <c r="H464" s="58"/>
      <c r="N464" s="58"/>
    </row>
    <row r="465" spans="2:14">
      <c r="B465" s="60"/>
      <c r="C465" s="58"/>
      <c r="D465" s="58"/>
      <c r="E465" s="58"/>
      <c r="F465" s="58"/>
      <c r="G465" s="58"/>
      <c r="H465" s="58"/>
      <c r="N465" s="58"/>
    </row>
    <row r="466" spans="2:14">
      <c r="B466" s="60"/>
      <c r="C466" s="58"/>
      <c r="D466" s="58"/>
      <c r="E466" s="58"/>
      <c r="F466" s="58"/>
      <c r="G466" s="58"/>
      <c r="H466" s="58"/>
      <c r="N466" s="58"/>
    </row>
    <row r="467" spans="2:14">
      <c r="B467" s="60"/>
      <c r="C467" s="58"/>
      <c r="D467" s="58"/>
      <c r="E467" s="58"/>
      <c r="F467" s="58"/>
      <c r="G467" s="58"/>
      <c r="H467" s="58"/>
      <c r="N467" s="58"/>
    </row>
    <row r="468" spans="2:14">
      <c r="B468" s="60"/>
      <c r="C468" s="58"/>
      <c r="D468" s="58"/>
      <c r="E468" s="58"/>
      <c r="F468" s="58"/>
      <c r="G468" s="58"/>
      <c r="H468" s="58"/>
      <c r="N468" s="58"/>
    </row>
    <row r="469" spans="2:14">
      <c r="B469" s="60"/>
      <c r="C469" s="58"/>
      <c r="D469" s="58"/>
      <c r="E469" s="58"/>
      <c r="F469" s="58"/>
      <c r="G469" s="58"/>
      <c r="H469" s="58"/>
      <c r="N469" s="58"/>
    </row>
    <row r="470" spans="2:14">
      <c r="B470" s="60"/>
      <c r="C470" s="58"/>
      <c r="D470" s="58"/>
      <c r="E470" s="58"/>
      <c r="F470" s="58"/>
      <c r="G470" s="58"/>
      <c r="H470" s="58"/>
      <c r="N470" s="58"/>
    </row>
    <row r="471" spans="2:14">
      <c r="B471" s="60"/>
      <c r="C471" s="58"/>
      <c r="D471" s="58"/>
      <c r="E471" s="58"/>
      <c r="F471" s="58"/>
      <c r="G471" s="58"/>
      <c r="H471" s="58"/>
      <c r="N471" s="58"/>
    </row>
    <row r="472" spans="2:14">
      <c r="B472" s="60"/>
      <c r="C472" s="58"/>
      <c r="D472" s="58"/>
      <c r="E472" s="58"/>
      <c r="F472" s="58"/>
      <c r="G472" s="58"/>
      <c r="H472" s="58"/>
      <c r="N472" s="58"/>
    </row>
    <row r="473" spans="2:14">
      <c r="B473" s="60"/>
      <c r="C473" s="58"/>
      <c r="D473" s="58"/>
      <c r="E473" s="58"/>
      <c r="F473" s="58"/>
      <c r="G473" s="58"/>
      <c r="H473" s="58"/>
      <c r="N473" s="58"/>
    </row>
    <row r="474" spans="2:14">
      <c r="B474" s="60"/>
      <c r="C474" s="58"/>
      <c r="D474" s="58"/>
      <c r="E474" s="58"/>
      <c r="F474" s="58"/>
      <c r="G474" s="58"/>
      <c r="H474" s="58"/>
      <c r="N474" s="58"/>
    </row>
    <row r="475" spans="2:14">
      <c r="B475" s="60"/>
      <c r="C475" s="58"/>
      <c r="D475" s="58"/>
      <c r="E475" s="58"/>
      <c r="F475" s="58"/>
      <c r="G475" s="58"/>
      <c r="H475" s="58"/>
      <c r="N475" s="58"/>
    </row>
    <row r="476" spans="2:14">
      <c r="B476" s="60"/>
      <c r="C476" s="58"/>
      <c r="D476" s="58"/>
      <c r="E476" s="58"/>
      <c r="F476" s="58"/>
      <c r="G476" s="58"/>
      <c r="H476" s="58"/>
      <c r="N476" s="58"/>
    </row>
    <row r="477" spans="2:14">
      <c r="B477" s="60"/>
      <c r="C477" s="58"/>
      <c r="D477" s="58"/>
      <c r="E477" s="58"/>
      <c r="F477" s="58"/>
      <c r="G477" s="58"/>
      <c r="H477" s="58"/>
      <c r="N477" s="58"/>
    </row>
    <row r="478" spans="2:14">
      <c r="B478" s="60"/>
      <c r="C478" s="58"/>
      <c r="D478" s="58"/>
      <c r="E478" s="58"/>
      <c r="F478" s="58"/>
      <c r="G478" s="58"/>
      <c r="H478" s="58"/>
      <c r="N478" s="58"/>
    </row>
    <row r="479" spans="2:14">
      <c r="B479" s="60"/>
      <c r="C479" s="58"/>
      <c r="D479" s="58"/>
      <c r="E479" s="58"/>
      <c r="F479" s="58"/>
      <c r="G479" s="58"/>
      <c r="H479" s="58"/>
      <c r="N479" s="58"/>
    </row>
    <row r="480" spans="2:14">
      <c r="B480" s="60"/>
      <c r="C480" s="58"/>
      <c r="D480" s="58"/>
      <c r="E480" s="58"/>
      <c r="F480" s="58"/>
      <c r="G480" s="58"/>
      <c r="H480" s="58"/>
      <c r="N480" s="58"/>
    </row>
    <row r="481" spans="2:14">
      <c r="B481" s="60"/>
      <c r="C481" s="58"/>
      <c r="D481" s="58"/>
      <c r="E481" s="58"/>
      <c r="F481" s="58"/>
      <c r="G481" s="58"/>
      <c r="H481" s="58"/>
      <c r="N481" s="58"/>
    </row>
    <row r="482" spans="2:14">
      <c r="B482" s="60"/>
      <c r="C482" s="58"/>
      <c r="D482" s="58"/>
      <c r="E482" s="58"/>
      <c r="F482" s="58"/>
      <c r="G482" s="58"/>
      <c r="H482" s="58"/>
      <c r="N482" s="58"/>
    </row>
    <row r="483" spans="2:14">
      <c r="B483" s="60"/>
      <c r="C483" s="58"/>
      <c r="D483" s="58"/>
      <c r="E483" s="58"/>
      <c r="F483" s="58"/>
      <c r="G483" s="58"/>
      <c r="H483" s="58"/>
      <c r="N483" s="58"/>
    </row>
    <row r="484" spans="2:14">
      <c r="B484" s="60"/>
      <c r="C484" s="58"/>
      <c r="D484" s="58"/>
      <c r="E484" s="58"/>
      <c r="F484" s="58"/>
      <c r="G484" s="58"/>
      <c r="H484" s="58"/>
      <c r="N484" s="58"/>
    </row>
    <row r="485" spans="2:14">
      <c r="B485" s="60"/>
      <c r="C485" s="58"/>
      <c r="D485" s="58"/>
      <c r="E485" s="58"/>
      <c r="F485" s="58"/>
      <c r="G485" s="58"/>
      <c r="H485" s="58"/>
      <c r="N485" s="58"/>
    </row>
    <row r="486" spans="2:14">
      <c r="B486" s="60"/>
      <c r="C486" s="58"/>
      <c r="D486" s="58"/>
      <c r="E486" s="58"/>
      <c r="F486" s="58"/>
      <c r="G486" s="58"/>
      <c r="H486" s="58"/>
      <c r="N486" s="58"/>
    </row>
    <row r="487" spans="2:14">
      <c r="B487" s="60"/>
      <c r="C487" s="58"/>
      <c r="D487" s="58"/>
      <c r="E487" s="58"/>
      <c r="F487" s="58"/>
      <c r="G487" s="58"/>
      <c r="H487" s="58"/>
      <c r="N487" s="58"/>
    </row>
    <row r="488" spans="2:14">
      <c r="B488" s="53"/>
      <c r="C488" s="53"/>
      <c r="D488" s="53"/>
      <c r="E488" s="53"/>
      <c r="F488" s="53"/>
      <c r="G488" s="53"/>
      <c r="H488" s="53"/>
      <c r="N488" s="53"/>
    </row>
    <row r="489" spans="2:14">
      <c r="E489" s="12"/>
    </row>
    <row r="490" spans="2:14">
      <c r="E490" s="12"/>
    </row>
    <row r="491" spans="2:14">
      <c r="E491" s="12"/>
    </row>
    <row r="492" spans="2:14">
      <c r="E492" s="12"/>
      <c r="N492" s="15"/>
    </row>
    <row r="493" spans="2:14">
      <c r="E493" s="12"/>
      <c r="N493" s="15"/>
    </row>
    <row r="494" spans="2:14">
      <c r="E494" s="12"/>
      <c r="N494" s="15"/>
    </row>
    <row r="495" spans="2:14">
      <c r="E495" s="12"/>
      <c r="N495" s="53"/>
    </row>
    <row r="496" spans="2:14">
      <c r="E496" s="12"/>
    </row>
    <row r="497" spans="2:14">
      <c r="B497" s="20"/>
      <c r="E497" s="12"/>
    </row>
    <row r="498" spans="2:14">
      <c r="B498" s="20"/>
      <c r="E498" s="12"/>
    </row>
    <row r="499" spans="2:14">
      <c r="B499" s="20"/>
      <c r="E499" s="12"/>
    </row>
    <row r="500" spans="2:14">
      <c r="B500" s="20"/>
      <c r="C500" s="14"/>
      <c r="D500" s="14"/>
      <c r="E500" s="14"/>
      <c r="F500" s="14"/>
      <c r="G500" s="14"/>
      <c r="H500" s="14"/>
      <c r="N500" s="14"/>
    </row>
    <row r="501" spans="2:14">
      <c r="B501" s="20"/>
      <c r="C501" s="14"/>
      <c r="D501" s="14"/>
      <c r="E501" s="14"/>
      <c r="F501" s="14"/>
      <c r="G501" s="14"/>
      <c r="H501" s="14"/>
      <c r="N501" s="14"/>
    </row>
    <row r="502" spans="2:14">
      <c r="B502" s="20"/>
      <c r="C502" s="15"/>
      <c r="D502" s="15"/>
      <c r="E502" s="15"/>
      <c r="F502" s="15"/>
      <c r="G502" s="15"/>
      <c r="H502" s="15"/>
      <c r="N502" s="15"/>
    </row>
    <row r="503" spans="2:14">
      <c r="B503" s="53"/>
      <c r="C503" s="53"/>
      <c r="D503" s="53"/>
      <c r="E503" s="53"/>
      <c r="F503" s="53"/>
      <c r="G503" s="53"/>
      <c r="H503" s="53"/>
      <c r="N503" s="53"/>
    </row>
    <row r="504" spans="2:14">
      <c r="B504" s="60"/>
      <c r="C504" s="55"/>
      <c r="D504" s="55"/>
      <c r="E504" s="55"/>
      <c r="F504" s="55"/>
      <c r="G504" s="55"/>
      <c r="H504" s="55"/>
      <c r="N504" s="55"/>
    </row>
    <row r="505" spans="2:14">
      <c r="B505" s="60"/>
      <c r="C505" s="55"/>
      <c r="D505" s="55"/>
      <c r="E505" s="55"/>
      <c r="F505" s="55"/>
      <c r="G505" s="55"/>
      <c r="H505" s="55"/>
      <c r="N505" s="55"/>
    </row>
    <row r="506" spans="2:14">
      <c r="B506" s="60"/>
      <c r="C506" s="55"/>
      <c r="D506" s="55"/>
      <c r="E506" s="55"/>
      <c r="F506" s="55"/>
      <c r="G506" s="55"/>
      <c r="H506" s="55"/>
      <c r="N506" s="55"/>
    </row>
    <row r="507" spans="2:14">
      <c r="B507" s="60"/>
      <c r="C507" s="55"/>
      <c r="D507" s="55"/>
      <c r="E507" s="55"/>
      <c r="F507" s="55"/>
      <c r="G507" s="55"/>
      <c r="H507" s="55"/>
      <c r="N507" s="55"/>
    </row>
    <row r="508" spans="2:14">
      <c r="B508" s="60"/>
      <c r="C508" s="55"/>
      <c r="D508" s="55"/>
      <c r="E508" s="55"/>
      <c r="F508" s="55"/>
      <c r="G508" s="55"/>
      <c r="H508" s="55"/>
      <c r="N508" s="55"/>
    </row>
    <row r="509" spans="2:14">
      <c r="B509" s="60"/>
      <c r="C509" s="55"/>
      <c r="D509" s="55"/>
      <c r="E509" s="55"/>
      <c r="F509" s="55"/>
      <c r="G509" s="55"/>
      <c r="H509" s="55"/>
      <c r="N509" s="55"/>
    </row>
    <row r="510" spans="2:14">
      <c r="B510" s="60"/>
      <c r="C510" s="55"/>
      <c r="D510" s="55"/>
      <c r="E510" s="55"/>
      <c r="F510" s="55"/>
      <c r="G510" s="55"/>
      <c r="H510" s="55"/>
      <c r="N510" s="55"/>
    </row>
    <row r="511" spans="2:14">
      <c r="B511" s="60"/>
      <c r="C511" s="55"/>
      <c r="D511" s="55"/>
      <c r="E511" s="55"/>
      <c r="F511" s="55"/>
      <c r="G511" s="55"/>
      <c r="H511" s="55"/>
      <c r="N511" s="55"/>
    </row>
    <row r="512" spans="2:14">
      <c r="B512" s="60"/>
      <c r="C512" s="55"/>
      <c r="D512" s="55"/>
      <c r="E512" s="55"/>
      <c r="F512" s="55"/>
      <c r="G512" s="55"/>
      <c r="H512" s="55"/>
      <c r="N512" s="55"/>
    </row>
    <row r="513" spans="2:14">
      <c r="B513" s="60"/>
      <c r="C513" s="55"/>
      <c r="D513" s="55"/>
      <c r="E513" s="55"/>
      <c r="F513" s="55"/>
      <c r="G513" s="55"/>
      <c r="H513" s="55"/>
      <c r="N513" s="55"/>
    </row>
    <row r="514" spans="2:14">
      <c r="B514" s="60"/>
      <c r="C514" s="55"/>
      <c r="D514" s="55"/>
      <c r="E514" s="55"/>
      <c r="F514" s="55"/>
      <c r="G514" s="55"/>
      <c r="H514" s="55"/>
      <c r="N514" s="55"/>
    </row>
    <row r="515" spans="2:14">
      <c r="B515" s="60"/>
      <c r="C515" s="55"/>
      <c r="D515" s="55"/>
      <c r="E515" s="55"/>
      <c r="F515" s="55"/>
      <c r="G515" s="55"/>
      <c r="H515" s="55"/>
      <c r="N515" s="55"/>
    </row>
    <row r="516" spans="2:14">
      <c r="B516" s="60"/>
      <c r="C516" s="55"/>
      <c r="D516" s="55"/>
      <c r="E516" s="55"/>
      <c r="F516" s="55"/>
      <c r="G516" s="55"/>
      <c r="H516" s="55"/>
      <c r="N516" s="55"/>
    </row>
    <row r="517" spans="2:14">
      <c r="B517" s="60"/>
      <c r="C517" s="55"/>
      <c r="D517" s="55"/>
      <c r="E517" s="55"/>
      <c r="F517" s="55"/>
      <c r="G517" s="55"/>
      <c r="H517" s="55"/>
      <c r="N517" s="55"/>
    </row>
    <row r="518" spans="2:14">
      <c r="B518" s="60"/>
      <c r="C518" s="55"/>
      <c r="D518" s="55"/>
      <c r="E518" s="55"/>
      <c r="F518" s="55"/>
      <c r="G518" s="55"/>
      <c r="H518" s="55"/>
      <c r="N518" s="55"/>
    </row>
    <row r="519" spans="2:14">
      <c r="B519" s="60"/>
      <c r="C519" s="55"/>
      <c r="D519" s="55"/>
      <c r="E519" s="55"/>
      <c r="F519" s="55"/>
      <c r="G519" s="55"/>
      <c r="H519" s="55"/>
      <c r="N519" s="55"/>
    </row>
    <row r="520" spans="2:14">
      <c r="B520" s="60"/>
      <c r="C520" s="55"/>
      <c r="D520" s="55"/>
      <c r="E520" s="55"/>
      <c r="F520" s="55"/>
      <c r="G520" s="55"/>
      <c r="H520" s="55"/>
      <c r="N520" s="55"/>
    </row>
    <row r="521" spans="2:14">
      <c r="B521" s="60"/>
      <c r="C521" s="55"/>
      <c r="D521" s="55"/>
      <c r="E521" s="55"/>
      <c r="F521" s="55"/>
      <c r="G521" s="55"/>
      <c r="H521" s="55"/>
      <c r="N521" s="55"/>
    </row>
    <row r="522" spans="2:14">
      <c r="B522" s="60"/>
      <c r="C522" s="55"/>
      <c r="D522" s="55"/>
      <c r="E522" s="55"/>
      <c r="F522" s="55"/>
      <c r="G522" s="55"/>
      <c r="H522" s="55"/>
      <c r="N522" s="55"/>
    </row>
    <row r="523" spans="2:14">
      <c r="B523" s="60"/>
      <c r="C523" s="55"/>
      <c r="D523" s="55"/>
      <c r="E523" s="55"/>
      <c r="F523" s="55"/>
      <c r="G523" s="55"/>
      <c r="H523" s="55"/>
      <c r="N523" s="55"/>
    </row>
    <row r="524" spans="2:14">
      <c r="B524" s="60"/>
      <c r="C524" s="55"/>
      <c r="D524" s="55"/>
      <c r="E524" s="55"/>
      <c r="F524" s="55"/>
      <c r="G524" s="55"/>
      <c r="H524" s="55"/>
      <c r="N524" s="55"/>
    </row>
    <row r="525" spans="2:14">
      <c r="B525" s="60"/>
      <c r="C525" s="55"/>
      <c r="D525" s="55"/>
      <c r="E525" s="55"/>
      <c r="F525" s="55"/>
      <c r="G525" s="55"/>
      <c r="H525" s="55"/>
      <c r="N525" s="55"/>
    </row>
    <row r="526" spans="2:14">
      <c r="B526" s="60"/>
      <c r="C526" s="55"/>
      <c r="D526" s="55"/>
      <c r="E526" s="55"/>
      <c r="F526" s="55"/>
      <c r="G526" s="55"/>
      <c r="H526" s="55"/>
      <c r="N526" s="55"/>
    </row>
    <row r="527" spans="2:14">
      <c r="B527" s="60"/>
      <c r="C527" s="55"/>
      <c r="D527" s="55"/>
      <c r="E527" s="55"/>
      <c r="F527" s="55"/>
      <c r="G527" s="55"/>
      <c r="H527" s="55"/>
      <c r="N527" s="55"/>
    </row>
    <row r="528" spans="2:14">
      <c r="B528" s="53"/>
      <c r="C528" s="53"/>
      <c r="D528" s="53"/>
      <c r="E528" s="53"/>
      <c r="F528" s="53"/>
      <c r="G528" s="53"/>
      <c r="H528" s="53"/>
      <c r="N528" s="53"/>
    </row>
    <row r="529" spans="2:14">
      <c r="E529" s="12"/>
    </row>
    <row r="530" spans="2:14">
      <c r="E530" s="12"/>
    </row>
    <row r="531" spans="2:14">
      <c r="E531" s="12"/>
      <c r="N531" s="15"/>
    </row>
    <row r="532" spans="2:14">
      <c r="E532" s="12"/>
      <c r="N532" s="15"/>
    </row>
    <row r="533" spans="2:14">
      <c r="E533" s="12"/>
      <c r="N533" s="15"/>
    </row>
    <row r="534" spans="2:14">
      <c r="E534" s="12"/>
      <c r="N534" s="53"/>
    </row>
    <row r="535" spans="2:14">
      <c r="E535" s="12"/>
    </row>
    <row r="536" spans="2:14">
      <c r="E536" s="12"/>
    </row>
    <row r="537" spans="2:14">
      <c r="B537" s="20"/>
      <c r="E537" s="12"/>
    </row>
    <row r="538" spans="2:14">
      <c r="B538" s="20"/>
      <c r="E538" s="12"/>
    </row>
    <row r="539" spans="2:14">
      <c r="B539" s="20"/>
      <c r="E539" s="12"/>
    </row>
    <row r="540" spans="2:14">
      <c r="B540" s="20"/>
      <c r="C540" s="14"/>
      <c r="D540" s="14"/>
      <c r="E540" s="14"/>
      <c r="F540" s="14"/>
      <c r="G540" s="14"/>
      <c r="H540" s="14"/>
      <c r="N540" s="14"/>
    </row>
    <row r="541" spans="2:14">
      <c r="B541" s="20"/>
      <c r="C541" s="14"/>
      <c r="D541" s="14"/>
      <c r="E541" s="14"/>
      <c r="F541" s="14"/>
      <c r="G541" s="14"/>
      <c r="H541" s="14"/>
      <c r="N541" s="14"/>
    </row>
    <row r="542" spans="2:14">
      <c r="B542" s="20"/>
      <c r="C542" s="15"/>
      <c r="D542" s="15"/>
      <c r="E542" s="15"/>
      <c r="F542" s="15"/>
      <c r="G542" s="15"/>
      <c r="H542" s="15"/>
      <c r="N542" s="15"/>
    </row>
    <row r="543" spans="2:14">
      <c r="B543" s="53"/>
      <c r="C543" s="53"/>
      <c r="D543" s="53"/>
      <c r="E543" s="53"/>
      <c r="F543" s="53"/>
      <c r="G543" s="53"/>
      <c r="H543" s="53"/>
      <c r="N543" s="53"/>
    </row>
    <row r="544" spans="2:14">
      <c r="B544" s="60"/>
      <c r="C544" s="55"/>
      <c r="D544" s="55"/>
      <c r="E544" s="55"/>
      <c r="F544" s="55"/>
      <c r="G544" s="55"/>
      <c r="H544" s="55"/>
      <c r="N544" s="55"/>
    </row>
    <row r="545" spans="2:14">
      <c r="B545" s="60"/>
      <c r="C545" s="55"/>
      <c r="D545" s="55"/>
      <c r="E545" s="55"/>
      <c r="F545" s="55"/>
      <c r="G545" s="55"/>
      <c r="H545" s="55"/>
      <c r="N545" s="55"/>
    </row>
    <row r="546" spans="2:14">
      <c r="B546" s="60"/>
      <c r="C546" s="55"/>
      <c r="D546" s="55"/>
      <c r="E546" s="55"/>
      <c r="F546" s="55"/>
      <c r="G546" s="55"/>
      <c r="H546" s="55"/>
      <c r="N546" s="55"/>
    </row>
    <row r="547" spans="2:14">
      <c r="B547" s="60"/>
      <c r="C547" s="55"/>
      <c r="D547" s="55"/>
      <c r="E547" s="55"/>
      <c r="F547" s="55"/>
      <c r="G547" s="55"/>
      <c r="H547" s="55"/>
      <c r="N547" s="55"/>
    </row>
    <row r="548" spans="2:14">
      <c r="B548" s="60"/>
      <c r="C548" s="55"/>
      <c r="D548" s="55"/>
      <c r="E548" s="55"/>
      <c r="F548" s="55"/>
      <c r="G548" s="55"/>
      <c r="H548" s="55"/>
      <c r="N548" s="55"/>
    </row>
    <row r="549" spans="2:14">
      <c r="B549" s="60"/>
      <c r="C549" s="55"/>
      <c r="D549" s="55"/>
      <c r="E549" s="55"/>
      <c r="F549" s="55"/>
      <c r="G549" s="55"/>
      <c r="H549" s="55"/>
      <c r="N549" s="55"/>
    </row>
    <row r="550" spans="2:14">
      <c r="B550" s="60"/>
      <c r="C550" s="55"/>
      <c r="D550" s="55"/>
      <c r="E550" s="55"/>
      <c r="F550" s="55"/>
      <c r="G550" s="55"/>
      <c r="H550" s="55"/>
      <c r="N550" s="55"/>
    </row>
    <row r="551" spans="2:14">
      <c r="B551" s="60"/>
      <c r="C551" s="55"/>
      <c r="D551" s="55"/>
      <c r="E551" s="55"/>
      <c r="F551" s="55"/>
      <c r="G551" s="55"/>
      <c r="H551" s="55"/>
      <c r="N551" s="55"/>
    </row>
    <row r="552" spans="2:14">
      <c r="B552" s="60"/>
      <c r="C552" s="55"/>
      <c r="D552" s="55"/>
      <c r="E552" s="55"/>
      <c r="F552" s="55"/>
      <c r="G552" s="55"/>
      <c r="H552" s="55"/>
      <c r="N552" s="55"/>
    </row>
    <row r="553" spans="2:14">
      <c r="B553" s="60"/>
      <c r="C553" s="55"/>
      <c r="D553" s="55"/>
      <c r="E553" s="55"/>
      <c r="F553" s="55"/>
      <c r="G553" s="55"/>
      <c r="H553" s="55"/>
      <c r="N553" s="55"/>
    </row>
    <row r="554" spans="2:14">
      <c r="B554" s="60"/>
      <c r="C554" s="55"/>
      <c r="D554" s="55"/>
      <c r="E554" s="55"/>
      <c r="F554" s="55"/>
      <c r="G554" s="55"/>
      <c r="H554" s="55"/>
      <c r="N554" s="55"/>
    </row>
    <row r="555" spans="2:14">
      <c r="B555" s="60"/>
      <c r="C555" s="55"/>
      <c r="D555" s="55"/>
      <c r="E555" s="55"/>
      <c r="F555" s="55"/>
      <c r="G555" s="55"/>
      <c r="H555" s="55"/>
      <c r="N555" s="55"/>
    </row>
    <row r="556" spans="2:14">
      <c r="B556" s="60"/>
      <c r="C556" s="55"/>
      <c r="D556" s="55"/>
      <c r="E556" s="55"/>
      <c r="F556" s="55"/>
      <c r="G556" s="55"/>
      <c r="H556" s="55"/>
      <c r="N556" s="55"/>
    </row>
    <row r="557" spans="2:14">
      <c r="B557" s="60"/>
      <c r="C557" s="55"/>
      <c r="D557" s="55"/>
      <c r="E557" s="55"/>
      <c r="F557" s="55"/>
      <c r="G557" s="55"/>
      <c r="H557" s="55"/>
      <c r="N557" s="55"/>
    </row>
    <row r="558" spans="2:14">
      <c r="B558" s="60"/>
      <c r="C558" s="55"/>
      <c r="D558" s="55"/>
      <c r="E558" s="55"/>
      <c r="F558" s="55"/>
      <c r="G558" s="55"/>
      <c r="H558" s="55"/>
      <c r="N558" s="55"/>
    </row>
    <row r="559" spans="2:14">
      <c r="B559" s="60"/>
      <c r="C559" s="55"/>
      <c r="D559" s="55"/>
      <c r="E559" s="55"/>
      <c r="F559" s="55"/>
      <c r="G559" s="55"/>
      <c r="H559" s="55"/>
      <c r="N559" s="55"/>
    </row>
    <row r="560" spans="2:14">
      <c r="B560" s="60"/>
      <c r="C560" s="55"/>
      <c r="D560" s="55"/>
      <c r="E560" s="55"/>
      <c r="F560" s="55"/>
      <c r="G560" s="55"/>
      <c r="H560" s="55"/>
      <c r="N560" s="55"/>
    </row>
    <row r="561" spans="2:14">
      <c r="B561" s="60"/>
      <c r="C561" s="55"/>
      <c r="D561" s="55"/>
      <c r="E561" s="55"/>
      <c r="F561" s="55"/>
      <c r="G561" s="55"/>
      <c r="H561" s="55"/>
      <c r="N561" s="55"/>
    </row>
    <row r="562" spans="2:14">
      <c r="B562" s="60"/>
      <c r="C562" s="55"/>
      <c r="D562" s="55"/>
      <c r="E562" s="55"/>
      <c r="F562" s="55"/>
      <c r="G562" s="55"/>
      <c r="H562" s="55"/>
      <c r="N562" s="55"/>
    </row>
    <row r="563" spans="2:14">
      <c r="B563" s="60"/>
      <c r="C563" s="55"/>
      <c r="D563" s="55"/>
      <c r="E563" s="55"/>
      <c r="F563" s="55"/>
      <c r="G563" s="55"/>
      <c r="H563" s="55"/>
      <c r="N563" s="55"/>
    </row>
    <row r="564" spans="2:14">
      <c r="B564" s="60"/>
      <c r="C564" s="55"/>
      <c r="D564" s="55"/>
      <c r="E564" s="55"/>
      <c r="F564" s="55"/>
      <c r="G564" s="55"/>
      <c r="H564" s="55"/>
      <c r="N564" s="55"/>
    </row>
    <row r="565" spans="2:14">
      <c r="B565" s="60"/>
      <c r="C565" s="55"/>
      <c r="D565" s="55"/>
      <c r="E565" s="55"/>
      <c r="F565" s="55"/>
      <c r="G565" s="55"/>
      <c r="H565" s="55"/>
      <c r="N565" s="55"/>
    </row>
    <row r="566" spans="2:14">
      <c r="B566" s="60"/>
      <c r="C566" s="55"/>
      <c r="D566" s="55"/>
      <c r="E566" s="55"/>
      <c r="F566" s="55"/>
      <c r="G566" s="55"/>
      <c r="H566" s="55"/>
      <c r="N566" s="55"/>
    </row>
    <row r="567" spans="2:14">
      <c r="B567" s="60"/>
      <c r="C567" s="55"/>
      <c r="D567" s="55"/>
      <c r="E567" s="55"/>
      <c r="F567" s="55"/>
      <c r="G567" s="55"/>
      <c r="H567" s="55"/>
      <c r="N567" s="55"/>
    </row>
    <row r="568" spans="2:14">
      <c r="B568" s="53"/>
      <c r="C568" s="53"/>
      <c r="D568" s="53"/>
      <c r="E568" s="53"/>
      <c r="F568" s="53"/>
      <c r="G568" s="53"/>
      <c r="H568" s="53"/>
      <c r="N568" s="53"/>
    </row>
    <row r="569" spans="2:14">
      <c r="E569" s="12"/>
      <c r="F569" s="18"/>
      <c r="G569" s="18"/>
    </row>
    <row r="570" spans="2:14">
      <c r="E570" s="12"/>
      <c r="F570" s="18"/>
      <c r="G570" s="18"/>
    </row>
    <row r="571" spans="2:14">
      <c r="E571" s="12"/>
      <c r="F571" s="18"/>
      <c r="G571" s="18"/>
    </row>
    <row r="572" spans="2:14">
      <c r="E572" s="12"/>
      <c r="F572" s="18"/>
      <c r="G572" s="18"/>
    </row>
    <row r="573" spans="2:14">
      <c r="E573" s="12"/>
      <c r="F573" s="18"/>
      <c r="G573" s="18"/>
    </row>
    <row r="574" spans="2:14">
      <c r="E574" s="12"/>
      <c r="F574" s="18"/>
      <c r="G574" s="18"/>
    </row>
    <row r="575" spans="2:14">
      <c r="E575" s="12"/>
      <c r="F575" s="18"/>
      <c r="G575" s="18"/>
    </row>
    <row r="576" spans="2:14">
      <c r="E576" s="12"/>
      <c r="F576" s="18"/>
      <c r="G576" s="18"/>
    </row>
    <row r="577" spans="2:14">
      <c r="B577" s="20"/>
      <c r="E577" s="12"/>
      <c r="F577" s="18"/>
      <c r="G577" s="18"/>
    </row>
    <row r="578" spans="2:14">
      <c r="B578" s="20"/>
      <c r="E578" s="12"/>
      <c r="F578" s="18"/>
      <c r="G578" s="18"/>
    </row>
    <row r="579" spans="2:14">
      <c r="B579" s="20"/>
      <c r="E579" s="12"/>
      <c r="F579" s="18"/>
      <c r="G579" s="18"/>
    </row>
    <row r="580" spans="2:14">
      <c r="B580" s="20"/>
      <c r="E580" s="12"/>
      <c r="F580" s="18"/>
      <c r="G580" s="18"/>
    </row>
    <row r="581" spans="2:14">
      <c r="B581" s="20"/>
      <c r="C581" s="14"/>
      <c r="D581" s="14"/>
      <c r="E581" s="14"/>
      <c r="F581" s="14"/>
      <c r="G581" s="14"/>
      <c r="H581" s="14"/>
      <c r="J581" s="15"/>
      <c r="N581" s="14"/>
    </row>
    <row r="582" spans="2:14">
      <c r="B582" s="20"/>
      <c r="C582" s="14"/>
      <c r="D582" s="14"/>
      <c r="E582" s="14"/>
      <c r="F582" s="14"/>
      <c r="G582" s="14"/>
      <c r="H582" s="14"/>
      <c r="J582" s="15"/>
      <c r="N582" s="14"/>
    </row>
    <row r="583" spans="2:14">
      <c r="B583" s="20"/>
      <c r="C583" s="15"/>
      <c r="D583" s="15"/>
      <c r="E583" s="15"/>
      <c r="F583" s="15"/>
      <c r="G583" s="15"/>
      <c r="H583" s="15"/>
      <c r="J583" s="15"/>
      <c r="N583" s="15"/>
    </row>
    <row r="584" spans="2:14">
      <c r="B584" s="53"/>
      <c r="C584" s="53"/>
      <c r="D584" s="53"/>
      <c r="E584" s="53"/>
      <c r="F584" s="53"/>
      <c r="G584" s="53"/>
      <c r="H584" s="53"/>
      <c r="J584" s="53"/>
      <c r="N584" s="53"/>
    </row>
    <row r="585" spans="2:14">
      <c r="B585" s="60"/>
      <c r="C585" s="21"/>
      <c r="D585" s="21"/>
      <c r="E585" s="21"/>
      <c r="F585" s="21"/>
      <c r="G585" s="21"/>
      <c r="H585" s="21"/>
      <c r="N585" s="21"/>
    </row>
    <row r="586" spans="2:14">
      <c r="B586" s="60"/>
      <c r="C586" s="21"/>
      <c r="D586" s="21"/>
      <c r="E586" s="21"/>
      <c r="F586" s="21"/>
      <c r="G586" s="21"/>
      <c r="H586" s="21"/>
      <c r="N586" s="21"/>
    </row>
    <row r="587" spans="2:14">
      <c r="B587" s="60"/>
      <c r="C587" s="21"/>
      <c r="D587" s="21"/>
      <c r="E587" s="21"/>
      <c r="F587" s="21"/>
      <c r="G587" s="21"/>
      <c r="H587" s="21"/>
      <c r="N587" s="21"/>
    </row>
    <row r="588" spans="2:14">
      <c r="B588" s="60"/>
      <c r="C588" s="21"/>
      <c r="D588" s="21"/>
      <c r="E588" s="21"/>
      <c r="F588" s="21"/>
      <c r="G588" s="21"/>
      <c r="H588" s="21"/>
      <c r="N588" s="21"/>
    </row>
    <row r="589" spans="2:14">
      <c r="B589" s="60"/>
      <c r="C589" s="21"/>
      <c r="D589" s="21"/>
      <c r="E589" s="21"/>
      <c r="F589" s="21"/>
      <c r="G589" s="21"/>
      <c r="H589" s="21"/>
      <c r="N589" s="21"/>
    </row>
    <row r="590" spans="2:14">
      <c r="B590" s="60"/>
      <c r="C590" s="21"/>
      <c r="D590" s="21"/>
      <c r="E590" s="21"/>
      <c r="F590" s="21"/>
      <c r="G590" s="21"/>
      <c r="H590" s="21"/>
      <c r="N590" s="21"/>
    </row>
    <row r="591" spans="2:14">
      <c r="B591" s="60"/>
      <c r="C591" s="21"/>
      <c r="D591" s="21"/>
      <c r="E591" s="21"/>
      <c r="F591" s="21"/>
      <c r="G591" s="21"/>
      <c r="H591" s="21"/>
      <c r="I591" s="20"/>
      <c r="N591" s="21"/>
    </row>
    <row r="592" spans="2:14">
      <c r="B592" s="60"/>
      <c r="C592" s="21"/>
      <c r="D592" s="21"/>
      <c r="E592" s="21"/>
      <c r="F592" s="21"/>
      <c r="G592" s="21"/>
      <c r="H592" s="21"/>
      <c r="I592" s="20"/>
      <c r="N592" s="21"/>
    </row>
    <row r="593" spans="2:14">
      <c r="B593" s="60"/>
      <c r="C593" s="21"/>
      <c r="D593" s="21"/>
      <c r="E593" s="21"/>
      <c r="F593" s="21"/>
      <c r="G593" s="21"/>
      <c r="H593" s="21"/>
      <c r="I593" s="15"/>
      <c r="N593" s="21"/>
    </row>
    <row r="594" spans="2:14">
      <c r="B594" s="60"/>
      <c r="C594" s="21"/>
      <c r="D594" s="21"/>
      <c r="E594" s="21"/>
      <c r="F594" s="21"/>
      <c r="G594" s="21"/>
      <c r="H594" s="21"/>
      <c r="I594" s="53"/>
      <c r="N594" s="21"/>
    </row>
    <row r="595" spans="2:14">
      <c r="B595" s="60"/>
      <c r="C595" s="21"/>
      <c r="D595" s="21"/>
      <c r="E595" s="21"/>
      <c r="F595" s="21"/>
      <c r="G595" s="21"/>
      <c r="H595" s="21"/>
      <c r="I595" s="21"/>
      <c r="N595" s="21"/>
    </row>
    <row r="596" spans="2:14">
      <c r="B596" s="60"/>
      <c r="C596" s="21"/>
      <c r="D596" s="21"/>
      <c r="E596" s="21"/>
      <c r="F596" s="21"/>
      <c r="G596" s="21"/>
      <c r="H596" s="21"/>
      <c r="I596" s="21"/>
      <c r="N596" s="21"/>
    </row>
    <row r="597" spans="2:14">
      <c r="B597" s="60"/>
      <c r="C597" s="21"/>
      <c r="D597" s="21"/>
      <c r="E597" s="21"/>
      <c r="F597" s="21"/>
      <c r="G597" s="21"/>
      <c r="H597" s="21"/>
      <c r="I597" s="21"/>
      <c r="N597" s="21"/>
    </row>
    <row r="598" spans="2:14">
      <c r="B598" s="60"/>
      <c r="C598" s="21"/>
      <c r="D598" s="21"/>
      <c r="E598" s="21"/>
      <c r="F598" s="21"/>
      <c r="G598" s="21"/>
      <c r="H598" s="21"/>
      <c r="I598" s="21"/>
      <c r="N598" s="21"/>
    </row>
    <row r="599" spans="2:14">
      <c r="B599" s="60"/>
      <c r="C599" s="21"/>
      <c r="D599" s="21"/>
      <c r="E599" s="21"/>
      <c r="F599" s="21"/>
      <c r="G599" s="21"/>
      <c r="H599" s="21"/>
      <c r="I599" s="21"/>
      <c r="N599" s="21"/>
    </row>
    <row r="600" spans="2:14">
      <c r="B600" s="60"/>
      <c r="C600" s="21"/>
      <c r="D600" s="21"/>
      <c r="E600" s="21"/>
      <c r="F600" s="21"/>
      <c r="G600" s="21"/>
      <c r="H600" s="21"/>
      <c r="I600" s="21"/>
      <c r="N600" s="21"/>
    </row>
    <row r="601" spans="2:14">
      <c r="B601" s="60"/>
      <c r="C601" s="21"/>
      <c r="D601" s="21"/>
      <c r="E601" s="21"/>
      <c r="F601" s="21"/>
      <c r="G601" s="21"/>
      <c r="H601" s="21"/>
      <c r="I601" s="21"/>
      <c r="N601" s="21"/>
    </row>
    <row r="602" spans="2:14">
      <c r="B602" s="60"/>
      <c r="C602" s="21"/>
      <c r="D602" s="21"/>
      <c r="E602" s="21"/>
      <c r="F602" s="21"/>
      <c r="G602" s="21"/>
      <c r="H602" s="21"/>
      <c r="I602" s="21"/>
      <c r="N602" s="21"/>
    </row>
    <row r="603" spans="2:14">
      <c r="B603" s="60"/>
      <c r="C603" s="21"/>
      <c r="D603" s="21"/>
      <c r="E603" s="21"/>
      <c r="F603" s="21"/>
      <c r="G603" s="21"/>
      <c r="H603" s="21"/>
      <c r="I603" s="21"/>
      <c r="N603" s="21"/>
    </row>
    <row r="604" spans="2:14">
      <c r="B604" s="60"/>
      <c r="C604" s="21"/>
      <c r="D604" s="21"/>
      <c r="E604" s="21"/>
      <c r="F604" s="21"/>
      <c r="G604" s="21"/>
      <c r="H604" s="21"/>
      <c r="I604" s="21"/>
      <c r="N604" s="21"/>
    </row>
    <row r="605" spans="2:14">
      <c r="B605" s="60"/>
      <c r="C605" s="21"/>
      <c r="D605" s="21"/>
      <c r="E605" s="21"/>
      <c r="F605" s="21"/>
      <c r="G605" s="21"/>
      <c r="H605" s="21"/>
      <c r="I605" s="21"/>
      <c r="N605" s="21"/>
    </row>
    <row r="606" spans="2:14">
      <c r="B606" s="60"/>
      <c r="C606" s="21"/>
      <c r="D606" s="21"/>
      <c r="E606" s="21"/>
      <c r="F606" s="21"/>
      <c r="G606" s="21"/>
      <c r="H606" s="21"/>
      <c r="I606" s="21"/>
      <c r="N606" s="21"/>
    </row>
    <row r="607" spans="2:14">
      <c r="B607" s="60"/>
      <c r="C607" s="21"/>
      <c r="D607" s="21"/>
      <c r="E607" s="21"/>
      <c r="F607" s="21"/>
      <c r="G607" s="21"/>
      <c r="H607" s="21"/>
      <c r="I607" s="21"/>
      <c r="N607" s="21"/>
    </row>
    <row r="608" spans="2:14">
      <c r="B608" s="60"/>
      <c r="C608" s="21"/>
      <c r="D608" s="21"/>
      <c r="E608" s="21"/>
      <c r="F608" s="21"/>
      <c r="G608" s="21"/>
      <c r="H608" s="21"/>
      <c r="I608" s="21"/>
      <c r="N608" s="21"/>
    </row>
    <row r="609" spans="2:14">
      <c r="B609" s="60"/>
      <c r="C609" s="21"/>
      <c r="D609" s="21"/>
      <c r="E609" s="21"/>
      <c r="F609" s="21"/>
      <c r="G609" s="21"/>
      <c r="H609" s="21"/>
      <c r="I609" s="21"/>
      <c r="N609" s="21"/>
    </row>
    <row r="610" spans="2:14">
      <c r="B610" s="60"/>
      <c r="C610" s="21"/>
      <c r="D610" s="21"/>
      <c r="E610" s="21"/>
      <c r="F610" s="21"/>
      <c r="G610" s="21"/>
      <c r="H610" s="21"/>
      <c r="I610" s="21"/>
      <c r="N610" s="21"/>
    </row>
    <row r="611" spans="2:14">
      <c r="B611" s="60"/>
      <c r="C611" s="21"/>
      <c r="D611" s="21"/>
      <c r="E611" s="21"/>
      <c r="F611" s="21"/>
      <c r="G611" s="21"/>
      <c r="H611" s="21"/>
      <c r="I611" s="21"/>
      <c r="N611" s="21"/>
    </row>
    <row r="612" spans="2:14">
      <c r="B612" s="60"/>
      <c r="C612" s="21"/>
      <c r="D612" s="21"/>
      <c r="E612" s="21"/>
      <c r="F612" s="21"/>
      <c r="G612" s="21"/>
      <c r="H612" s="21"/>
      <c r="I612" s="21"/>
      <c r="N612" s="21"/>
    </row>
    <row r="613" spans="2:14">
      <c r="B613" s="60"/>
      <c r="C613" s="21"/>
      <c r="D613" s="21"/>
      <c r="E613" s="21"/>
      <c r="F613" s="21"/>
      <c r="G613" s="21"/>
      <c r="H613" s="21"/>
      <c r="I613" s="21"/>
      <c r="N613" s="21"/>
    </row>
    <row r="614" spans="2:14">
      <c r="B614" s="60"/>
      <c r="C614" s="21"/>
      <c r="D614" s="21"/>
      <c r="E614" s="21"/>
      <c r="F614" s="21"/>
      <c r="G614" s="21"/>
      <c r="H614" s="21"/>
      <c r="I614" s="21"/>
      <c r="N614" s="21"/>
    </row>
    <row r="615" spans="2:14">
      <c r="B615" s="60"/>
      <c r="C615" s="21"/>
      <c r="D615" s="21"/>
      <c r="E615" s="21"/>
      <c r="F615" s="21"/>
      <c r="G615" s="21"/>
      <c r="H615" s="21"/>
      <c r="I615" s="21"/>
      <c r="N615" s="21"/>
    </row>
    <row r="616" spans="2:14">
      <c r="B616" s="60"/>
      <c r="C616" s="21"/>
      <c r="D616" s="21"/>
      <c r="E616" s="21"/>
      <c r="F616" s="21"/>
      <c r="G616" s="21"/>
      <c r="H616" s="21"/>
      <c r="I616" s="21"/>
      <c r="N616" s="21"/>
    </row>
    <row r="617" spans="2:14">
      <c r="B617" s="60"/>
      <c r="C617" s="21"/>
      <c r="D617" s="21"/>
      <c r="E617" s="21"/>
      <c r="F617" s="21"/>
      <c r="G617" s="21"/>
      <c r="H617" s="21"/>
      <c r="I617" s="21"/>
      <c r="N617" s="21"/>
    </row>
    <row r="618" spans="2:14">
      <c r="B618" s="60"/>
      <c r="C618" s="21"/>
      <c r="D618" s="21"/>
      <c r="E618" s="21"/>
      <c r="F618" s="21"/>
      <c r="G618" s="21"/>
      <c r="H618" s="21"/>
      <c r="I618" s="21"/>
      <c r="N618" s="21"/>
    </row>
    <row r="619" spans="2:14">
      <c r="B619" s="60"/>
      <c r="C619" s="21"/>
      <c r="D619" s="21"/>
      <c r="E619" s="21"/>
      <c r="F619" s="21"/>
      <c r="G619" s="21"/>
      <c r="H619" s="21"/>
      <c r="I619" s="21"/>
      <c r="N619" s="21"/>
    </row>
    <row r="620" spans="2:14">
      <c r="B620" s="60"/>
      <c r="C620" s="21"/>
      <c r="D620" s="21"/>
      <c r="E620" s="21"/>
      <c r="F620" s="21"/>
      <c r="G620" s="21"/>
      <c r="H620" s="21"/>
      <c r="I620" s="21"/>
      <c r="N620" s="21"/>
    </row>
    <row r="621" spans="2:14">
      <c r="B621" s="60"/>
      <c r="C621" s="21"/>
      <c r="D621" s="21"/>
      <c r="E621" s="21"/>
      <c r="F621" s="21"/>
      <c r="G621" s="21"/>
      <c r="H621" s="21"/>
      <c r="I621" s="21"/>
      <c r="N621" s="21"/>
    </row>
    <row r="622" spans="2:14">
      <c r="B622" s="60"/>
      <c r="C622" s="21"/>
      <c r="D622" s="21"/>
      <c r="E622" s="21"/>
      <c r="F622" s="21"/>
      <c r="G622" s="21"/>
      <c r="H622" s="21"/>
      <c r="I622" s="21"/>
      <c r="N622" s="21"/>
    </row>
    <row r="623" spans="2:14">
      <c r="B623" s="60"/>
      <c r="C623" s="21"/>
      <c r="D623" s="21"/>
      <c r="E623" s="21"/>
      <c r="F623" s="21"/>
      <c r="G623" s="21"/>
      <c r="H623" s="21"/>
      <c r="I623" s="21"/>
      <c r="N623" s="21"/>
    </row>
    <row r="624" spans="2:14">
      <c r="B624" s="60"/>
      <c r="C624" s="21"/>
      <c r="D624" s="21"/>
      <c r="E624" s="21"/>
      <c r="F624" s="21"/>
      <c r="G624" s="21"/>
      <c r="H624" s="21"/>
      <c r="I624" s="21"/>
      <c r="N624" s="21"/>
    </row>
    <row r="625" spans="2:14">
      <c r="B625" s="60"/>
      <c r="C625" s="21"/>
      <c r="D625" s="21"/>
      <c r="E625" s="21"/>
      <c r="F625" s="21"/>
      <c r="G625" s="21"/>
      <c r="H625" s="21"/>
      <c r="I625" s="21"/>
      <c r="N625" s="21"/>
    </row>
    <row r="626" spans="2:14">
      <c r="B626" s="60"/>
      <c r="C626" s="21"/>
      <c r="D626" s="21"/>
      <c r="E626" s="21"/>
      <c r="F626" s="21"/>
      <c r="G626" s="21"/>
      <c r="H626" s="21"/>
      <c r="I626" s="21"/>
      <c r="N626" s="21"/>
    </row>
    <row r="627" spans="2:14">
      <c r="B627" s="60"/>
      <c r="C627" s="21"/>
      <c r="D627" s="21"/>
      <c r="E627" s="21"/>
      <c r="F627" s="21"/>
      <c r="G627" s="21"/>
      <c r="H627" s="21"/>
      <c r="I627" s="21"/>
      <c r="N627" s="21"/>
    </row>
    <row r="628" spans="2:14">
      <c r="B628" s="60"/>
      <c r="C628" s="21"/>
      <c r="D628" s="21"/>
      <c r="E628" s="21"/>
      <c r="F628" s="21"/>
      <c r="G628" s="21"/>
      <c r="H628" s="21"/>
      <c r="I628" s="21"/>
      <c r="N628" s="21"/>
    </row>
    <row r="629" spans="2:14">
      <c r="B629" s="60"/>
      <c r="C629" s="21"/>
      <c r="D629" s="21"/>
      <c r="E629" s="21"/>
      <c r="F629" s="21"/>
      <c r="G629" s="21"/>
      <c r="H629" s="21"/>
      <c r="I629" s="21"/>
      <c r="N629" s="21"/>
    </row>
    <row r="630" spans="2:14">
      <c r="B630" s="60"/>
      <c r="C630" s="21"/>
      <c r="D630" s="21"/>
      <c r="E630" s="21"/>
      <c r="F630" s="21"/>
      <c r="G630" s="21"/>
      <c r="H630" s="21"/>
      <c r="I630" s="21"/>
      <c r="N630" s="21"/>
    </row>
    <row r="631" spans="2:14">
      <c r="B631" s="60"/>
      <c r="C631" s="21"/>
      <c r="D631" s="21"/>
      <c r="E631" s="21"/>
      <c r="F631" s="21"/>
      <c r="G631" s="21"/>
      <c r="H631" s="21"/>
      <c r="I631" s="21"/>
      <c r="N631" s="21"/>
    </row>
    <row r="632" spans="2:14">
      <c r="B632" s="60"/>
      <c r="C632" s="21"/>
      <c r="D632" s="21"/>
      <c r="E632" s="21"/>
      <c r="F632" s="21"/>
      <c r="G632" s="21"/>
      <c r="H632" s="21"/>
      <c r="I632" s="21"/>
      <c r="N632" s="21"/>
    </row>
    <row r="633" spans="2:14">
      <c r="B633" s="60"/>
      <c r="C633" s="21"/>
      <c r="D633" s="21"/>
      <c r="E633" s="21"/>
      <c r="F633" s="21"/>
      <c r="G633" s="21"/>
      <c r="H633" s="21"/>
      <c r="I633" s="21"/>
      <c r="N633" s="21"/>
    </row>
    <row r="634" spans="2:14">
      <c r="B634" s="60"/>
      <c r="C634" s="21"/>
      <c r="D634" s="21"/>
      <c r="E634" s="21"/>
      <c r="F634" s="21"/>
      <c r="G634" s="21"/>
      <c r="H634" s="21"/>
      <c r="I634" s="21"/>
      <c r="N634" s="21"/>
    </row>
    <row r="635" spans="2:14">
      <c r="B635" s="60"/>
      <c r="C635" s="21"/>
      <c r="D635" s="21"/>
      <c r="E635" s="21"/>
      <c r="F635" s="21"/>
      <c r="G635" s="21"/>
      <c r="H635" s="21"/>
      <c r="I635" s="21"/>
      <c r="N635" s="21"/>
    </row>
    <row r="636" spans="2:14">
      <c r="B636" s="60"/>
      <c r="C636" s="21"/>
      <c r="D636" s="21"/>
      <c r="E636" s="21"/>
      <c r="F636" s="21"/>
      <c r="G636" s="21"/>
      <c r="H636" s="21"/>
      <c r="I636" s="21"/>
      <c r="N636" s="21"/>
    </row>
    <row r="637" spans="2:14">
      <c r="B637" s="60"/>
      <c r="C637" s="21"/>
      <c r="D637" s="21"/>
      <c r="E637" s="21"/>
      <c r="F637" s="21"/>
      <c r="G637" s="21"/>
      <c r="H637" s="21"/>
      <c r="I637" s="21"/>
      <c r="N637" s="21"/>
    </row>
    <row r="638" spans="2:14">
      <c r="B638" s="60"/>
      <c r="C638" s="21"/>
      <c r="D638" s="21"/>
      <c r="E638" s="21"/>
      <c r="F638" s="21"/>
      <c r="G638" s="21"/>
      <c r="H638" s="21"/>
      <c r="I638" s="21"/>
      <c r="N638" s="21"/>
    </row>
    <row r="639" spans="2:14">
      <c r="B639" s="60"/>
      <c r="C639" s="21"/>
      <c r="D639" s="21"/>
      <c r="E639" s="21"/>
      <c r="F639" s="21"/>
      <c r="G639" s="21"/>
      <c r="H639" s="21"/>
      <c r="I639" s="21"/>
      <c r="N639" s="21"/>
    </row>
    <row r="640" spans="2:14">
      <c r="B640" s="60"/>
      <c r="C640" s="21"/>
      <c r="D640" s="21"/>
      <c r="E640" s="21"/>
      <c r="F640" s="21"/>
      <c r="G640" s="21"/>
      <c r="H640" s="21"/>
      <c r="I640" s="21"/>
      <c r="N640" s="21"/>
    </row>
    <row r="641" spans="2:14">
      <c r="B641" s="60"/>
      <c r="C641" s="21"/>
      <c r="D641" s="21"/>
      <c r="E641" s="21"/>
      <c r="F641" s="21"/>
      <c r="G641" s="21"/>
      <c r="H641" s="21"/>
      <c r="I641" s="21"/>
      <c r="N641" s="21"/>
    </row>
    <row r="642" spans="2:14">
      <c r="B642" s="60"/>
      <c r="C642" s="21"/>
      <c r="D642" s="21"/>
      <c r="E642" s="21"/>
      <c r="F642" s="21"/>
      <c r="G642" s="21"/>
      <c r="H642" s="21"/>
      <c r="I642" s="21"/>
      <c r="N642" s="21"/>
    </row>
    <row r="643" spans="2:14">
      <c r="B643" s="60"/>
      <c r="C643" s="21"/>
      <c r="D643" s="21"/>
      <c r="E643" s="21"/>
      <c r="F643" s="21"/>
      <c r="G643" s="21"/>
      <c r="H643" s="21"/>
      <c r="I643" s="21"/>
      <c r="N643" s="21"/>
    </row>
    <row r="644" spans="2:14">
      <c r="B644" s="60"/>
      <c r="C644" s="21"/>
      <c r="D644" s="21"/>
      <c r="E644" s="21"/>
      <c r="F644" s="21"/>
      <c r="G644" s="21"/>
      <c r="H644" s="21"/>
      <c r="I644" s="21"/>
      <c r="N644" s="21"/>
    </row>
    <row r="645" spans="2:14">
      <c r="B645" s="60"/>
      <c r="C645" s="21"/>
      <c r="D645" s="21"/>
      <c r="E645" s="21"/>
      <c r="F645" s="21"/>
      <c r="G645" s="21"/>
      <c r="H645" s="21"/>
      <c r="I645" s="21"/>
      <c r="N645" s="21"/>
    </row>
    <row r="646" spans="2:14">
      <c r="B646" s="60"/>
      <c r="C646" s="21"/>
      <c r="D646" s="21"/>
      <c r="E646" s="21"/>
      <c r="F646" s="21"/>
      <c r="G646" s="21"/>
      <c r="H646" s="21"/>
      <c r="I646" s="21"/>
      <c r="N646" s="21"/>
    </row>
    <row r="647" spans="2:14">
      <c r="B647" s="60"/>
      <c r="C647" s="21"/>
      <c r="D647" s="21"/>
      <c r="E647" s="21"/>
      <c r="F647" s="21"/>
      <c r="G647" s="21"/>
      <c r="H647" s="21"/>
      <c r="I647" s="21"/>
      <c r="N647" s="21"/>
    </row>
    <row r="648" spans="2:14">
      <c r="B648" s="60"/>
      <c r="C648" s="21"/>
      <c r="D648" s="21"/>
      <c r="E648" s="21"/>
      <c r="F648" s="21"/>
      <c r="G648" s="21"/>
      <c r="H648" s="21"/>
      <c r="I648" s="21"/>
      <c r="N648" s="21"/>
    </row>
    <row r="649" spans="2:14">
      <c r="B649" s="60"/>
      <c r="C649" s="21"/>
      <c r="D649" s="21"/>
      <c r="E649" s="21"/>
      <c r="F649" s="21"/>
      <c r="G649" s="21"/>
      <c r="H649" s="21"/>
      <c r="I649" s="21"/>
      <c r="N649" s="21"/>
    </row>
    <row r="650" spans="2:14">
      <c r="B650" s="60"/>
      <c r="C650" s="21"/>
      <c r="D650" s="21"/>
      <c r="E650" s="21"/>
      <c r="F650" s="21"/>
      <c r="G650" s="21"/>
      <c r="H650" s="21"/>
      <c r="I650" s="21"/>
      <c r="N650" s="21"/>
    </row>
    <row r="651" spans="2:14">
      <c r="B651" s="60"/>
      <c r="C651" s="21"/>
      <c r="D651" s="21"/>
      <c r="E651" s="21"/>
      <c r="F651" s="21"/>
      <c r="G651" s="21"/>
      <c r="H651" s="21"/>
      <c r="I651" s="21"/>
      <c r="N651" s="21"/>
    </row>
    <row r="652" spans="2:14">
      <c r="B652" s="60"/>
      <c r="C652" s="21"/>
      <c r="D652" s="21"/>
      <c r="E652" s="21"/>
      <c r="F652" s="21"/>
      <c r="G652" s="21"/>
      <c r="H652" s="21"/>
      <c r="I652" s="21"/>
      <c r="N652" s="21"/>
    </row>
    <row r="653" spans="2:14">
      <c r="B653" s="60"/>
      <c r="C653" s="21"/>
      <c r="D653" s="21"/>
      <c r="E653" s="21"/>
      <c r="F653" s="21"/>
      <c r="G653" s="21"/>
      <c r="H653" s="21"/>
      <c r="I653" s="21"/>
      <c r="N653" s="21"/>
    </row>
    <row r="654" spans="2:14">
      <c r="B654" s="60"/>
      <c r="C654" s="21"/>
      <c r="D654" s="21"/>
      <c r="E654" s="21"/>
      <c r="F654" s="21"/>
      <c r="G654" s="21"/>
      <c r="H654" s="21"/>
      <c r="I654" s="21"/>
      <c r="N654" s="21"/>
    </row>
    <row r="655" spans="2:14">
      <c r="B655" s="60"/>
      <c r="C655" s="21"/>
      <c r="D655" s="21"/>
      <c r="E655" s="21"/>
      <c r="F655" s="21"/>
      <c r="G655" s="21"/>
      <c r="H655" s="21"/>
      <c r="I655" s="21"/>
      <c r="N655" s="21"/>
    </row>
    <row r="656" spans="2:14">
      <c r="B656" s="60"/>
      <c r="C656" s="21"/>
      <c r="D656" s="21"/>
      <c r="E656" s="21"/>
      <c r="F656" s="21"/>
      <c r="G656" s="21"/>
      <c r="H656" s="21"/>
      <c r="I656" s="21"/>
      <c r="N656" s="21"/>
    </row>
    <row r="657" spans="2:14">
      <c r="B657" s="60"/>
      <c r="C657" s="21"/>
      <c r="D657" s="21"/>
      <c r="E657" s="21"/>
      <c r="F657" s="21"/>
      <c r="G657" s="21"/>
      <c r="H657" s="21"/>
      <c r="I657" s="21"/>
      <c r="N657" s="21"/>
    </row>
    <row r="658" spans="2:14">
      <c r="B658" s="60"/>
      <c r="C658" s="21"/>
      <c r="D658" s="21"/>
      <c r="E658" s="21"/>
      <c r="F658" s="21"/>
      <c r="G658" s="21"/>
      <c r="H658" s="21"/>
      <c r="I658" s="21"/>
      <c r="N658" s="21"/>
    </row>
    <row r="659" spans="2:14">
      <c r="B659" s="60"/>
      <c r="C659" s="21"/>
      <c r="D659" s="21"/>
      <c r="E659" s="21"/>
      <c r="F659" s="21"/>
      <c r="G659" s="21"/>
      <c r="H659" s="21"/>
      <c r="I659" s="21"/>
      <c r="N659" s="21"/>
    </row>
    <row r="660" spans="2:14">
      <c r="B660" s="60"/>
      <c r="C660" s="21"/>
      <c r="D660" s="21"/>
      <c r="E660" s="21"/>
      <c r="F660" s="21"/>
      <c r="G660" s="21"/>
      <c r="H660" s="21"/>
      <c r="I660" s="21"/>
      <c r="N660" s="21"/>
    </row>
    <row r="661" spans="2:14">
      <c r="B661" s="60"/>
      <c r="C661" s="21"/>
      <c r="D661" s="21"/>
      <c r="E661" s="21"/>
      <c r="F661" s="21"/>
      <c r="G661" s="21"/>
      <c r="H661" s="21"/>
      <c r="I661" s="21"/>
      <c r="N661" s="21"/>
    </row>
    <row r="662" spans="2:14">
      <c r="B662" s="60"/>
      <c r="C662" s="21"/>
      <c r="D662" s="21"/>
      <c r="E662" s="21"/>
      <c r="F662" s="21"/>
      <c r="G662" s="21"/>
      <c r="H662" s="21"/>
      <c r="I662" s="21"/>
      <c r="N662" s="21"/>
    </row>
    <row r="663" spans="2:14">
      <c r="B663" s="60"/>
      <c r="C663" s="21"/>
      <c r="D663" s="21"/>
      <c r="E663" s="21"/>
      <c r="F663" s="21"/>
      <c r="G663" s="21"/>
      <c r="H663" s="21"/>
      <c r="I663" s="21"/>
      <c r="N663" s="21"/>
    </row>
    <row r="664" spans="2:14">
      <c r="B664" s="60"/>
      <c r="C664" s="21"/>
      <c r="D664" s="21"/>
      <c r="E664" s="21"/>
      <c r="F664" s="21"/>
      <c r="G664" s="21"/>
      <c r="H664" s="21"/>
      <c r="I664" s="21"/>
      <c r="N664" s="21"/>
    </row>
    <row r="665" spans="2:14">
      <c r="B665" s="60"/>
      <c r="C665" s="21"/>
      <c r="D665" s="21"/>
      <c r="E665" s="21"/>
      <c r="F665" s="21"/>
      <c r="G665" s="21"/>
      <c r="H665" s="21"/>
      <c r="I665" s="21"/>
      <c r="N665" s="21"/>
    </row>
    <row r="666" spans="2:14">
      <c r="B666" s="60"/>
      <c r="C666" s="21"/>
      <c r="D666" s="21"/>
      <c r="E666" s="21"/>
      <c r="F666" s="21"/>
      <c r="G666" s="21"/>
      <c r="H666" s="21"/>
      <c r="I666" s="21"/>
      <c r="N666" s="21"/>
    </row>
    <row r="667" spans="2:14">
      <c r="B667" s="60"/>
      <c r="C667" s="21"/>
      <c r="D667" s="21"/>
      <c r="E667" s="21"/>
      <c r="F667" s="21"/>
      <c r="G667" s="21"/>
      <c r="H667" s="21"/>
      <c r="I667" s="21"/>
      <c r="N667" s="21"/>
    </row>
    <row r="668" spans="2:14">
      <c r="B668" s="60"/>
      <c r="C668" s="21"/>
      <c r="D668" s="21"/>
      <c r="E668" s="21"/>
      <c r="F668" s="21"/>
      <c r="G668" s="21"/>
      <c r="H668" s="21"/>
      <c r="I668" s="21"/>
      <c r="N668" s="21"/>
    </row>
    <row r="669" spans="2:14">
      <c r="B669" s="60"/>
      <c r="C669" s="21"/>
      <c r="D669" s="21"/>
      <c r="E669" s="21"/>
      <c r="F669" s="21"/>
      <c r="G669" s="21"/>
      <c r="H669" s="21"/>
      <c r="I669" s="21"/>
      <c r="N669" s="21"/>
    </row>
    <row r="670" spans="2:14">
      <c r="B670" s="60"/>
      <c r="C670" s="21"/>
      <c r="D670" s="21"/>
      <c r="E670" s="21"/>
      <c r="F670" s="21"/>
      <c r="G670" s="21"/>
      <c r="H670" s="21"/>
      <c r="I670" s="21"/>
      <c r="N670" s="21"/>
    </row>
    <row r="671" spans="2:14">
      <c r="B671" s="60"/>
      <c r="C671" s="21"/>
      <c r="D671" s="21"/>
      <c r="E671" s="21"/>
      <c r="F671" s="21"/>
      <c r="G671" s="21"/>
      <c r="H671" s="21"/>
      <c r="I671" s="21"/>
      <c r="N671" s="21"/>
    </row>
    <row r="672" spans="2:14">
      <c r="B672" s="60"/>
      <c r="C672" s="21"/>
      <c r="D672" s="21"/>
      <c r="E672" s="21"/>
      <c r="F672" s="21"/>
      <c r="G672" s="21"/>
      <c r="H672" s="21"/>
      <c r="I672" s="21"/>
      <c r="N672" s="21"/>
    </row>
    <row r="673" spans="2:14">
      <c r="B673" s="60"/>
      <c r="C673" s="21"/>
      <c r="D673" s="21"/>
      <c r="E673" s="21"/>
      <c r="F673" s="21"/>
      <c r="G673" s="21"/>
      <c r="H673" s="21"/>
      <c r="I673" s="21"/>
      <c r="N673" s="21"/>
    </row>
    <row r="674" spans="2:14">
      <c r="B674" s="60"/>
      <c r="C674" s="21"/>
      <c r="D674" s="21"/>
      <c r="E674" s="21"/>
      <c r="F674" s="21"/>
      <c r="G674" s="21"/>
      <c r="H674" s="21"/>
      <c r="I674" s="21"/>
      <c r="N674" s="21"/>
    </row>
    <row r="675" spans="2:14">
      <c r="B675" s="60"/>
      <c r="C675" s="21"/>
      <c r="D675" s="21"/>
      <c r="E675" s="21"/>
      <c r="F675" s="21"/>
      <c r="G675" s="21"/>
      <c r="H675" s="21"/>
      <c r="I675" s="21"/>
      <c r="N675" s="21"/>
    </row>
    <row r="676" spans="2:14">
      <c r="B676" s="60"/>
      <c r="C676" s="21"/>
      <c r="D676" s="21"/>
      <c r="E676" s="21"/>
      <c r="F676" s="21"/>
      <c r="G676" s="21"/>
      <c r="H676" s="21"/>
      <c r="I676" s="21"/>
      <c r="N676" s="21"/>
    </row>
    <row r="677" spans="2:14">
      <c r="B677" s="60"/>
      <c r="C677" s="21"/>
      <c r="D677" s="21"/>
      <c r="E677" s="21"/>
      <c r="F677" s="21"/>
      <c r="G677" s="21"/>
      <c r="H677" s="21"/>
      <c r="I677" s="21"/>
      <c r="N677" s="21"/>
    </row>
    <row r="678" spans="2:14">
      <c r="B678" s="60"/>
      <c r="C678" s="21"/>
      <c r="D678" s="21"/>
      <c r="E678" s="21"/>
      <c r="F678" s="21"/>
      <c r="G678" s="21"/>
      <c r="H678" s="21"/>
      <c r="I678" s="21"/>
      <c r="N678" s="21"/>
    </row>
    <row r="679" spans="2:14">
      <c r="B679" s="60"/>
      <c r="C679" s="21"/>
      <c r="D679" s="21"/>
      <c r="E679" s="21"/>
      <c r="F679" s="21"/>
      <c r="G679" s="21"/>
      <c r="H679" s="21"/>
      <c r="I679" s="21"/>
      <c r="N679" s="21"/>
    </row>
    <row r="680" spans="2:14">
      <c r="B680" s="60"/>
      <c r="C680" s="21"/>
      <c r="D680" s="21"/>
      <c r="E680" s="21"/>
      <c r="F680" s="21"/>
      <c r="G680" s="21"/>
      <c r="H680" s="21"/>
      <c r="I680" s="21"/>
      <c r="N680" s="21"/>
    </row>
    <row r="681" spans="2:14">
      <c r="B681" s="60"/>
      <c r="C681" s="21"/>
      <c r="D681" s="21"/>
      <c r="E681" s="21"/>
      <c r="F681" s="21"/>
      <c r="G681" s="21"/>
      <c r="H681" s="21"/>
      <c r="I681" s="21"/>
      <c r="N681" s="21"/>
    </row>
    <row r="682" spans="2:14">
      <c r="B682" s="60"/>
      <c r="C682" s="21"/>
      <c r="D682" s="21"/>
      <c r="E682" s="21"/>
      <c r="F682" s="21"/>
      <c r="G682" s="21"/>
      <c r="H682" s="21"/>
      <c r="I682" s="21"/>
      <c r="N682" s="21"/>
    </row>
    <row r="683" spans="2:14">
      <c r="B683" s="60"/>
      <c r="C683" s="21"/>
      <c r="D683" s="21"/>
      <c r="E683" s="21"/>
      <c r="F683" s="21"/>
      <c r="G683" s="21"/>
      <c r="H683" s="21"/>
      <c r="I683" s="21"/>
      <c r="N683" s="21"/>
    </row>
    <row r="684" spans="2:14">
      <c r="B684" s="60"/>
      <c r="C684" s="21"/>
      <c r="D684" s="21"/>
      <c r="E684" s="21"/>
      <c r="F684" s="21"/>
      <c r="G684" s="21"/>
      <c r="H684" s="21"/>
      <c r="I684" s="21"/>
      <c r="N684" s="21"/>
    </row>
    <row r="685" spans="2:14">
      <c r="B685" s="60"/>
      <c r="C685" s="21"/>
      <c r="D685" s="21"/>
      <c r="E685" s="21"/>
      <c r="F685" s="21"/>
      <c r="G685" s="21"/>
      <c r="H685" s="21"/>
      <c r="I685" s="21"/>
      <c r="N685" s="21"/>
    </row>
    <row r="686" spans="2:14">
      <c r="B686" s="60"/>
      <c r="C686" s="21"/>
      <c r="D686" s="21"/>
      <c r="E686" s="21"/>
      <c r="F686" s="21"/>
      <c r="G686" s="21"/>
      <c r="H686" s="21"/>
      <c r="I686" s="21"/>
      <c r="N686" s="21"/>
    </row>
    <row r="687" spans="2:14">
      <c r="B687" s="60"/>
      <c r="C687" s="21"/>
      <c r="D687" s="21"/>
      <c r="E687" s="21"/>
      <c r="F687" s="21"/>
      <c r="G687" s="21"/>
      <c r="H687" s="21"/>
      <c r="I687" s="21"/>
      <c r="N687" s="21"/>
    </row>
    <row r="688" spans="2:14">
      <c r="B688" s="60"/>
      <c r="C688" s="21"/>
      <c r="D688" s="21"/>
      <c r="E688" s="21"/>
      <c r="F688" s="21"/>
      <c r="G688" s="21"/>
      <c r="H688" s="21"/>
      <c r="I688" s="21"/>
      <c r="N688" s="21"/>
    </row>
    <row r="689" spans="2:14">
      <c r="B689" s="60"/>
      <c r="C689" s="21"/>
      <c r="D689" s="21"/>
      <c r="E689" s="21"/>
      <c r="F689" s="21"/>
      <c r="G689" s="21"/>
      <c r="H689" s="21"/>
      <c r="I689" s="21"/>
      <c r="N689" s="21"/>
    </row>
    <row r="690" spans="2:14">
      <c r="B690" s="60"/>
      <c r="C690" s="21"/>
      <c r="D690" s="21"/>
      <c r="E690" s="21"/>
      <c r="F690" s="21"/>
      <c r="G690" s="21"/>
      <c r="H690" s="21"/>
      <c r="I690" s="21"/>
      <c r="N690" s="21"/>
    </row>
    <row r="691" spans="2:14">
      <c r="B691" s="60"/>
      <c r="C691" s="21"/>
      <c r="D691" s="21"/>
      <c r="E691" s="21"/>
      <c r="F691" s="21"/>
      <c r="G691" s="21"/>
      <c r="H691" s="21"/>
      <c r="I691" s="21"/>
      <c r="N691" s="21"/>
    </row>
    <row r="692" spans="2:14">
      <c r="B692" s="60"/>
      <c r="C692" s="21"/>
      <c r="D692" s="21"/>
      <c r="E692" s="21"/>
      <c r="F692" s="21"/>
      <c r="G692" s="21"/>
      <c r="H692" s="21"/>
      <c r="I692" s="21"/>
      <c r="N692" s="21"/>
    </row>
    <row r="693" spans="2:14">
      <c r="B693" s="60"/>
      <c r="C693" s="21"/>
      <c r="D693" s="21"/>
      <c r="E693" s="21"/>
      <c r="F693" s="21"/>
      <c r="G693" s="21"/>
      <c r="H693" s="21"/>
      <c r="I693" s="21"/>
      <c r="N693" s="21"/>
    </row>
    <row r="694" spans="2:14">
      <c r="B694" s="60"/>
      <c r="C694" s="21"/>
      <c r="D694" s="21"/>
      <c r="E694" s="21"/>
      <c r="F694" s="21"/>
      <c r="G694" s="21"/>
      <c r="H694" s="21"/>
      <c r="I694" s="21"/>
      <c r="N694" s="21"/>
    </row>
    <row r="695" spans="2:14">
      <c r="B695" s="60"/>
      <c r="C695" s="21"/>
      <c r="D695" s="21"/>
      <c r="E695" s="21"/>
      <c r="F695" s="21"/>
      <c r="G695" s="21"/>
      <c r="H695" s="21"/>
      <c r="I695" s="21"/>
      <c r="N695" s="21"/>
    </row>
    <row r="696" spans="2:14">
      <c r="B696" s="60"/>
      <c r="C696" s="21"/>
      <c r="D696" s="21"/>
      <c r="E696" s="21"/>
      <c r="F696" s="21"/>
      <c r="G696" s="21"/>
      <c r="H696" s="21"/>
      <c r="I696" s="21"/>
      <c r="N696" s="21"/>
    </row>
    <row r="697" spans="2:14">
      <c r="B697" s="60"/>
      <c r="C697" s="21"/>
      <c r="D697" s="21"/>
      <c r="E697" s="21"/>
      <c r="F697" s="21"/>
      <c r="G697" s="21"/>
      <c r="H697" s="21"/>
      <c r="I697" s="21"/>
      <c r="N697" s="21"/>
    </row>
    <row r="698" spans="2:14">
      <c r="B698" s="60"/>
      <c r="C698" s="21"/>
      <c r="D698" s="21"/>
      <c r="E698" s="21"/>
      <c r="F698" s="21"/>
      <c r="G698" s="21"/>
      <c r="H698" s="21"/>
      <c r="I698" s="21"/>
      <c r="N698" s="21"/>
    </row>
    <row r="699" spans="2:14">
      <c r="B699" s="60"/>
      <c r="C699" s="21"/>
      <c r="D699" s="21"/>
      <c r="E699" s="21"/>
      <c r="F699" s="21"/>
      <c r="G699" s="21"/>
      <c r="H699" s="21"/>
      <c r="I699" s="21"/>
      <c r="N699" s="21"/>
    </row>
    <row r="700" spans="2:14">
      <c r="B700" s="60"/>
      <c r="C700" s="21"/>
      <c r="D700" s="21"/>
      <c r="E700" s="21"/>
      <c r="F700" s="21"/>
      <c r="G700" s="21"/>
      <c r="H700" s="21"/>
      <c r="I700" s="21"/>
      <c r="N700" s="21"/>
    </row>
    <row r="701" spans="2:14">
      <c r="B701" s="60"/>
      <c r="C701" s="21"/>
      <c r="D701" s="21"/>
      <c r="E701" s="21"/>
      <c r="F701" s="21"/>
      <c r="G701" s="21"/>
      <c r="H701" s="21"/>
      <c r="I701" s="21"/>
      <c r="N701" s="21"/>
    </row>
    <row r="702" spans="2:14">
      <c r="B702" s="60"/>
      <c r="C702" s="21"/>
      <c r="D702" s="21"/>
      <c r="E702" s="21"/>
      <c r="F702" s="21"/>
      <c r="G702" s="21"/>
      <c r="H702" s="21"/>
      <c r="I702" s="21"/>
      <c r="N702" s="21"/>
    </row>
    <row r="703" spans="2:14">
      <c r="B703" s="60"/>
      <c r="C703" s="21"/>
      <c r="D703" s="21"/>
      <c r="E703" s="21"/>
      <c r="F703" s="21"/>
      <c r="G703" s="21"/>
      <c r="H703" s="21"/>
      <c r="I703" s="21"/>
      <c r="N703" s="21"/>
    </row>
    <row r="704" spans="2:14">
      <c r="B704" s="60"/>
      <c r="C704" s="21"/>
      <c r="D704" s="21"/>
      <c r="E704" s="21"/>
      <c r="F704" s="21"/>
      <c r="G704" s="21"/>
      <c r="H704" s="21"/>
      <c r="I704" s="21"/>
      <c r="N704" s="21"/>
    </row>
    <row r="705" spans="2:14">
      <c r="B705" s="60"/>
      <c r="C705" s="21"/>
      <c r="D705" s="21"/>
      <c r="E705" s="21"/>
      <c r="F705" s="21"/>
      <c r="G705" s="21"/>
      <c r="H705" s="21"/>
      <c r="I705" s="21"/>
      <c r="N705" s="21"/>
    </row>
    <row r="706" spans="2:14">
      <c r="B706" s="60"/>
      <c r="C706" s="21"/>
      <c r="D706" s="21"/>
      <c r="E706" s="21"/>
      <c r="F706" s="21"/>
      <c r="G706" s="21"/>
      <c r="H706" s="21"/>
      <c r="I706" s="21"/>
      <c r="N706" s="21"/>
    </row>
    <row r="707" spans="2:14">
      <c r="B707" s="60"/>
      <c r="C707" s="21"/>
      <c r="D707" s="21"/>
      <c r="E707" s="21"/>
      <c r="F707" s="21"/>
      <c r="G707" s="21"/>
      <c r="H707" s="21"/>
      <c r="I707" s="21"/>
      <c r="N707" s="21"/>
    </row>
    <row r="708" spans="2:14">
      <c r="B708" s="60"/>
      <c r="C708" s="21"/>
      <c r="D708" s="21"/>
      <c r="E708" s="21"/>
      <c r="F708" s="21"/>
      <c r="G708" s="21"/>
      <c r="H708" s="21"/>
      <c r="I708" s="21"/>
      <c r="N708" s="21"/>
    </row>
    <row r="709" spans="2:14">
      <c r="B709" s="60"/>
      <c r="C709" s="21"/>
      <c r="D709" s="21"/>
      <c r="E709" s="21"/>
      <c r="F709" s="21"/>
      <c r="G709" s="21"/>
      <c r="H709" s="21"/>
      <c r="I709" s="21"/>
      <c r="N709" s="21"/>
    </row>
    <row r="710" spans="2:14">
      <c r="B710" s="60"/>
      <c r="C710" s="21"/>
      <c r="D710" s="21"/>
      <c r="E710" s="21"/>
      <c r="F710" s="21"/>
      <c r="G710" s="21"/>
      <c r="H710" s="21"/>
      <c r="I710" s="21"/>
      <c r="N710" s="21"/>
    </row>
    <row r="711" spans="2:14">
      <c r="B711" s="60"/>
      <c r="C711" s="21"/>
      <c r="D711" s="21"/>
      <c r="E711" s="21"/>
      <c r="F711" s="21"/>
      <c r="G711" s="21"/>
      <c r="H711" s="21"/>
      <c r="I711" s="21"/>
      <c r="N711" s="21"/>
    </row>
    <row r="712" spans="2:14">
      <c r="B712" s="60"/>
      <c r="C712" s="21"/>
      <c r="D712" s="21"/>
      <c r="E712" s="21"/>
      <c r="F712" s="21"/>
      <c r="G712" s="21"/>
      <c r="H712" s="21"/>
      <c r="I712" s="21"/>
      <c r="N712" s="21"/>
    </row>
    <row r="713" spans="2:14">
      <c r="B713" s="60"/>
      <c r="C713" s="21"/>
      <c r="D713" s="21"/>
      <c r="E713" s="21"/>
      <c r="F713" s="21"/>
      <c r="G713" s="21"/>
      <c r="H713" s="21"/>
      <c r="I713" s="21"/>
      <c r="N713" s="21"/>
    </row>
    <row r="714" spans="2:14">
      <c r="B714" s="60"/>
      <c r="C714" s="21"/>
      <c r="D714" s="21"/>
      <c r="E714" s="21"/>
      <c r="F714" s="21"/>
      <c r="G714" s="21"/>
      <c r="H714" s="21"/>
      <c r="I714" s="21"/>
      <c r="N714" s="21"/>
    </row>
    <row r="715" spans="2:14">
      <c r="B715" s="60"/>
      <c r="C715" s="21"/>
      <c r="D715" s="21"/>
      <c r="E715" s="21"/>
      <c r="F715" s="21"/>
      <c r="G715" s="21"/>
      <c r="H715" s="21"/>
      <c r="I715" s="21"/>
      <c r="N715" s="21"/>
    </row>
    <row r="716" spans="2:14">
      <c r="B716" s="60"/>
      <c r="C716" s="21"/>
      <c r="D716" s="21"/>
      <c r="E716" s="21"/>
      <c r="F716" s="21"/>
      <c r="G716" s="21"/>
      <c r="H716" s="21"/>
      <c r="I716" s="21"/>
      <c r="N716" s="21"/>
    </row>
    <row r="717" spans="2:14">
      <c r="B717" s="60"/>
      <c r="C717" s="21"/>
      <c r="D717" s="21"/>
      <c r="E717" s="21"/>
      <c r="F717" s="21"/>
      <c r="G717" s="21"/>
      <c r="H717" s="21"/>
      <c r="I717" s="21"/>
      <c r="N717" s="21"/>
    </row>
    <row r="718" spans="2:14">
      <c r="B718" s="60"/>
      <c r="C718" s="21"/>
      <c r="D718" s="21"/>
      <c r="E718" s="21"/>
      <c r="F718" s="21"/>
      <c r="G718" s="21"/>
      <c r="H718" s="21"/>
      <c r="I718" s="21"/>
      <c r="N718" s="21"/>
    </row>
    <row r="719" spans="2:14">
      <c r="B719" s="60"/>
      <c r="C719" s="21"/>
      <c r="D719" s="21"/>
      <c r="E719" s="21"/>
      <c r="F719" s="21"/>
      <c r="G719" s="21"/>
      <c r="H719" s="21"/>
      <c r="I719" s="21"/>
      <c r="N719" s="21"/>
    </row>
    <row r="720" spans="2:14">
      <c r="B720" s="60"/>
      <c r="C720" s="21"/>
      <c r="D720" s="21"/>
      <c r="E720" s="21"/>
      <c r="F720" s="21"/>
      <c r="G720" s="21"/>
      <c r="H720" s="21"/>
      <c r="I720" s="21"/>
      <c r="N720" s="21"/>
    </row>
    <row r="721" spans="2:14">
      <c r="B721" s="60"/>
      <c r="C721" s="21"/>
      <c r="D721" s="21"/>
      <c r="E721" s="21"/>
      <c r="F721" s="21"/>
      <c r="G721" s="21"/>
      <c r="H721" s="21"/>
      <c r="I721" s="21"/>
      <c r="N721" s="21"/>
    </row>
    <row r="722" spans="2:14">
      <c r="B722" s="60"/>
      <c r="C722" s="21"/>
      <c r="D722" s="21"/>
      <c r="E722" s="21"/>
      <c r="F722" s="21"/>
      <c r="G722" s="21"/>
      <c r="H722" s="21"/>
      <c r="I722" s="21"/>
      <c r="N722" s="21"/>
    </row>
    <row r="723" spans="2:14">
      <c r="B723" s="60"/>
      <c r="C723" s="21"/>
      <c r="D723" s="21"/>
      <c r="E723" s="21"/>
      <c r="F723" s="21"/>
      <c r="G723" s="21"/>
      <c r="H723" s="21"/>
      <c r="I723" s="21"/>
      <c r="N723" s="21"/>
    </row>
    <row r="724" spans="2:14">
      <c r="B724" s="60"/>
      <c r="C724" s="21"/>
      <c r="D724" s="21"/>
      <c r="E724" s="21"/>
      <c r="F724" s="21"/>
      <c r="G724" s="21"/>
      <c r="H724" s="21"/>
      <c r="I724" s="21"/>
      <c r="N724" s="21"/>
    </row>
    <row r="725" spans="2:14">
      <c r="B725" s="60"/>
      <c r="C725" s="21"/>
      <c r="D725" s="21"/>
      <c r="E725" s="21"/>
      <c r="F725" s="21"/>
      <c r="G725" s="21"/>
      <c r="H725" s="21"/>
      <c r="I725" s="21"/>
      <c r="N725" s="21"/>
    </row>
    <row r="726" spans="2:14">
      <c r="B726" s="60"/>
      <c r="C726" s="21"/>
      <c r="D726" s="21"/>
      <c r="E726" s="21"/>
      <c r="F726" s="21"/>
      <c r="G726" s="21"/>
      <c r="H726" s="21"/>
      <c r="I726" s="21"/>
      <c r="N726" s="21"/>
    </row>
    <row r="727" spans="2:14">
      <c r="B727" s="60"/>
      <c r="C727" s="21"/>
      <c r="D727" s="21"/>
      <c r="E727" s="21"/>
      <c r="F727" s="21"/>
      <c r="G727" s="21"/>
      <c r="H727" s="21"/>
      <c r="I727" s="21"/>
      <c r="N727" s="21"/>
    </row>
    <row r="728" spans="2:14">
      <c r="B728" s="60"/>
      <c r="C728" s="21"/>
      <c r="D728" s="21"/>
      <c r="E728" s="21"/>
      <c r="F728" s="21"/>
      <c r="G728" s="21"/>
      <c r="H728" s="21"/>
      <c r="I728" s="21"/>
      <c r="N728" s="21"/>
    </row>
    <row r="729" spans="2:14">
      <c r="B729" s="60"/>
      <c r="C729" s="21"/>
      <c r="D729" s="21"/>
      <c r="E729" s="21"/>
      <c r="F729" s="21"/>
      <c r="G729" s="21"/>
      <c r="H729" s="21"/>
      <c r="I729" s="21"/>
      <c r="N729" s="21"/>
    </row>
    <row r="730" spans="2:14">
      <c r="B730" s="60"/>
      <c r="C730" s="21"/>
      <c r="D730" s="21"/>
      <c r="E730" s="21"/>
      <c r="F730" s="21"/>
      <c r="G730" s="21"/>
      <c r="H730" s="21"/>
      <c r="I730" s="21"/>
      <c r="N730" s="21"/>
    </row>
    <row r="731" spans="2:14">
      <c r="B731" s="60"/>
      <c r="C731" s="21"/>
      <c r="D731" s="21"/>
      <c r="E731" s="21"/>
      <c r="F731" s="21"/>
      <c r="G731" s="21"/>
      <c r="H731" s="21"/>
      <c r="I731" s="21"/>
      <c r="N731" s="21"/>
    </row>
    <row r="732" spans="2:14">
      <c r="B732" s="60"/>
      <c r="C732" s="21"/>
      <c r="D732" s="21"/>
      <c r="E732" s="21"/>
      <c r="F732" s="21"/>
      <c r="G732" s="21"/>
      <c r="H732" s="21"/>
      <c r="I732" s="21"/>
      <c r="N732" s="21"/>
    </row>
    <row r="733" spans="2:14">
      <c r="B733" s="60"/>
      <c r="C733" s="21"/>
      <c r="D733" s="21"/>
      <c r="E733" s="21"/>
      <c r="F733" s="21"/>
      <c r="G733" s="21"/>
      <c r="H733" s="21"/>
      <c r="I733" s="21"/>
      <c r="N733" s="21"/>
    </row>
    <row r="734" spans="2:14">
      <c r="B734" s="53"/>
      <c r="C734" s="53"/>
      <c r="D734" s="53"/>
      <c r="E734" s="53"/>
      <c r="F734" s="53"/>
      <c r="G734" s="53"/>
      <c r="H734" s="53"/>
      <c r="I734" s="21"/>
      <c r="N734" s="53"/>
    </row>
    <row r="735" spans="2:14">
      <c r="B735" s="53"/>
      <c r="C735" s="53"/>
      <c r="D735" s="53"/>
      <c r="E735" s="53"/>
      <c r="F735" s="53"/>
      <c r="G735" s="53"/>
      <c r="H735" s="53"/>
      <c r="I735" s="21"/>
      <c r="N735" s="53"/>
    </row>
    <row r="736" spans="2:14">
      <c r="B736" s="53"/>
      <c r="C736" s="53"/>
      <c r="D736" s="53"/>
      <c r="E736" s="53"/>
      <c r="F736" s="53"/>
      <c r="G736" s="53"/>
      <c r="H736" s="53"/>
      <c r="I736" s="21"/>
      <c r="N736" s="53"/>
    </row>
    <row r="737" spans="2:14">
      <c r="B737" s="53"/>
      <c r="C737" s="53"/>
      <c r="D737" s="53"/>
      <c r="E737" s="53"/>
      <c r="F737" s="53"/>
      <c r="G737" s="53"/>
      <c r="H737" s="53"/>
      <c r="I737" s="21"/>
      <c r="N737" s="53"/>
    </row>
    <row r="738" spans="2:14">
      <c r="I738" s="21"/>
    </row>
    <row r="739" spans="2:14">
      <c r="I739" s="21"/>
    </row>
    <row r="740" spans="2:14">
      <c r="I740" s="21"/>
    </row>
    <row r="741" spans="2:14">
      <c r="I741" s="21"/>
    </row>
    <row r="742" spans="2:14">
      <c r="I742" s="21"/>
    </row>
    <row r="743" spans="2:14">
      <c r="I743" s="21"/>
    </row>
    <row r="744" spans="2:14">
      <c r="I744" s="53"/>
    </row>
    <row r="745" spans="2:14">
      <c r="I745" s="53"/>
    </row>
    <row r="746" spans="2:14">
      <c r="I746" s="53"/>
    </row>
    <row r="747" spans="2:14">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0"/>
  <rowBreaks count="7" manualBreak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syncVertical="1" syncRef="B1" transitionEvaluation="1" codeName="Sheet7">
    <pageSetUpPr fitToPage="1"/>
  </sheetPr>
  <dimension ref="A1:BL148"/>
  <sheetViews>
    <sheetView showGridLines="0" topLeftCell="B1" zoomScale="80" zoomScaleNormal="80" workbookViewId="0">
      <selection activeCell="AP15" sqref="AP15"/>
    </sheetView>
  </sheetViews>
  <sheetFormatPr baseColWidth="10" defaultColWidth="9.7109375" defaultRowHeight="13"/>
  <cols>
    <col min="1" max="1" width="2.5703125" style="1" customWidth="1"/>
    <col min="2" max="2" width="32.140625" style="59" customWidth="1"/>
    <col min="3" max="3" width="5" style="12" customWidth="1"/>
    <col min="4" max="4" width="3.7109375" style="12" customWidth="1"/>
    <col min="5" max="6" width="3.140625" style="12" customWidth="1"/>
    <col min="7" max="7" width="5" style="12" customWidth="1"/>
    <col min="8" max="8" width="3.7109375" style="12" customWidth="1"/>
    <col min="9" max="10" width="3.140625" style="12" customWidth="1"/>
    <col min="11" max="11" width="5" style="12" customWidth="1"/>
    <col min="12" max="12" width="3.7109375" style="12" customWidth="1"/>
    <col min="13" max="14" width="3.140625" style="12" customWidth="1"/>
    <col min="15" max="15" width="5" style="12" customWidth="1"/>
    <col min="16" max="16" width="3.7109375" style="12" customWidth="1"/>
    <col min="17" max="18" width="3.140625" style="12" customWidth="1"/>
    <col min="19" max="19" width="5" style="12" customWidth="1"/>
    <col min="20" max="20" width="3.7109375" style="12" customWidth="1"/>
    <col min="21" max="22" width="3.140625" style="12" customWidth="1"/>
    <col min="23" max="23" width="5" style="12" customWidth="1"/>
    <col min="24" max="24" width="3.7109375" style="12" customWidth="1"/>
    <col min="25" max="26" width="3.140625" style="12" customWidth="1"/>
    <col min="27" max="29" width="5.5703125" style="12" customWidth="1"/>
    <col min="30" max="30" width="9" style="12" customWidth="1"/>
    <col min="31" max="31" width="0.7109375" style="12" customWidth="1"/>
    <col min="32" max="32" width="5" style="12" customWidth="1"/>
    <col min="33" max="33" width="3.7109375" style="12" customWidth="1"/>
    <col min="34" max="35" width="3.140625" style="12" customWidth="1"/>
    <col min="36" max="36" width="2.7109375" style="12" customWidth="1"/>
    <col min="37" max="37" width="3.28515625" style="12" customWidth="1"/>
    <col min="38" max="38" width="4.5703125" style="12" customWidth="1"/>
    <col min="39" max="39" width="4.85546875" style="12" customWidth="1"/>
    <col min="40" max="43" width="9.7109375" style="12"/>
    <col min="44" max="44" width="10.28515625" style="12" customWidth="1"/>
    <col min="45" max="46" width="9.7109375" style="12"/>
    <col min="47" max="47" width="9.7109375" style="1"/>
    <col min="48" max="48" width="9.7109375" style="1" customWidth="1"/>
    <col min="49" max="16384" width="9.7109375" style="1"/>
  </cols>
  <sheetData>
    <row r="1" spans="1:64">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1:6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1:64">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1:64" ht="15" customHeight="1">
      <c r="G4" s="249" t="s">
        <v>1390</v>
      </c>
    </row>
    <row r="5" spans="1:64" ht="10.5" customHeight="1">
      <c r="G5" s="249" t="s">
        <v>233</v>
      </c>
    </row>
    <row r="6" spans="1:64" ht="5.25" customHeight="1"/>
    <row r="7" spans="1:64" ht="17"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ht="17" thickTop="1">
      <c r="A8" s="117"/>
      <c r="B8" s="453" t="s">
        <v>558</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555</v>
      </c>
      <c r="AB8" s="1441"/>
      <c r="AC8" s="1441"/>
      <c r="AD8" s="1442"/>
      <c r="AE8" s="188"/>
      <c r="AF8" s="456"/>
      <c r="AG8" s="451" t="str">
        <f ca="1">'DATA for charts'!$S$6</f>
        <v>Latest Result</v>
      </c>
      <c r="AH8" s="454"/>
      <c r="AI8" s="457"/>
      <c r="AJ8"/>
      <c r="AK8"/>
      <c r="AL8"/>
      <c r="AM8"/>
      <c r="AN8"/>
      <c r="AO8"/>
      <c r="AP8"/>
      <c r="AQ8"/>
      <c r="AR8"/>
      <c r="AS8"/>
      <c r="AT8"/>
      <c r="AU8"/>
      <c r="AV8"/>
      <c r="AW8"/>
      <c r="AX8"/>
      <c r="AY8"/>
      <c r="AZ8"/>
      <c r="BA8"/>
      <c r="BB8"/>
      <c r="BC8"/>
      <c r="BD8"/>
      <c r="BE8"/>
      <c r="BF8"/>
      <c r="BG8"/>
      <c r="BH8"/>
      <c r="BI8"/>
      <c r="BJ8"/>
      <c r="BK8"/>
      <c r="BL8"/>
    </row>
    <row r="9" spans="1:64" ht="16">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452</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ht="16">
      <c r="A10" s="117"/>
      <c r="B10" s="252" t="s">
        <v>557</v>
      </c>
      <c r="C10" s="210" t="s">
        <v>167</v>
      </c>
      <c r="D10" s="211" t="s">
        <v>728</v>
      </c>
      <c r="E10" s="211" t="s">
        <v>673</v>
      </c>
      <c r="F10" s="212" t="s">
        <v>454</v>
      </c>
      <c r="G10" s="210" t="s">
        <v>167</v>
      </c>
      <c r="H10" s="211" t="s">
        <v>728</v>
      </c>
      <c r="I10" s="211" t="s">
        <v>673</v>
      </c>
      <c r="J10" s="212" t="s">
        <v>454</v>
      </c>
      <c r="K10" s="210" t="s">
        <v>167</v>
      </c>
      <c r="L10" s="211" t="s">
        <v>728</v>
      </c>
      <c r="M10" s="211" t="s">
        <v>673</v>
      </c>
      <c r="N10" s="212" t="s">
        <v>454</v>
      </c>
      <c r="O10" s="210" t="s">
        <v>167</v>
      </c>
      <c r="P10" s="211" t="s">
        <v>728</v>
      </c>
      <c r="Q10" s="211" t="s">
        <v>673</v>
      </c>
      <c r="R10" s="212" t="s">
        <v>454</v>
      </c>
      <c r="S10" s="210" t="s">
        <v>167</v>
      </c>
      <c r="T10" s="211" t="s">
        <v>728</v>
      </c>
      <c r="U10" s="211" t="s">
        <v>673</v>
      </c>
      <c r="V10" s="212" t="s">
        <v>454</v>
      </c>
      <c r="W10" s="210" t="s">
        <v>167</v>
      </c>
      <c r="X10" s="211" t="s">
        <v>728</v>
      </c>
      <c r="Y10" s="211" t="s">
        <v>673</v>
      </c>
      <c r="Z10" s="212" t="s">
        <v>454</v>
      </c>
      <c r="AA10" s="433" t="s">
        <v>167</v>
      </c>
      <c r="AB10" s="557" t="s">
        <v>167</v>
      </c>
      <c r="AC10" s="435" t="s">
        <v>167</v>
      </c>
      <c r="AD10" s="207" t="s">
        <v>450</v>
      </c>
      <c r="AE10" s="188"/>
      <c r="AF10" s="509" t="s">
        <v>167</v>
      </c>
      <c r="AG10" s="211" t="s">
        <v>728</v>
      </c>
      <c r="AH10" s="211" t="s">
        <v>673</v>
      </c>
      <c r="AI10" s="510" t="s">
        <v>454</v>
      </c>
      <c r="AJ10"/>
      <c r="AK10"/>
      <c r="AL10"/>
      <c r="AM10"/>
      <c r="AN10"/>
      <c r="AO10"/>
      <c r="AP10"/>
      <c r="AQ10"/>
      <c r="AR10"/>
      <c r="AS10"/>
      <c r="AT10"/>
      <c r="AU10"/>
      <c r="AV10"/>
      <c r="AW10"/>
      <c r="AX10"/>
      <c r="AY10"/>
      <c r="AZ10"/>
      <c r="BA10"/>
      <c r="BB10"/>
      <c r="BC10"/>
      <c r="BD10"/>
      <c r="BE10"/>
      <c r="BF10"/>
      <c r="BG10"/>
      <c r="BH10"/>
      <c r="BI10"/>
      <c r="BJ10"/>
      <c r="BK10"/>
      <c r="BL10"/>
    </row>
    <row r="11" spans="1:64" ht="16">
      <c r="B11" s="205" t="s">
        <v>447</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f>IF(ISNUMBER(YourData!$E70),YourData!$E70,"")</f>
        <v>3.2044263169308609</v>
      </c>
      <c r="AG11" s="464" t="str">
        <f>IF(ISBLANK(YourData!$F70),"",YourData!$F70)</f>
        <v>Dec</v>
      </c>
      <c r="AH11" s="465">
        <f>IF(ISNUMBER(YourData!$G70),YourData!$G70,"")</f>
        <v>31</v>
      </c>
      <c r="AI11" s="467">
        <f>IF(ISNUMBER(YourData!$H70),YourData!$H70,"")</f>
        <v>24</v>
      </c>
      <c r="AJ11"/>
      <c r="AK11"/>
      <c r="AL11">
        <v>0</v>
      </c>
      <c r="AM11">
        <v>0</v>
      </c>
      <c r="AO11"/>
      <c r="AP11"/>
      <c r="AQ11"/>
      <c r="AR11"/>
      <c r="AS11"/>
      <c r="AU11"/>
      <c r="AV11"/>
      <c r="AW11"/>
      <c r="AX11"/>
      <c r="AY11"/>
      <c r="AZ11"/>
      <c r="BA11"/>
      <c r="BB11"/>
      <c r="BC11"/>
      <c r="BD11"/>
      <c r="BE11"/>
      <c r="BF11"/>
      <c r="BG11"/>
      <c r="BH11"/>
      <c r="BI11"/>
      <c r="BJ11"/>
      <c r="BK11"/>
      <c r="BL11"/>
    </row>
    <row r="12" spans="1:64" ht="16">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f>IF(ISNUMBER(YourData!$E71),YourData!$E71,"")</f>
        <v>3.1918424267020278</v>
      </c>
      <c r="AG12" s="472" t="str">
        <f>IF(ISBLANK(YourData!$F71),"",YourData!$F71)</f>
        <v>Dec</v>
      </c>
      <c r="AH12" s="473">
        <f>IF(ISNUMBER(YourData!$G71),YourData!$G71,"")</f>
        <v>31</v>
      </c>
      <c r="AI12" s="475">
        <f>IF(ISNUMBER(YourData!$H71),YourData!$H71,"")</f>
        <v>24</v>
      </c>
      <c r="AJ12"/>
      <c r="AK12"/>
      <c r="AL12">
        <f>AL11+1</f>
        <v>1</v>
      </c>
      <c r="AM12">
        <f>AM11+1</f>
        <v>1</v>
      </c>
      <c r="AO12"/>
      <c r="AP12"/>
      <c r="AQ12"/>
      <c r="AR12"/>
      <c r="AS12"/>
      <c r="AU12"/>
      <c r="AV12"/>
      <c r="AW12"/>
      <c r="AX12"/>
      <c r="AY12"/>
      <c r="AZ12"/>
      <c r="BA12"/>
      <c r="BB12"/>
      <c r="BC12"/>
      <c r="BD12"/>
      <c r="BE12"/>
      <c r="BF12"/>
      <c r="BG12"/>
      <c r="BH12"/>
      <c r="BI12"/>
      <c r="BJ12"/>
      <c r="BK12"/>
      <c r="BL12"/>
    </row>
    <row r="13" spans="1:64" ht="16">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f>IF(ISNUMBER(YourData!$E72),YourData!$E72,"")</f>
        <v>3.2291222373626387</v>
      </c>
      <c r="AG13" s="472" t="str">
        <f>IF(ISBLANK(YourData!$F72),"",YourData!$F72)</f>
        <v>Dec</v>
      </c>
      <c r="AH13" s="473">
        <f>IF(ISNUMBER(YourData!$G72),YourData!$G72,"")</f>
        <v>31</v>
      </c>
      <c r="AI13" s="475">
        <f>IF(ISNUMBER(YourData!$H72),YourData!$H72,"")</f>
        <v>24</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1:64" ht="16">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f>IF(ISNUMBER(YourData!$E73),YourData!$E73,"")</f>
        <v>3.2065583099253057</v>
      </c>
      <c r="AG14" s="472" t="str">
        <f>IF(ISBLANK(YourData!$F73),"",YourData!$F73)</f>
        <v>Dec</v>
      </c>
      <c r="AH14" s="473">
        <f>IF(ISNUMBER(YourData!$G73),YourData!$G73,"")</f>
        <v>31</v>
      </c>
      <c r="AI14" s="475">
        <f>IF(ISNUMBER(YourData!$H73),YourData!$H73,"")</f>
        <v>24</v>
      </c>
      <c r="AJ14"/>
      <c r="AK14"/>
      <c r="AL14">
        <v>3</v>
      </c>
      <c r="AM14">
        <f t="shared" si="4"/>
        <v>3</v>
      </c>
      <c r="AO14"/>
      <c r="AP14"/>
      <c r="AQ14"/>
      <c r="AR14"/>
      <c r="AS14"/>
      <c r="AU14"/>
      <c r="AV14"/>
      <c r="AW14"/>
      <c r="AX14"/>
      <c r="AY14"/>
      <c r="AZ14"/>
      <c r="BA14"/>
      <c r="BB14"/>
      <c r="BC14"/>
      <c r="BD14"/>
      <c r="BE14"/>
      <c r="BF14"/>
      <c r="BG14"/>
      <c r="BH14"/>
      <c r="BI14"/>
      <c r="BJ14"/>
      <c r="BK14"/>
      <c r="BL14"/>
    </row>
    <row r="15" spans="1:64" ht="16">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f>IF(ISNUMBER(YourData!$E74),YourData!$E74,"")</f>
        <v>4.5585332599972226</v>
      </c>
      <c r="AG15" s="472" t="str">
        <f>IF(ISBLANK(YourData!$F74),"",YourData!$F74)</f>
        <v>Nov</v>
      </c>
      <c r="AH15" s="473">
        <f>IF(ISNUMBER(YourData!$G74),YourData!$G74,"")</f>
        <v>26</v>
      </c>
      <c r="AI15" s="475">
        <f>IF(ISNUMBER(YourData!$H74),YourData!$H74,"")</f>
        <v>8</v>
      </c>
      <c r="AJ15"/>
      <c r="AK15"/>
      <c r="AL15">
        <v>4</v>
      </c>
      <c r="AM15">
        <f t="shared" si="4"/>
        <v>4</v>
      </c>
      <c r="AO15"/>
      <c r="AP15"/>
      <c r="AQ15"/>
      <c r="AR15"/>
      <c r="AS15"/>
      <c r="AU15"/>
      <c r="AV15"/>
      <c r="AW15"/>
      <c r="AX15"/>
      <c r="AY15"/>
      <c r="AZ15"/>
      <c r="BA15"/>
      <c r="BB15"/>
      <c r="BC15"/>
      <c r="BD15"/>
      <c r="BE15"/>
      <c r="BF15"/>
      <c r="BG15"/>
      <c r="BH15"/>
      <c r="BI15"/>
      <c r="BJ15"/>
      <c r="BK15"/>
      <c r="BL15"/>
    </row>
    <row r="16" spans="1:64" ht="16">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f>IF(ISNUMBER(YourData!$E75),YourData!$E75,"")</f>
        <v>0</v>
      </c>
      <c r="AG16" s="472" t="str">
        <f>IF(ISBLANK(YourData!$F75),"",YourData!$F75)</f>
        <v>Jan</v>
      </c>
      <c r="AH16" s="473">
        <f>IF(ISNUMBER(YourData!$G75),YourData!$G75,"")</f>
        <v>1</v>
      </c>
      <c r="AI16" s="475">
        <f>IF(ISNUMBER(YourData!$H75),YourData!$H75,"")</f>
        <v>1</v>
      </c>
      <c r="AJ16"/>
      <c r="AK16"/>
      <c r="AL16">
        <v>5</v>
      </c>
      <c r="AM16">
        <f t="shared" si="4"/>
        <v>5</v>
      </c>
      <c r="AO16"/>
      <c r="AP16"/>
      <c r="AQ16"/>
      <c r="AR16"/>
      <c r="AS16"/>
      <c r="AU16"/>
      <c r="AV16"/>
      <c r="AW16"/>
      <c r="AX16"/>
      <c r="AY16"/>
      <c r="AZ16"/>
      <c r="BA16"/>
      <c r="BB16"/>
      <c r="BC16"/>
      <c r="BD16"/>
      <c r="BE16"/>
      <c r="BF16"/>
      <c r="BG16"/>
      <c r="BH16"/>
      <c r="BI16"/>
      <c r="BJ16"/>
      <c r="BK16"/>
      <c r="BL16"/>
    </row>
    <row r="17" spans="2:64" ht="16">
      <c r="B17" s="424" t="s">
        <v>718</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f>IF(ISNUMBER(YourData!$E76),YourData!$E76,"")</f>
        <v>2.8311240818441665</v>
      </c>
      <c r="AG17" s="472" t="str">
        <f>IF(ISBLANK(YourData!$F76),"",YourData!$F76)</f>
        <v>Dec</v>
      </c>
      <c r="AH17" s="473">
        <f>IF(ISNUMBER(YourData!$G76),YourData!$G76,"")</f>
        <v>31</v>
      </c>
      <c r="AI17" s="475">
        <f>IF(ISNUMBER(YourData!$H76),YourData!$H76,"")</f>
        <v>24</v>
      </c>
      <c r="AJ17"/>
      <c r="AK17"/>
      <c r="AL17"/>
      <c r="AM17">
        <f t="shared" si="4"/>
        <v>6</v>
      </c>
      <c r="AO17"/>
      <c r="AP17"/>
      <c r="AQ17"/>
      <c r="AR17"/>
      <c r="AS17"/>
      <c r="AU17"/>
      <c r="AV17"/>
      <c r="AW17"/>
      <c r="AX17"/>
      <c r="AY17"/>
      <c r="AZ17"/>
      <c r="BA17"/>
      <c r="BB17"/>
      <c r="BC17"/>
      <c r="BD17"/>
      <c r="BE17"/>
      <c r="BF17"/>
      <c r="BG17"/>
      <c r="BH17"/>
      <c r="BI17"/>
      <c r="BJ17"/>
      <c r="BK17"/>
      <c r="BL17"/>
    </row>
    <row r="18" spans="2:64" ht="16">
      <c r="B18" s="205" t="s">
        <v>717</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f>IF(ISNUMBER(YourData!$E77),YourData!$E77,"")</f>
        <v>3.8535305096518058</v>
      </c>
      <c r="AG18" s="472" t="str">
        <f>IF(ISBLANK(YourData!$F77),"",YourData!$F77)</f>
        <v>Nov</v>
      </c>
      <c r="AH18" s="473">
        <f>IF(ISNUMBER(YourData!$G77),YourData!$G77,"")</f>
        <v>26</v>
      </c>
      <c r="AI18" s="475">
        <f>IF(ISNUMBER(YourData!$H77),YourData!$H77,"")</f>
        <v>7</v>
      </c>
      <c r="AJ18"/>
      <c r="AK18"/>
      <c r="AL18"/>
      <c r="AM18">
        <f t="shared" si="4"/>
        <v>7</v>
      </c>
      <c r="AO18"/>
      <c r="AP18"/>
      <c r="AQ18"/>
      <c r="AR18"/>
      <c r="AS18"/>
      <c r="AU18"/>
      <c r="AV18"/>
      <c r="AW18"/>
      <c r="AX18"/>
      <c r="AY18"/>
      <c r="AZ18"/>
      <c r="BA18"/>
      <c r="BB18"/>
      <c r="BC18"/>
      <c r="BD18"/>
      <c r="BE18"/>
      <c r="BF18"/>
      <c r="BG18"/>
      <c r="BH18"/>
      <c r="BI18"/>
      <c r="BJ18"/>
      <c r="BK18"/>
      <c r="BL18"/>
    </row>
    <row r="19" spans="2:64" ht="16">
      <c r="B19" s="205" t="s">
        <v>721</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f>IF(ISNUMBER(YourData!$E78),YourData!$E78,"")</f>
        <v>2.0524138014991808</v>
      </c>
      <c r="AG19" s="472" t="str">
        <f>IF(ISBLANK(YourData!$F78),"",YourData!$F78)</f>
        <v>Nov</v>
      </c>
      <c r="AH19" s="473">
        <f>IF(ISNUMBER(YourData!$G78),YourData!$G78,"")</f>
        <v>26</v>
      </c>
      <c r="AI19" s="475">
        <f>IF(ISNUMBER(YourData!$H78),YourData!$H78,"")</f>
        <v>7</v>
      </c>
      <c r="AJ19"/>
      <c r="AK19"/>
      <c r="AL19"/>
      <c r="AM19">
        <f t="shared" si="4"/>
        <v>8</v>
      </c>
      <c r="AO19"/>
      <c r="AP19"/>
      <c r="AQ19"/>
      <c r="AR19"/>
      <c r="AS19"/>
      <c r="AU19"/>
      <c r="AV19"/>
      <c r="AW19"/>
      <c r="AX19"/>
      <c r="AY19"/>
      <c r="AZ19"/>
      <c r="BA19"/>
      <c r="BB19"/>
      <c r="BC19"/>
      <c r="BD19"/>
      <c r="BE19"/>
      <c r="BF19"/>
      <c r="BG19"/>
      <c r="BH19"/>
      <c r="BI19"/>
      <c r="BJ19"/>
      <c r="BK19"/>
      <c r="BL19"/>
    </row>
    <row r="20" spans="2:64" ht="16">
      <c r="B20" s="205" t="s">
        <v>722</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f>IF(ISNUMBER(YourData!$E79),YourData!$E79,"")</f>
        <v>3.2231671528998613</v>
      </c>
      <c r="AG20" s="472" t="str">
        <f>IF(ISBLANK(YourData!$F79),"",YourData!$F79)</f>
        <v>Dec</v>
      </c>
      <c r="AH20" s="473">
        <f>IF(ISNUMBER(YourData!$G79),YourData!$G79,"")</f>
        <v>31</v>
      </c>
      <c r="AI20" s="475">
        <f>IF(ISNUMBER(YourData!$H79),YourData!$H79,"")</f>
        <v>24</v>
      </c>
      <c r="AJ20"/>
      <c r="AK20"/>
      <c r="AL20"/>
      <c r="AM20">
        <f t="shared" si="4"/>
        <v>9</v>
      </c>
      <c r="AO20"/>
      <c r="AP20"/>
      <c r="AQ20"/>
      <c r="AR20"/>
      <c r="AS20"/>
      <c r="AU20"/>
      <c r="AV20"/>
      <c r="AW20"/>
      <c r="AX20"/>
      <c r="AY20"/>
      <c r="AZ20"/>
      <c r="BA20"/>
      <c r="BB20"/>
      <c r="BC20"/>
      <c r="BD20"/>
      <c r="BE20"/>
      <c r="BF20"/>
      <c r="BG20"/>
      <c r="BH20"/>
      <c r="BI20"/>
      <c r="BJ20"/>
      <c r="BK20"/>
      <c r="BL20"/>
    </row>
    <row r="21" spans="2:64" ht="16">
      <c r="B21" s="262" t="s">
        <v>723</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f>IF(ISNUMBER(YourData!$E80),YourData!$E80,"")</f>
        <v>2.0717806326261945</v>
      </c>
      <c r="AG21" s="480" t="str">
        <f>IF(ISBLANK(YourData!$F80),"",YourData!$F80)</f>
        <v>Dec</v>
      </c>
      <c r="AH21" s="481">
        <f>IF(ISNUMBER(YourData!$G80),YourData!$G80,"")</f>
        <v>31</v>
      </c>
      <c r="AI21" s="482">
        <f>IF(ISNUMBER(YourData!$H80),YourData!$H80,"")</f>
        <v>24</v>
      </c>
      <c r="AJ21"/>
      <c r="AK21"/>
      <c r="AL21"/>
      <c r="AM21">
        <f t="shared" si="4"/>
        <v>10</v>
      </c>
      <c r="AO21"/>
      <c r="AP21"/>
      <c r="AQ21"/>
      <c r="AR21"/>
      <c r="AS21"/>
      <c r="AU21"/>
      <c r="AV21"/>
      <c r="AW21"/>
      <c r="AX21"/>
      <c r="AY21"/>
      <c r="AZ21"/>
      <c r="BA21"/>
      <c r="BB21"/>
      <c r="BC21"/>
      <c r="BD21"/>
      <c r="BE21"/>
      <c r="BF21"/>
      <c r="BG21"/>
      <c r="BH21"/>
      <c r="BI21"/>
      <c r="BJ21"/>
      <c r="BK21"/>
      <c r="BL21"/>
    </row>
    <row r="22" spans="2:64" ht="16">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f>IF(ISNUMBER(YourData!$E81),YourData!$E81,"")</f>
        <v>2.6874896063526754</v>
      </c>
      <c r="AG22" s="464" t="str">
        <f>IF(ISBLANK(YourData!$F81),"",YourData!$F81)</f>
        <v>Feb</v>
      </c>
      <c r="AH22" s="465">
        <f>IF(ISNUMBER(YourData!$G81),YourData!$G81,"")</f>
        <v>9</v>
      </c>
      <c r="AI22" s="467">
        <f>IF(ISNUMBER(YourData!$H81),YourData!$H81,"")</f>
        <v>6</v>
      </c>
      <c r="AJ22"/>
      <c r="AK22"/>
      <c r="AL22">
        <v>6</v>
      </c>
      <c r="AM22">
        <f t="shared" si="4"/>
        <v>11</v>
      </c>
      <c r="AO22"/>
      <c r="AP22"/>
      <c r="AQ22"/>
      <c r="AR22"/>
      <c r="AS22"/>
      <c r="AU22"/>
      <c r="AV22"/>
      <c r="AW22"/>
      <c r="AX22"/>
      <c r="AY22"/>
      <c r="AZ22"/>
      <c r="BA22"/>
      <c r="BB22"/>
      <c r="BC22"/>
      <c r="BD22"/>
      <c r="BE22"/>
      <c r="BF22"/>
      <c r="BG22"/>
      <c r="BH22"/>
      <c r="BI22"/>
      <c r="BJ22"/>
      <c r="BK22"/>
      <c r="BL22"/>
    </row>
    <row r="23" spans="2:64" ht="16">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f>IF(ISNUMBER(YourData!$E82),YourData!$E82,"")</f>
        <v>2.6989266282674835</v>
      </c>
      <c r="AG23" s="472" t="str">
        <f>IF(ISBLANK(YourData!$F82),"",YourData!$F82)</f>
        <v>Feb</v>
      </c>
      <c r="AH23" s="473">
        <f>IF(ISNUMBER(YourData!$G82),YourData!$G82,"")</f>
        <v>9</v>
      </c>
      <c r="AI23" s="475">
        <f>IF(ISNUMBER(YourData!$H82),YourData!$H82,"")</f>
        <v>6</v>
      </c>
      <c r="AJ23"/>
      <c r="AK23"/>
      <c r="AL23">
        <v>7</v>
      </c>
      <c r="AM23">
        <f t="shared" si="4"/>
        <v>12</v>
      </c>
      <c r="AO23"/>
      <c r="AP23"/>
      <c r="AQ23"/>
      <c r="AR23"/>
      <c r="AS23"/>
      <c r="AU23"/>
      <c r="AV23"/>
      <c r="AW23"/>
      <c r="AX23"/>
      <c r="AY23"/>
      <c r="AZ23"/>
      <c r="BA23"/>
      <c r="BB23"/>
      <c r="BC23"/>
      <c r="BD23"/>
      <c r="BE23"/>
      <c r="BF23"/>
      <c r="BG23"/>
      <c r="BH23"/>
      <c r="BI23"/>
      <c r="BJ23"/>
      <c r="BK23"/>
      <c r="BL23"/>
    </row>
    <row r="24" spans="2:64" ht="16">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f>IF(ISNUMBER(YourData!$E83),YourData!$E83,"")</f>
        <v>2.7701794479573083</v>
      </c>
      <c r="AG24" s="472" t="str">
        <f>IF(ISBLANK(YourData!$F83),"",YourData!$F83)</f>
        <v>Feb</v>
      </c>
      <c r="AH24" s="473">
        <f>IF(ISNUMBER(YourData!$G83),YourData!$G83,"")</f>
        <v>9</v>
      </c>
      <c r="AI24" s="475">
        <f>IF(ISNUMBER(YourData!$H83),YourData!$H83,"")</f>
        <v>6</v>
      </c>
      <c r="AJ24"/>
      <c r="AK24"/>
      <c r="AL24">
        <v>8</v>
      </c>
      <c r="AM24">
        <f t="shared" si="4"/>
        <v>13</v>
      </c>
      <c r="AO24"/>
      <c r="AP24"/>
      <c r="AQ24"/>
      <c r="AR24"/>
      <c r="AS24"/>
      <c r="AU24"/>
      <c r="AV24"/>
      <c r="AW24"/>
      <c r="AX24"/>
      <c r="AY24"/>
      <c r="AZ24"/>
      <c r="BA24"/>
      <c r="BB24"/>
      <c r="BC24"/>
      <c r="BD24"/>
      <c r="BE24"/>
      <c r="BF24"/>
      <c r="BG24"/>
      <c r="BH24"/>
      <c r="BI24"/>
      <c r="BJ24"/>
      <c r="BK24"/>
      <c r="BL24"/>
    </row>
    <row r="25" spans="2:64" ht="16">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f>IF(ISNUMBER(YourData!$E84),YourData!$E84,"")</f>
        <v>2.7848982775920277</v>
      </c>
      <c r="AG25" s="472" t="str">
        <f>IF(ISBLANK(YourData!$F84),"",YourData!$F84)</f>
        <v>Feb</v>
      </c>
      <c r="AH25" s="473">
        <f>IF(ISNUMBER(YourData!$G84),YourData!$G84,"")</f>
        <v>9</v>
      </c>
      <c r="AI25" s="475">
        <f>IF(ISNUMBER(YourData!$H84),YourData!$H84,"")</f>
        <v>6</v>
      </c>
      <c r="AJ25"/>
      <c r="AK25"/>
      <c r="AL25">
        <v>9</v>
      </c>
      <c r="AM25">
        <f t="shared" si="4"/>
        <v>14</v>
      </c>
      <c r="AO25"/>
      <c r="AP25"/>
      <c r="AQ25"/>
      <c r="AR25"/>
      <c r="AS25"/>
      <c r="AU25"/>
      <c r="AV25"/>
      <c r="AW25"/>
      <c r="AX25"/>
      <c r="AY25"/>
      <c r="AZ25"/>
      <c r="BA25"/>
      <c r="BB25"/>
      <c r="BC25"/>
      <c r="BD25"/>
      <c r="BE25"/>
      <c r="BF25"/>
      <c r="BG25"/>
      <c r="BH25"/>
      <c r="BI25"/>
      <c r="BJ25"/>
      <c r="BK25"/>
      <c r="BL25"/>
    </row>
    <row r="26" spans="2:64" ht="16">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f>IF(ISNUMBER(YourData!$E85),YourData!$E85,"")</f>
        <v>3.1427690671963608</v>
      </c>
      <c r="AG26" s="472" t="str">
        <f>IF(ISBLANK(YourData!$F85),"",YourData!$F85)</f>
        <v>Dec</v>
      </c>
      <c r="AH26" s="473">
        <f>IF(ISNUMBER(YourData!$G85),YourData!$G85,"")</f>
        <v>31</v>
      </c>
      <c r="AI26" s="475">
        <f>IF(ISNUMBER(YourData!$H85),YourData!$H85,"")</f>
        <v>9</v>
      </c>
      <c r="AJ26"/>
      <c r="AK26"/>
      <c r="AL26">
        <v>10</v>
      </c>
      <c r="AM26">
        <f t="shared" si="4"/>
        <v>15</v>
      </c>
      <c r="AO26"/>
      <c r="AP26"/>
      <c r="AQ26"/>
      <c r="AR26"/>
      <c r="AS26"/>
      <c r="AU26"/>
      <c r="AV26"/>
      <c r="AW26"/>
      <c r="AX26"/>
      <c r="AY26"/>
      <c r="AZ26"/>
      <c r="BA26"/>
      <c r="BB26"/>
      <c r="BC26"/>
      <c r="BD26"/>
      <c r="BE26"/>
      <c r="BF26"/>
      <c r="BG26"/>
      <c r="BH26"/>
      <c r="BI26"/>
      <c r="BJ26"/>
      <c r="BK26"/>
      <c r="BL26"/>
    </row>
    <row r="27" spans="2:64" ht="16">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f>IF(ISNUMBER(YourData!$E86),YourData!$E86,"")</f>
        <v>0</v>
      </c>
      <c r="AG27" s="472" t="str">
        <f>IF(ISBLANK(YourData!$F86),"",YourData!$F86)</f>
        <v>Jan</v>
      </c>
      <c r="AH27" s="473">
        <f>IF(ISNUMBER(YourData!$G86),YourData!$G86,"")</f>
        <v>1</v>
      </c>
      <c r="AI27" s="475">
        <f>IF(ISNUMBER(YourData!$H86),YourData!$H86,"")</f>
        <v>1</v>
      </c>
      <c r="AJ27"/>
      <c r="AK27"/>
      <c r="AL27">
        <v>11</v>
      </c>
      <c r="AM27">
        <f t="shared" si="4"/>
        <v>16</v>
      </c>
      <c r="AO27"/>
      <c r="AP27"/>
      <c r="AQ27"/>
      <c r="AR27"/>
      <c r="AS27"/>
      <c r="AU27"/>
      <c r="AV27"/>
      <c r="AW27"/>
      <c r="AX27"/>
      <c r="AY27"/>
      <c r="AZ27"/>
      <c r="BA27"/>
      <c r="BB27"/>
      <c r="BC27"/>
      <c r="BD27"/>
      <c r="BE27"/>
      <c r="BF27"/>
      <c r="BG27"/>
      <c r="BH27"/>
      <c r="BI27"/>
      <c r="BJ27"/>
      <c r="BK27"/>
      <c r="BL27"/>
    </row>
    <row r="28" spans="2:64" ht="16">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f>IF(ISNUMBER(YourData!$E87),YourData!$E87,"")</f>
        <v>2.2593649985640587</v>
      </c>
      <c r="AG28" s="472" t="str">
        <f>IF(ISBLANK(YourData!$F87),"",YourData!$F87)</f>
        <v>Feb</v>
      </c>
      <c r="AH28" s="473">
        <f>IF(ISNUMBER(YourData!$G87),YourData!$G87,"")</f>
        <v>9</v>
      </c>
      <c r="AI28" s="475">
        <f>IF(ISNUMBER(YourData!$H87),YourData!$H87,"")</f>
        <v>6</v>
      </c>
      <c r="AJ28"/>
      <c r="AK28"/>
      <c r="AL28">
        <v>12</v>
      </c>
      <c r="AM28">
        <f t="shared" si="4"/>
        <v>17</v>
      </c>
      <c r="AO28"/>
      <c r="AP28"/>
      <c r="AQ28"/>
      <c r="AR28"/>
      <c r="AS28"/>
      <c r="AU28"/>
      <c r="AV28"/>
      <c r="AW28"/>
      <c r="AX28"/>
      <c r="AY28"/>
      <c r="AZ28"/>
      <c r="BA28"/>
      <c r="BB28"/>
      <c r="BC28"/>
      <c r="BD28"/>
      <c r="BE28"/>
      <c r="BF28"/>
      <c r="BG28"/>
      <c r="BH28"/>
      <c r="BI28"/>
      <c r="BJ28"/>
      <c r="BK28"/>
      <c r="BL28"/>
    </row>
    <row r="29" spans="2:64" ht="16">
      <c r="B29" s="205" t="s">
        <v>724</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f>IF(ISNUMBER(YourData!$E88),YourData!$E88,"")</f>
        <v>1.5378337809819003</v>
      </c>
      <c r="AG29" s="472" t="str">
        <f>IF(ISBLANK(YourData!$F88),"",YourData!$F88)</f>
        <v>Feb</v>
      </c>
      <c r="AH29" s="473">
        <f>IF(ISNUMBER(YourData!$G88),YourData!$G88,"")</f>
        <v>9</v>
      </c>
      <c r="AI29" s="475">
        <f>IF(ISNUMBER(YourData!$H88),YourData!$H88,"")</f>
        <v>6</v>
      </c>
      <c r="AJ29"/>
      <c r="AK29"/>
      <c r="AL29"/>
      <c r="AM29">
        <f t="shared" si="4"/>
        <v>18</v>
      </c>
      <c r="AO29"/>
      <c r="AP29"/>
      <c r="AQ29"/>
      <c r="AR29"/>
      <c r="AS29"/>
      <c r="AU29"/>
      <c r="AV29"/>
      <c r="AW29"/>
      <c r="AX29"/>
      <c r="AY29"/>
      <c r="AZ29"/>
      <c r="BA29"/>
      <c r="BB29"/>
      <c r="BC29"/>
      <c r="BD29"/>
      <c r="BE29"/>
      <c r="BF29"/>
      <c r="BG29"/>
      <c r="BH29"/>
      <c r="BI29"/>
      <c r="BJ29"/>
      <c r="BK29"/>
      <c r="BL29"/>
    </row>
    <row r="30" spans="2:64" ht="16">
      <c r="B30" s="205" t="s">
        <v>725</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f>IF(ISNUMBER(YourData!$E89),YourData!$E89,"")</f>
        <v>2.6954432353354885</v>
      </c>
      <c r="AG30" s="472" t="str">
        <f>IF(ISBLANK(YourData!$F89),"",YourData!$F89)</f>
        <v>Feb</v>
      </c>
      <c r="AH30" s="473">
        <f>IF(ISNUMBER(YourData!$G89),YourData!$G89,"")</f>
        <v>9</v>
      </c>
      <c r="AI30" s="475">
        <f>IF(ISNUMBER(YourData!$H89),YourData!$H89,"")</f>
        <v>6</v>
      </c>
      <c r="AJ30"/>
      <c r="AK30"/>
      <c r="AL30"/>
      <c r="AM30">
        <f t="shared" si="4"/>
        <v>19</v>
      </c>
      <c r="AO30"/>
      <c r="AP30"/>
      <c r="AQ30"/>
      <c r="AR30"/>
      <c r="AS30"/>
      <c r="AU30"/>
      <c r="AV30"/>
      <c r="AW30"/>
      <c r="AX30"/>
      <c r="AY30"/>
      <c r="AZ30"/>
      <c r="BA30"/>
      <c r="BB30"/>
      <c r="BC30"/>
      <c r="BD30"/>
      <c r="BE30"/>
      <c r="BF30"/>
      <c r="BG30"/>
      <c r="BH30"/>
      <c r="BI30"/>
      <c r="BJ30"/>
      <c r="BK30"/>
      <c r="BL30"/>
    </row>
    <row r="31" spans="2:64" ht="16">
      <c r="B31" s="262" t="s">
        <v>726</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f>IF(ISNUMBER(YourData!$E90),YourData!$E90,"")</f>
        <v>1.6221238033650556</v>
      </c>
      <c r="AG31" s="480" t="str">
        <f>IF(ISBLANK(YourData!$F90),"",YourData!$F90)</f>
        <v>Feb</v>
      </c>
      <c r="AH31" s="481">
        <f>IF(ISNUMBER(YourData!$G90),YourData!$G90,"")</f>
        <v>9</v>
      </c>
      <c r="AI31" s="482">
        <f>IF(ISNUMBER(YourData!$H90),YourData!$H90,"")</f>
        <v>6</v>
      </c>
      <c r="AJ31"/>
      <c r="AK31"/>
      <c r="AL31"/>
      <c r="AM31">
        <f t="shared" si="4"/>
        <v>20</v>
      </c>
      <c r="AO31"/>
      <c r="AP31"/>
      <c r="AQ31"/>
      <c r="AR31"/>
      <c r="AS31"/>
      <c r="AU31"/>
      <c r="AV31"/>
      <c r="AW31"/>
      <c r="AX31"/>
      <c r="AY31"/>
      <c r="AZ31"/>
      <c r="BA31"/>
      <c r="BB31"/>
      <c r="BC31"/>
      <c r="BD31"/>
      <c r="BE31"/>
      <c r="BF31"/>
      <c r="BG31"/>
      <c r="BH31"/>
      <c r="BI31"/>
      <c r="BJ31"/>
      <c r="BK31"/>
      <c r="BL31"/>
    </row>
    <row r="32" spans="2:64" ht="16">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f>IF(ISNUMBER(YourData!$E91),YourData!$E91,"")</f>
        <v>1.7944106654119583</v>
      </c>
      <c r="AG32" s="464" t="str">
        <f>IF(ISBLANK(YourData!$F91),"",YourData!$F91)</f>
        <v>Dec</v>
      </c>
      <c r="AH32" s="465">
        <f>IF(ISNUMBER(YourData!$G91),YourData!$G91,"")</f>
        <v>31</v>
      </c>
      <c r="AI32" s="467">
        <f>IF(ISNUMBER(YourData!$H91),YourData!$H91,"")</f>
        <v>24</v>
      </c>
      <c r="AJ32"/>
      <c r="AK32"/>
      <c r="AL32">
        <v>13</v>
      </c>
      <c r="AM32">
        <f t="shared" si="4"/>
        <v>21</v>
      </c>
      <c r="AO32"/>
      <c r="AP32"/>
      <c r="AQ32"/>
      <c r="AR32"/>
      <c r="AS32"/>
      <c r="AU32"/>
      <c r="AV32"/>
      <c r="AW32"/>
      <c r="AX32"/>
      <c r="AY32"/>
      <c r="AZ32"/>
      <c r="BA32"/>
      <c r="BB32"/>
      <c r="BC32"/>
      <c r="BD32"/>
      <c r="BE32"/>
      <c r="BF32"/>
      <c r="BG32"/>
      <c r="BH32"/>
      <c r="BI32"/>
      <c r="BJ32"/>
      <c r="BK32"/>
      <c r="BL32"/>
    </row>
    <row r="33" spans="2:64" ht="16">
      <c r="B33" s="205" t="s">
        <v>571</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f>IF(ISNUMBER(YourData!$E92),YourData!$E92,"")</f>
        <v>2.3413323495706666</v>
      </c>
      <c r="AG33" s="472" t="str">
        <f>IF(ISBLANK(YourData!$F92),"",YourData!$F92)</f>
        <v>Nov</v>
      </c>
      <c r="AH33" s="473">
        <f>IF(ISNUMBER(YourData!$G92),YourData!$G92,"")</f>
        <v>26</v>
      </c>
      <c r="AI33" s="475">
        <f>IF(ISNUMBER(YourData!$H92),YourData!$H92,"")</f>
        <v>8</v>
      </c>
      <c r="AJ33"/>
      <c r="AK33"/>
      <c r="AL33">
        <v>14</v>
      </c>
      <c r="AM33">
        <f t="shared" si="4"/>
        <v>22</v>
      </c>
      <c r="AO33"/>
      <c r="AP33"/>
      <c r="AQ33"/>
      <c r="AR33"/>
      <c r="AS33"/>
      <c r="AU33"/>
      <c r="AV33"/>
      <c r="AW33"/>
      <c r="AX33"/>
      <c r="AY33"/>
      <c r="AZ33"/>
      <c r="BA33"/>
      <c r="BB33"/>
      <c r="BC33"/>
      <c r="BD33"/>
      <c r="BE33"/>
      <c r="BF33"/>
      <c r="BG33"/>
      <c r="BH33"/>
      <c r="BI33"/>
      <c r="BJ33"/>
      <c r="BK33"/>
      <c r="BL33"/>
    </row>
    <row r="34" spans="2:64" ht="16">
      <c r="B34" s="206" t="s">
        <v>552</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f>IF(ISNUMBER(YourData!$E93),YourData!$E93,"")</f>
        <v>2.5645606256152473</v>
      </c>
      <c r="AG34" s="472" t="str">
        <f>IF(ISBLANK(YourData!$F93),"",YourData!$F93)</f>
        <v>Dec</v>
      </c>
      <c r="AH34" s="473">
        <f>IF(ISNUMBER(YourData!$G93),YourData!$G93,"")</f>
        <v>31</v>
      </c>
      <c r="AI34" s="475">
        <f>IF(ISNUMBER(YourData!$H93),YourData!$H93,"")</f>
        <v>24</v>
      </c>
      <c r="AJ34"/>
      <c r="AK34"/>
      <c r="AL34">
        <v>15</v>
      </c>
      <c r="AM34">
        <f t="shared" si="4"/>
        <v>23</v>
      </c>
      <c r="AO34"/>
      <c r="AP34"/>
      <c r="AQ34"/>
      <c r="AR34"/>
      <c r="AS34"/>
      <c r="AU34"/>
      <c r="AV34"/>
      <c r="AW34"/>
      <c r="AX34"/>
      <c r="AY34"/>
      <c r="AZ34"/>
      <c r="BA34"/>
      <c r="BB34"/>
      <c r="BC34"/>
      <c r="BD34"/>
      <c r="BE34"/>
      <c r="BF34"/>
      <c r="BG34"/>
      <c r="BH34"/>
      <c r="BI34"/>
      <c r="BJ34"/>
      <c r="BK34"/>
      <c r="BL34"/>
    </row>
    <row r="35" spans="2:64" ht="16">
      <c r="B35" s="205" t="s">
        <v>553</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f>IF(ISNUMBER(YourData!$E94),YourData!$E94,"")</f>
        <v>2.4778185888973803</v>
      </c>
      <c r="AG35" s="472" t="str">
        <f>IF(ISBLANK(YourData!$F94),"",YourData!$F94)</f>
        <v>Nov</v>
      </c>
      <c r="AH35" s="473">
        <f>IF(ISNUMBER(YourData!$G94),YourData!$G94,"")</f>
        <v>26</v>
      </c>
      <c r="AI35" s="475">
        <f>IF(ISNUMBER(YourData!$H94),YourData!$H94,"")</f>
        <v>8</v>
      </c>
      <c r="AJ35"/>
      <c r="AK35"/>
      <c r="AL35">
        <v>16</v>
      </c>
      <c r="AM35">
        <f t="shared" si="4"/>
        <v>24</v>
      </c>
      <c r="AO35"/>
      <c r="AP35"/>
      <c r="AQ35"/>
      <c r="AR35"/>
      <c r="AS35"/>
      <c r="AU35"/>
      <c r="AV35"/>
      <c r="AW35"/>
      <c r="AX35"/>
      <c r="AY35"/>
      <c r="AZ35"/>
      <c r="BA35"/>
      <c r="BB35"/>
      <c r="BC35"/>
      <c r="BD35"/>
      <c r="BE35"/>
      <c r="BF35"/>
      <c r="BG35"/>
      <c r="BH35"/>
      <c r="BI35"/>
      <c r="BJ35"/>
      <c r="BK35"/>
      <c r="BL35"/>
    </row>
    <row r="36" spans="2:64" ht="16">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f>IF(ISNUMBER(YourData!$E95),YourData!$E95,"")</f>
        <v>2.6920324733186942</v>
      </c>
      <c r="AG36" s="472" t="str">
        <f>IF(ISBLANK(YourData!$F95),"",YourData!$F95)</f>
        <v>Dec</v>
      </c>
      <c r="AH36" s="473">
        <f>IF(ISNUMBER(YourData!$G95),YourData!$G95,"")</f>
        <v>31</v>
      </c>
      <c r="AI36" s="475">
        <f>IF(ISNUMBER(YourData!$H95),YourData!$H95,"")</f>
        <v>24</v>
      </c>
      <c r="AJ36"/>
      <c r="AK36"/>
      <c r="AL36">
        <v>17</v>
      </c>
      <c r="AM36">
        <f t="shared" si="4"/>
        <v>25</v>
      </c>
      <c r="AO36"/>
      <c r="AP36"/>
      <c r="AQ36"/>
      <c r="AR36"/>
      <c r="AS36"/>
      <c r="AU36"/>
      <c r="AV36"/>
      <c r="AW36"/>
      <c r="AX36"/>
      <c r="AY36"/>
      <c r="AZ36"/>
      <c r="BA36"/>
      <c r="BB36"/>
      <c r="BC36"/>
      <c r="BD36"/>
      <c r="BE36"/>
      <c r="BF36"/>
      <c r="BG36"/>
      <c r="BH36"/>
      <c r="BI36"/>
      <c r="BJ36"/>
      <c r="BK36"/>
      <c r="BL36"/>
    </row>
    <row r="37" spans="2:64" ht="16">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f>IF(ISNUMBER(YourData!$E96),YourData!$E96,"")</f>
        <v>4.3160984899188053</v>
      </c>
      <c r="AG37" s="472" t="str">
        <f>IF(ISBLANK(YourData!$F96),"",YourData!$F96)</f>
        <v>Dec</v>
      </c>
      <c r="AH37" s="473">
        <f>IF(ISNUMBER(YourData!$G96),YourData!$G96,"")</f>
        <v>31</v>
      </c>
      <c r="AI37" s="475">
        <f>IF(ISNUMBER(YourData!$H96),YourData!$H96,"")</f>
        <v>24</v>
      </c>
      <c r="AJ37"/>
      <c r="AK37"/>
      <c r="AL37">
        <v>18</v>
      </c>
      <c r="AM37">
        <f t="shared" si="4"/>
        <v>26</v>
      </c>
      <c r="AO37"/>
      <c r="AP37"/>
      <c r="AQ37"/>
      <c r="AR37"/>
      <c r="AS37"/>
      <c r="AU37"/>
      <c r="AV37"/>
      <c r="AW37"/>
      <c r="AX37"/>
      <c r="AY37"/>
      <c r="AZ37"/>
      <c r="BA37"/>
      <c r="BB37"/>
      <c r="BC37"/>
      <c r="BD37"/>
      <c r="BE37"/>
      <c r="BF37"/>
      <c r="BG37"/>
      <c r="BH37"/>
      <c r="BI37"/>
      <c r="BJ37"/>
      <c r="BK37"/>
      <c r="BL37"/>
    </row>
    <row r="38" spans="2:64" ht="16">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f>IF(ISNUMBER(YourData!$E97),YourData!$E97,"")</f>
        <v>2.5071161632948611</v>
      </c>
      <c r="AG38" s="472" t="str">
        <f>IF(ISBLANK(YourData!$F97),"",YourData!$F97)</f>
        <v>Dec</v>
      </c>
      <c r="AH38" s="473">
        <f>IF(ISNUMBER(YourData!$G97),YourData!$G97,"")</f>
        <v>31</v>
      </c>
      <c r="AI38" s="475">
        <f>IF(ISNUMBER(YourData!$H97),YourData!$H97,"")</f>
        <v>24</v>
      </c>
      <c r="AJ38"/>
      <c r="AK38"/>
      <c r="AL38">
        <v>19</v>
      </c>
      <c r="AM38">
        <f t="shared" si="4"/>
        <v>27</v>
      </c>
      <c r="AO38"/>
      <c r="AP38"/>
      <c r="AQ38"/>
      <c r="AR38"/>
      <c r="AS38"/>
      <c r="AU38"/>
      <c r="AV38"/>
      <c r="AW38"/>
      <c r="AX38"/>
      <c r="AY38"/>
      <c r="AZ38"/>
      <c r="BA38"/>
      <c r="BB38"/>
      <c r="BC38"/>
      <c r="BD38"/>
      <c r="BE38"/>
      <c r="BF38"/>
      <c r="BG38"/>
      <c r="BH38"/>
      <c r="BI38"/>
      <c r="BJ38"/>
      <c r="BK38"/>
      <c r="BL38"/>
    </row>
    <row r="39" spans="2:64" ht="16">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f>IF(ISNUMBER(YourData!$E98),YourData!$E98,"")</f>
        <v>2.6874141795329582</v>
      </c>
      <c r="AG39" s="472" t="str">
        <f>IF(ISBLANK(YourData!$F98),"",YourData!$F98)</f>
        <v>Dec</v>
      </c>
      <c r="AH39" s="473">
        <f>IF(ISNUMBER(YourData!$G98),YourData!$G98,"")</f>
        <v>31</v>
      </c>
      <c r="AI39" s="475">
        <f>IF(ISNUMBER(YourData!$H98),YourData!$H98,"")</f>
        <v>24</v>
      </c>
      <c r="AJ39"/>
      <c r="AK39"/>
      <c r="AL39">
        <v>20</v>
      </c>
      <c r="AM39">
        <f t="shared" si="4"/>
        <v>28</v>
      </c>
      <c r="AO39"/>
      <c r="AP39"/>
      <c r="AQ39"/>
      <c r="AR39"/>
      <c r="AS39"/>
      <c r="AU39"/>
      <c r="AV39"/>
      <c r="AW39"/>
      <c r="AX39"/>
      <c r="AY39"/>
      <c r="AZ39"/>
      <c r="BA39"/>
      <c r="BB39"/>
      <c r="BC39"/>
      <c r="BD39"/>
      <c r="BE39"/>
      <c r="BF39"/>
      <c r="BG39"/>
      <c r="BH39"/>
      <c r="BI39"/>
      <c r="BJ39"/>
      <c r="BK39"/>
      <c r="BL39"/>
    </row>
    <row r="40" spans="2:64" ht="16">
      <c r="B40" s="205" t="s">
        <v>564</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f>IF(ISNUMBER(YourData!$E99),YourData!$E99,"")</f>
        <v>2.5966228976060277</v>
      </c>
      <c r="AG40" s="472" t="str">
        <f>IF(ISBLANK(YourData!$F99),"",YourData!$F99)</f>
        <v>Dec</v>
      </c>
      <c r="AH40" s="473">
        <f>IF(ISNUMBER(YourData!$G99),YourData!$G99,"")</f>
        <v>31</v>
      </c>
      <c r="AI40" s="475">
        <f>IF(ISNUMBER(YourData!$H99),YourData!$H99,"")</f>
        <v>24</v>
      </c>
      <c r="AJ40"/>
      <c r="AK40"/>
      <c r="AL40">
        <v>21</v>
      </c>
      <c r="AM40">
        <f t="shared" si="4"/>
        <v>29</v>
      </c>
      <c r="AO40"/>
      <c r="AP40"/>
      <c r="AQ40"/>
      <c r="AR40"/>
      <c r="AS40"/>
      <c r="AU40"/>
      <c r="AV40"/>
      <c r="AW40"/>
      <c r="AX40"/>
      <c r="AY40"/>
      <c r="AZ40"/>
      <c r="BA40"/>
      <c r="BB40"/>
      <c r="BC40"/>
      <c r="BD40"/>
      <c r="BE40"/>
      <c r="BF40"/>
      <c r="BG40"/>
      <c r="BH40"/>
      <c r="BI40"/>
      <c r="BJ40"/>
      <c r="BK40"/>
      <c r="BL40"/>
    </row>
    <row r="41" spans="2:64" ht="16">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f>IF(ISNUMBER(YourData!$E100),YourData!$E100,"")</f>
        <v>2.6020069028132724</v>
      </c>
      <c r="AG41" s="472" t="str">
        <f>IF(ISBLANK(YourData!$F100),"",YourData!$F100)</f>
        <v>Dec</v>
      </c>
      <c r="AH41" s="473">
        <f>IF(ISNUMBER(YourData!$G100),YourData!$G100,"")</f>
        <v>31</v>
      </c>
      <c r="AI41" s="475">
        <f>IF(ISNUMBER(YourData!$H100),YourData!$H100,"")</f>
        <v>24</v>
      </c>
      <c r="AJ41"/>
      <c r="AK41"/>
      <c r="AL41">
        <v>22</v>
      </c>
      <c r="AM41">
        <f t="shared" si="4"/>
        <v>30</v>
      </c>
      <c r="AO41"/>
      <c r="AP41"/>
      <c r="AQ41"/>
      <c r="AR41"/>
      <c r="AS41"/>
      <c r="AU41"/>
      <c r="AV41"/>
      <c r="AW41"/>
      <c r="AX41"/>
      <c r="AY41"/>
      <c r="AZ41"/>
      <c r="BA41"/>
      <c r="BB41"/>
      <c r="BC41"/>
      <c r="BD41"/>
      <c r="BE41"/>
      <c r="BF41"/>
      <c r="BG41"/>
      <c r="BH41"/>
      <c r="BI41"/>
      <c r="BJ41"/>
      <c r="BK41"/>
      <c r="BL41"/>
    </row>
    <row r="42" spans="2:64" ht="16">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f>IF(ISNUMBER(YourData!$E101),YourData!$E101,"")</f>
        <v>2.5834335749160084</v>
      </c>
      <c r="AG42" s="472" t="str">
        <f>IF(ISBLANK(YourData!$F101),"",YourData!$F101)</f>
        <v>Dec</v>
      </c>
      <c r="AH42" s="473">
        <f>IF(ISNUMBER(YourData!$G101),YourData!$G101,"")</f>
        <v>31</v>
      </c>
      <c r="AI42" s="475">
        <f>IF(ISNUMBER(YourData!$H101),YourData!$H101,"")</f>
        <v>24</v>
      </c>
      <c r="AJ42"/>
      <c r="AK42"/>
      <c r="AL42">
        <v>23</v>
      </c>
      <c r="AM42">
        <f t="shared" si="4"/>
        <v>31</v>
      </c>
      <c r="AO42"/>
      <c r="AP42"/>
      <c r="AQ42"/>
      <c r="AR42"/>
      <c r="AS42"/>
      <c r="AU42"/>
      <c r="AV42"/>
      <c r="AW42"/>
      <c r="AX42"/>
      <c r="AY42"/>
      <c r="AZ42"/>
      <c r="BA42"/>
      <c r="BB42"/>
      <c r="BC42"/>
      <c r="BD42"/>
      <c r="BE42"/>
      <c r="BF42"/>
      <c r="BG42"/>
      <c r="BH42"/>
      <c r="BI42"/>
      <c r="BJ42"/>
      <c r="BK42"/>
      <c r="BL42"/>
    </row>
    <row r="43" spans="2:64" ht="16">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f>IF(ISNUMBER(YourData!$E102),YourData!$E102,"")</f>
        <v>2.6031320389553416</v>
      </c>
      <c r="AG43" s="472" t="str">
        <f>IF(ISBLANK(YourData!$F102),"",YourData!$F102)</f>
        <v>Dec</v>
      </c>
      <c r="AH43" s="473">
        <f>IF(ISNUMBER(YourData!$G102),YourData!$G102,"")</f>
        <v>31</v>
      </c>
      <c r="AI43" s="475">
        <f>IF(ISNUMBER(YourData!$H102),YourData!$H102,"")</f>
        <v>24</v>
      </c>
      <c r="AJ43"/>
      <c r="AK43"/>
      <c r="AL43">
        <v>24</v>
      </c>
      <c r="AM43">
        <f t="shared" si="4"/>
        <v>32</v>
      </c>
      <c r="AO43"/>
      <c r="AP43"/>
      <c r="AQ43"/>
      <c r="AR43"/>
      <c r="AS43"/>
      <c r="AU43"/>
      <c r="AV43"/>
      <c r="AW43"/>
      <c r="AX43"/>
      <c r="AY43"/>
      <c r="AZ43"/>
      <c r="BA43"/>
      <c r="BB43"/>
      <c r="BC43"/>
      <c r="BD43"/>
      <c r="BE43"/>
      <c r="BF43"/>
      <c r="BG43"/>
      <c r="BH43"/>
      <c r="BI43"/>
      <c r="BJ43"/>
      <c r="BK43"/>
      <c r="BL43"/>
    </row>
    <row r="44" spans="2:64" ht="16">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f>IF(ISNUMBER(YourData!$E103),YourData!$E103,"")</f>
        <v>2.5800679099655612</v>
      </c>
      <c r="AG44" s="472" t="str">
        <f>IF(ISBLANK(YourData!$F103),"",YourData!$F103)</f>
        <v>Dec</v>
      </c>
      <c r="AH44" s="473">
        <f>IF(ISNUMBER(YourData!$G103),YourData!$G103,"")</f>
        <v>31</v>
      </c>
      <c r="AI44" s="475">
        <f>IF(ISNUMBER(YourData!$H103),YourData!$H103,"")</f>
        <v>24</v>
      </c>
      <c r="AJ44"/>
      <c r="AK44"/>
      <c r="AL44">
        <v>25</v>
      </c>
      <c r="AM44">
        <f t="shared" si="4"/>
        <v>33</v>
      </c>
      <c r="AO44"/>
      <c r="AP44"/>
      <c r="AQ44"/>
      <c r="AR44"/>
      <c r="AS44"/>
      <c r="AU44"/>
      <c r="AV44"/>
      <c r="AW44"/>
      <c r="AX44"/>
      <c r="AY44"/>
      <c r="AZ44"/>
      <c r="BA44"/>
      <c r="BB44"/>
      <c r="BC44"/>
      <c r="BD44"/>
      <c r="BE44"/>
      <c r="BF44"/>
      <c r="BG44"/>
      <c r="BH44"/>
      <c r="BI44"/>
      <c r="BJ44"/>
      <c r="BK44"/>
      <c r="BL44"/>
    </row>
    <row r="45" spans="2:64" ht="16">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f>IF(ISNUMBER(YourData!$E104),YourData!$E104,"")</f>
        <v>2.5734807115871945</v>
      </c>
      <c r="AG45" s="480" t="str">
        <f>IF(ISBLANK(YourData!$F104),"",YourData!$F104)</f>
        <v>Dec</v>
      </c>
      <c r="AH45" s="481">
        <f>IF(ISNUMBER(YourData!$G104),YourData!$G104,"")</f>
        <v>31</v>
      </c>
      <c r="AI45" s="482">
        <f>IF(ISNUMBER(YourData!$H104),YourData!$H104,"")</f>
        <v>24</v>
      </c>
      <c r="AJ45"/>
      <c r="AK45"/>
      <c r="AL45">
        <v>26</v>
      </c>
      <c r="AM45">
        <f t="shared" si="4"/>
        <v>34</v>
      </c>
      <c r="AO45"/>
      <c r="AP45"/>
      <c r="AQ45"/>
      <c r="AR45"/>
      <c r="AS45"/>
      <c r="AU45"/>
      <c r="AV45"/>
      <c r="AW45"/>
      <c r="AX45"/>
      <c r="AY45"/>
      <c r="AZ45"/>
      <c r="BA45"/>
      <c r="BB45"/>
      <c r="BC45"/>
      <c r="BD45"/>
      <c r="BE45"/>
      <c r="BF45"/>
      <c r="BG45"/>
      <c r="BH45"/>
      <c r="BI45"/>
      <c r="BJ45"/>
      <c r="BK45"/>
      <c r="BL45"/>
    </row>
    <row r="46" spans="2:64" ht="16">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f>IF(ISNUMBER(YourData!$E105),YourData!$E105,"")</f>
        <v>1.9517291470892</v>
      </c>
      <c r="AG46" s="464" t="str">
        <f>IF(ISBLANK(YourData!$F105),"",YourData!$F105)</f>
        <v>Dec</v>
      </c>
      <c r="AH46" s="465">
        <f>IF(ISNUMBER(YourData!$G105),YourData!$G105,"")</f>
        <v>31</v>
      </c>
      <c r="AI46" s="467">
        <f>IF(ISNUMBER(YourData!$H105),YourData!$H105,"")</f>
        <v>24</v>
      </c>
      <c r="AJ46"/>
      <c r="AK46"/>
      <c r="AL46">
        <v>27</v>
      </c>
      <c r="AM46">
        <f t="shared" si="4"/>
        <v>35</v>
      </c>
      <c r="AO46"/>
      <c r="AP46"/>
      <c r="AQ46"/>
      <c r="AR46"/>
      <c r="AS46"/>
      <c r="AU46"/>
      <c r="AV46"/>
      <c r="AW46"/>
      <c r="AX46"/>
      <c r="AY46"/>
      <c r="AZ46"/>
      <c r="BA46"/>
      <c r="BB46"/>
      <c r="BC46"/>
      <c r="BD46"/>
      <c r="BE46"/>
      <c r="BF46"/>
      <c r="BG46"/>
      <c r="BH46"/>
      <c r="BI46"/>
      <c r="BJ46"/>
      <c r="BK46"/>
      <c r="BL46"/>
    </row>
    <row r="47" spans="2:64" ht="16">
      <c r="B47" s="205" t="s">
        <v>1391</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f>IF(ISNUMBER(YourData!$E106),YourData!$E106,"")</f>
        <v>2.6920049732841611</v>
      </c>
      <c r="AG47" s="472" t="str">
        <f>IF(ISBLANK(YourData!$F106),"",YourData!$F106)</f>
        <v>Dec</v>
      </c>
      <c r="AH47" s="473">
        <f>IF(ISNUMBER(YourData!$G106),YourData!$G106,"")</f>
        <v>31</v>
      </c>
      <c r="AI47" s="475">
        <f>IF(ISNUMBER(YourData!$H106),YourData!$H106,"")</f>
        <v>24</v>
      </c>
      <c r="AJ47"/>
      <c r="AK47"/>
      <c r="AL47">
        <v>28</v>
      </c>
      <c r="AM47">
        <f t="shared" si="4"/>
        <v>36</v>
      </c>
      <c r="AO47"/>
      <c r="AP47"/>
      <c r="AQ47"/>
      <c r="AR47"/>
      <c r="AS47"/>
      <c r="AU47"/>
      <c r="AV47"/>
      <c r="AW47"/>
      <c r="AX47"/>
      <c r="AY47"/>
      <c r="AZ47"/>
      <c r="BA47"/>
      <c r="BB47"/>
      <c r="BC47"/>
      <c r="BD47"/>
      <c r="BE47"/>
      <c r="BF47"/>
      <c r="BG47"/>
      <c r="BH47"/>
      <c r="BI47"/>
      <c r="BJ47"/>
      <c r="BK47"/>
      <c r="BL47"/>
    </row>
    <row r="48" spans="2:64" ht="16">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f>IF(ISNUMBER(YourData!$E107),YourData!$E107,"")</f>
        <v>3.5040379815841942</v>
      </c>
      <c r="AG48" s="472" t="str">
        <f>IF(ISBLANK(YourData!$F107),"",YourData!$F107)</f>
        <v>Dec</v>
      </c>
      <c r="AH48" s="473">
        <f>IF(ISNUMBER(YourData!$G107),YourData!$G107,"")</f>
        <v>31</v>
      </c>
      <c r="AI48" s="475">
        <f>IF(ISNUMBER(YourData!$H107),YourData!$H107,"")</f>
        <v>24</v>
      </c>
      <c r="AJ48"/>
      <c r="AK48"/>
      <c r="AL48">
        <v>29</v>
      </c>
      <c r="AM48">
        <f t="shared" si="4"/>
        <v>37</v>
      </c>
      <c r="AO48"/>
      <c r="AP48"/>
      <c r="AQ48"/>
      <c r="AR48"/>
      <c r="AS48"/>
      <c r="AU48"/>
      <c r="AV48"/>
      <c r="AW48"/>
      <c r="AX48"/>
      <c r="AY48"/>
      <c r="AZ48"/>
      <c r="BA48"/>
      <c r="BB48"/>
      <c r="BC48"/>
      <c r="BD48"/>
      <c r="BE48"/>
      <c r="BF48"/>
      <c r="BG48"/>
      <c r="BH48"/>
      <c r="BI48"/>
      <c r="BJ48"/>
      <c r="BK48"/>
      <c r="BL48"/>
    </row>
    <row r="49" spans="1:64" ht="16">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f>IF(ISNUMBER(YourData!$E108),YourData!$E108,"")</f>
        <v>3.3191219199176945</v>
      </c>
      <c r="AG49" s="472" t="str">
        <f>IF(ISBLANK(YourData!$F108),"",YourData!$F108)</f>
        <v>Dec</v>
      </c>
      <c r="AH49" s="473">
        <f>IF(ISNUMBER(YourData!$G108),YourData!$G108,"")</f>
        <v>31</v>
      </c>
      <c r="AI49" s="475">
        <f>IF(ISNUMBER(YourData!$H108),YourData!$H108,"")</f>
        <v>24</v>
      </c>
      <c r="AJ49"/>
      <c r="AK49"/>
      <c r="AL49">
        <v>30</v>
      </c>
      <c r="AM49">
        <f t="shared" si="4"/>
        <v>38</v>
      </c>
      <c r="AO49"/>
      <c r="AP49"/>
      <c r="AQ49"/>
      <c r="AR49"/>
      <c r="AS49"/>
      <c r="AU49"/>
      <c r="AV49"/>
      <c r="AW49"/>
      <c r="AX49"/>
      <c r="AY49"/>
      <c r="AZ49"/>
      <c r="BA49"/>
      <c r="BB49"/>
      <c r="BC49"/>
      <c r="BD49"/>
      <c r="BE49"/>
      <c r="BF49"/>
      <c r="BG49"/>
      <c r="BH49"/>
      <c r="BI49"/>
      <c r="BJ49"/>
      <c r="BK49"/>
      <c r="BL49"/>
    </row>
    <row r="50" spans="1:64" ht="16">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f>IF(ISNUMBER(YourData!$E109),YourData!$E109,"")</f>
        <v>3.316252906611</v>
      </c>
      <c r="AG50" s="472" t="str">
        <f>IF(ISBLANK(YourData!$F109),"",YourData!$F109)</f>
        <v>Dec</v>
      </c>
      <c r="AH50" s="473">
        <f>IF(ISNUMBER(YourData!$G109),YourData!$G109,"")</f>
        <v>31</v>
      </c>
      <c r="AI50" s="475">
        <f>IF(ISNUMBER(YourData!$H109),YourData!$H109,"")</f>
        <v>24</v>
      </c>
      <c r="AJ50"/>
      <c r="AK50"/>
      <c r="AL50">
        <v>31</v>
      </c>
      <c r="AM50">
        <f t="shared" si="4"/>
        <v>39</v>
      </c>
      <c r="AO50"/>
      <c r="AP50"/>
      <c r="AQ50"/>
      <c r="AR50"/>
      <c r="AS50"/>
      <c r="AU50"/>
      <c r="AV50"/>
      <c r="AW50"/>
      <c r="AX50"/>
      <c r="AY50"/>
      <c r="AZ50"/>
      <c r="BA50"/>
      <c r="BB50"/>
      <c r="BC50"/>
      <c r="BD50"/>
      <c r="BE50"/>
      <c r="BF50"/>
      <c r="BG50"/>
      <c r="BH50"/>
      <c r="BI50"/>
      <c r="BJ50"/>
      <c r="BK50"/>
      <c r="BL50"/>
    </row>
    <row r="51" spans="1:64" ht="16">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f>IF(ISNUMBER(YourData!$E110),YourData!$E110,"")</f>
        <v>3.2186543660346114</v>
      </c>
      <c r="AG51" s="472" t="str">
        <f>IF(ISBLANK(YourData!$F110),"",YourData!$F110)</f>
        <v>Dec</v>
      </c>
      <c r="AH51" s="473">
        <f>IF(ISNUMBER(YourData!$G110),YourData!$G110,"")</f>
        <v>31</v>
      </c>
      <c r="AI51" s="475">
        <f>IF(ISNUMBER(YourData!$H110),YourData!$H110,"")</f>
        <v>24</v>
      </c>
      <c r="AJ51"/>
      <c r="AK51"/>
      <c r="AL51">
        <v>32</v>
      </c>
      <c r="AM51">
        <f t="shared" si="4"/>
        <v>40</v>
      </c>
      <c r="AO51"/>
      <c r="AP51"/>
      <c r="AQ51"/>
      <c r="AR51"/>
      <c r="AS51"/>
      <c r="AU51"/>
      <c r="AV51"/>
      <c r="AW51"/>
      <c r="AX51"/>
      <c r="AY51"/>
      <c r="AZ51"/>
      <c r="BA51"/>
      <c r="BB51"/>
      <c r="BC51"/>
      <c r="BD51"/>
      <c r="BE51"/>
      <c r="BF51"/>
      <c r="BG51"/>
      <c r="BH51"/>
      <c r="BI51"/>
      <c r="BJ51"/>
      <c r="BK51"/>
      <c r="BL51"/>
    </row>
    <row r="52" spans="1:64" ht="16">
      <c r="B52" s="205" t="s">
        <v>727</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f>IF(ISNUMBER(YourData!$E111),YourData!$E111,"")</f>
        <v>3.0998189208209168</v>
      </c>
      <c r="AG52" s="472" t="str">
        <f>IF(ISBLANK(YourData!$F111),"",YourData!$F111)</f>
        <v>Dec</v>
      </c>
      <c r="AH52" s="473">
        <f>IF(ISNUMBER(YourData!$G111),YourData!$G111,"")</f>
        <v>31</v>
      </c>
      <c r="AI52" s="475">
        <f>IF(ISNUMBER(YourData!$H111),YourData!$H111,"")</f>
        <v>24</v>
      </c>
      <c r="AJ52"/>
      <c r="AK52"/>
      <c r="AL52"/>
      <c r="AM52">
        <f t="shared" si="4"/>
        <v>41</v>
      </c>
      <c r="AO52"/>
      <c r="AP52"/>
      <c r="AQ52"/>
      <c r="AR52"/>
      <c r="AS52"/>
      <c r="AU52"/>
      <c r="AV52"/>
      <c r="AW52"/>
      <c r="AX52"/>
      <c r="AY52"/>
      <c r="AZ52"/>
      <c r="BA52"/>
      <c r="BB52"/>
      <c r="BC52"/>
      <c r="BD52"/>
      <c r="BE52"/>
      <c r="BF52"/>
      <c r="BG52"/>
      <c r="BH52"/>
      <c r="BI52"/>
      <c r="BJ52"/>
      <c r="BK52"/>
      <c r="BL52"/>
    </row>
    <row r="53" spans="1:64" ht="16">
      <c r="B53" s="205" t="s">
        <v>720</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f>IF(ISNUMBER(YourData!$E112),YourData!$E112,"")</f>
        <v>3.0910523145708613</v>
      </c>
      <c r="AG53" s="472" t="str">
        <f>IF(ISBLANK(YourData!$F112),"",YourData!$F112)</f>
        <v>Dec</v>
      </c>
      <c r="AH53" s="473">
        <f>IF(ISNUMBER(YourData!$G112),YourData!$G112,"")</f>
        <v>31</v>
      </c>
      <c r="AI53" s="475">
        <f>IF(ISNUMBER(YourData!$H112),YourData!$H112,"")</f>
        <v>24</v>
      </c>
      <c r="AJ53"/>
      <c r="AK53"/>
      <c r="AL53"/>
      <c r="AM53">
        <f t="shared" si="4"/>
        <v>42</v>
      </c>
      <c r="AO53"/>
      <c r="AP53"/>
      <c r="AQ53"/>
      <c r="AR53"/>
      <c r="AS53"/>
      <c r="AU53"/>
      <c r="AV53"/>
      <c r="AW53"/>
      <c r="AX53"/>
      <c r="AY53"/>
      <c r="AZ53"/>
      <c r="BA53"/>
      <c r="BB53"/>
      <c r="BC53"/>
      <c r="BD53"/>
      <c r="BE53"/>
      <c r="BF53"/>
      <c r="BG53"/>
      <c r="BH53"/>
      <c r="BI53"/>
      <c r="BJ53"/>
      <c r="BK53"/>
      <c r="BL53"/>
    </row>
    <row r="54" spans="1:64" ht="16">
      <c r="B54" s="262" t="s">
        <v>719</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f>IF(ISNUMBER(YourData!$E113),YourData!$E113,"")</f>
        <v>3.2067381414437222</v>
      </c>
      <c r="AG54" s="480" t="str">
        <f>IF(ISBLANK(YourData!$F113),"",YourData!$F113)</f>
        <v>Dec</v>
      </c>
      <c r="AH54" s="481">
        <f>IF(ISNUMBER(YourData!$G113),YourData!$G113,"")</f>
        <v>31</v>
      </c>
      <c r="AI54" s="482">
        <f>IF(ISNUMBER(YourData!$H113),YourData!$H113,"")</f>
        <v>24</v>
      </c>
      <c r="AJ54"/>
      <c r="AK54"/>
      <c r="AL54"/>
      <c r="AM54">
        <f t="shared" si="4"/>
        <v>43</v>
      </c>
      <c r="AO54"/>
      <c r="AP54"/>
      <c r="AQ54"/>
      <c r="AR54"/>
      <c r="AS54"/>
      <c r="AU54"/>
      <c r="AV54"/>
      <c r="AW54"/>
      <c r="AX54"/>
      <c r="AY54"/>
      <c r="AZ54"/>
      <c r="BA54"/>
      <c r="BB54"/>
      <c r="BC54"/>
      <c r="BD54"/>
      <c r="BE54"/>
      <c r="BF54"/>
      <c r="BG54"/>
      <c r="BH54"/>
      <c r="BI54"/>
      <c r="BJ54"/>
      <c r="BK54"/>
      <c r="BL54"/>
    </row>
    <row r="55" spans="1:64" ht="16">
      <c r="B55" s="205" t="s">
        <v>1392</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f>IF(ISNUMBER(YourData!$E114),YourData!$E114,"")</f>
        <v>2.9236541637012223</v>
      </c>
      <c r="AG55" s="464" t="str">
        <f>IF(ISBLANK(YourData!$F114),"",YourData!$F114)</f>
        <v>Feb</v>
      </c>
      <c r="AH55" s="465">
        <f>IF(ISNUMBER(YourData!$G114),YourData!$G114,"")</f>
        <v>9</v>
      </c>
      <c r="AI55" s="467">
        <f>IF(ISNUMBER(YourData!$H114),YourData!$H114,"")</f>
        <v>6</v>
      </c>
      <c r="AJ55"/>
      <c r="AK55"/>
      <c r="AL55">
        <v>33</v>
      </c>
      <c r="AM55">
        <f t="shared" si="4"/>
        <v>44</v>
      </c>
      <c r="AO55"/>
      <c r="AP55"/>
      <c r="AQ55"/>
      <c r="AR55"/>
      <c r="AS55"/>
      <c r="AU55"/>
      <c r="AV55"/>
      <c r="AW55"/>
      <c r="AX55"/>
      <c r="AY55"/>
      <c r="AZ55"/>
      <c r="BA55"/>
      <c r="BB55"/>
      <c r="BC55"/>
      <c r="BD55"/>
      <c r="BE55"/>
      <c r="BF55"/>
      <c r="BG55"/>
      <c r="BH55"/>
      <c r="BI55"/>
      <c r="BJ55"/>
      <c r="BK55"/>
      <c r="BL55"/>
    </row>
    <row r="56" spans="1:64" ht="17"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f>IF(ISNUMBER(YourData!$E115),YourData!$E115,"")</f>
        <v>2.7490345306092445</v>
      </c>
      <c r="AG56" s="487" t="str">
        <f>IF(ISBLANK(YourData!$F115),"",YourData!$F115)</f>
        <v>Feb</v>
      </c>
      <c r="AH56" s="488">
        <f>IF(ISNUMBER(YourData!$G115),YourData!$G115,"")</f>
        <v>9</v>
      </c>
      <c r="AI56" s="494">
        <f>IF(ISNUMBER(YourData!$H115),YourData!$H115,"")</f>
        <v>6</v>
      </c>
      <c r="AJ56"/>
      <c r="AK56"/>
      <c r="AL56">
        <v>34</v>
      </c>
      <c r="AM56">
        <f t="shared" si="4"/>
        <v>45</v>
      </c>
      <c r="AO56"/>
      <c r="AP56"/>
      <c r="AQ56"/>
      <c r="AR56"/>
      <c r="AS56"/>
      <c r="AU56"/>
      <c r="AV56"/>
      <c r="AW56"/>
      <c r="AX56"/>
      <c r="AY56"/>
      <c r="AZ56"/>
      <c r="BA56"/>
      <c r="BB56"/>
      <c r="BC56"/>
      <c r="BD56"/>
      <c r="BE56"/>
      <c r="BF56"/>
      <c r="BG56"/>
      <c r="BH56"/>
      <c r="BI56"/>
      <c r="BJ56"/>
      <c r="BK56"/>
      <c r="BL56"/>
    </row>
    <row r="57" spans="1:64" s="102" customFormat="1" ht="17" thickTop="1">
      <c r="B57" s="191" t="s">
        <v>554</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1:64" s="102" customFormat="1" ht="16">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1:64" s="117" customFormat="1" ht="17"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ht="17" thickTop="1">
      <c r="A60" s="117"/>
      <c r="B60" s="453" t="s">
        <v>558</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555</v>
      </c>
      <c r="AB60" s="1441"/>
      <c r="AC60" s="1441"/>
      <c r="AD60" s="1442"/>
      <c r="AE60" s="188"/>
      <c r="AF60" s="456"/>
      <c r="AG60" s="451" t="str">
        <f ca="1">'DATA for charts'!$S$6</f>
        <v>Latest Result</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ht="16">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452</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ht="16">
      <c r="A62" s="117"/>
      <c r="B62" s="252" t="s">
        <v>557</v>
      </c>
      <c r="C62" s="210" t="s">
        <v>167</v>
      </c>
      <c r="D62" s="211" t="s">
        <v>728</v>
      </c>
      <c r="E62" s="211" t="s">
        <v>673</v>
      </c>
      <c r="F62" s="212" t="s">
        <v>454</v>
      </c>
      <c r="G62" s="210" t="s">
        <v>167</v>
      </c>
      <c r="H62" s="211" t="s">
        <v>728</v>
      </c>
      <c r="I62" s="211" t="s">
        <v>673</v>
      </c>
      <c r="J62" s="212" t="s">
        <v>454</v>
      </c>
      <c r="K62" s="210" t="s">
        <v>167</v>
      </c>
      <c r="L62" s="211" t="s">
        <v>728</v>
      </c>
      <c r="M62" s="211" t="s">
        <v>673</v>
      </c>
      <c r="N62" s="212" t="s">
        <v>454</v>
      </c>
      <c r="O62" s="210" t="s">
        <v>167</v>
      </c>
      <c r="P62" s="211" t="s">
        <v>728</v>
      </c>
      <c r="Q62" s="211" t="s">
        <v>673</v>
      </c>
      <c r="R62" s="212" t="s">
        <v>454</v>
      </c>
      <c r="S62" s="210" t="s">
        <v>167</v>
      </c>
      <c r="T62" s="211" t="s">
        <v>728</v>
      </c>
      <c r="U62" s="211" t="s">
        <v>673</v>
      </c>
      <c r="V62" s="212" t="s">
        <v>454</v>
      </c>
      <c r="W62" s="210" t="s">
        <v>167</v>
      </c>
      <c r="X62" s="211" t="s">
        <v>728</v>
      </c>
      <c r="Y62" s="211" t="s">
        <v>673</v>
      </c>
      <c r="Z62" s="212" t="s">
        <v>454</v>
      </c>
      <c r="AA62" s="213" t="s">
        <v>167</v>
      </c>
      <c r="AB62" s="214" t="s">
        <v>167</v>
      </c>
      <c r="AC62" s="215" t="s">
        <v>167</v>
      </c>
      <c r="AD62" s="328" t="s">
        <v>450</v>
      </c>
      <c r="AE62" s="188"/>
      <c r="AF62" s="509" t="s">
        <v>167</v>
      </c>
      <c r="AG62" s="211" t="s">
        <v>728</v>
      </c>
      <c r="AH62" s="211" t="s">
        <v>673</v>
      </c>
      <c r="AI62" s="510" t="s">
        <v>454</v>
      </c>
      <c r="AJ62"/>
      <c r="AK62"/>
      <c r="AL62"/>
      <c r="AM62"/>
      <c r="AN62"/>
      <c r="AO62"/>
      <c r="AP62"/>
      <c r="AQ62"/>
      <c r="AR62"/>
      <c r="AS62"/>
      <c r="AT62"/>
      <c r="AU62"/>
      <c r="AV62"/>
      <c r="AW62"/>
      <c r="AX62"/>
      <c r="AY62"/>
      <c r="AZ62"/>
      <c r="BA62"/>
      <c r="BB62"/>
      <c r="BC62"/>
      <c r="BD62"/>
      <c r="BE62"/>
      <c r="BF62"/>
      <c r="BG62"/>
      <c r="BH62"/>
      <c r="BI62"/>
      <c r="BJ62"/>
      <c r="BK62"/>
      <c r="BL62"/>
    </row>
    <row r="63" spans="1:64" ht="16">
      <c r="B63" s="205" t="s">
        <v>447</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f>IF(ISNUMBER(YourData!$I70),YourData!$I70,"")</f>
        <v>6.3515671966931668</v>
      </c>
      <c r="AG63" s="464" t="str">
        <f>IF(ISBLANK(YourData!$J70),"",YourData!$J70)</f>
        <v>Jan</v>
      </c>
      <c r="AH63" s="465">
        <f>IF(ISNUMBER(YourData!$K70),YourData!$K70,"")</f>
        <v>22</v>
      </c>
      <c r="AI63" s="467">
        <f>IF(ISNUMBER(YourData!$L70),YourData!$L70,"")</f>
        <v>14</v>
      </c>
      <c r="AJ63"/>
      <c r="AK63"/>
      <c r="AL63"/>
      <c r="AM63"/>
      <c r="AN63"/>
      <c r="AO63"/>
      <c r="AP63"/>
      <c r="AQ63"/>
      <c r="AR63"/>
      <c r="AS63"/>
      <c r="AT63"/>
      <c r="AU63"/>
      <c r="AV63"/>
      <c r="AW63"/>
      <c r="AX63"/>
      <c r="AY63"/>
      <c r="AZ63"/>
      <c r="BA63"/>
      <c r="BB63"/>
      <c r="BC63"/>
      <c r="BD63"/>
      <c r="BE63"/>
      <c r="BF63"/>
      <c r="BG63"/>
      <c r="BH63"/>
      <c r="BI63"/>
      <c r="BJ63"/>
      <c r="BK63"/>
      <c r="BL63"/>
    </row>
    <row r="64" spans="1:64" ht="16">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f>IF(ISNUMBER(YourData!$I71),YourData!$I71,"")</f>
        <v>6.1345421296626395</v>
      </c>
      <c r="AG64" s="472" t="str">
        <f>IF(ISBLANK(YourData!$J71),"",YourData!$J71)</f>
        <v>Dec</v>
      </c>
      <c r="AH64" s="473">
        <f>IF(ISNUMBER(YourData!$K71),YourData!$K71,"")</f>
        <v>1</v>
      </c>
      <c r="AI64" s="475">
        <f>IF(ISNUMBER(YourData!$L71),YourData!$L71,"")</f>
        <v>14</v>
      </c>
      <c r="AJ64"/>
      <c r="AK64"/>
      <c r="AL64"/>
      <c r="AM64"/>
      <c r="AN64"/>
      <c r="AO64"/>
      <c r="AP64"/>
      <c r="AQ64"/>
      <c r="AR64"/>
      <c r="AS64"/>
      <c r="AT64"/>
      <c r="AU64"/>
      <c r="AV64"/>
      <c r="AW64"/>
      <c r="AX64"/>
      <c r="AY64"/>
      <c r="AZ64"/>
      <c r="BA64"/>
      <c r="BB64"/>
      <c r="BC64"/>
      <c r="BD64"/>
      <c r="BE64"/>
      <c r="BF64"/>
      <c r="BG64"/>
      <c r="BH64"/>
      <c r="BI64"/>
      <c r="BJ64"/>
      <c r="BK64"/>
      <c r="BL64"/>
    </row>
    <row r="65" spans="2:64" ht="16">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f>IF(ISNUMBER(YourData!$I72),YourData!$I72,"")</f>
        <v>4.7974358103292776</v>
      </c>
      <c r="AG65" s="472" t="str">
        <f>IF(ISBLANK(YourData!$J72),"",YourData!$J72)</f>
        <v>Jun</v>
      </c>
      <c r="AH65" s="473">
        <f>IF(ISNUMBER(YourData!$K72),YourData!$K72,"")</f>
        <v>26</v>
      </c>
      <c r="AI65" s="475">
        <f>IF(ISNUMBER(YourData!$L72),YourData!$L72,"")</f>
        <v>17</v>
      </c>
      <c r="AJ65"/>
      <c r="AK65"/>
      <c r="AL65"/>
      <c r="AM65"/>
      <c r="AN65"/>
      <c r="AO65"/>
      <c r="AP65"/>
      <c r="AQ65"/>
      <c r="AR65"/>
      <c r="AS65"/>
      <c r="AT65"/>
      <c r="AU65"/>
      <c r="AV65"/>
      <c r="AW65"/>
      <c r="AX65"/>
      <c r="AY65"/>
      <c r="AZ65"/>
      <c r="BA65"/>
      <c r="BB65"/>
      <c r="BC65"/>
      <c r="BD65"/>
      <c r="BE65"/>
      <c r="BF65"/>
      <c r="BG65"/>
      <c r="BH65"/>
      <c r="BI65"/>
      <c r="BJ65"/>
      <c r="BK65"/>
      <c r="BL65"/>
    </row>
    <row r="66" spans="2:64" ht="16">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f>IF(ISNUMBER(YourData!$I73),YourData!$I73,"")</f>
        <v>4.2121743380140835</v>
      </c>
      <c r="AG66" s="472" t="str">
        <f>IF(ISBLANK(YourData!$J73),"",YourData!$J73)</f>
        <v>Jun</v>
      </c>
      <c r="AH66" s="473">
        <f>IF(ISNUMBER(YourData!$K73),YourData!$K73,"")</f>
        <v>26</v>
      </c>
      <c r="AI66" s="475">
        <f>IF(ISNUMBER(YourData!$L73),YourData!$L73,"")</f>
        <v>17</v>
      </c>
      <c r="AJ66"/>
      <c r="AK66"/>
      <c r="AL66"/>
      <c r="AM66"/>
      <c r="AN66"/>
      <c r="AO66"/>
      <c r="AP66"/>
      <c r="AQ66"/>
      <c r="AR66"/>
      <c r="AS66"/>
      <c r="AT66"/>
      <c r="AU66"/>
      <c r="AV66"/>
      <c r="AW66"/>
      <c r="AX66"/>
      <c r="AY66"/>
      <c r="AZ66"/>
      <c r="BA66"/>
      <c r="BB66"/>
      <c r="BC66"/>
      <c r="BD66"/>
      <c r="BE66"/>
      <c r="BF66"/>
      <c r="BG66"/>
      <c r="BH66"/>
      <c r="BI66"/>
      <c r="BJ66"/>
      <c r="BK66"/>
      <c r="BL66"/>
    </row>
    <row r="67" spans="2:64" ht="16">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f>IF(ISNUMBER(YourData!$I74),YourData!$I74,"")</f>
        <v>6.2973971790693062</v>
      </c>
      <c r="AG67" s="472" t="str">
        <f>IF(ISBLANK(YourData!$J74),"",YourData!$J74)</f>
        <v>Jan</v>
      </c>
      <c r="AH67" s="473">
        <f>IF(ISNUMBER(YourData!$K74),YourData!$K74,"")</f>
        <v>22</v>
      </c>
      <c r="AI67" s="475">
        <f>IF(ISNUMBER(YourData!$L74),YourData!$L74,"")</f>
        <v>14</v>
      </c>
      <c r="AJ67"/>
      <c r="AK67"/>
      <c r="AL67"/>
      <c r="AM67"/>
      <c r="AN67"/>
      <c r="AO67"/>
      <c r="AP67"/>
      <c r="AQ67"/>
      <c r="AR67"/>
      <c r="AS67"/>
      <c r="AT67"/>
      <c r="AU67"/>
      <c r="AV67"/>
      <c r="AW67"/>
      <c r="AX67"/>
      <c r="AY67"/>
      <c r="AZ67"/>
      <c r="BA67"/>
      <c r="BB67"/>
      <c r="BC67"/>
      <c r="BD67"/>
      <c r="BE67"/>
      <c r="BF67"/>
      <c r="BG67"/>
      <c r="BH67"/>
      <c r="BI67"/>
      <c r="BJ67"/>
      <c r="BK67"/>
      <c r="BL67"/>
    </row>
    <row r="68" spans="2:64" ht="16">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f>IF(ISNUMBER(YourData!$I75),YourData!$I75,"")</f>
        <v>6.1381471208334721</v>
      </c>
      <c r="AG68" s="472" t="str">
        <f>IF(ISBLANK(YourData!$J75),"",YourData!$J75)</f>
        <v>Oct</v>
      </c>
      <c r="AH68" s="473">
        <f>IF(ISNUMBER(YourData!$K75),YourData!$K75,"")</f>
        <v>18</v>
      </c>
      <c r="AI68" s="475">
        <f>IF(ISNUMBER(YourData!$L75),YourData!$L75,"")</f>
        <v>14</v>
      </c>
      <c r="AJ68"/>
      <c r="AK68"/>
      <c r="AL68"/>
      <c r="AM68"/>
      <c r="AN68"/>
      <c r="AO68"/>
      <c r="AP68"/>
      <c r="AQ68"/>
      <c r="AR68"/>
      <c r="AS68"/>
      <c r="AT68"/>
      <c r="AU68"/>
      <c r="AV68"/>
      <c r="AW68"/>
      <c r="AX68"/>
      <c r="AY68"/>
      <c r="AZ68"/>
      <c r="BA68"/>
      <c r="BB68"/>
      <c r="BC68"/>
      <c r="BD68"/>
      <c r="BE68"/>
      <c r="BF68"/>
      <c r="BG68"/>
      <c r="BH68"/>
      <c r="BI68"/>
      <c r="BJ68"/>
      <c r="BK68"/>
      <c r="BL68"/>
    </row>
    <row r="69" spans="2:64" ht="16">
      <c r="B69" s="424" t="s">
        <v>718</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f>IF(ISNUMBER(YourData!$I76),YourData!$I76,"")</f>
        <v>3.7703386584635834</v>
      </c>
      <c r="AG69" s="472" t="str">
        <f>IF(ISBLANK(YourData!$J76),"",YourData!$J76)</f>
        <v>Oct</v>
      </c>
      <c r="AH69" s="473">
        <f>IF(ISNUMBER(YourData!$K76),YourData!$K76,"")</f>
        <v>18</v>
      </c>
      <c r="AI69" s="475">
        <f>IF(ISNUMBER(YourData!$L76),YourData!$L76,"")</f>
        <v>14</v>
      </c>
      <c r="AJ69"/>
      <c r="AK69"/>
      <c r="AL69"/>
      <c r="AM69"/>
      <c r="AN69"/>
      <c r="AO69"/>
      <c r="AP69"/>
      <c r="AQ69"/>
      <c r="AR69"/>
      <c r="AS69"/>
      <c r="AT69"/>
      <c r="AU69"/>
      <c r="AV69"/>
      <c r="AW69"/>
      <c r="AX69"/>
      <c r="AY69"/>
      <c r="AZ69"/>
      <c r="BA69"/>
      <c r="BB69"/>
      <c r="BC69"/>
      <c r="BD69"/>
      <c r="BE69"/>
      <c r="BF69"/>
      <c r="BG69"/>
      <c r="BH69"/>
      <c r="BI69"/>
      <c r="BJ69"/>
      <c r="BK69"/>
      <c r="BL69"/>
    </row>
    <row r="70" spans="2:64" ht="16">
      <c r="B70" s="205" t="s">
        <v>717</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f>IF(ISNUMBER(YourData!$I77),YourData!$I77,"")</f>
        <v>6.8061950039561392</v>
      </c>
      <c r="AG70" s="472" t="str">
        <f>IF(ISBLANK(YourData!$J77),"",YourData!$J77)</f>
        <v>Jan</v>
      </c>
      <c r="AH70" s="473">
        <f>IF(ISNUMBER(YourData!$K77),YourData!$K77,"")</f>
        <v>22</v>
      </c>
      <c r="AI70" s="475">
        <f>IF(ISNUMBER(YourData!$L77),YourData!$L77,"")</f>
        <v>14</v>
      </c>
      <c r="AJ70"/>
      <c r="AK70"/>
      <c r="AL70"/>
      <c r="AM70"/>
      <c r="AN70"/>
      <c r="AO70"/>
      <c r="AP70"/>
      <c r="AQ70"/>
      <c r="AR70"/>
      <c r="AS70"/>
      <c r="AT70"/>
      <c r="AU70"/>
      <c r="AV70"/>
      <c r="AW70"/>
      <c r="AX70"/>
      <c r="AY70"/>
      <c r="AZ70"/>
      <c r="BA70"/>
      <c r="BB70"/>
      <c r="BC70"/>
      <c r="BD70"/>
      <c r="BE70"/>
      <c r="BF70"/>
      <c r="BG70"/>
      <c r="BH70"/>
      <c r="BI70"/>
      <c r="BJ70"/>
      <c r="BK70"/>
      <c r="BL70"/>
    </row>
    <row r="71" spans="2:64" ht="16">
      <c r="B71" s="205" t="s">
        <v>721</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f>IF(ISNUMBER(YourData!$I78),YourData!$I78,"")</f>
        <v>6.7702237039140831</v>
      </c>
      <c r="AG71" s="472" t="str">
        <f>IF(ISBLANK(YourData!$J78),"",YourData!$J78)</f>
        <v>Jan</v>
      </c>
      <c r="AH71" s="473">
        <f>IF(ISNUMBER(YourData!$K78),YourData!$K78,"")</f>
        <v>22</v>
      </c>
      <c r="AI71" s="475">
        <f>IF(ISNUMBER(YourData!$L78),YourData!$L78,"")</f>
        <v>14</v>
      </c>
      <c r="AJ71"/>
      <c r="AK71"/>
      <c r="AL71"/>
      <c r="AM71"/>
      <c r="AN71"/>
      <c r="AO71"/>
      <c r="AP71"/>
      <c r="AQ71"/>
      <c r="AR71"/>
      <c r="AS71"/>
      <c r="AT71"/>
      <c r="AU71"/>
      <c r="AV71"/>
      <c r="AW71"/>
      <c r="AX71"/>
      <c r="AY71"/>
      <c r="AZ71"/>
      <c r="BA71"/>
      <c r="BB71"/>
      <c r="BC71"/>
      <c r="BD71"/>
      <c r="BE71"/>
      <c r="BF71"/>
      <c r="BG71"/>
      <c r="BH71"/>
      <c r="BI71"/>
      <c r="BJ71"/>
      <c r="BK71"/>
      <c r="BL71"/>
    </row>
    <row r="72" spans="2:64" ht="16">
      <c r="B72" s="205" t="s">
        <v>722</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f>IF(ISNUMBER(YourData!$I79),YourData!$I79,"")</f>
        <v>7.1067701858669441</v>
      </c>
      <c r="AG72" s="472" t="str">
        <f>IF(ISBLANK(YourData!$J79),"",YourData!$J79)</f>
        <v>Jan</v>
      </c>
      <c r="AH72" s="473">
        <f>IF(ISNUMBER(YourData!$K79),YourData!$K79,"")</f>
        <v>22</v>
      </c>
      <c r="AI72" s="475">
        <f>IF(ISNUMBER(YourData!$L79),YourData!$L79,"")</f>
        <v>14</v>
      </c>
      <c r="AJ72"/>
      <c r="AK72"/>
      <c r="AL72"/>
      <c r="AM72"/>
      <c r="AN72"/>
      <c r="AO72"/>
      <c r="AP72"/>
      <c r="AQ72"/>
      <c r="AR72"/>
      <c r="AS72"/>
      <c r="AT72"/>
      <c r="AU72"/>
      <c r="AV72"/>
      <c r="AW72"/>
      <c r="AX72"/>
      <c r="AY72"/>
      <c r="AZ72"/>
      <c r="BA72"/>
      <c r="BB72"/>
      <c r="BC72"/>
      <c r="BD72"/>
      <c r="BE72"/>
      <c r="BF72"/>
      <c r="BG72"/>
      <c r="BH72"/>
      <c r="BI72"/>
      <c r="BJ72"/>
      <c r="BK72"/>
      <c r="BL72"/>
    </row>
    <row r="73" spans="2:64" ht="16">
      <c r="B73" s="262" t="s">
        <v>723</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f>IF(ISNUMBER(YourData!$I80),YourData!$I80,"")</f>
        <v>7.3342986190285275</v>
      </c>
      <c r="AG73" s="472" t="str">
        <f>IF(ISBLANK(YourData!$J80),"",YourData!$J80)</f>
        <v>Jan</v>
      </c>
      <c r="AH73" s="473">
        <f>IF(ISNUMBER(YourData!$K80),YourData!$K80,"")</f>
        <v>22</v>
      </c>
      <c r="AI73" s="475">
        <f>IF(ISNUMBER(YourData!$L80),YourData!$L80,"")</f>
        <v>14</v>
      </c>
      <c r="AJ73"/>
      <c r="AK73"/>
      <c r="AL73"/>
      <c r="AM73"/>
      <c r="AN73"/>
      <c r="AO73"/>
      <c r="AP73"/>
      <c r="AQ73"/>
      <c r="AR73"/>
      <c r="AS73"/>
      <c r="AT73"/>
      <c r="AU73"/>
      <c r="AV73"/>
      <c r="AW73"/>
      <c r="AX73"/>
      <c r="AY73"/>
      <c r="AZ73"/>
      <c r="BA73"/>
      <c r="BB73"/>
      <c r="BC73"/>
      <c r="BD73"/>
      <c r="BE73"/>
      <c r="BF73"/>
      <c r="BG73"/>
      <c r="BH73"/>
      <c r="BI73"/>
      <c r="BJ73"/>
      <c r="BK73"/>
      <c r="BL73"/>
    </row>
    <row r="74" spans="2:64" ht="16">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f>IF(ISNUMBER(YourData!$I81),YourData!$I81,"")</f>
        <v>3.040447251546055</v>
      </c>
      <c r="AG74" s="464" t="str">
        <f>IF(ISBLANK(YourData!$J81),"",YourData!$J81)</f>
        <v>Oct</v>
      </c>
      <c r="AH74" s="465">
        <f>IF(ISNUMBER(YourData!$K81),YourData!$K81,"")</f>
        <v>1</v>
      </c>
      <c r="AI74" s="467">
        <f>IF(ISNUMBER(YourData!$L81),YourData!$L81,"")</f>
        <v>14</v>
      </c>
      <c r="AJ74"/>
      <c r="AK74"/>
      <c r="AL74"/>
      <c r="AM74"/>
      <c r="AN74"/>
      <c r="AO74"/>
      <c r="AP74"/>
      <c r="AQ74"/>
      <c r="AR74"/>
      <c r="AS74"/>
      <c r="AT74"/>
      <c r="AU74"/>
      <c r="AV74"/>
      <c r="AW74"/>
      <c r="AX74"/>
      <c r="AY74"/>
      <c r="AZ74"/>
      <c r="BA74"/>
      <c r="BB74"/>
      <c r="BC74"/>
      <c r="BD74"/>
      <c r="BE74"/>
      <c r="BF74"/>
      <c r="BG74"/>
      <c r="BH74"/>
      <c r="BI74"/>
      <c r="BJ74"/>
      <c r="BK74"/>
      <c r="BL74"/>
    </row>
    <row r="75" spans="2:64" ht="16">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f>IF(ISNUMBER(YourData!$I82),YourData!$I82,"")</f>
        <v>2.2221010747404084</v>
      </c>
      <c r="AG75" s="472" t="str">
        <f>IF(ISBLANK(YourData!$J82),"",YourData!$J82)</f>
        <v>Oct</v>
      </c>
      <c r="AH75" s="473">
        <f>IF(ISNUMBER(YourData!$K82),YourData!$K82,"")</f>
        <v>18</v>
      </c>
      <c r="AI75" s="475">
        <f>IF(ISNUMBER(YourData!$L82),YourData!$L82,"")</f>
        <v>15</v>
      </c>
      <c r="AJ75"/>
      <c r="AK75"/>
      <c r="AL75"/>
      <c r="AM75"/>
      <c r="AN75"/>
      <c r="AO75"/>
      <c r="AP75"/>
      <c r="AQ75"/>
      <c r="AR75"/>
      <c r="AS75"/>
      <c r="AT75"/>
      <c r="AU75"/>
      <c r="AV75"/>
      <c r="AW75"/>
      <c r="AX75"/>
      <c r="AY75"/>
      <c r="AZ75"/>
      <c r="BA75"/>
      <c r="BB75"/>
      <c r="BC75"/>
      <c r="BD75"/>
      <c r="BE75"/>
      <c r="BF75"/>
      <c r="BG75"/>
      <c r="BH75"/>
      <c r="BI75"/>
      <c r="BJ75"/>
      <c r="BK75"/>
      <c r="BL75"/>
    </row>
    <row r="76" spans="2:64" ht="16">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f>IF(ISNUMBER(YourData!$I83),YourData!$I83,"")</f>
        <v>3.2603300551982781</v>
      </c>
      <c r="AG76" s="472" t="str">
        <f>IF(ISBLANK(YourData!$J83),"",YourData!$J83)</f>
        <v>Jun</v>
      </c>
      <c r="AH76" s="473">
        <f>IF(ISNUMBER(YourData!$K83),YourData!$K83,"")</f>
        <v>26</v>
      </c>
      <c r="AI76" s="475">
        <f>IF(ISNUMBER(YourData!$L83),YourData!$L83,"")</f>
        <v>18</v>
      </c>
      <c r="AJ76"/>
      <c r="AK76"/>
      <c r="AL76"/>
      <c r="AM76"/>
      <c r="AN76"/>
      <c r="AO76"/>
      <c r="AP76"/>
      <c r="AQ76"/>
      <c r="AR76"/>
      <c r="AS76"/>
      <c r="AT76"/>
      <c r="AU76"/>
      <c r="AV76"/>
      <c r="AW76"/>
      <c r="AX76"/>
      <c r="AY76"/>
      <c r="AZ76"/>
      <c r="BA76"/>
      <c r="BB76"/>
      <c r="BC76"/>
      <c r="BD76"/>
      <c r="BE76"/>
      <c r="BF76"/>
      <c r="BG76"/>
      <c r="BH76"/>
      <c r="BI76"/>
      <c r="BJ76"/>
      <c r="BK76"/>
      <c r="BL76"/>
    </row>
    <row r="77" spans="2:64" ht="16">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f>IF(ISNUMBER(YourData!$I84),YourData!$I84,"")</f>
        <v>2.7815184723279445</v>
      </c>
      <c r="AG77" s="472" t="str">
        <f>IF(ISBLANK(YourData!$J84),"",YourData!$J84)</f>
        <v>Jun</v>
      </c>
      <c r="AH77" s="473">
        <f>IF(ISNUMBER(YourData!$K84),YourData!$K84,"")</f>
        <v>26</v>
      </c>
      <c r="AI77" s="475">
        <f>IF(ISNUMBER(YourData!$L84),YourData!$L84,"")</f>
        <v>18</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ht="16">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f>IF(ISNUMBER(YourData!$I85),YourData!$I85,"")</f>
        <v>3.0399620159785279</v>
      </c>
      <c r="AG78" s="472" t="str">
        <f>IF(ISBLANK(YourData!$J85),"",YourData!$J85)</f>
        <v>Oct</v>
      </c>
      <c r="AH78" s="473">
        <f>IF(ISNUMBER(YourData!$K85),YourData!$K85,"")</f>
        <v>1</v>
      </c>
      <c r="AI78" s="475">
        <f>IF(ISNUMBER(YourData!$L85),YourData!$L85,"")</f>
        <v>14</v>
      </c>
      <c r="AJ78"/>
      <c r="AK78"/>
      <c r="AL78"/>
      <c r="AM78"/>
      <c r="AN78"/>
      <c r="AO78"/>
      <c r="AP78"/>
      <c r="AQ78"/>
      <c r="AR78"/>
      <c r="AS78"/>
      <c r="AT78"/>
      <c r="AU78"/>
      <c r="AV78"/>
      <c r="AW78"/>
      <c r="AX78"/>
      <c r="AY78"/>
      <c r="AZ78"/>
      <c r="BA78"/>
      <c r="BB78"/>
      <c r="BC78"/>
      <c r="BD78"/>
      <c r="BE78"/>
      <c r="BF78"/>
      <c r="BG78"/>
      <c r="BH78"/>
      <c r="BI78"/>
      <c r="BJ78"/>
      <c r="BK78"/>
      <c r="BL78"/>
    </row>
    <row r="79" spans="2:64" ht="16">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f>IF(ISNUMBER(YourData!$I86),YourData!$I86,"")</f>
        <v>2.3875281644443667</v>
      </c>
      <c r="AG79" s="472" t="str">
        <f>IF(ISBLANK(YourData!$J86),"",YourData!$J86)</f>
        <v>Sep</v>
      </c>
      <c r="AH79" s="473">
        <f>IF(ISNUMBER(YourData!$K86),YourData!$K86,"")</f>
        <v>11</v>
      </c>
      <c r="AI79" s="475">
        <f>IF(ISNUMBER(YourData!$L86),YourData!$L86,"")</f>
        <v>15</v>
      </c>
      <c r="AJ79"/>
      <c r="AK79"/>
      <c r="AL79"/>
      <c r="AM79"/>
      <c r="AN79"/>
      <c r="AO79"/>
      <c r="AP79"/>
      <c r="AQ79"/>
      <c r="AR79"/>
      <c r="AS79"/>
      <c r="AT79"/>
      <c r="AU79"/>
      <c r="AV79"/>
      <c r="AW79"/>
      <c r="AX79"/>
      <c r="AY79"/>
      <c r="AZ79"/>
      <c r="BA79"/>
      <c r="BB79"/>
      <c r="BC79"/>
      <c r="BD79"/>
      <c r="BE79"/>
      <c r="BF79"/>
      <c r="BG79"/>
      <c r="BH79"/>
      <c r="BI79"/>
      <c r="BJ79"/>
      <c r="BK79"/>
      <c r="BL79"/>
    </row>
    <row r="80" spans="2:64" ht="16">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f>IF(ISNUMBER(YourData!$I87),YourData!$I87,"")</f>
        <v>1.4799194889740501</v>
      </c>
      <c r="AG80" s="472" t="str">
        <f>IF(ISBLANK(YourData!$J87),"",YourData!$J87)</f>
        <v>Jun</v>
      </c>
      <c r="AH80" s="473">
        <f>IF(ISNUMBER(YourData!$K87),YourData!$K87,"")</f>
        <v>26</v>
      </c>
      <c r="AI80" s="475">
        <f>IF(ISNUMBER(YourData!$L87),YourData!$L87,"")</f>
        <v>17</v>
      </c>
      <c r="AJ80"/>
      <c r="AK80"/>
      <c r="AL80"/>
      <c r="AM80"/>
      <c r="AN80"/>
      <c r="AO80"/>
      <c r="AP80"/>
      <c r="AQ80"/>
      <c r="AR80"/>
      <c r="AS80"/>
      <c r="AT80"/>
      <c r="AU80"/>
      <c r="AV80"/>
      <c r="AW80"/>
      <c r="AX80"/>
      <c r="AY80"/>
      <c r="AZ80"/>
      <c r="BA80"/>
      <c r="BB80"/>
      <c r="BC80"/>
      <c r="BD80"/>
      <c r="BE80"/>
      <c r="BF80"/>
      <c r="BG80"/>
      <c r="BH80"/>
      <c r="BI80"/>
      <c r="BJ80"/>
      <c r="BK80"/>
      <c r="BL80"/>
    </row>
    <row r="81" spans="2:64" ht="16">
      <c r="B81" s="205" t="s">
        <v>724</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f>IF(ISNUMBER(YourData!$I88),YourData!$I88,"")</f>
        <v>3.45012275142575</v>
      </c>
      <c r="AG81" s="472" t="str">
        <f>IF(ISBLANK(YourData!$J88),"",YourData!$J88)</f>
        <v>Oct</v>
      </c>
      <c r="AH81" s="473">
        <f>IF(ISNUMBER(YourData!$K88),YourData!$K88,"")</f>
        <v>18</v>
      </c>
      <c r="AI81" s="475">
        <f>IF(ISNUMBER(YourData!$L88),YourData!$L88,"")</f>
        <v>15</v>
      </c>
      <c r="AJ81"/>
      <c r="AK81"/>
      <c r="AL81"/>
      <c r="AM81"/>
      <c r="AN81"/>
      <c r="AO81"/>
      <c r="AP81"/>
      <c r="AQ81"/>
      <c r="AR81"/>
      <c r="AS81"/>
      <c r="AT81"/>
      <c r="AU81"/>
      <c r="AV81"/>
      <c r="AW81"/>
      <c r="AX81"/>
      <c r="AY81"/>
      <c r="AZ81"/>
      <c r="BA81"/>
      <c r="BB81"/>
      <c r="BC81"/>
      <c r="BD81"/>
      <c r="BE81"/>
      <c r="BF81"/>
      <c r="BG81"/>
      <c r="BH81"/>
      <c r="BI81"/>
      <c r="BJ81"/>
      <c r="BK81"/>
      <c r="BL81"/>
    </row>
    <row r="82" spans="2:64" ht="16">
      <c r="B82" s="205" t="s">
        <v>725</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f>IF(ISNUMBER(YourData!$I89),YourData!$I89,"")</f>
        <v>3.9147831651936666</v>
      </c>
      <c r="AG82" s="472" t="str">
        <f>IF(ISBLANK(YourData!$J89),"",YourData!$J89)</f>
        <v>Oct</v>
      </c>
      <c r="AH82" s="473">
        <f>IF(ISNUMBER(YourData!$K89),YourData!$K89,"")</f>
        <v>18</v>
      </c>
      <c r="AI82" s="475">
        <f>IF(ISNUMBER(YourData!$L89),YourData!$L89,"")</f>
        <v>15</v>
      </c>
      <c r="AJ82"/>
      <c r="AK82"/>
      <c r="AL82"/>
      <c r="AM82"/>
      <c r="AN82"/>
      <c r="AO82"/>
      <c r="AP82"/>
      <c r="AQ82"/>
      <c r="AR82"/>
      <c r="AS82"/>
      <c r="AT82"/>
      <c r="AU82"/>
      <c r="AV82"/>
      <c r="AW82"/>
      <c r="AX82"/>
      <c r="AY82"/>
      <c r="AZ82"/>
      <c r="BA82"/>
      <c r="BB82"/>
      <c r="BC82"/>
      <c r="BD82"/>
      <c r="BE82"/>
      <c r="BF82"/>
      <c r="BG82"/>
      <c r="BH82"/>
      <c r="BI82"/>
      <c r="BJ82"/>
      <c r="BK82"/>
      <c r="BL82"/>
    </row>
    <row r="83" spans="2:64" ht="16">
      <c r="B83" s="262" t="s">
        <v>726</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f>IF(ISNUMBER(YourData!$I90),YourData!$I90,"")</f>
        <v>4.1774468440423611</v>
      </c>
      <c r="AG83" s="480" t="str">
        <f>IF(ISBLANK(YourData!$J90),"",YourData!$J90)</f>
        <v>Jan</v>
      </c>
      <c r="AH83" s="481">
        <f>IF(ISNUMBER(YourData!$K90),YourData!$K90,"")</f>
        <v>22</v>
      </c>
      <c r="AI83" s="482">
        <f>IF(ISNUMBER(YourData!$L90),YourData!$L90,"")</f>
        <v>15</v>
      </c>
      <c r="AJ83"/>
      <c r="AK83"/>
      <c r="AL83"/>
      <c r="AM83"/>
      <c r="AN83"/>
      <c r="AO83"/>
      <c r="AP83"/>
      <c r="AQ83"/>
      <c r="AR83"/>
      <c r="AS83"/>
      <c r="AT83"/>
      <c r="AU83"/>
      <c r="AV83"/>
      <c r="AW83"/>
      <c r="AX83"/>
      <c r="AY83"/>
      <c r="AZ83"/>
      <c r="BA83"/>
      <c r="BB83"/>
      <c r="BC83"/>
      <c r="BD83"/>
      <c r="BE83"/>
      <c r="BF83"/>
      <c r="BG83"/>
      <c r="BH83"/>
      <c r="BI83"/>
      <c r="BJ83"/>
      <c r="BK83"/>
      <c r="BL83"/>
    </row>
    <row r="84" spans="2:64" ht="16">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f>IF(ISNUMBER(YourData!$I91),YourData!$I91,"")</f>
        <v>1.0409839497122859</v>
      </c>
      <c r="AG84" s="472" t="str">
        <f>IF(ISBLANK(YourData!$J91),"",YourData!$J91)</f>
        <v>Jun</v>
      </c>
      <c r="AH84" s="473">
        <f>IF(ISNUMBER(YourData!$K91),YourData!$K91,"")</f>
        <v>26</v>
      </c>
      <c r="AI84" s="475">
        <f>IF(ISNUMBER(YourData!$L91),YourData!$L91,"")</f>
        <v>17</v>
      </c>
      <c r="AJ84"/>
      <c r="AK84"/>
      <c r="AL84"/>
      <c r="AM84"/>
      <c r="AN84"/>
      <c r="AO84"/>
      <c r="AP84"/>
      <c r="AQ84"/>
      <c r="AR84"/>
      <c r="AS84"/>
      <c r="AT84"/>
      <c r="AU84"/>
      <c r="AV84"/>
      <c r="AW84"/>
      <c r="AX84"/>
      <c r="AY84"/>
      <c r="AZ84"/>
      <c r="BA84"/>
      <c r="BB84"/>
      <c r="BC84"/>
      <c r="BD84"/>
      <c r="BE84"/>
      <c r="BF84"/>
      <c r="BG84"/>
      <c r="BH84"/>
      <c r="BI84"/>
      <c r="BJ84"/>
      <c r="BK84"/>
      <c r="BL84"/>
    </row>
    <row r="85" spans="2:64" ht="16">
      <c r="B85" s="205" t="s">
        <v>571</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f>IF(ISNUMBER(YourData!$I92),YourData!$I92,"")</f>
        <v>1.3074663044997861</v>
      </c>
      <c r="AG85" s="472" t="str">
        <f>IF(ISBLANK(YourData!$J92),"",YourData!$J92)</f>
        <v>Jun</v>
      </c>
      <c r="AH85" s="473">
        <f>IF(ISNUMBER(YourData!$K92),YourData!$K92,"")</f>
        <v>26</v>
      </c>
      <c r="AI85" s="475">
        <f>IF(ISNUMBER(YourData!$L92),YourData!$L92,"")</f>
        <v>17</v>
      </c>
      <c r="AJ85"/>
      <c r="AK85"/>
      <c r="AL85"/>
      <c r="AM85"/>
      <c r="AN85"/>
      <c r="AO85"/>
      <c r="AP85"/>
      <c r="AQ85"/>
      <c r="AR85"/>
      <c r="AS85"/>
      <c r="AT85"/>
      <c r="AU85"/>
      <c r="AV85"/>
      <c r="AW85"/>
      <c r="AX85"/>
      <c r="AY85"/>
      <c r="AZ85"/>
      <c r="BA85"/>
      <c r="BB85"/>
      <c r="BC85"/>
      <c r="BD85"/>
      <c r="BE85"/>
      <c r="BF85"/>
      <c r="BG85"/>
      <c r="BH85"/>
      <c r="BI85"/>
      <c r="BJ85"/>
      <c r="BK85"/>
      <c r="BL85"/>
    </row>
    <row r="86" spans="2:64" ht="16">
      <c r="B86" s="206" t="s">
        <v>552</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f>IF(ISNUMBER(YourData!$I93),YourData!$I93,"")</f>
        <v>1.0843806818245332</v>
      </c>
      <c r="AG86" s="472" t="str">
        <f>IF(ISBLANK(YourData!$J93),"",YourData!$J93)</f>
        <v>Jun</v>
      </c>
      <c r="AH86" s="473">
        <f>IF(ISNUMBER(YourData!$K93),YourData!$K93,"")</f>
        <v>26</v>
      </c>
      <c r="AI86" s="475">
        <f>IF(ISNUMBER(YourData!$L93),YourData!$L93,"")</f>
        <v>17</v>
      </c>
      <c r="AJ86"/>
      <c r="AK86"/>
      <c r="AL86"/>
      <c r="AM86"/>
      <c r="AN86"/>
      <c r="AO86"/>
      <c r="AP86"/>
      <c r="AQ86"/>
      <c r="AR86"/>
      <c r="AS86"/>
      <c r="AT86"/>
      <c r="AU86"/>
      <c r="AV86"/>
      <c r="AW86"/>
      <c r="AX86"/>
      <c r="AY86"/>
      <c r="AZ86"/>
      <c r="BA86"/>
      <c r="BB86"/>
      <c r="BC86"/>
      <c r="BD86"/>
      <c r="BE86"/>
      <c r="BF86"/>
      <c r="BG86"/>
      <c r="BH86"/>
      <c r="BI86"/>
      <c r="BJ86"/>
      <c r="BK86"/>
      <c r="BL86"/>
    </row>
    <row r="87" spans="2:64" ht="16">
      <c r="B87" s="205" t="s">
        <v>553</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f>IF(ISNUMBER(YourData!$I94),YourData!$I94,"")</f>
        <v>1.4003868564288973</v>
      </c>
      <c r="AG87" s="472" t="str">
        <f>IF(ISBLANK(YourData!$J94),"",YourData!$J94)</f>
        <v>Jun</v>
      </c>
      <c r="AH87" s="473">
        <f>IF(ISNUMBER(YourData!$K94),YourData!$K94,"")</f>
        <v>26</v>
      </c>
      <c r="AI87" s="475">
        <f>IF(ISNUMBER(YourData!$L94),YourData!$L94,"")</f>
        <v>17</v>
      </c>
      <c r="AJ87"/>
      <c r="AK87"/>
      <c r="AL87"/>
      <c r="AM87"/>
      <c r="AN87"/>
      <c r="AO87"/>
      <c r="AP87"/>
      <c r="AQ87"/>
      <c r="AR87"/>
      <c r="AS87"/>
      <c r="AT87"/>
      <c r="AU87"/>
      <c r="AV87"/>
      <c r="AW87"/>
      <c r="AX87"/>
      <c r="AY87"/>
      <c r="AZ87"/>
      <c r="BA87"/>
      <c r="BB87"/>
      <c r="BC87"/>
      <c r="BD87"/>
      <c r="BE87"/>
      <c r="BF87"/>
      <c r="BG87"/>
      <c r="BH87"/>
      <c r="BI87"/>
      <c r="BJ87"/>
      <c r="BK87"/>
      <c r="BL87"/>
    </row>
    <row r="88" spans="2:64" ht="16">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f>IF(ISNUMBER(YourData!$I95),YourData!$I95,"")</f>
        <v>1.1844831491279082</v>
      </c>
      <c r="AG88" s="472" t="str">
        <f>IF(ISBLANK(YourData!$J95),"",YourData!$J95)</f>
        <v>Jun</v>
      </c>
      <c r="AH88" s="473">
        <f>IF(ISNUMBER(YourData!$K95),YourData!$K95,"")</f>
        <v>26</v>
      </c>
      <c r="AI88" s="475">
        <f>IF(ISNUMBER(YourData!$L95),YourData!$L95,"")</f>
        <v>18</v>
      </c>
      <c r="AJ88"/>
      <c r="AK88"/>
      <c r="AL88"/>
      <c r="AM88"/>
      <c r="AN88"/>
      <c r="AO88"/>
      <c r="AP88"/>
      <c r="AQ88"/>
      <c r="AR88"/>
      <c r="AS88"/>
      <c r="AT88"/>
      <c r="AU88"/>
      <c r="AV88"/>
      <c r="AW88"/>
      <c r="AX88"/>
      <c r="AY88"/>
      <c r="AZ88"/>
      <c r="BA88"/>
      <c r="BB88"/>
      <c r="BC88"/>
      <c r="BD88"/>
      <c r="BE88"/>
      <c r="BF88"/>
      <c r="BG88"/>
      <c r="BH88"/>
      <c r="BI88"/>
      <c r="BJ88"/>
      <c r="BK88"/>
      <c r="BL88"/>
    </row>
    <row r="89" spans="2:64" ht="16">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f>IF(ISNUMBER(YourData!$I96),YourData!$I96,"")</f>
        <v>1.8408786461636304</v>
      </c>
      <c r="AG89" s="472" t="str">
        <f>IF(ISBLANK(YourData!$J96),"",YourData!$J96)</f>
        <v>Jun</v>
      </c>
      <c r="AH89" s="473">
        <f>IF(ISNUMBER(YourData!$K96),YourData!$K96,"")</f>
        <v>26</v>
      </c>
      <c r="AI89" s="475">
        <f>IF(ISNUMBER(YourData!$L96),YourData!$L96,"")</f>
        <v>17</v>
      </c>
      <c r="AJ89"/>
      <c r="AK89"/>
      <c r="AL89"/>
      <c r="AM89"/>
      <c r="AN89"/>
      <c r="AO89"/>
      <c r="AP89"/>
      <c r="AQ89"/>
      <c r="AR89"/>
      <c r="AS89"/>
      <c r="AT89"/>
      <c r="AU89"/>
      <c r="AV89"/>
      <c r="AW89"/>
      <c r="AX89"/>
      <c r="AY89"/>
      <c r="AZ89"/>
      <c r="BA89"/>
      <c r="BB89"/>
      <c r="BC89"/>
      <c r="BD89"/>
      <c r="BE89"/>
      <c r="BF89"/>
      <c r="BG89"/>
      <c r="BH89"/>
      <c r="BI89"/>
      <c r="BJ89"/>
      <c r="BK89"/>
      <c r="BL89"/>
    </row>
    <row r="90" spans="2:64" ht="16">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f>IF(ISNUMBER(YourData!$I97),YourData!$I97,"")</f>
        <v>1.3659364281534667</v>
      </c>
      <c r="AG90" s="472" t="str">
        <f>IF(ISBLANK(YourData!$J97),"",YourData!$J97)</f>
        <v>Jun</v>
      </c>
      <c r="AH90" s="473">
        <f>IF(ISNUMBER(YourData!$K97),YourData!$K97,"")</f>
        <v>26</v>
      </c>
      <c r="AI90" s="475">
        <f>IF(ISNUMBER(YourData!$L97),YourData!$L97,"")</f>
        <v>18</v>
      </c>
      <c r="AJ90"/>
      <c r="AK90"/>
      <c r="AL90"/>
      <c r="AM90"/>
      <c r="AN90"/>
      <c r="AO90"/>
      <c r="AP90"/>
      <c r="AQ90"/>
      <c r="AR90"/>
      <c r="AS90"/>
      <c r="AT90"/>
      <c r="AU90"/>
      <c r="AV90"/>
      <c r="AW90"/>
      <c r="AX90"/>
      <c r="AY90"/>
      <c r="AZ90"/>
      <c r="BA90"/>
      <c r="BB90"/>
      <c r="BC90"/>
      <c r="BD90"/>
      <c r="BE90"/>
      <c r="BF90"/>
      <c r="BG90"/>
      <c r="BH90"/>
      <c r="BI90"/>
      <c r="BJ90"/>
      <c r="BK90"/>
      <c r="BL90"/>
    </row>
    <row r="91" spans="2:64" ht="16">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f>IF(ISNUMBER(YourData!$I98),YourData!$I98,"")</f>
        <v>2.8665932367108886</v>
      </c>
      <c r="AG91" s="472" t="str">
        <f>IF(ISBLANK(YourData!$J98),"",YourData!$J98)</f>
        <v>Sep</v>
      </c>
      <c r="AH91" s="473">
        <f>IF(ISNUMBER(YourData!$K98),YourData!$K98,"")</f>
        <v>12</v>
      </c>
      <c r="AI91" s="475">
        <f>IF(ISNUMBER(YourData!$L98),YourData!$L98,"")</f>
        <v>14</v>
      </c>
      <c r="AJ91"/>
      <c r="AK91"/>
      <c r="AL91"/>
      <c r="AM91"/>
      <c r="AN91"/>
      <c r="AO91"/>
      <c r="AP91"/>
      <c r="AQ91"/>
      <c r="AR91"/>
      <c r="AS91"/>
      <c r="AT91"/>
      <c r="AU91"/>
      <c r="AV91"/>
      <c r="AW91"/>
      <c r="AX91"/>
      <c r="AY91"/>
      <c r="AZ91"/>
      <c r="BA91"/>
      <c r="BB91"/>
      <c r="BC91"/>
      <c r="BD91"/>
      <c r="BE91"/>
      <c r="BF91"/>
      <c r="BG91"/>
      <c r="BH91"/>
      <c r="BI91"/>
      <c r="BJ91"/>
      <c r="BK91"/>
      <c r="BL91"/>
    </row>
    <row r="92" spans="2:64" ht="16">
      <c r="B92" s="205" t="s">
        <v>564</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f>IF(ISNUMBER(YourData!$I99),YourData!$I99,"")</f>
        <v>6.8388144107288324</v>
      </c>
      <c r="AG92" s="472" t="str">
        <f>IF(ISBLANK(YourData!$J99),"",YourData!$J99)</f>
        <v>Jan</v>
      </c>
      <c r="AH92" s="473">
        <f>IF(ISNUMBER(YourData!$K99),YourData!$K99,"")</f>
        <v>22</v>
      </c>
      <c r="AI92" s="475">
        <f>IF(ISNUMBER(YourData!$L99),YourData!$L99,"")</f>
        <v>14</v>
      </c>
      <c r="AJ92"/>
      <c r="AK92"/>
      <c r="AL92"/>
      <c r="AM92"/>
      <c r="AN92"/>
      <c r="AO92"/>
      <c r="AP92"/>
      <c r="AQ92"/>
      <c r="AR92"/>
      <c r="AS92"/>
      <c r="AT92"/>
      <c r="AU92"/>
      <c r="AV92"/>
      <c r="AW92"/>
      <c r="AX92"/>
      <c r="AY92"/>
      <c r="AZ92"/>
      <c r="BA92"/>
      <c r="BB92"/>
      <c r="BC92"/>
      <c r="BD92"/>
      <c r="BE92"/>
      <c r="BF92"/>
      <c r="BG92"/>
      <c r="BH92"/>
      <c r="BI92"/>
      <c r="BJ92"/>
      <c r="BK92"/>
      <c r="BL92"/>
    </row>
    <row r="93" spans="2:64" ht="16">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f>IF(ISNUMBER(YourData!$I100),YourData!$I100,"")</f>
        <v>4.7271678037871956</v>
      </c>
      <c r="AG93" s="472" t="str">
        <f>IF(ISBLANK(YourData!$J100),"",YourData!$J100)</f>
        <v>Jan</v>
      </c>
      <c r="AH93" s="473">
        <f>IF(ISNUMBER(YourData!$K100),YourData!$K100,"")</f>
        <v>22</v>
      </c>
      <c r="AI93" s="475">
        <f>IF(ISNUMBER(YourData!$L100),YourData!$L100,"")</f>
        <v>14</v>
      </c>
      <c r="AJ93"/>
      <c r="AK93"/>
      <c r="AL93"/>
      <c r="AM93"/>
      <c r="AN93"/>
      <c r="AO93"/>
      <c r="AP93"/>
      <c r="AQ93"/>
      <c r="AR93"/>
      <c r="AS93"/>
      <c r="AT93"/>
      <c r="AU93"/>
      <c r="AV93"/>
      <c r="AW93"/>
      <c r="AX93"/>
      <c r="AY93"/>
      <c r="AZ93"/>
      <c r="BA93"/>
      <c r="BB93"/>
      <c r="BC93"/>
      <c r="BD93"/>
      <c r="BE93"/>
      <c r="BF93"/>
      <c r="BG93"/>
      <c r="BH93"/>
      <c r="BI93"/>
      <c r="BJ93"/>
      <c r="BK93"/>
      <c r="BL93"/>
    </row>
    <row r="94" spans="2:64" ht="16">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f>IF(ISNUMBER(YourData!$I101),YourData!$I101,"")</f>
        <v>6.5945510253713326</v>
      </c>
      <c r="AG94" s="472" t="str">
        <f>IF(ISBLANK(YourData!$J101),"",YourData!$J101)</f>
        <v>Jan</v>
      </c>
      <c r="AH94" s="473">
        <f>IF(ISNUMBER(YourData!$K101),YourData!$K101,"")</f>
        <v>22</v>
      </c>
      <c r="AI94" s="475">
        <f>IF(ISNUMBER(YourData!$L101),YourData!$L101,"")</f>
        <v>14</v>
      </c>
      <c r="AJ94"/>
      <c r="AK94"/>
      <c r="AL94"/>
      <c r="AM94"/>
      <c r="AN94"/>
      <c r="AO94"/>
      <c r="AP94"/>
      <c r="AQ94"/>
      <c r="AR94"/>
      <c r="AS94"/>
      <c r="AT94"/>
      <c r="AU94"/>
      <c r="AV94"/>
      <c r="AW94"/>
      <c r="AX94"/>
      <c r="AY94"/>
      <c r="AZ94"/>
      <c r="BA94"/>
      <c r="BB94"/>
      <c r="BC94"/>
      <c r="BD94"/>
      <c r="BE94"/>
      <c r="BF94"/>
      <c r="BG94"/>
      <c r="BH94"/>
      <c r="BI94"/>
      <c r="BJ94"/>
      <c r="BK94"/>
      <c r="BL94"/>
    </row>
    <row r="95" spans="2:64" ht="16">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f>IF(ISNUMBER(YourData!$I102),YourData!$I102,"")</f>
        <v>4.4754870295558611</v>
      </c>
      <c r="AG95" s="472" t="str">
        <f>IF(ISBLANK(YourData!$J102),"",YourData!$J102)</f>
        <v>Jun</v>
      </c>
      <c r="AH95" s="473">
        <f>IF(ISNUMBER(YourData!$K102),YourData!$K102,"")</f>
        <v>26</v>
      </c>
      <c r="AI95" s="475">
        <f>IF(ISNUMBER(YourData!$L102),YourData!$L102,"")</f>
        <v>17</v>
      </c>
      <c r="AJ95"/>
      <c r="AK95"/>
      <c r="AL95"/>
      <c r="AM95"/>
      <c r="AN95"/>
      <c r="AO95"/>
      <c r="AP95"/>
      <c r="AQ95"/>
      <c r="AR95"/>
      <c r="AS95"/>
      <c r="AT95"/>
      <c r="AU95"/>
      <c r="AV95"/>
      <c r="AW95"/>
      <c r="AX95"/>
      <c r="AY95"/>
      <c r="AZ95"/>
      <c r="BA95"/>
      <c r="BB95"/>
      <c r="BC95"/>
      <c r="BD95"/>
      <c r="BE95"/>
      <c r="BF95"/>
      <c r="BG95"/>
      <c r="BH95"/>
      <c r="BI95"/>
      <c r="BJ95"/>
      <c r="BK95"/>
      <c r="BL95"/>
    </row>
    <row r="96" spans="2:64" ht="16">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f>IF(ISNUMBER(YourData!$I103),YourData!$I103,"")</f>
        <v>3.969546628651889</v>
      </c>
      <c r="AG96" s="472" t="str">
        <f>IF(ISBLANK(YourData!$J103),"",YourData!$J103)</f>
        <v>Jun</v>
      </c>
      <c r="AH96" s="473">
        <f>IF(ISNUMBER(YourData!$K103),YourData!$K103,"")</f>
        <v>26</v>
      </c>
      <c r="AI96" s="475">
        <f>IF(ISNUMBER(YourData!$L103),YourData!$L103,"")</f>
        <v>18</v>
      </c>
      <c r="AJ96"/>
      <c r="AK96"/>
      <c r="AL96"/>
      <c r="AM96"/>
      <c r="AN96"/>
      <c r="AO96"/>
      <c r="AP96"/>
      <c r="AQ96"/>
      <c r="AR96"/>
      <c r="AS96"/>
      <c r="AT96"/>
      <c r="AU96"/>
      <c r="AV96"/>
      <c r="AW96"/>
      <c r="AX96"/>
      <c r="AY96"/>
      <c r="AZ96"/>
      <c r="BA96"/>
      <c r="BB96"/>
      <c r="BC96"/>
      <c r="BD96"/>
      <c r="BE96"/>
      <c r="BF96"/>
      <c r="BG96"/>
      <c r="BH96"/>
      <c r="BI96"/>
      <c r="BJ96"/>
      <c r="BK96"/>
      <c r="BL96"/>
    </row>
    <row r="97" spans="2:64" ht="16">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f>IF(ISNUMBER(YourData!$I104),YourData!$I104,"")</f>
        <v>6.2091075342863329</v>
      </c>
      <c r="AG97" s="472" t="str">
        <f>IF(ISBLANK(YourData!$J104),"",YourData!$J104)</f>
        <v>Jan</v>
      </c>
      <c r="AH97" s="473">
        <f>IF(ISNUMBER(YourData!$K104),YourData!$K104,"")</f>
        <v>22</v>
      </c>
      <c r="AI97" s="475">
        <f>IF(ISNUMBER(YourData!$L104),YourData!$L104,"")</f>
        <v>14</v>
      </c>
      <c r="AJ97"/>
      <c r="AK97"/>
      <c r="AL97"/>
      <c r="AM97"/>
      <c r="AN97"/>
      <c r="AO97"/>
      <c r="AP97"/>
      <c r="AQ97"/>
      <c r="AR97"/>
      <c r="AS97"/>
      <c r="AT97"/>
      <c r="AU97"/>
      <c r="AV97"/>
      <c r="AW97"/>
      <c r="AX97"/>
      <c r="AY97"/>
      <c r="AZ97"/>
      <c r="BA97"/>
      <c r="BB97"/>
      <c r="BC97"/>
      <c r="BD97"/>
      <c r="BE97"/>
      <c r="BF97"/>
      <c r="BG97"/>
      <c r="BH97"/>
      <c r="BI97"/>
      <c r="BJ97"/>
      <c r="BK97"/>
      <c r="BL97"/>
    </row>
    <row r="98" spans="2:64" ht="16">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f>IF(ISNUMBER(YourData!$I105),YourData!$I105,"")</f>
        <v>0.37747114436019724</v>
      </c>
      <c r="AG98" s="464" t="str">
        <f>IF(ISBLANK(YourData!$J105),"",YourData!$J105)</f>
        <v>Jun</v>
      </c>
      <c r="AH98" s="465">
        <f>IF(ISNUMBER(YourData!$K105),YourData!$K105,"")</f>
        <v>26</v>
      </c>
      <c r="AI98" s="467">
        <f>IF(ISNUMBER(YourData!$L105),YourData!$L105,"")</f>
        <v>19</v>
      </c>
      <c r="AJ98"/>
      <c r="AK98"/>
      <c r="AL98"/>
      <c r="AM98"/>
      <c r="AN98"/>
      <c r="AO98"/>
      <c r="AP98"/>
      <c r="AQ98"/>
      <c r="AR98"/>
      <c r="AS98"/>
      <c r="AT98"/>
      <c r="AU98"/>
      <c r="AV98"/>
      <c r="AW98"/>
      <c r="AX98"/>
      <c r="AY98"/>
      <c r="AZ98"/>
      <c r="BA98"/>
      <c r="BB98"/>
      <c r="BC98"/>
      <c r="BD98"/>
      <c r="BE98"/>
      <c r="BF98"/>
      <c r="BG98"/>
      <c r="BH98"/>
      <c r="BI98"/>
      <c r="BJ98"/>
      <c r="BK98"/>
      <c r="BL98"/>
    </row>
    <row r="99" spans="2:64" ht="16">
      <c r="B99" s="205" t="s">
        <v>1391</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f>IF(ISNUMBER(YourData!$I106),YourData!$I106,"")</f>
        <v>0.60690591155033613</v>
      </c>
      <c r="AG99" s="472" t="str">
        <f>IF(ISBLANK(YourData!$J106),"",YourData!$J106)</f>
        <v>Jun</v>
      </c>
      <c r="AH99" s="473">
        <f>IF(ISNUMBER(YourData!$K106),YourData!$K106,"")</f>
        <v>26</v>
      </c>
      <c r="AI99" s="475">
        <f>IF(ISNUMBER(YourData!$L106),YourData!$L106,"")</f>
        <v>18</v>
      </c>
      <c r="AJ99"/>
      <c r="AK99"/>
      <c r="AL99"/>
      <c r="AM99"/>
      <c r="AN99"/>
      <c r="AO99"/>
      <c r="AP99"/>
      <c r="AQ99"/>
      <c r="AR99"/>
      <c r="AS99"/>
      <c r="AT99"/>
      <c r="AU99"/>
      <c r="AV99"/>
      <c r="AW99"/>
      <c r="AX99"/>
      <c r="AY99"/>
      <c r="AZ99"/>
      <c r="BA99"/>
      <c r="BB99"/>
      <c r="BC99"/>
      <c r="BD99"/>
      <c r="BE99"/>
      <c r="BF99"/>
      <c r="BG99"/>
      <c r="BH99"/>
      <c r="BI99"/>
      <c r="BJ99"/>
      <c r="BK99"/>
      <c r="BL99"/>
    </row>
    <row r="100" spans="2:64" ht="16">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f>IF(ISNUMBER(YourData!$I107),YourData!$I107,"")</f>
        <v>0.82784871333105003</v>
      </c>
      <c r="AG100" s="472" t="str">
        <f>IF(ISBLANK(YourData!$J107),"",YourData!$J107)</f>
        <v>Jun</v>
      </c>
      <c r="AH100" s="473">
        <f>IF(ISNUMBER(YourData!$K107),YourData!$K107,"")</f>
        <v>26</v>
      </c>
      <c r="AI100" s="475">
        <f>IF(ISNUMBER(YourData!$L107),YourData!$L107,"")</f>
        <v>18</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ht="16">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f>IF(ISNUMBER(YourData!$I108),YourData!$I108,"")</f>
        <v>1.0325401014967168</v>
      </c>
      <c r="AG101" s="472" t="str">
        <f>IF(ISBLANK(YourData!$J108),"",YourData!$J108)</f>
        <v>Jun</v>
      </c>
      <c r="AH101" s="473">
        <f>IF(ISNUMBER(YourData!$K108),YourData!$K108,"")</f>
        <v>26</v>
      </c>
      <c r="AI101" s="475">
        <f>IF(ISNUMBER(YourData!$L108),YourData!$L108,"")</f>
        <v>18</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ht="16">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f>IF(ISNUMBER(YourData!$I109),YourData!$I109,"")</f>
        <v>1.9293660713617777</v>
      </c>
      <c r="AG102" s="472" t="str">
        <f>IF(ISBLANK(YourData!$J109),"",YourData!$J109)</f>
        <v>Jun</v>
      </c>
      <c r="AH102" s="473">
        <f>IF(ISNUMBER(YourData!$K109),YourData!$K109,"")</f>
        <v>26</v>
      </c>
      <c r="AI102" s="475">
        <f>IF(ISNUMBER(YourData!$L109),YourData!$L109,"")</f>
        <v>16</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ht="16">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f>IF(ISNUMBER(YourData!$I110),YourData!$I110,"")</f>
        <v>4.686011920155889</v>
      </c>
      <c r="AG103" s="472" t="str">
        <f>IF(ISBLANK(YourData!$J110),"",YourData!$J110)</f>
        <v>Oct</v>
      </c>
      <c r="AH103" s="473">
        <f>IF(ISNUMBER(YourData!$K110),YourData!$K110,"")</f>
        <v>18</v>
      </c>
      <c r="AI103" s="475">
        <f>IF(ISNUMBER(YourData!$L110),YourData!$L110,"")</f>
        <v>14</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ht="16">
      <c r="B104" s="205" t="s">
        <v>727</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f>IF(ISNUMBER(YourData!$I111),YourData!$I111,"")</f>
        <v>6.466327698213667</v>
      </c>
      <c r="AG104" s="472" t="str">
        <f>IF(ISBLANK(YourData!$J111),"",YourData!$J111)</f>
        <v>Jan</v>
      </c>
      <c r="AH104" s="473">
        <f>IF(ISNUMBER(YourData!$K111),YourData!$K111,"")</f>
        <v>22</v>
      </c>
      <c r="AI104" s="475">
        <f>IF(ISNUMBER(YourData!$L111),YourData!$L111,"")</f>
        <v>14</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ht="16">
      <c r="B105" s="205" t="s">
        <v>720</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f>IF(ISNUMBER(YourData!$I112),YourData!$I112,"")</f>
        <v>6.3741676034944721</v>
      </c>
      <c r="AG105" s="472" t="str">
        <f>IF(ISBLANK(YourData!$J112),"",YourData!$J112)</f>
        <v>Jan</v>
      </c>
      <c r="AH105" s="473">
        <f>IF(ISNUMBER(YourData!$K112),YourData!$K112,"")</f>
        <v>22</v>
      </c>
      <c r="AI105" s="475">
        <f>IF(ISNUMBER(YourData!$L112),YourData!$L112,"")</f>
        <v>14</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ht="16">
      <c r="B106" s="262" t="s">
        <v>719</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f>IF(ISNUMBER(YourData!$I113),YourData!$I113,"")</f>
        <v>6.4436386748211385</v>
      </c>
      <c r="AG106" s="480" t="str">
        <f>IF(ISBLANK(YourData!$J113),"",YourData!$J113)</f>
        <v>Jan</v>
      </c>
      <c r="AH106" s="481">
        <f>IF(ISNUMBER(YourData!$K113),YourData!$K113,"")</f>
        <v>22</v>
      </c>
      <c r="AI106" s="482">
        <f>IF(ISNUMBER(YourData!$L113),YourData!$L113,"")</f>
        <v>14</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ht="16">
      <c r="B107" s="205" t="s">
        <v>1392</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f>IF(ISNUMBER(YourData!$I114),YourData!$I114,"")</f>
        <v>1.0458327706611417</v>
      </c>
      <c r="AG107" s="472" t="str">
        <f>IF(ISBLANK(YourData!$J114),"",YourData!$J114)</f>
        <v>Jun</v>
      </c>
      <c r="AH107" s="473">
        <f>IF(ISNUMBER(YourData!$K114),YourData!$K114,"")</f>
        <v>26</v>
      </c>
      <c r="AI107" s="475">
        <f>IF(ISNUMBER(YourData!$L114),YourData!$L114,"")</f>
        <v>16</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ht="17"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f>IF(ISNUMBER(YourData!$I115),YourData!$I115,"")</f>
        <v>2.2702199991441168</v>
      </c>
      <c r="AG108" s="487" t="str">
        <f>IF(ISBLANK(YourData!$J115),"",YourData!$J115)</f>
        <v>Sep</v>
      </c>
      <c r="AH108" s="488">
        <f>IF(ISNUMBER(YourData!$K115),YourData!$K115,"")</f>
        <v>11</v>
      </c>
      <c r="AI108" s="494">
        <f>IF(ISNUMBER(YourData!$L115),YourData!$L115,"")</f>
        <v>15</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ht="17" thickTop="1">
      <c r="B109" s="191" t="s">
        <v>554</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2:64" ht="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7"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7" thickTop="1">
      <c r="B112" s="217" t="s">
        <v>561</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ht="16">
      <c r="B113" s="257" t="s">
        <v>558</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555</v>
      </c>
      <c r="AB113" s="1447"/>
      <c r="AC113" s="1447"/>
      <c r="AD113" s="1448"/>
      <c r="AF113" s="501"/>
      <c r="AG113" s="452" t="str">
        <f ca="1">'DATA for charts'!$S$6</f>
        <v>Latest Result</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452</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6">
      <c r="B115" s="252" t="s">
        <v>557</v>
      </c>
      <c r="C115" s="210" t="s">
        <v>457</v>
      </c>
      <c r="D115" s="211" t="s">
        <v>728</v>
      </c>
      <c r="E115" s="211" t="s">
        <v>673</v>
      </c>
      <c r="F115" s="212" t="s">
        <v>454</v>
      </c>
      <c r="G115" s="210" t="s">
        <v>457</v>
      </c>
      <c r="H115" s="211" t="s">
        <v>728</v>
      </c>
      <c r="I115" s="211" t="s">
        <v>673</v>
      </c>
      <c r="J115" s="212" t="s">
        <v>454</v>
      </c>
      <c r="K115" s="210" t="s">
        <v>457</v>
      </c>
      <c r="L115" s="211" t="s">
        <v>728</v>
      </c>
      <c r="M115" s="211" t="s">
        <v>673</v>
      </c>
      <c r="N115" s="212" t="s">
        <v>454</v>
      </c>
      <c r="O115" s="210" t="s">
        <v>457</v>
      </c>
      <c r="P115" s="211" t="s">
        <v>728</v>
      </c>
      <c r="Q115" s="211" t="s">
        <v>673</v>
      </c>
      <c r="R115" s="212" t="s">
        <v>454</v>
      </c>
      <c r="S115" s="210" t="s">
        <v>457</v>
      </c>
      <c r="T115" s="211" t="s">
        <v>728</v>
      </c>
      <c r="U115" s="211" t="s">
        <v>673</v>
      </c>
      <c r="V115" s="212" t="s">
        <v>454</v>
      </c>
      <c r="W115" s="210" t="s">
        <v>457</v>
      </c>
      <c r="X115" s="211" t="s">
        <v>728</v>
      </c>
      <c r="Y115" s="211" t="s">
        <v>673</v>
      </c>
      <c r="Z115" s="212" t="s">
        <v>454</v>
      </c>
      <c r="AA115" s="507" t="s">
        <v>457</v>
      </c>
      <c r="AB115" s="210" t="s">
        <v>457</v>
      </c>
      <c r="AC115" s="210" t="s">
        <v>457</v>
      </c>
      <c r="AD115" s="209" t="s">
        <v>450</v>
      </c>
      <c r="AE115" s="508"/>
      <c r="AF115" s="509" t="s">
        <v>457</v>
      </c>
      <c r="AG115" s="211" t="s">
        <v>728</v>
      </c>
      <c r="AH115" s="211" t="s">
        <v>673</v>
      </c>
      <c r="AI115" s="510" t="s">
        <v>454</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ht="16">
      <c r="B116" s="216" t="s">
        <v>455</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f>IF(ISNUMBER(YourData!$H130),YourData!$H130,"")</f>
        <v>63.8408396824451</v>
      </c>
      <c r="AG116" s="464" t="str">
        <f>IF(ISBLANK(YourData!$I130),"",YourData!$I130)</f>
        <v>Oct</v>
      </c>
      <c r="AH116" s="465">
        <f>IF(ISNUMBER(YourData!$J130),YourData!$J130,"")</f>
        <v>18</v>
      </c>
      <c r="AI116" s="467">
        <f>IF(ISNUMBER(YourData!$K130),YourData!$K130,"")</f>
        <v>16</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ht="16">
      <c r="B117" s="216" t="s">
        <v>456</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f>IF(ISNUMBER(YourData!$H131),YourData!$H131,"")</f>
        <v>44.292185943744002</v>
      </c>
      <c r="AG117" s="472" t="str">
        <f>IF(ISBLANK(YourData!$I131),"",YourData!$I131)</f>
        <v>Sep</v>
      </c>
      <c r="AH117" s="473">
        <f>IF(ISNUMBER(YourData!$J131),YourData!$J131,"")</f>
        <v>12</v>
      </c>
      <c r="AI117" s="475">
        <f>IF(ISNUMBER(YourData!$K131),YourData!$K131,"")</f>
        <v>15</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ht="16">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f>IF(ISNUMBER(YourData!$H132),YourData!$H132,"")</f>
        <v>62.468972650121998</v>
      </c>
      <c r="AG118" s="472" t="str">
        <f>IF(ISBLANK(YourData!$I132),"",YourData!$I132)</f>
        <v>Oct</v>
      </c>
      <c r="AH118" s="473">
        <f>IF(ISNUMBER(YourData!$J132),YourData!$J132,"")</f>
        <v>18</v>
      </c>
      <c r="AI118" s="475">
        <f>IF(ISNUMBER(YourData!$K132),YourData!$K132,"")</f>
        <v>16</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ht="16">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f>IF(ISNUMBER(YourData!$H133),YourData!$H133,"")</f>
        <v>36.680459020297903</v>
      </c>
      <c r="AG119" s="472" t="str">
        <f>IF(ISBLANK(YourData!$I133),"",YourData!$I133)</f>
        <v>Sep</v>
      </c>
      <c r="AH119" s="473">
        <f>IF(ISNUMBER(YourData!$J133),YourData!$J133,"")</f>
        <v>11</v>
      </c>
      <c r="AI119" s="475">
        <f>IF(ISNUMBER(YourData!$K133),YourData!$K133,"")</f>
        <v>16</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ht="16">
      <c r="B120" s="205" t="s">
        <v>729</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f>IF(ISNUMBER(YourData!$H134),YourData!$H134,"")</f>
        <v>70.144663705595306</v>
      </c>
      <c r="AG120" s="472" t="str">
        <f>IF(ISBLANK(YourData!$I134),"",YourData!$I134)</f>
        <v>Jan</v>
      </c>
      <c r="AH120" s="473">
        <f>IF(ISNUMBER(YourData!$J134),YourData!$J134,"")</f>
        <v>22</v>
      </c>
      <c r="AI120" s="475">
        <f>IF(ISNUMBER(YourData!$K134),YourData!$K134,"")</f>
        <v>16</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ht="16">
      <c r="B121" s="205" t="s">
        <v>730</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f>IF(ISNUMBER(YourData!$H135),YourData!$H135,"")</f>
        <v>49.622061671536201</v>
      </c>
      <c r="AG121" s="472" t="str">
        <f>IF(ISBLANK(YourData!$I135),"",YourData!$I135)</f>
        <v>Sep</v>
      </c>
      <c r="AH121" s="473">
        <f>IF(ISNUMBER(YourData!$J135),YourData!$J135,"")</f>
        <v>12</v>
      </c>
      <c r="AI121" s="475">
        <f>IF(ISNUMBER(YourData!$K135),YourData!$K135,"")</f>
        <v>16</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ht="17"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f>IF(ISNUMBER(YourData!$H136),YourData!$H136,"")</f>
        <v>49.877287464590601</v>
      </c>
      <c r="AG122" s="487" t="str">
        <f>IF(ISBLANK(YourData!$I136),"",YourData!$I136)</f>
        <v>Oct</v>
      </c>
      <c r="AH122" s="488">
        <f>IF(ISNUMBER(YourData!$J136),YourData!$J136,"")</f>
        <v>12</v>
      </c>
      <c r="AI122" s="494">
        <f>IF(ISNUMBER(YourData!$K136),YourData!$K136,"")</f>
        <v>15</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ht="17" thickTop="1">
      <c r="B123" s="218" t="s">
        <v>562</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ht="16">
      <c r="B124" s="524" t="s">
        <v>558</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555</v>
      </c>
      <c r="AB124" s="1447"/>
      <c r="AC124" s="1447"/>
      <c r="AD124" s="1448"/>
      <c r="AE124" s="188"/>
      <c r="AF124" s="527"/>
      <c r="AG124" s="452" t="str">
        <f ca="1">'DATA for charts'!$S$6</f>
        <v>Latest Result</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ht="16">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452</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6">
      <c r="B126" s="252" t="s">
        <v>557</v>
      </c>
      <c r="C126" s="210" t="s">
        <v>457</v>
      </c>
      <c r="D126" s="211" t="s">
        <v>728</v>
      </c>
      <c r="E126" s="211" t="s">
        <v>673</v>
      </c>
      <c r="F126" s="212" t="s">
        <v>454</v>
      </c>
      <c r="G126" s="210" t="s">
        <v>457</v>
      </c>
      <c r="H126" s="211" t="s">
        <v>728</v>
      </c>
      <c r="I126" s="211" t="s">
        <v>673</v>
      </c>
      <c r="J126" s="212" t="s">
        <v>454</v>
      </c>
      <c r="K126" s="210" t="s">
        <v>457</v>
      </c>
      <c r="L126" s="211" t="s">
        <v>728</v>
      </c>
      <c r="M126" s="211" t="s">
        <v>673</v>
      </c>
      <c r="N126" s="212" t="s">
        <v>454</v>
      </c>
      <c r="O126" s="210" t="s">
        <v>457</v>
      </c>
      <c r="P126" s="211" t="s">
        <v>728</v>
      </c>
      <c r="Q126" s="211" t="s">
        <v>673</v>
      </c>
      <c r="R126" s="212" t="s">
        <v>454</v>
      </c>
      <c r="S126" s="210" t="s">
        <v>457</v>
      </c>
      <c r="T126" s="211" t="s">
        <v>728</v>
      </c>
      <c r="U126" s="211" t="s">
        <v>673</v>
      </c>
      <c r="V126" s="212" t="s">
        <v>454</v>
      </c>
      <c r="W126" s="210" t="s">
        <v>457</v>
      </c>
      <c r="X126" s="211" t="s">
        <v>728</v>
      </c>
      <c r="Y126" s="211" t="s">
        <v>673</v>
      </c>
      <c r="Z126" s="212" t="s">
        <v>454</v>
      </c>
      <c r="AA126" s="507" t="s">
        <v>457</v>
      </c>
      <c r="AB126" s="210" t="s">
        <v>457</v>
      </c>
      <c r="AC126" s="210" t="s">
        <v>457</v>
      </c>
      <c r="AD126" s="209" t="s">
        <v>450</v>
      </c>
      <c r="AE126" s="508"/>
      <c r="AF126" s="530" t="s">
        <v>457</v>
      </c>
      <c r="AG126" s="211" t="s">
        <v>728</v>
      </c>
      <c r="AH126" s="211" t="s">
        <v>673</v>
      </c>
      <c r="AI126" s="510" t="s">
        <v>454</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ht="16">
      <c r="B127" s="216" t="s">
        <v>455</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f>IF(ISNUMBER(YourData!$D130),YourData!$D130,"")</f>
        <v>-12.561260056357201</v>
      </c>
      <c r="AG127" s="464" t="str">
        <f>IF(ISBLANK(YourData!$E130),"",YourData!$E130)</f>
        <v>Feb</v>
      </c>
      <c r="AH127" s="465">
        <f>IF(ISNUMBER(YourData!$F130),YourData!$F130,"")</f>
        <v>9</v>
      </c>
      <c r="AI127" s="467">
        <f>IF(ISNUMBER(YourData!$G130),YourData!$G130,"")</f>
        <v>7</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ht="16">
      <c r="B128" s="216" t="s">
        <v>456</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f>IF(ISNUMBER(YourData!$D131),YourData!$D131,"")</f>
        <v>1.24241687833779</v>
      </c>
      <c r="AG128" s="472" t="str">
        <f>IF(ISBLANK(YourData!$E131),"",YourData!$E131)</f>
        <v>Feb</v>
      </c>
      <c r="AH128" s="473">
        <f>IF(ISNUMBER(YourData!$F131),YourData!$F131,"")</f>
        <v>9</v>
      </c>
      <c r="AI128" s="475">
        <f>IF(ISNUMBER(YourData!$G131),YourData!$G131,"")</f>
        <v>7</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ht="16">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f>IF(ISNUMBER(YourData!$D132),YourData!$D132,"")</f>
        <v>-17.075752946203199</v>
      </c>
      <c r="AG129" s="472" t="str">
        <f>IF(ISBLANK(YourData!$E132),"",YourData!$E132)</f>
        <v>Dec</v>
      </c>
      <c r="AH129" s="473">
        <f>IF(ISNUMBER(YourData!$F132),YourData!$F132,"")</f>
        <v>31</v>
      </c>
      <c r="AI129" s="475">
        <f>IF(ISNUMBER(YourData!$G132),YourData!$G132,"")</f>
        <v>24</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ht="16">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f>IF(ISNUMBER(YourData!$D133),YourData!$D133,"")</f>
        <v>-12.812226646808201</v>
      </c>
      <c r="AG130" s="472" t="str">
        <f>IF(ISBLANK(YourData!$E133),"",YourData!$E133)</f>
        <v>Feb</v>
      </c>
      <c r="AH130" s="473">
        <f>IF(ISNUMBER(YourData!$F133),YourData!$F133,"")</f>
        <v>9</v>
      </c>
      <c r="AI130" s="475">
        <f>IF(ISNUMBER(YourData!$G133),YourData!$G133,"")</f>
        <v>7</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ht="16">
      <c r="B131" s="205" t="s">
        <v>729</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f>IF(ISNUMBER(YourData!$D134),YourData!$D134,"")</f>
        <v>-7.0523317975527098</v>
      </c>
      <c r="AG131" s="472" t="str">
        <f>IF(ISBLANK(YourData!$E134),"",YourData!$E134)</f>
        <v>Feb</v>
      </c>
      <c r="AH131" s="473">
        <f>IF(ISNUMBER(YourData!$F134),YourData!$F134,"")</f>
        <v>9</v>
      </c>
      <c r="AI131" s="475">
        <f>IF(ISNUMBER(YourData!$G134),YourData!$G134,"")</f>
        <v>7</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ht="16">
      <c r="B132" s="205" t="s">
        <v>730</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f>IF(ISNUMBER(YourData!$D135),YourData!$D135,"")</f>
        <v>9.9170446295161003</v>
      </c>
      <c r="AG132" s="472" t="str">
        <f>IF(ISBLANK(YourData!$E135),"",YourData!$E135)</f>
        <v>Nov</v>
      </c>
      <c r="AH132" s="473">
        <f>IF(ISNUMBER(YourData!$F135),YourData!$F135,"")</f>
        <v>4</v>
      </c>
      <c r="AI132" s="475">
        <f>IF(ISNUMBER(YourData!$G135),YourData!$G135,"")</f>
        <v>7</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ht="17"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f>IF(ISNUMBER(YourData!$D136),YourData!$D136,"")</f>
        <v>5.09310433059537</v>
      </c>
      <c r="AG133" s="487" t="str">
        <f>IF(ISBLANK(YourData!$E136),"",YourData!$E136)</f>
        <v>Feb</v>
      </c>
      <c r="AH133" s="488">
        <f>IF(ISNUMBER(YourData!$F136),YourData!$F136,"")</f>
        <v>9</v>
      </c>
      <c r="AI133" s="494">
        <f>IF(ISNUMBER(YourData!$G136),YourData!$G136,"")</f>
        <v>7</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ht="17" thickTop="1">
      <c r="B134" s="218" t="s">
        <v>563</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ht="16">
      <c r="B135" s="524" t="s">
        <v>558</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555</v>
      </c>
      <c r="AB135" s="1447"/>
      <c r="AC135" s="1447"/>
      <c r="AD135" s="1448"/>
      <c r="AE135" s="188"/>
      <c r="AF135" s="527"/>
      <c r="AG135" s="452" t="str">
        <f ca="1">'DATA for charts'!$S$6</f>
        <v>Latest Result</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ht="16">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452</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ht="16">
      <c r="B137" s="252" t="s">
        <v>557</v>
      </c>
      <c r="C137" s="531" t="s">
        <v>457</v>
      </c>
      <c r="D137" s="532"/>
      <c r="E137" s="532"/>
      <c r="F137" s="533"/>
      <c r="G137" s="531" t="s">
        <v>457</v>
      </c>
      <c r="H137" s="532"/>
      <c r="I137" s="532"/>
      <c r="J137" s="533"/>
      <c r="K137" s="531" t="s">
        <v>457</v>
      </c>
      <c r="L137" s="532"/>
      <c r="M137" s="532"/>
      <c r="N137" s="533"/>
      <c r="O137" s="531" t="s">
        <v>457</v>
      </c>
      <c r="P137" s="532"/>
      <c r="Q137" s="532"/>
      <c r="R137" s="533"/>
      <c r="S137" s="534" t="s">
        <v>457</v>
      </c>
      <c r="T137" s="535"/>
      <c r="U137" s="535"/>
      <c r="V137" s="532"/>
      <c r="W137" s="531" t="s">
        <v>457</v>
      </c>
      <c r="X137" s="532"/>
      <c r="Y137" s="532"/>
      <c r="Z137" s="533"/>
      <c r="AA137" s="507" t="s">
        <v>457</v>
      </c>
      <c r="AB137" s="210" t="s">
        <v>457</v>
      </c>
      <c r="AC137" s="210" t="s">
        <v>457</v>
      </c>
      <c r="AD137" s="209" t="s">
        <v>450</v>
      </c>
      <c r="AE137" s="188"/>
      <c r="AF137" s="536" t="s">
        <v>457</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ht="16">
      <c r="B138" s="216" t="s">
        <v>455</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f>IF(ISNUMBER(YourData!$C130),YourData!$C130,"")</f>
        <v>24.917301559957938</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ht="16">
      <c r="B139" s="216" t="s">
        <v>456</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f>IF(ISNUMBER(YourData!$C131),YourData!$C131,"")</f>
        <v>25.121267847919043</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ht="16">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f>IF(ISNUMBER(YourData!$C132),YourData!$C132,"")</f>
        <v>18.419483428473118</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ht="16">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f>IF(ISNUMBER(YourData!$C133),YourData!$C133,"")</f>
        <v>14.789019549892933</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ht="16">
      <c r="B142" s="205" t="s">
        <v>729</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f>IF(ISNUMBER(YourData!$C134),YourData!$C134,"")</f>
        <v>30.95841378383712</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ht="16">
      <c r="B143" s="205" t="s">
        <v>730</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f>IF(ISNUMBER(YourData!$C135),YourData!$C135,"")</f>
        <v>31.161752128177316</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ht="17"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f>IF(ISNUMBER(YourData!$C136),YourData!$C136,"")</f>
        <v>27.742739432353172</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7" thickTop="1">
      <c r="B145" s="191" t="s">
        <v>554</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2:64" s="102" customFormat="1" ht="16">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2:64" ht="16">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64" ht="16">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0"/>
  <rowBreaks count="2" manualBreak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syncVertical="1" syncRef="A1" transitionEvaluation="1" codeName="Sheet8"/>
  <dimension ref="B1:BU216"/>
  <sheetViews>
    <sheetView showGridLines="0" zoomScale="95" zoomScaleNormal="95" workbookViewId="0"/>
  </sheetViews>
  <sheetFormatPr baseColWidth="10" defaultColWidth="9.7109375" defaultRowHeight="13"/>
  <cols>
    <col min="1" max="1" width="2.28515625" style="1" customWidth="1"/>
    <col min="2" max="2" width="19.5703125" style="59" customWidth="1"/>
    <col min="3" max="3" width="7.28515625" style="12" customWidth="1"/>
    <col min="4" max="4" width="8.28515625" style="12" customWidth="1"/>
    <col min="5" max="5" width="7.28515625" style="12" customWidth="1"/>
    <col min="6" max="6" width="8.28515625" style="12" customWidth="1"/>
    <col min="7" max="8" width="7.28515625" style="12" customWidth="1"/>
    <col min="9" max="11" width="6.28515625" style="12" customWidth="1"/>
    <col min="12" max="12" width="8.28515625" style="1" customWidth="1"/>
    <col min="13" max="13" width="0.7109375" style="1" customWidth="1"/>
    <col min="14" max="14" width="10.8554687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1390</v>
      </c>
    </row>
    <row r="5" spans="2:14" ht="10.5" customHeight="1">
      <c r="D5" s="249" t="s">
        <v>233</v>
      </c>
    </row>
    <row r="6" spans="2:14" ht="5.25" customHeight="1"/>
    <row r="7" spans="2:14" ht="17" thickBot="1">
      <c r="B7" s="174" t="s">
        <v>260</v>
      </c>
      <c r="C7" s="13"/>
    </row>
    <row r="8" spans="2:14" ht="14" thickTop="1">
      <c r="B8" s="223" t="s">
        <v>472</v>
      </c>
      <c r="C8" s="83"/>
      <c r="D8" s="83"/>
      <c r="E8" s="83"/>
      <c r="F8" s="83"/>
      <c r="G8" s="83"/>
      <c r="H8" s="83"/>
      <c r="I8" s="1440" t="s">
        <v>560</v>
      </c>
      <c r="J8" s="1443"/>
      <c r="K8" s="1443"/>
      <c r="L8" s="1444"/>
      <c r="M8" s="86"/>
      <c r="N8" s="111"/>
    </row>
    <row r="9" spans="2:14">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452</v>
      </c>
      <c r="M9" s="86"/>
      <c r="N9" s="436" t="str">
        <f ca="1">'DATA for charts'!$S$6</f>
        <v>Latest Result</v>
      </c>
    </row>
    <row r="10" spans="2:14">
      <c r="B10" s="258" t="s">
        <v>557</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450</v>
      </c>
      <c r="M10" s="86"/>
      <c r="N10" s="547" t="str">
        <f ca="1">'DATA for charts'!$S$7</f>
        <v/>
      </c>
    </row>
    <row r="11" spans="2:14">
      <c r="B11" s="71" t="s">
        <v>458</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f>IF(AND(ISNUMBER('Tables 1'!N12),ISNUMBER('Tables 1'!N11)),'Tables 1'!N12-'Tables 1'!N11,"")</f>
        <v>5.0431080738650991E-2</v>
      </c>
    </row>
    <row r="12" spans="2:14">
      <c r="B12" s="205" t="s">
        <v>572</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f>IF(AND(ISNUMBER('Tables 1'!N13),ISNUMBER('Tables 1'!N11)),'Tables 1'!N13-'Tables 1'!N11,"")</f>
        <v>0.16070283638925087</v>
      </c>
    </row>
    <row r="13" spans="2:14">
      <c r="B13" s="205" t="s">
        <v>573</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f>IF(AND(ISNUMBER('Tables 1'!N14),ISNUMBER('Tables 1'!N13)),'Tables 1'!N14-'Tables 1'!N13,"")</f>
        <v>0.29847132019968825</v>
      </c>
    </row>
    <row r="14" spans="2:14">
      <c r="B14" s="71" t="s">
        <v>459</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f>IF(AND(ISNUMBER('Tables 1'!N15),ISNUMBER('Tables 1'!N11)),'Tables 1'!N15-'Tables 1'!N11,"")</f>
        <v>-1.6625300966623731</v>
      </c>
    </row>
    <row r="15" spans="2:14">
      <c r="B15" s="205" t="s">
        <v>732</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f>IF(AND(ISNUMBER('Tables 1'!N17),ISNUMBER('Tables 1'!N$11)),'Tables 1'!N17-'Tables 1'!N$11,"")</f>
        <v>-0.61763717976428234</v>
      </c>
    </row>
    <row r="16" spans="2:14">
      <c r="B16" s="205" t="s">
        <v>731</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f>IF(AND(ISNUMBER('Tables 1'!N18),ISNUMBER('Tables 1'!N$11)),'Tables 1'!N18-'Tables 1'!N$11,"")</f>
        <v>1.2917506381803827</v>
      </c>
    </row>
    <row r="17" spans="2:14">
      <c r="B17" s="205" t="s">
        <v>733</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f>IF(AND(ISNUMBER('Tables 1'!N19),ISNUMBER('Tables 1'!N$11)),'Tables 1'!N19-'Tables 1'!N$11,"")</f>
        <v>-2.1447067487890412</v>
      </c>
    </row>
    <row r="18" spans="2:14">
      <c r="B18" s="205" t="s">
        <v>735</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f>IF(AND(ISNUMBER('Tables 1'!N20),ISNUMBER('Tables 1'!N$11)),'Tables 1'!N20-'Tables 1'!N$11,"")</f>
        <v>0.55274562594022658</v>
      </c>
    </row>
    <row r="19" spans="2:14" ht="14" thickBot="1">
      <c r="B19" s="222" t="s">
        <v>734</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f>IF(AND(ISNUMBER('Tables 1'!N21),ISNUMBER('Tables 1'!N$20)),'Tables 1'!N21-'Tables 1'!N$20,"")</f>
        <v>-2.0752231887375494</v>
      </c>
    </row>
    <row r="20" spans="2:14" ht="14" thickTop="1">
      <c r="B20" s="205" t="s">
        <v>473</v>
      </c>
      <c r="C20" s="276"/>
      <c r="D20" s="276"/>
      <c r="E20" s="276"/>
      <c r="F20" s="276"/>
      <c r="G20" s="276"/>
      <c r="H20" s="276"/>
      <c r="I20" s="1446" t="s">
        <v>560</v>
      </c>
      <c r="J20" s="1447"/>
      <c r="K20" s="1447"/>
      <c r="L20" s="1448"/>
      <c r="M20" s="109"/>
      <c r="N20" s="544"/>
    </row>
    <row r="21" spans="2:14">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452</v>
      </c>
      <c r="M21" s="541"/>
      <c r="N21" s="436" t="str">
        <f ca="1">'DATA for charts'!$S$6</f>
        <v>Latest Result</v>
      </c>
    </row>
    <row r="22" spans="2:14" ht="12.75" customHeight="1">
      <c r="B22" s="258" t="s">
        <v>557</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450</v>
      </c>
      <c r="M22" s="541"/>
      <c r="N22" s="547" t="str">
        <f ca="1">'DATA for charts'!$S$7</f>
        <v/>
      </c>
    </row>
    <row r="23" spans="2:14" ht="12.75" customHeight="1">
      <c r="B23" s="205" t="s">
        <v>460</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f>IF(AND(ISNUMBER('Tables 1'!N64),ISNUMBER('Tables 1'!N63)),'Tables 1'!N64-'Tables 1'!N63,"")</f>
        <v>-1.694281061418625</v>
      </c>
    </row>
    <row r="24" spans="2:14" ht="12.75" customHeight="1">
      <c r="B24" s="205" t="s">
        <v>578</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f>IF(AND(ISNUMBER('Tables 1'!N65),ISNUMBER('Tables 1'!N63)),'Tables 1'!N65-'Tables 1'!N63,"")</f>
        <v>-1.9675304445881316</v>
      </c>
    </row>
    <row r="25" spans="2:14" ht="12.75" customHeight="1">
      <c r="B25" s="205" t="s">
        <v>579</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f>IF(AND(ISNUMBER('Tables 1'!N66),ISNUMBER('Tables 1'!N65)),'Tables 1'!N66-'Tables 1'!N65,"")</f>
        <v>-1.2234687326190032</v>
      </c>
    </row>
    <row r="26" spans="2:14">
      <c r="B26" s="424" t="s">
        <v>461</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f>IF(AND(ISNUMBER('Tables 1'!N67),ISNUMBER('Tables 1'!N63)),'Tables 1'!N67-'Tables 1'!N63,"")</f>
        <v>-0.26393952403597609</v>
      </c>
    </row>
    <row r="27" spans="2:14" ht="12.75" customHeight="1">
      <c r="B27" s="205" t="s">
        <v>468</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f>IF(AND(ISNUMBER('Tables 1'!N68),ISNUMBER('Tables 1'!N63)),'Tables 1'!N68-'Tables 1'!N63,"")</f>
        <v>-1.2102608489231343</v>
      </c>
    </row>
    <row r="28" spans="2:14" ht="12.75" customHeight="1">
      <c r="B28" s="205" t="s">
        <v>732</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f>IF(AND(ISNUMBER('Tables 1'!N69),ISNUMBER('Tables 1'!N$63)),'Tables 1'!N69-'Tables 1'!N$63,"")</f>
        <v>-2.7955025280266712</v>
      </c>
    </row>
    <row r="29" spans="2:14" ht="12.75" customHeight="1">
      <c r="B29" s="205" t="s">
        <v>731</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f>IF(AND(ISNUMBER('Tables 1'!N70),ISNUMBER('Tables 1'!N$63)),'Tables 1'!N70-'Tables 1'!N$63,"")</f>
        <v>0.59566401626085153</v>
      </c>
    </row>
    <row r="30" spans="2:14" ht="12.75" customHeight="1">
      <c r="B30" s="205" t="s">
        <v>733</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f>IF(AND(ISNUMBER('Tables 1'!N71),ISNUMBER('Tables 1'!N$63)),'Tables 1'!N71-'Tables 1'!N$63,"")</f>
        <v>0.41686405154068051</v>
      </c>
    </row>
    <row r="31" spans="2:14" ht="12.75" customHeight="1">
      <c r="B31" s="205" t="s">
        <v>735</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f>IF(AND(ISNUMBER('Tables 1'!N72),ISNUMBER('Tables 1'!N$63)),'Tables 1'!N72-'Tables 1'!N$63,"")</f>
        <v>3.0917618486813208</v>
      </c>
    </row>
    <row r="32" spans="2:14" ht="12.75" customHeight="1" thickBot="1">
      <c r="B32" s="222" t="s">
        <v>734</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f>IF(AND(ISNUMBER('Tables 1'!N73),ISNUMBER('Tables 1'!N$72)),'Tables 1'!N73-'Tables 1'!N$72,"")</f>
        <v>5.2758804488934885E-2</v>
      </c>
    </row>
    <row r="33" spans="2:73" ht="12.75" customHeight="1" thickTop="1">
      <c r="B33" s="205" t="s">
        <v>478</v>
      </c>
      <c r="C33" s="276" t="s">
        <v>87</v>
      </c>
      <c r="D33" s="276" t="s">
        <v>87</v>
      </c>
      <c r="E33" s="276" t="s">
        <v>87</v>
      </c>
      <c r="F33" s="276" t="s">
        <v>87</v>
      </c>
      <c r="G33" s="276" t="s">
        <v>87</v>
      </c>
      <c r="H33" s="276" t="s">
        <v>87</v>
      </c>
      <c r="I33" s="1446" t="s">
        <v>560</v>
      </c>
      <c r="J33" s="1447"/>
      <c r="K33" s="1447"/>
      <c r="L33" s="1448"/>
      <c r="M33" s="541"/>
      <c r="N33" s="544"/>
    </row>
    <row r="34" spans="2:73"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452</v>
      </c>
      <c r="M34" s="541"/>
      <c r="N34" s="436" t="str">
        <f ca="1">'DATA for charts'!$S$6</f>
        <v>Latest Result</v>
      </c>
    </row>
    <row r="35" spans="2:73">
      <c r="B35" s="258" t="s">
        <v>557</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450</v>
      </c>
      <c r="M35" s="541"/>
      <c r="N35" s="547" t="str">
        <f ca="1">'DATA for charts'!$S$7</f>
        <v/>
      </c>
    </row>
    <row r="36" spans="2:73">
      <c r="B36" s="205" t="s">
        <v>458</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f>IF(AND(ISNUMBER('Tables 2'!AF12),ISNUMBER('Tables 2'!AF11)),'Tables 2'!AF12-'Tables 2'!AF11,"")</f>
        <v>-1.2583890228833106E-2</v>
      </c>
    </row>
    <row r="37" spans="2:73">
      <c r="B37" s="205" t="s">
        <v>572</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f>IF(AND(ISNUMBER('Tables 2'!AF13),ISNUMBER('Tables 2'!AF11)),'Tables 2'!AF13-'Tables 2'!AF11,"")</f>
        <v>2.4695920431777818E-2</v>
      </c>
    </row>
    <row r="38" spans="2:73">
      <c r="B38" s="205" t="s">
        <v>573</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f>IF(AND(ISNUMBER('Tables 2'!AF14),ISNUMBER('Tables 2'!AF13)),'Tables 2'!AF14-'Tables 2'!AF13,"")</f>
        <v>-2.2563927437333042E-2</v>
      </c>
    </row>
    <row r="39" spans="2:73">
      <c r="B39" s="205" t="s">
        <v>459</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f>IF(AND(ISNUMBER('Tables 2'!AF15),ISNUMBER('Tables 2'!AF11)),'Tables 2'!AF15-'Tables 2'!AF11,"")</f>
        <v>1.3541069430663617</v>
      </c>
      <c r="P39" s="102"/>
      <c r="Q39" s="102"/>
      <c r="R39" s="102"/>
      <c r="S39" s="102"/>
    </row>
    <row r="40" spans="2:73">
      <c r="B40" s="205" t="s">
        <v>732</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f>IF(AND(ISNUMBER('Tables 2'!AF17),ISNUMBER('Tables 2'!AF$11)),'Tables 2'!AF17-'Tables 2'!AF$11,"")</f>
        <v>-0.37330223508669436</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f>IF(AND(ISNUMBER('Tables 2'!AH17),ISNUMBER('Tables 2'!AH$11)),'Tables 2'!AH17-'Tables 2'!AH$11,"")</f>
        <v>0</v>
      </c>
      <c r="BG40" s="420">
        <f>IF(AND(ISNUMBER('Tables 2'!AI17),ISNUMBER('Tables 2'!AI$11)),'Tables 2'!AI17-'Tables 2'!AI$11,"")</f>
        <v>0</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 r="B41" s="205" t="s">
        <v>731</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f>IF(AND(ISNUMBER('Tables 2'!AF18),ISNUMBER('Tables 2'!AF$11)),'Tables 2'!AF18-'Tables 2'!AF$11,"")</f>
        <v>0.64910419272094488</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f>IF(AND(ISNUMBER('Tables 2'!AH18),ISNUMBER('Tables 2'!AH$11)),'Tables 2'!AH18-'Tables 2'!AH$11,"")</f>
        <v>-5</v>
      </c>
      <c r="BG41" s="420">
        <f>IF(AND(ISNUMBER('Tables 2'!AI18),ISNUMBER('Tables 2'!AI$11)),'Tables 2'!AI18-'Tables 2'!AI$11,"")</f>
        <v>-17</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 r="B42" s="205" t="s">
        <v>733</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f>IF(AND(ISNUMBER('Tables 2'!AF19),ISNUMBER('Tables 2'!AF$11)),'Tables 2'!AF19-'Tables 2'!AF$11,"")</f>
        <v>-1.15201251543168</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f>IF(AND(ISNUMBER('Tables 2'!AH19),ISNUMBER('Tables 2'!AH$11)),'Tables 2'!AH19-'Tables 2'!AH$11,"")</f>
        <v>-5</v>
      </c>
      <c r="BG42" s="420">
        <f>IF(AND(ISNUMBER('Tables 2'!AI19),ISNUMBER('Tables 2'!AI$11)),'Tables 2'!AI19-'Tables 2'!AI$11,"")</f>
        <v>-17</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 r="B43" s="205" t="s">
        <v>735</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f>IF(AND(ISNUMBER('Tables 2'!AF20),ISNUMBER('Tables 2'!AF$11)),'Tables 2'!AF20-'Tables 2'!AF$11,"")</f>
        <v>1.8740835969000447E-2</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f>IF(AND(ISNUMBER('Tables 2'!AH20),ISNUMBER('Tables 2'!AH$11)),'Tables 2'!AH20-'Tables 2'!AH$11,"")</f>
        <v>0</v>
      </c>
      <c r="BG43" s="420">
        <f>IF(AND(ISNUMBER('Tables 2'!AI20),ISNUMBER('Tables 2'!AI$11)),'Tables 2'!AI20-'Tables 2'!AI$11,"")</f>
        <v>0</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ht="14" thickBot="1">
      <c r="B44" s="222" t="s">
        <v>734</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f>IF(AND(ISNUMBER('Tables 2'!AF21),ISNUMBER('Tables 2'!AF$20)),'Tables 2'!AF21-'Tables 2'!AF$20,"")</f>
        <v>-1.1513865202736668</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f>IF(AND(ISNUMBER('Tables 2'!AH21),ISNUMBER('Tables 2'!AH$20)),'Tables 2'!AH21-'Tables 2'!AH$20,"")</f>
        <v>0</v>
      </c>
      <c r="BG44" s="423">
        <f>IF(AND(ISNUMBER('Tables 2'!AI21),ISNUMBER('Tables 2'!AI$20)),'Tables 2'!AI21-'Tables 2'!AI$20,"")</f>
        <v>0</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73" ht="14" thickTop="1">
      <c r="B45" s="205" t="s">
        <v>479</v>
      </c>
      <c r="C45" s="188"/>
      <c r="D45" s="188"/>
      <c r="E45" s="276"/>
      <c r="F45" s="276" t="s">
        <v>87</v>
      </c>
      <c r="G45" s="276" t="s">
        <v>87</v>
      </c>
      <c r="H45" s="276" t="s">
        <v>87</v>
      </c>
      <c r="I45" s="1446" t="s">
        <v>560</v>
      </c>
      <c r="J45" s="1447"/>
      <c r="K45" s="1447"/>
      <c r="L45" s="1448"/>
      <c r="M45" s="541"/>
      <c r="N45" s="1337" t="s">
        <v>87</v>
      </c>
      <c r="P45" s="102"/>
      <c r="Q45" s="102"/>
      <c r="R45" s="102"/>
      <c r="S45" s="102"/>
    </row>
    <row r="46" spans="2:73">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452</v>
      </c>
      <c r="M46" s="86"/>
      <c r="N46" s="436" t="str">
        <f ca="1">'DATA for charts'!$S$6</f>
        <v>Latest Result</v>
      </c>
      <c r="P46" s="102"/>
      <c r="Q46" s="102"/>
      <c r="R46" s="102"/>
      <c r="S46" s="102"/>
    </row>
    <row r="47" spans="2:73">
      <c r="B47" s="258" t="s">
        <v>557</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450</v>
      </c>
      <c r="M47" s="86"/>
      <c r="N47" s="547" t="str">
        <f ca="1">'DATA for charts'!$S$7</f>
        <v/>
      </c>
      <c r="P47" s="102"/>
      <c r="Q47" s="102"/>
      <c r="R47" s="102"/>
      <c r="S47" s="102"/>
    </row>
    <row r="48" spans="2:73">
      <c r="B48" s="205" t="s">
        <v>460</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f>IF(AND(ISNUMBER('Tables 2'!AF64),ISNUMBER('Tables 2'!AF63)),'Tables 2'!AF64-'Tables 2'!AF63,"")</f>
        <v>-0.21702506703052737</v>
      </c>
      <c r="P48" s="102"/>
      <c r="Q48" s="102"/>
      <c r="R48" s="102"/>
      <c r="S48" s="102"/>
    </row>
    <row r="49" spans="2:68">
      <c r="B49" s="205" t="s">
        <v>578</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f>IF(AND(ISNUMBER('Tables 2'!AF65),ISNUMBER('Tables 2'!AF63)),'Tables 2'!AF65-'Tables 2'!AF63,"")</f>
        <v>-1.5541313863638893</v>
      </c>
      <c r="P49" s="102"/>
      <c r="Q49" s="102"/>
      <c r="R49" s="102"/>
      <c r="S49" s="102"/>
    </row>
    <row r="50" spans="2:68">
      <c r="B50" s="205" t="s">
        <v>579</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f>IF(AND(ISNUMBER('Tables 2'!AF66),ISNUMBER('Tables 2'!AF65)),'Tables 2'!AF66-'Tables 2'!AF65,"")</f>
        <v>-0.5852614723151941</v>
      </c>
      <c r="P50" s="102"/>
      <c r="Q50" s="102"/>
      <c r="R50" s="102"/>
      <c r="S50" s="102"/>
    </row>
    <row r="51" spans="2:68">
      <c r="B51" s="205" t="s">
        <v>461</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f>IF(AND(ISNUMBER('Tables 2'!AF67),ISNUMBER('Tables 2'!AF63)),'Tables 2'!AF67-'Tables 2'!AF63,"")</f>
        <v>-5.4170017623860645E-2</v>
      </c>
      <c r="P51" s="102"/>
      <c r="Q51" s="102"/>
      <c r="R51" s="102"/>
      <c r="S51" s="102"/>
    </row>
    <row r="52" spans="2:68">
      <c r="B52" s="424" t="s">
        <v>468</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f>IF(AND(ISNUMBER('Tables 2'!AF68),ISNUMBER('Tables 2'!AF63)),'Tables 2'!AF68-'Tables 2'!AF63,"")</f>
        <v>-0.21342007585969469</v>
      </c>
      <c r="P52" s="102"/>
      <c r="Q52" s="102"/>
      <c r="R52" s="102"/>
      <c r="S52" s="102"/>
    </row>
    <row r="53" spans="2:68">
      <c r="B53" s="205" t="s">
        <v>732</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f>IF(AND(ISNUMBER('Tables 2'!AF69),ISNUMBER('Tables 2'!AF$63)),'Tables 2'!AF69-'Tables 2'!AF$63,"")</f>
        <v>-2.5812285382295834</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f>IF(AND(ISNUMBER('Tables 2'!AH69),ISNUMBER('Tables 2'!AH$63)),'Tables 2'!AH69-'Tables 2'!AH$63,"")</f>
        <v>-4</v>
      </c>
      <c r="BG53" s="420">
        <f>IF(AND(ISNUMBER('Tables 2'!AI69),ISNUMBER('Tables 2'!AI$63)),'Tables 2'!AI69-'Tables 2'!AI$63,"")</f>
        <v>0</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 r="B54" s="205" t="s">
        <v>731</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f>IF(AND(ISNUMBER('Tables 2'!AF70),ISNUMBER('Tables 2'!AF$63)),'Tables 2'!AF70-'Tables 2'!AF$63,"")</f>
        <v>0.45462780726297236</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f>IF(AND(ISNUMBER('Tables 2'!AH70),ISNUMBER('Tables 2'!AH$63)),'Tables 2'!AH70-'Tables 2'!AH$63,"")</f>
        <v>0</v>
      </c>
      <c r="BG54" s="420">
        <f>IF(AND(ISNUMBER('Tables 2'!AI70),ISNUMBER('Tables 2'!AI$63)),'Tables 2'!AI70-'Tables 2'!AI$63,"")</f>
        <v>0</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 r="B55" s="205" t="s">
        <v>733</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f>IF(AND(ISNUMBER('Tables 2'!AF71),ISNUMBER('Tables 2'!AF$63)),'Tables 2'!AF71-'Tables 2'!AF$63,"")</f>
        <v>0.4186565072209163</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f>IF(AND(ISNUMBER('Tables 2'!AH71),ISNUMBER('Tables 2'!AH$63)),'Tables 2'!AH71-'Tables 2'!AH$63,"")</f>
        <v>0</v>
      </c>
      <c r="BG55" s="420">
        <f>IF(AND(ISNUMBER('Tables 2'!AI71),ISNUMBER('Tables 2'!AI$63)),'Tables 2'!AI71-'Tables 2'!AI$63,"")</f>
        <v>0</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 r="B56" s="205" t="s">
        <v>735</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f>IF(AND(ISNUMBER('Tables 2'!AF72),ISNUMBER('Tables 2'!AF$63)),'Tables 2'!AF72-'Tables 2'!AF$63,"")</f>
        <v>0.75520298917377726</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f>IF(AND(ISNUMBER('Tables 2'!AH72),ISNUMBER('Tables 2'!AH$63)),'Tables 2'!AH72-'Tables 2'!AH$63,"")</f>
        <v>0</v>
      </c>
      <c r="BG56" s="420">
        <f>IF(AND(ISNUMBER('Tables 2'!AI72),ISNUMBER('Tables 2'!AI$63)),'Tables 2'!AI72-'Tables 2'!AI$63,"")</f>
        <v>0</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ht="14" thickBot="1">
      <c r="B57" s="222" t="s">
        <v>734</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f>IF(AND(ISNUMBER('Tables 2'!AF73),ISNUMBER('Tables 2'!AF$72)),'Tables 2'!AF73-'Tables 2'!AF$72,"")</f>
        <v>0.22752843316158344</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f>IF(AND(ISNUMBER('Tables 2'!AH73),ISNUMBER('Tables 2'!AH$72)),'Tables 2'!AH73-'Tables 2'!AH$72,"")</f>
        <v>0</v>
      </c>
      <c r="BG57" s="423">
        <f>IF(AND(ISNUMBER('Tables 2'!AI73),ISNUMBER('Tables 2'!AI$72)),'Tables 2'!AI73-'Tables 2'!AI$72,"")</f>
        <v>0</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68" ht="14.25" customHeight="1" thickTop="1">
      <c r="B58" s="191" t="s">
        <v>554</v>
      </c>
      <c r="C58" s="227"/>
      <c r="D58" s="227"/>
      <c r="E58" s="227"/>
      <c r="F58" s="227"/>
      <c r="G58" s="227"/>
      <c r="H58" s="227"/>
      <c r="I58" s="227"/>
      <c r="J58" s="227"/>
      <c r="K58" s="556"/>
      <c r="L58" s="227"/>
      <c r="M58" s="102"/>
      <c r="N58" s="227"/>
      <c r="P58" s="102"/>
      <c r="Q58" s="102"/>
      <c r="R58" s="102"/>
      <c r="S58" s="102"/>
    </row>
    <row r="59" spans="2:68" ht="12" customHeight="1">
      <c r="B59" s="190"/>
      <c r="C59" s="227"/>
      <c r="D59" s="227"/>
      <c r="E59" s="227"/>
      <c r="F59" s="227"/>
      <c r="G59" s="227"/>
      <c r="H59" s="227"/>
      <c r="I59" s="227"/>
      <c r="J59" s="227"/>
      <c r="K59" s="556"/>
      <c r="L59" s="227"/>
      <c r="N59" s="227"/>
      <c r="P59" s="102"/>
      <c r="Q59" s="102"/>
      <c r="R59" s="102"/>
      <c r="S59" s="102"/>
    </row>
    <row r="60" spans="2:68" ht="10.5" customHeight="1">
      <c r="B60" s="191"/>
      <c r="C60" s="227"/>
      <c r="D60" s="227"/>
      <c r="E60" s="227"/>
      <c r="F60" s="227"/>
      <c r="G60" s="227"/>
      <c r="H60" s="227"/>
      <c r="I60" s="227"/>
      <c r="J60" s="227"/>
      <c r="K60" s="556"/>
      <c r="L60" s="227"/>
      <c r="N60" s="227"/>
    </row>
    <row r="61" spans="2:68" ht="17" thickBot="1">
      <c r="B61" s="174" t="s">
        <v>261</v>
      </c>
      <c r="C61" s="188"/>
      <c r="D61" s="188"/>
      <c r="E61" s="188"/>
      <c r="F61" s="188"/>
      <c r="G61" s="188"/>
      <c r="H61" s="188"/>
      <c r="I61" s="188"/>
      <c r="J61" s="188"/>
      <c r="K61" s="1"/>
      <c r="N61" s="188"/>
    </row>
    <row r="62" spans="2:68" ht="14" thickTop="1">
      <c r="B62" s="224" t="s">
        <v>472</v>
      </c>
      <c r="C62" s="520"/>
      <c r="D62" s="520" t="s">
        <v>87</v>
      </c>
      <c r="E62" s="451" t="s">
        <v>87</v>
      </c>
      <c r="F62" s="451" t="s">
        <v>87</v>
      </c>
      <c r="G62" s="451" t="s">
        <v>87</v>
      </c>
      <c r="H62" s="451" t="s">
        <v>87</v>
      </c>
      <c r="I62" s="1440" t="s">
        <v>560</v>
      </c>
      <c r="J62" s="1441"/>
      <c r="K62" s="1441"/>
      <c r="L62" s="1442"/>
      <c r="M62" s="102"/>
      <c r="N62" s="1338" t="s">
        <v>87</v>
      </c>
    </row>
    <row r="63" spans="2:68">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452</v>
      </c>
      <c r="M63" s="86"/>
      <c r="N63" s="436" t="str">
        <f ca="1">'DATA for charts'!$S$6</f>
        <v>Latest Result</v>
      </c>
    </row>
    <row r="64" spans="2:68">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450</v>
      </c>
      <c r="M64" s="86"/>
      <c r="N64" s="547" t="str">
        <f ca="1">'DATA for charts'!$S$7</f>
        <v/>
      </c>
    </row>
    <row r="65" spans="2:14">
      <c r="B65" s="205" t="s">
        <v>471</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f>IF(AND(ISNUMBER('Tables 1'!N22),ISNUMBER('Tables 1'!N11)),'Tables 1'!N22-'Tables 1'!N11,"")</f>
        <v>-2.6606876683061103</v>
      </c>
    </row>
    <row r="66" spans="2:14">
      <c r="B66" s="205" t="s">
        <v>462</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f>IF(AND(ISNUMBER('Tables 1'!N23),ISNUMBER('Tables 1'!N22)),'Tables 1'!N23-'Tables 1'!N22,"")</f>
        <v>0.29205026709162252</v>
      </c>
    </row>
    <row r="67" spans="2:14">
      <c r="B67" s="205" t="s">
        <v>580</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f>IF(AND(ISNUMBER('Tables 1'!N24),ISNUMBER('Tables 1'!N22)),'Tables 1'!N24-'Tables 1'!N22,"")</f>
        <v>1.6728234007459426</v>
      </c>
    </row>
    <row r="68" spans="2:14">
      <c r="B68" s="205" t="s">
        <v>581</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f>IF(AND(ISNUMBER('Tables 1'!N25),ISNUMBER('Tables 1'!N24)),'Tables 1'!N25-'Tables 1'!N24,"")</f>
        <v>0.65730265982083447</v>
      </c>
    </row>
    <row r="69" spans="2:14">
      <c r="B69" s="205" t="s">
        <v>463</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f>IF(AND(ISNUMBER('Tables 1'!N26),ISNUMBER('Tables 1'!N22)),'Tables 1'!N26-'Tables 1'!N22,"")</f>
        <v>-0.59630196186502449</v>
      </c>
    </row>
    <row r="70" spans="2:14">
      <c r="B70" s="205" t="s">
        <v>464</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f>IF(AND(ISNUMBER('Tables 1'!N28),ISNUMBER('Tables 1'!N22)),'Tables 1'!N28-'Tables 1'!N22,"")</f>
        <v>1.025357203514669</v>
      </c>
    </row>
    <row r="71" spans="2:14">
      <c r="B71" s="205" t="s">
        <v>736</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f>IF(AND(ISNUMBER('Tables 1'!N29),ISNUMBER('Tables 1'!N$22)),'Tables 1'!N29-'Tables 1'!N$22,"")</f>
        <v>-1.2527452691016168</v>
      </c>
    </row>
    <row r="72" spans="2:14">
      <c r="B72" s="205" t="s">
        <v>737</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f>IF(AND(ISNUMBER('Tables 1'!N30),ISNUMBER('Tables 1'!N$22)),'Tables 1'!N30-'Tables 1'!N$22,"")</f>
        <v>0.70563247976870103</v>
      </c>
    </row>
    <row r="73" spans="2:14" ht="14" thickBot="1">
      <c r="B73" s="222" t="s">
        <v>738</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f>IF(AND(ISNUMBER('Tables 1'!N31),ISNUMBER('Tables 1'!N$30)),'Tables 1'!N31-'Tables 1'!N$30,"")</f>
        <v>-1.3628307830141786</v>
      </c>
    </row>
    <row r="74" spans="2:14" ht="14" thickTop="1">
      <c r="B74" s="205" t="s">
        <v>473</v>
      </c>
      <c r="C74" s="227"/>
      <c r="D74" s="227"/>
      <c r="E74" s="227"/>
      <c r="F74" s="227"/>
      <c r="G74" s="227"/>
      <c r="H74" s="227"/>
      <c r="I74" s="1446" t="s">
        <v>560</v>
      </c>
      <c r="J74" s="1447"/>
      <c r="K74" s="1447"/>
      <c r="L74" s="1448"/>
      <c r="M74" s="546"/>
      <c r="N74" s="450"/>
    </row>
    <row r="75" spans="2:14">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452</v>
      </c>
      <c r="M75" s="541"/>
      <c r="N75" s="436" t="str">
        <f ca="1">'DATA for charts'!$S$6</f>
        <v>Latest Result</v>
      </c>
    </row>
    <row r="76" spans="2:14">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450</v>
      </c>
      <c r="M76" s="541"/>
      <c r="N76" s="547" t="str">
        <f ca="1">'DATA for charts'!$S$7</f>
        <v/>
      </c>
    </row>
    <row r="77" spans="2:14">
      <c r="B77" s="205" t="s">
        <v>470</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f>IF(AND(ISNUMBER('Tables 1'!N74),ISNUMBER('Tables 1'!N73)),'Tables 1'!N74-'Tables 1'!N63,"")</f>
        <v>-3.5382980338954555</v>
      </c>
    </row>
    <row r="78" spans="2:14">
      <c r="B78" s="205" t="s">
        <v>465</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f>IF(AND(ISNUMBER('Tables 1'!N75),ISNUMBER('Tables 1'!N74)),'Tables 1'!N75-'Tables 1'!N74,"")</f>
        <v>-1.1052636239018219</v>
      </c>
    </row>
    <row r="79" spans="2:14">
      <c r="B79" s="205" t="s">
        <v>582</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f>IF(AND(ISNUMBER('Tables 1'!N76),ISNUMBER('Tables 1'!N74)),'Tables 1'!N76-'Tables 1'!N74,"")</f>
        <v>0.24210141562100773</v>
      </c>
    </row>
    <row r="80" spans="2:14">
      <c r="B80" s="205" t="s">
        <v>583</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f>IF(AND(ISNUMBER('Tables 1'!N77),ISNUMBER('Tables 1'!N76)),'Tables 1'!N77-'Tables 1'!N76,"")</f>
        <v>-0.81173057341906896</v>
      </c>
    </row>
    <row r="81" spans="2:71">
      <c r="B81" s="205" t="s">
        <v>466</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f>IF(AND(ISNUMBER('Tables 1'!N78),ISNUMBER('Tables 1'!N74)),'Tables 1'!N78-'Tables 1'!N74,"")</f>
        <v>-6.439042866496969E-2</v>
      </c>
    </row>
    <row r="82" spans="2:71">
      <c r="B82" s="205" t="s">
        <v>469</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f>IF(AND(ISNUMBER('Tables 1'!N79),ISNUMBER('Tables 1'!N74)),'Tables 1'!N79-'Tables 1'!N74,"")</f>
        <v>-1.7818215840712199</v>
      </c>
    </row>
    <row r="83" spans="2:71">
      <c r="B83" s="205" t="s">
        <v>467</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f>IF(AND(ISNUMBER('Tables 1'!N80),ISNUMBER('Tables 1'!N74)),'Tables 1'!N80-'Tables 1'!N74,"")</f>
        <v>-1.5816241962923374</v>
      </c>
    </row>
    <row r="84" spans="2:71">
      <c r="B84" s="205" t="s">
        <v>736</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f>IF(AND(ISNUMBER('Tables 1'!N81),ISNUMBER('Tables 1'!N$74)),'Tables 1'!N81-'Tables 1'!N$74,"")</f>
        <v>1.2230745126861331</v>
      </c>
    </row>
    <row r="85" spans="2:71">
      <c r="B85" s="205" t="s">
        <v>737</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f>IF(AND(ISNUMBER('Tables 1'!N82),ISNUMBER('Tables 1'!N$74)),'Tables 1'!N82-'Tables 1'!N$74,"")</f>
        <v>3.8704410444905752</v>
      </c>
    </row>
    <row r="86" spans="2:71" ht="14" thickBot="1">
      <c r="B86" s="222" t="s">
        <v>738</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f>IF(AND(ISNUMBER('Tables 1'!N83),ISNUMBER('Tables 1'!N$82)),'Tables 1'!N83-'Tables 1'!N$82,"")</f>
        <v>0.8436721261261253</v>
      </c>
    </row>
    <row r="87" spans="2:71" ht="14" thickTop="1">
      <c r="B87" s="205" t="s">
        <v>478</v>
      </c>
      <c r="C87" s="452"/>
      <c r="D87" s="452"/>
      <c r="E87" s="452" t="s">
        <v>87</v>
      </c>
      <c r="F87" s="452" t="s">
        <v>87</v>
      </c>
      <c r="G87" s="452" t="s">
        <v>87</v>
      </c>
      <c r="H87" s="452" t="s">
        <v>87</v>
      </c>
      <c r="I87" s="1446" t="s">
        <v>560</v>
      </c>
      <c r="J87" s="1447"/>
      <c r="K87" s="1447"/>
      <c r="L87" s="1448"/>
      <c r="M87" s="546"/>
      <c r="N87" s="1337" t="s">
        <v>87</v>
      </c>
    </row>
    <row r="88" spans="2:71">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452</v>
      </c>
      <c r="M88" s="541"/>
      <c r="N88" s="436" t="str">
        <f ca="1">'DATA for charts'!$S$6</f>
        <v>Latest Result</v>
      </c>
    </row>
    <row r="89" spans="2:71">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450</v>
      </c>
      <c r="M89" s="541"/>
      <c r="N89" s="547" t="str">
        <f ca="1">'DATA for charts'!$S$7</f>
        <v/>
      </c>
    </row>
    <row r="90" spans="2:71">
      <c r="B90" s="205" t="s">
        <v>471</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f>IF(AND(ISNUMBER('Tables 2'!AF22),ISNUMBER('Tables 2'!AF11)),'Tables 2'!AF22-'Tables 2'!AF11,"")</f>
        <v>-0.51693671057818547</v>
      </c>
    </row>
    <row r="91" spans="2:71">
      <c r="B91" s="205" t="s">
        <v>462</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f>IF(AND(ISNUMBER('Tables 2'!AF23),ISNUMBER('Tables 2'!AF22)),'Tables 2'!AF23-'Tables 2'!AF22,"")</f>
        <v>1.143702191480811E-2</v>
      </c>
    </row>
    <row r="92" spans="2:71">
      <c r="B92" s="205" t="s">
        <v>580</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f>IF(AND(ISNUMBER('Tables 2'!AF24),ISNUMBER('Tables 2'!AF22)),'Tables 2'!AF24-'Tables 2'!AF22,"")</f>
        <v>8.2689841604632885E-2</v>
      </c>
    </row>
    <row r="93" spans="2:71">
      <c r="B93" s="205" t="s">
        <v>581</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f>IF(AND(ISNUMBER('Tables 2'!AF25),ISNUMBER('Tables 2'!AF24)),'Tables 2'!AF25-'Tables 2'!AF24,"")</f>
        <v>1.4718829634719377E-2</v>
      </c>
    </row>
    <row r="94" spans="2:71">
      <c r="B94" s="205" t="s">
        <v>463</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f>IF(AND(ISNUMBER('Tables 2'!AF26),ISNUMBER('Tables 2'!AF22)),'Tables 2'!AF26-'Tables 2'!AF22,"")</f>
        <v>0.45527946084368542</v>
      </c>
    </row>
    <row r="95" spans="2:71">
      <c r="B95" s="205" t="s">
        <v>464</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f>IF(AND(ISNUMBER('Tables 2'!AF28),ISNUMBER('Tables 2'!AF22)),'Tables 2'!AF28-'Tables 2'!AF22,"")</f>
        <v>-0.42812460778861672</v>
      </c>
    </row>
    <row r="96" spans="2:71">
      <c r="B96" s="205" t="s">
        <v>736</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f>IF(AND(ISNUMBER('Tables 2'!AF29),ISNUMBER('Tables 2'!AF$22)),'Tables 2'!AF29-'Tables 2'!AF$22,"")</f>
        <v>-1.1496558253707752</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f>IF(AND(ISNUMBER('Tables 2'!AH29),ISNUMBER('Tables 2'!AH$22)),'Tables 2'!AH29-'Tables 2'!AH$22,"")</f>
        <v>0</v>
      </c>
      <c r="BG96" s="420">
        <f>IF(AND(ISNUMBER('Tables 2'!AI29),ISNUMBER('Tables 2'!AI$22)),'Tables 2'!AI29-'Tables 2'!AI$22,"")</f>
        <v>0</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 r="B97" s="205" t="s">
        <v>737</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f>IF(AND(ISNUMBER('Tables 2'!AF30),ISNUMBER('Tables 2'!AF$22)),'Tables 2'!AF30-'Tables 2'!AF$22,"")</f>
        <v>7.9536289828130435E-3</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f>IF(AND(ISNUMBER('Tables 2'!AH30),ISNUMBER('Tables 2'!AH$22)),'Tables 2'!AH30-'Tables 2'!AH$22,"")</f>
        <v>0</v>
      </c>
      <c r="BG97" s="420">
        <f>IF(AND(ISNUMBER('Tables 2'!AI30),ISNUMBER('Tables 2'!AI$22)),'Tables 2'!AI30-'Tables 2'!AI$22,"")</f>
        <v>0</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ht="14" thickBot="1">
      <c r="B98" s="222" t="s">
        <v>738</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f>IF(AND(ISNUMBER('Tables 2'!AF31),ISNUMBER('Tables 2'!AF$30)),'Tables 2'!AF31-'Tables 2'!AF$30,"")</f>
        <v>-1.0733194319704329</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f>IF(AND(ISNUMBER('Tables 2'!AH31),ISNUMBER('Tables 2'!AH$30)),'Tables 2'!AH31-'Tables 2'!AH$30,"")</f>
        <v>0</v>
      </c>
      <c r="BG98" s="423">
        <f>IF(AND(ISNUMBER('Tables 2'!AI31),ISNUMBER('Tables 2'!AI$30)),'Tables 2'!AI31-'Tables 2'!AI$30,"")</f>
        <v>0</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71" ht="14" thickTop="1">
      <c r="B99" s="205" t="s">
        <v>479</v>
      </c>
      <c r="C99" s="227"/>
      <c r="D99" s="227"/>
      <c r="E99" s="227"/>
      <c r="F99" s="227"/>
      <c r="G99" s="227"/>
      <c r="H99" s="227"/>
      <c r="I99" s="1446" t="s">
        <v>560</v>
      </c>
      <c r="J99" s="1447"/>
      <c r="K99" s="1447"/>
      <c r="L99" s="1448"/>
      <c r="M99" s="546"/>
      <c r="N99" s="450"/>
      <c r="P99" s="102"/>
      <c r="Q99" s="102"/>
      <c r="R99" s="102"/>
    </row>
    <row r="100" spans="2:71">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452</v>
      </c>
      <c r="M100" s="86"/>
      <c r="N100" s="436" t="str">
        <f ca="1">'DATA for charts'!$S$6</f>
        <v>Latest Result</v>
      </c>
      <c r="P100" s="102"/>
      <c r="Q100" s="102"/>
      <c r="R100" s="102"/>
    </row>
    <row r="101" spans="2:71">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450</v>
      </c>
      <c r="M101" s="86"/>
      <c r="N101" s="547" t="str">
        <f ca="1">'DATA for charts'!$S$7</f>
        <v/>
      </c>
      <c r="P101" s="102"/>
      <c r="Q101" s="102"/>
      <c r="R101" s="102"/>
    </row>
    <row r="102" spans="2:71">
      <c r="B102" s="205" t="s">
        <v>470</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f>IF(AND(ISNUMBER('Tables 2'!AF74),ISNUMBER('Tables 2'!AF63)),'Tables 2'!AF74-'Tables 2'!AF63,"")</f>
        <v>-3.3111199451471118</v>
      </c>
      <c r="P102" s="102"/>
      <c r="Q102" s="102"/>
      <c r="R102" s="102"/>
    </row>
    <row r="103" spans="2:71">
      <c r="B103" s="205" t="s">
        <v>465</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f>IF(AND(ISNUMBER('Tables 2'!AF75),ISNUMBER('Tables 2'!AF74)),'Tables 2'!AF75-'Tables 2'!AF74,"")</f>
        <v>-0.81834617680564659</v>
      </c>
      <c r="P103" s="102"/>
      <c r="Q103" s="102"/>
      <c r="R103" s="102"/>
    </row>
    <row r="104" spans="2:71">
      <c r="B104" s="205" t="s">
        <v>582</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f>IF(AND(ISNUMBER('Tables 2'!AF76),ISNUMBER('Tables 2'!AF74)),'Tables 2'!AF76-'Tables 2'!AF74,"")</f>
        <v>0.21988280365222312</v>
      </c>
      <c r="P104" s="102"/>
      <c r="Q104" s="102"/>
      <c r="R104" s="102"/>
    </row>
    <row r="105" spans="2:71">
      <c r="B105" s="205" t="s">
        <v>583</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f>IF(AND(ISNUMBER('Tables 2'!AF77),ISNUMBER('Tables 2'!AF76)),'Tables 2'!AF77-'Tables 2'!AF76,"")</f>
        <v>-0.47881158287033365</v>
      </c>
      <c r="P105" s="102"/>
      <c r="Q105" s="102"/>
      <c r="R105" s="102"/>
    </row>
    <row r="106" spans="2:71">
      <c r="B106" s="205" t="s">
        <v>466</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f>IF(AND(ISNUMBER('Tables 2'!AF78),ISNUMBER('Tables 2'!AF74)),'Tables 2'!AF78-'Tables 2'!AF74,"")</f>
        <v>-4.8523556752710917E-4</v>
      </c>
      <c r="P106" s="102"/>
      <c r="Q106" s="102"/>
      <c r="R106" s="102"/>
    </row>
    <row r="107" spans="2:71">
      <c r="B107" s="205" t="s">
        <v>469</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f>IF(AND(ISNUMBER('Tables 2'!AF79),ISNUMBER('Tables 2'!AF74)),'Tables 2'!AF79-'Tables 2'!AF74,"")</f>
        <v>-0.65291908710168833</v>
      </c>
      <c r="P107" s="102"/>
      <c r="Q107" s="102"/>
      <c r="R107" s="102"/>
    </row>
    <row r="108" spans="2:71">
      <c r="B108" s="424" t="s">
        <v>467</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f>IF(AND(ISNUMBER('Tables 2'!AF80),ISNUMBER('Tables 2'!AF74)),'Tables 2'!AF80-'Tables 2'!AF74,"")</f>
        <v>-1.5605277625720049</v>
      </c>
      <c r="P108" s="102"/>
      <c r="Q108" s="102"/>
      <c r="R108" s="102"/>
    </row>
    <row r="109" spans="2:71">
      <c r="B109" s="205" t="s">
        <v>736</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f>IF(AND(ISNUMBER('Tables 2'!AF81),ISNUMBER('Tables 2'!AF$74)),'Tables 2'!AF81-'Tables 2'!AF$74,"")</f>
        <v>0.40967549987969498</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f>IF(AND(ISNUMBER('Tables 2'!AH81),ISNUMBER('Tables 2'!AH$74)),'Tables 2'!AH81-'Tables 2'!AH$74,"")</f>
        <v>17</v>
      </c>
      <c r="BG109" s="420">
        <f>IF(AND(ISNUMBER('Tables 2'!AI81),ISNUMBER('Tables 2'!AI$74)),'Tables 2'!AI81-'Tables 2'!AI$74,"")</f>
        <v>1</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71">
      <c r="B110" s="205" t="s">
        <v>737</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f>IF(AND(ISNUMBER('Tables 2'!AF82),ISNUMBER('Tables 2'!AF$74)),'Tables 2'!AF82-'Tables 2'!AF$74,"")</f>
        <v>0.87433591364761165</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f>IF(AND(ISNUMBER('Tables 2'!AH82),ISNUMBER('Tables 2'!AH$74)),'Tables 2'!AH82-'Tables 2'!AH$74,"")</f>
        <v>17</v>
      </c>
      <c r="BG110" s="420">
        <f>IF(AND(ISNUMBER('Tables 2'!AI82),ISNUMBER('Tables 2'!AI$74)),'Tables 2'!AI82-'Tables 2'!AI$74,"")</f>
        <v>1</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71" ht="14" thickBot="1">
      <c r="B111" s="222" t="s">
        <v>738</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f>IF(AND(ISNUMBER('Tables 2'!AF83),ISNUMBER('Tables 2'!AF$82)),'Tables 2'!AF83-'Tables 2'!AF$82,"")</f>
        <v>0.26266367884869446</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f>IF(AND(ISNUMBER('Tables 2'!AH83),ISNUMBER('Tables 2'!AH$82)),'Tables 2'!AH83-'Tables 2'!AH$82,"")</f>
        <v>4</v>
      </c>
      <c r="BG111" s="423">
        <f>IF(AND(ISNUMBER('Tables 2'!AI83),ISNUMBER('Tables 2'!AI$82)),'Tables 2'!AI83-'Tables 2'!AI$82,"")</f>
        <v>0</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71" ht="13.5" customHeight="1" thickTop="1">
      <c r="B112" s="191" t="s">
        <v>554</v>
      </c>
      <c r="C112" s="68"/>
      <c r="D112" s="68"/>
      <c r="E112" s="68"/>
      <c r="F112" s="68"/>
      <c r="G112" s="68"/>
      <c r="H112" s="68"/>
      <c r="I112" s="68"/>
      <c r="J112" s="68"/>
      <c r="K112" s="124"/>
      <c r="L112" s="68"/>
      <c r="M112" s="102"/>
      <c r="N112" s="68"/>
      <c r="P112" s="102"/>
      <c r="Q112" s="102"/>
      <c r="R112" s="102"/>
    </row>
    <row r="113" spans="2:34" ht="12" customHeight="1">
      <c r="K113" s="1"/>
      <c r="N113" s="12"/>
    </row>
    <row r="114" spans="2:34">
      <c r="K114" s="1"/>
      <c r="N114" s="12"/>
    </row>
    <row r="115" spans="2:34" ht="16">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6">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6">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6">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6">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6">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6">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6">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6">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6">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6">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6">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6">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6">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6">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6">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6">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6">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6">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6">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6">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6">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6">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6">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6">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6">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6">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6">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6">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6">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6">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6">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6">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6">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6">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6">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6">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6">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6">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6">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6">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6">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6">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6">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6">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6">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6">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6">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6">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6">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6">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6">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6">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6">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6">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6">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6">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6">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6">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6">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6">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6">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6">
      <c r="B189"/>
      <c r="C189"/>
      <c r="D189"/>
      <c r="E189"/>
      <c r="F189"/>
      <c r="G189"/>
      <c r="H189"/>
      <c r="I189"/>
      <c r="J189"/>
      <c r="K189"/>
      <c r="L189"/>
      <c r="M189"/>
      <c r="N189"/>
      <c r="O189"/>
      <c r="P189"/>
      <c r="Q189"/>
      <c r="R189"/>
      <c r="S189"/>
      <c r="T189"/>
      <c r="U189"/>
      <c r="V189"/>
      <c r="W189"/>
      <c r="X189"/>
      <c r="Y189"/>
      <c r="Z189"/>
      <c r="AA189"/>
      <c r="AB189"/>
      <c r="AC189"/>
      <c r="AD189"/>
      <c r="AE189"/>
    </row>
    <row r="190" spans="2:34" ht="16">
      <c r="B190"/>
      <c r="C190"/>
      <c r="D190"/>
      <c r="E190"/>
      <c r="F190"/>
      <c r="G190"/>
      <c r="H190"/>
      <c r="I190"/>
      <c r="J190"/>
      <c r="K190"/>
      <c r="L190"/>
      <c r="M190"/>
      <c r="N190"/>
      <c r="O190"/>
      <c r="P190"/>
      <c r="Q190"/>
      <c r="R190"/>
      <c r="S190"/>
      <c r="T190"/>
      <c r="U190"/>
      <c r="V190"/>
      <c r="W190"/>
      <c r="X190"/>
      <c r="Y190"/>
      <c r="Z190"/>
      <c r="AA190"/>
      <c r="AB190"/>
      <c r="AC190"/>
      <c r="AD190"/>
      <c r="AE190"/>
    </row>
    <row r="191" spans="2:34" ht="16">
      <c r="B191"/>
      <c r="C191"/>
      <c r="D191"/>
      <c r="E191"/>
      <c r="F191"/>
      <c r="G191"/>
      <c r="H191"/>
      <c r="I191"/>
      <c r="J191"/>
      <c r="K191"/>
      <c r="L191"/>
      <c r="M191"/>
      <c r="N191"/>
      <c r="O191"/>
      <c r="P191"/>
      <c r="Q191"/>
      <c r="R191"/>
      <c r="S191"/>
      <c r="T191"/>
      <c r="U191"/>
      <c r="V191"/>
      <c r="W191"/>
      <c r="X191"/>
      <c r="Y191"/>
      <c r="Z191"/>
      <c r="AA191"/>
      <c r="AB191"/>
      <c r="AC191"/>
      <c r="AD191"/>
      <c r="AE191"/>
    </row>
    <row r="192" spans="2:34" ht="16">
      <c r="B192"/>
      <c r="C192"/>
      <c r="D192"/>
      <c r="E192"/>
      <c r="F192"/>
      <c r="G192"/>
      <c r="H192"/>
      <c r="I192"/>
      <c r="J192"/>
      <c r="K192"/>
      <c r="L192"/>
      <c r="M192"/>
      <c r="N192"/>
      <c r="O192"/>
      <c r="P192"/>
      <c r="Q192"/>
      <c r="R192"/>
      <c r="S192"/>
      <c r="T192"/>
      <c r="U192"/>
      <c r="V192"/>
      <c r="W192"/>
      <c r="X192"/>
      <c r="Y192"/>
      <c r="Z192"/>
      <c r="AA192"/>
      <c r="AB192"/>
      <c r="AC192"/>
      <c r="AD192"/>
      <c r="AE192"/>
    </row>
    <row r="193" spans="2:31" ht="16">
      <c r="B193"/>
      <c r="C193"/>
      <c r="D193"/>
      <c r="E193"/>
      <c r="F193"/>
      <c r="G193"/>
      <c r="H193"/>
      <c r="I193"/>
      <c r="J193"/>
      <c r="K193"/>
      <c r="L193"/>
      <c r="M193"/>
      <c r="N193"/>
      <c r="O193"/>
      <c r="P193"/>
      <c r="Q193"/>
      <c r="R193"/>
      <c r="S193"/>
      <c r="T193"/>
      <c r="U193"/>
      <c r="V193"/>
      <c r="W193"/>
      <c r="X193"/>
      <c r="Y193"/>
      <c r="Z193"/>
      <c r="AA193"/>
      <c r="AB193"/>
      <c r="AC193"/>
      <c r="AD193"/>
      <c r="AE193"/>
    </row>
    <row r="194" spans="2:31" ht="16">
      <c r="B194"/>
      <c r="C194"/>
      <c r="D194"/>
      <c r="E194"/>
      <c r="F194"/>
      <c r="G194"/>
      <c r="H194"/>
      <c r="I194"/>
      <c r="J194"/>
      <c r="K194"/>
      <c r="L194"/>
      <c r="M194"/>
      <c r="N194"/>
      <c r="O194"/>
      <c r="P194"/>
      <c r="Q194"/>
      <c r="R194"/>
      <c r="S194"/>
      <c r="T194"/>
      <c r="U194"/>
      <c r="V194"/>
      <c r="W194"/>
      <c r="X194"/>
      <c r="Y194"/>
      <c r="Z194"/>
      <c r="AA194"/>
      <c r="AB194"/>
      <c r="AC194"/>
      <c r="AD194"/>
      <c r="AE194"/>
    </row>
    <row r="195" spans="2:31" ht="16">
      <c r="B195"/>
      <c r="C195"/>
      <c r="D195"/>
      <c r="E195"/>
      <c r="F195"/>
      <c r="G195"/>
      <c r="H195"/>
      <c r="I195"/>
      <c r="J195"/>
      <c r="K195"/>
      <c r="L195"/>
      <c r="M195"/>
      <c r="N195"/>
      <c r="O195"/>
      <c r="P195"/>
      <c r="Q195"/>
      <c r="R195"/>
      <c r="S195"/>
      <c r="T195"/>
      <c r="U195"/>
      <c r="V195"/>
      <c r="W195"/>
      <c r="X195"/>
      <c r="Y195"/>
      <c r="Z195"/>
      <c r="AA195"/>
      <c r="AB195"/>
      <c r="AC195"/>
      <c r="AD195"/>
      <c r="AE195"/>
    </row>
    <row r="196" spans="2:31" ht="16">
      <c r="B196"/>
      <c r="C196"/>
      <c r="D196"/>
      <c r="E196"/>
      <c r="F196"/>
      <c r="G196"/>
      <c r="H196"/>
      <c r="I196"/>
      <c r="J196"/>
      <c r="K196"/>
      <c r="L196"/>
      <c r="M196"/>
      <c r="N196"/>
      <c r="O196"/>
      <c r="P196"/>
      <c r="Q196"/>
      <c r="R196"/>
      <c r="S196"/>
      <c r="T196"/>
      <c r="U196"/>
      <c r="V196"/>
      <c r="W196"/>
      <c r="X196"/>
      <c r="Y196"/>
      <c r="Z196"/>
      <c r="AA196"/>
      <c r="AB196"/>
      <c r="AC196"/>
      <c r="AD196"/>
      <c r="AE196"/>
    </row>
    <row r="197" spans="2:31" ht="16">
      <c r="B197"/>
      <c r="C197"/>
      <c r="D197"/>
      <c r="E197"/>
      <c r="F197"/>
      <c r="G197"/>
      <c r="H197"/>
      <c r="I197"/>
      <c r="J197"/>
      <c r="K197"/>
      <c r="L197"/>
      <c r="M197"/>
      <c r="N197"/>
      <c r="O197"/>
      <c r="P197"/>
      <c r="Q197"/>
      <c r="R197"/>
      <c r="S197"/>
      <c r="T197"/>
      <c r="U197"/>
      <c r="V197"/>
      <c r="W197"/>
      <c r="X197"/>
      <c r="Y197"/>
      <c r="Z197"/>
      <c r="AA197"/>
      <c r="AB197"/>
      <c r="AC197"/>
      <c r="AD197"/>
      <c r="AE197"/>
    </row>
    <row r="198" spans="2:31" ht="16">
      <c r="B198"/>
      <c r="C198"/>
      <c r="D198"/>
      <c r="E198"/>
      <c r="F198"/>
      <c r="G198"/>
      <c r="H198"/>
      <c r="I198"/>
      <c r="J198"/>
      <c r="K198"/>
      <c r="L198"/>
      <c r="M198"/>
      <c r="N198"/>
      <c r="O198"/>
      <c r="P198"/>
      <c r="Q198"/>
      <c r="R198"/>
      <c r="S198"/>
      <c r="T198"/>
      <c r="U198"/>
      <c r="V198"/>
      <c r="W198"/>
      <c r="X198"/>
      <c r="Y198"/>
      <c r="Z198"/>
      <c r="AA198"/>
      <c r="AB198"/>
      <c r="AC198"/>
      <c r="AD198"/>
      <c r="AE198"/>
    </row>
    <row r="199" spans="2:31" ht="16">
      <c r="B199"/>
      <c r="C199"/>
      <c r="D199"/>
      <c r="E199"/>
      <c r="F199"/>
      <c r="G199"/>
      <c r="H199"/>
      <c r="I199"/>
      <c r="J199"/>
      <c r="K199"/>
      <c r="L199"/>
      <c r="M199"/>
      <c r="N199"/>
      <c r="O199"/>
      <c r="P199"/>
      <c r="Q199"/>
      <c r="R199"/>
      <c r="S199"/>
      <c r="T199"/>
      <c r="U199"/>
      <c r="V199"/>
      <c r="W199"/>
      <c r="X199"/>
      <c r="Y199"/>
      <c r="Z199"/>
      <c r="AA199"/>
      <c r="AB199"/>
      <c r="AC199"/>
      <c r="AD199"/>
      <c r="AE199"/>
    </row>
    <row r="200" spans="2:31" ht="16">
      <c r="B200"/>
      <c r="C200"/>
      <c r="D200"/>
      <c r="E200"/>
      <c r="F200"/>
      <c r="G200"/>
      <c r="H200"/>
      <c r="I200"/>
      <c r="J200"/>
      <c r="K200"/>
      <c r="L200"/>
      <c r="M200"/>
      <c r="N200"/>
      <c r="O200"/>
      <c r="P200"/>
      <c r="Q200"/>
      <c r="R200"/>
      <c r="S200"/>
      <c r="T200"/>
      <c r="U200"/>
      <c r="V200"/>
      <c r="W200"/>
      <c r="X200"/>
      <c r="Y200"/>
      <c r="Z200"/>
      <c r="AA200"/>
      <c r="AB200"/>
      <c r="AC200"/>
      <c r="AD200"/>
      <c r="AE200"/>
    </row>
    <row r="201" spans="2:31" ht="16">
      <c r="B201"/>
      <c r="C201"/>
      <c r="D201"/>
      <c r="E201"/>
      <c r="F201"/>
      <c r="G201"/>
      <c r="H201"/>
      <c r="I201"/>
      <c r="J201"/>
      <c r="K201"/>
      <c r="L201"/>
      <c r="M201"/>
      <c r="N201"/>
      <c r="O201"/>
      <c r="P201"/>
      <c r="Q201"/>
      <c r="R201"/>
      <c r="S201"/>
      <c r="T201"/>
      <c r="U201"/>
      <c r="V201"/>
      <c r="W201"/>
      <c r="X201"/>
      <c r="Y201"/>
      <c r="Z201"/>
      <c r="AA201"/>
      <c r="AB201"/>
      <c r="AC201"/>
      <c r="AD201"/>
      <c r="AE201"/>
    </row>
    <row r="202" spans="2:31" ht="16">
      <c r="B202"/>
      <c r="C202"/>
      <c r="D202"/>
      <c r="E202"/>
      <c r="F202"/>
      <c r="G202"/>
      <c r="H202"/>
      <c r="I202"/>
      <c r="J202"/>
      <c r="K202"/>
      <c r="L202"/>
      <c r="M202"/>
      <c r="N202"/>
      <c r="O202"/>
      <c r="P202"/>
      <c r="Q202"/>
      <c r="R202"/>
      <c r="S202"/>
      <c r="T202"/>
      <c r="U202"/>
      <c r="V202"/>
      <c r="W202"/>
      <c r="X202"/>
      <c r="Y202"/>
      <c r="Z202"/>
      <c r="AA202"/>
      <c r="AB202"/>
      <c r="AC202"/>
      <c r="AD202"/>
      <c r="AE202"/>
    </row>
    <row r="203" spans="2:31" ht="16">
      <c r="B203"/>
      <c r="C203"/>
      <c r="D203"/>
      <c r="E203"/>
      <c r="F203"/>
      <c r="G203"/>
      <c r="H203"/>
      <c r="I203"/>
      <c r="J203"/>
      <c r="K203"/>
      <c r="L203"/>
      <c r="M203"/>
      <c r="N203"/>
      <c r="O203"/>
      <c r="P203"/>
      <c r="Q203"/>
      <c r="R203"/>
      <c r="S203"/>
      <c r="T203"/>
      <c r="U203"/>
      <c r="V203"/>
      <c r="W203"/>
      <c r="X203"/>
      <c r="Y203"/>
      <c r="Z203"/>
      <c r="AA203"/>
      <c r="AB203"/>
      <c r="AC203"/>
      <c r="AD203"/>
      <c r="AE203"/>
    </row>
    <row r="204" spans="2:31" ht="16">
      <c r="B204"/>
      <c r="C204"/>
      <c r="D204"/>
      <c r="E204"/>
      <c r="F204"/>
      <c r="G204"/>
      <c r="H204"/>
      <c r="I204"/>
      <c r="J204"/>
      <c r="K204"/>
      <c r="L204"/>
      <c r="M204"/>
      <c r="N204"/>
      <c r="O204"/>
      <c r="P204"/>
      <c r="Q204"/>
      <c r="R204"/>
      <c r="S204"/>
      <c r="T204"/>
      <c r="U204"/>
      <c r="V204"/>
      <c r="W204"/>
      <c r="X204"/>
      <c r="Y204"/>
      <c r="Z204"/>
      <c r="AA204"/>
      <c r="AB204"/>
      <c r="AC204"/>
      <c r="AD204"/>
      <c r="AE204"/>
    </row>
    <row r="205" spans="2:31" ht="16">
      <c r="B205"/>
      <c r="C205"/>
      <c r="D205"/>
      <c r="E205"/>
      <c r="F205"/>
      <c r="G205"/>
      <c r="H205"/>
      <c r="I205"/>
      <c r="J205"/>
      <c r="K205"/>
      <c r="L205"/>
      <c r="M205"/>
      <c r="N205"/>
      <c r="O205"/>
      <c r="P205"/>
      <c r="Q205"/>
      <c r="R205"/>
      <c r="S205"/>
      <c r="T205"/>
      <c r="U205"/>
      <c r="V205"/>
      <c r="W205"/>
      <c r="X205"/>
      <c r="Y205"/>
      <c r="Z205"/>
      <c r="AA205"/>
      <c r="AB205"/>
      <c r="AC205"/>
      <c r="AD205"/>
      <c r="AE205"/>
    </row>
    <row r="206" spans="2:31" ht="16">
      <c r="B206"/>
      <c r="C206"/>
      <c r="D206"/>
      <c r="E206"/>
      <c r="F206"/>
      <c r="G206"/>
      <c r="H206"/>
      <c r="I206"/>
      <c r="J206"/>
      <c r="K206"/>
      <c r="L206"/>
      <c r="M206"/>
      <c r="N206"/>
      <c r="O206"/>
      <c r="P206"/>
      <c r="Q206"/>
      <c r="R206"/>
      <c r="S206"/>
      <c r="T206"/>
      <c r="U206"/>
      <c r="V206"/>
      <c r="W206"/>
      <c r="X206"/>
      <c r="Y206"/>
      <c r="Z206"/>
      <c r="AA206"/>
      <c r="AB206"/>
      <c r="AC206"/>
      <c r="AD206"/>
      <c r="AE206"/>
    </row>
    <row r="207" spans="2:31" ht="16">
      <c r="B207"/>
      <c r="C207"/>
      <c r="D207"/>
      <c r="E207"/>
      <c r="F207"/>
      <c r="G207"/>
      <c r="H207"/>
      <c r="I207"/>
      <c r="J207"/>
      <c r="K207"/>
      <c r="L207"/>
      <c r="M207"/>
      <c r="N207"/>
      <c r="O207"/>
      <c r="P207"/>
      <c r="Q207"/>
      <c r="R207"/>
      <c r="S207"/>
      <c r="T207"/>
      <c r="U207"/>
      <c r="V207"/>
      <c r="W207"/>
      <c r="X207"/>
      <c r="Y207"/>
      <c r="Z207"/>
      <c r="AA207"/>
      <c r="AB207"/>
      <c r="AC207"/>
      <c r="AD207"/>
      <c r="AE207"/>
    </row>
    <row r="208" spans="2:31" ht="16">
      <c r="B208"/>
      <c r="C208"/>
      <c r="D208"/>
      <c r="E208"/>
      <c r="F208"/>
      <c r="G208"/>
      <c r="H208"/>
      <c r="I208"/>
      <c r="J208"/>
      <c r="K208"/>
      <c r="L208"/>
      <c r="M208"/>
      <c r="N208"/>
      <c r="O208"/>
      <c r="P208"/>
      <c r="Q208"/>
      <c r="R208"/>
      <c r="S208"/>
      <c r="T208"/>
      <c r="U208"/>
      <c r="V208"/>
      <c r="W208"/>
      <c r="X208"/>
      <c r="Y208"/>
      <c r="Z208"/>
      <c r="AA208"/>
      <c r="AB208"/>
      <c r="AC208"/>
      <c r="AD208"/>
      <c r="AE208"/>
    </row>
    <row r="209" spans="2:31" ht="16">
      <c r="B209"/>
      <c r="C209"/>
      <c r="D209"/>
      <c r="E209"/>
      <c r="F209"/>
      <c r="G209"/>
      <c r="H209"/>
      <c r="I209"/>
      <c r="J209"/>
      <c r="K209"/>
      <c r="L209"/>
      <c r="M209"/>
      <c r="N209"/>
      <c r="O209"/>
      <c r="P209"/>
      <c r="Q209"/>
      <c r="R209"/>
      <c r="S209"/>
      <c r="T209"/>
      <c r="U209"/>
      <c r="V209"/>
      <c r="W209"/>
      <c r="X209"/>
      <c r="Y209"/>
      <c r="Z209"/>
      <c r="AA209"/>
      <c r="AB209"/>
      <c r="AC209"/>
      <c r="AD209"/>
      <c r="AE209"/>
    </row>
    <row r="210" spans="2:31" ht="16">
      <c r="B210"/>
      <c r="C210"/>
      <c r="D210"/>
      <c r="E210"/>
      <c r="F210"/>
      <c r="G210"/>
      <c r="H210"/>
      <c r="I210"/>
      <c r="J210"/>
      <c r="K210"/>
      <c r="L210"/>
      <c r="M210"/>
      <c r="N210"/>
      <c r="O210"/>
      <c r="P210"/>
      <c r="Q210"/>
      <c r="R210"/>
      <c r="S210"/>
      <c r="T210"/>
      <c r="U210"/>
      <c r="V210"/>
      <c r="W210"/>
      <c r="X210"/>
      <c r="Y210"/>
      <c r="Z210"/>
      <c r="AA210"/>
      <c r="AB210"/>
      <c r="AC210"/>
      <c r="AD210"/>
      <c r="AE210"/>
    </row>
    <row r="211" spans="2:31" ht="16">
      <c r="B211"/>
      <c r="C211"/>
      <c r="D211"/>
      <c r="E211"/>
      <c r="F211"/>
      <c r="G211"/>
      <c r="H211"/>
      <c r="I211"/>
      <c r="J211"/>
      <c r="K211"/>
      <c r="L211"/>
      <c r="M211"/>
      <c r="N211"/>
      <c r="O211"/>
      <c r="P211"/>
      <c r="Q211"/>
      <c r="R211"/>
      <c r="S211"/>
      <c r="T211"/>
      <c r="U211"/>
      <c r="V211"/>
      <c r="W211"/>
      <c r="X211"/>
      <c r="Y211"/>
      <c r="Z211"/>
      <c r="AA211"/>
      <c r="AB211"/>
      <c r="AC211"/>
      <c r="AD211"/>
      <c r="AE211"/>
    </row>
    <row r="212" spans="2:31" ht="16">
      <c r="B212"/>
      <c r="C212"/>
      <c r="D212"/>
      <c r="E212"/>
      <c r="F212"/>
      <c r="G212"/>
      <c r="H212"/>
      <c r="I212"/>
      <c r="J212"/>
      <c r="K212"/>
      <c r="L212"/>
      <c r="M212"/>
      <c r="N212"/>
      <c r="O212"/>
      <c r="P212"/>
      <c r="Q212"/>
      <c r="R212"/>
      <c r="S212"/>
      <c r="T212"/>
      <c r="U212"/>
      <c r="V212"/>
      <c r="W212"/>
      <c r="X212"/>
      <c r="Y212"/>
      <c r="Z212"/>
      <c r="AA212"/>
      <c r="AB212"/>
      <c r="AC212"/>
      <c r="AD212"/>
      <c r="AE212"/>
    </row>
    <row r="213" spans="2:31" ht="16">
      <c r="B213"/>
      <c r="C213"/>
      <c r="D213"/>
      <c r="E213"/>
      <c r="F213"/>
      <c r="G213"/>
      <c r="H213"/>
      <c r="I213"/>
      <c r="J213"/>
      <c r="K213"/>
      <c r="L213"/>
      <c r="M213"/>
      <c r="N213"/>
      <c r="O213"/>
      <c r="P213"/>
      <c r="Q213"/>
      <c r="R213"/>
      <c r="S213"/>
      <c r="T213"/>
      <c r="U213"/>
      <c r="V213"/>
      <c r="W213"/>
      <c r="X213"/>
      <c r="Y213"/>
      <c r="Z213"/>
      <c r="AA213"/>
      <c r="AB213"/>
      <c r="AC213"/>
      <c r="AD213"/>
      <c r="AE213"/>
    </row>
    <row r="214" spans="2:31" ht="16">
      <c r="B214"/>
      <c r="C214"/>
      <c r="D214"/>
      <c r="E214"/>
      <c r="F214"/>
      <c r="G214"/>
      <c r="H214"/>
      <c r="I214"/>
      <c r="J214"/>
      <c r="K214"/>
      <c r="L214"/>
      <c r="M214"/>
      <c r="N214"/>
      <c r="O214"/>
      <c r="P214"/>
      <c r="Q214"/>
      <c r="R214"/>
      <c r="S214"/>
      <c r="T214"/>
      <c r="U214"/>
      <c r="V214"/>
      <c r="W214"/>
      <c r="X214"/>
      <c r="Y214"/>
      <c r="Z214"/>
      <c r="AA214"/>
      <c r="AB214"/>
      <c r="AC214"/>
      <c r="AD214"/>
      <c r="AE214"/>
    </row>
    <row r="215" spans="2:31" ht="16">
      <c r="B215"/>
      <c r="C215"/>
      <c r="D215"/>
      <c r="E215"/>
      <c r="F215"/>
      <c r="G215"/>
      <c r="H215"/>
      <c r="I215"/>
      <c r="J215"/>
      <c r="K215"/>
      <c r="L215"/>
      <c r="M215"/>
      <c r="N215"/>
    </row>
    <row r="216" spans="2:31" ht="16">
      <c r="B216"/>
      <c r="C216"/>
      <c r="D216"/>
      <c r="E216"/>
      <c r="F216"/>
      <c r="G216"/>
      <c r="H216"/>
      <c r="I216"/>
      <c r="J216"/>
      <c r="K216"/>
      <c r="L216"/>
      <c r="M216"/>
      <c r="N216"/>
    </row>
  </sheetData>
  <sheetProtection selectLockedCells="1"/>
  <mergeCells count="11">
    <mergeCell ref="B1:N1"/>
    <mergeCell ref="B2:N2"/>
    <mergeCell ref="B3:N3"/>
    <mergeCell ref="I20:L20"/>
    <mergeCell ref="I62:L62"/>
    <mergeCell ref="I87:L87"/>
    <mergeCell ref="I99:L99"/>
    <mergeCell ref="I8:L8"/>
    <mergeCell ref="I33:L33"/>
    <mergeCell ref="I45:L45"/>
    <mergeCell ref="I74:L74"/>
  </mergeCells>
  <phoneticPr fontId="0" type="noConversion"/>
  <pageMargins left="0.5" right="0.5" top="0.3" bottom="0.5" header="0.5" footer="0.5"/>
  <pageSetup scale="74" orientation="landscape" horizontalDpi="4294967293" verticalDpi="4294967293"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syncVertical="1" syncRef="A1" transitionEvaluation="1" codeName="Sheet9">
    <pageSetUpPr fitToPage="1"/>
  </sheetPr>
  <dimension ref="B1:AH217"/>
  <sheetViews>
    <sheetView showGridLines="0" zoomScaleNormal="100" workbookViewId="0"/>
  </sheetViews>
  <sheetFormatPr baseColWidth="10" defaultColWidth="9.7109375" defaultRowHeight="13"/>
  <cols>
    <col min="1" max="1" width="2.28515625" style="1" customWidth="1"/>
    <col min="2" max="2" width="19.5703125" style="59" customWidth="1"/>
    <col min="3" max="3" width="7.28515625" style="12" customWidth="1"/>
    <col min="4" max="4" width="7.85546875" style="12" customWidth="1"/>
    <col min="5" max="5" width="7.7109375" style="12" customWidth="1"/>
    <col min="6" max="6" width="8" style="12" customWidth="1"/>
    <col min="7" max="8" width="7.7109375" style="12" customWidth="1"/>
    <col min="9" max="11" width="6.140625" style="12" customWidth="1"/>
    <col min="12" max="12" width="8.7109375" style="1" customWidth="1"/>
    <col min="13" max="13" width="0.7109375" style="1" customWidth="1"/>
    <col min="14" max="14" width="10.8554687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1390</v>
      </c>
    </row>
    <row r="5" spans="2:14" ht="10.5" customHeight="1">
      <c r="D5" s="249" t="s">
        <v>233</v>
      </c>
    </row>
    <row r="6" spans="2:14" ht="5.25" customHeight="1"/>
    <row r="7" spans="2:14" ht="17" thickBot="1">
      <c r="B7" s="174" t="s">
        <v>610</v>
      </c>
      <c r="K7" s="1"/>
      <c r="N7" s="12"/>
    </row>
    <row r="8" spans="2:14" ht="14" thickTop="1">
      <c r="B8" s="223" t="s">
        <v>472</v>
      </c>
      <c r="C8" s="95"/>
      <c r="D8" s="95"/>
      <c r="E8" s="95"/>
      <c r="F8" s="95"/>
      <c r="G8" s="95"/>
      <c r="H8" s="95"/>
      <c r="I8" s="1440" t="s">
        <v>560</v>
      </c>
      <c r="J8" s="1443"/>
      <c r="K8" s="1443"/>
      <c r="L8" s="1444"/>
      <c r="M8" s="102"/>
      <c r="N8" s="110"/>
    </row>
    <row r="9" spans="2:14">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452</v>
      </c>
      <c r="M9" s="86"/>
      <c r="N9" s="436" t="str">
        <f ca="1">'DATA for charts'!$S$6</f>
        <v>Latest Result</v>
      </c>
    </row>
    <row r="10" spans="2:14">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450</v>
      </c>
      <c r="M10" s="86"/>
      <c r="N10" s="547" t="str">
        <f ca="1">'DATA for charts'!$S$7</f>
        <v/>
      </c>
    </row>
    <row r="11" spans="2:14">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f>IF(AND(ISNUMBER('Tables 1'!N33),ISNUMBER('Tables 1'!N32)),'Tables 1'!N33-'Tables 1'!N32,"")</f>
        <v>1.0357753788637192</v>
      </c>
    </row>
    <row r="12" spans="2:14">
      <c r="B12" s="205" t="s">
        <v>474</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f>IF(AND(ISNUMBER('Tables 1'!N34),ISNUMBER('Tables 1'!N33)),'Tables 1'!N34-'Tables 1'!N33,"")</f>
        <v>0.94117941519491932</v>
      </c>
    </row>
    <row r="13" spans="2:14">
      <c r="B13" s="205" t="s">
        <v>475</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f>IF(AND(ISNUMBER('Tables 1'!N36),ISNUMBER('Tables 1'!N35)),'Tables 1'!N36-'Tables 1'!N35,"")</f>
        <v>1.0497167485491143</v>
      </c>
    </row>
    <row r="14" spans="2:14">
      <c r="B14" s="205" t="s">
        <v>476</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f>IF(AND(ISNUMBER('Tables 1'!N35),ISNUMBER('Tables 1'!N33)),'Tables 1'!N35-'Tables 1'!N33,"")</f>
        <v>0.30003579303902317</v>
      </c>
    </row>
    <row r="15" spans="2:14">
      <c r="B15" s="205" t="s">
        <v>477</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f>IF(AND(ISNUMBER('Tables 1'!N36),ISNUMBER('Tables 1'!N34)),'Tables 1'!N36-'Tables 1'!N34,"")</f>
        <v>0.40857312639321819</v>
      </c>
    </row>
    <row r="16" spans="2:14">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f>IF(AND(ISNUMBER('Tables 1'!N37),ISNUMBER('Tables 1'!N36)),'Tables 1'!N37-'Tables 1'!N36,"")</f>
        <v>3.4747215117473935</v>
      </c>
    </row>
    <row r="17" spans="2:14">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f>IF(AND(ISNUMBER('Tables 1'!N38),ISNUMBER('Tables 1'!N36)),'Tables 1'!N38-'Tables 1'!N36,"")</f>
        <v>-1.1757595351228201</v>
      </c>
    </row>
    <row r="18" spans="2:14">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f>IF(AND(ISNUMBER('Tables 1'!N39),ISNUMBER('Tables 1'!N36)),'Tables 1'!N39-'Tables 1'!N36,"")</f>
        <v>-1.5560210364016731</v>
      </c>
    </row>
    <row r="19" spans="2:14">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f>IF(AND(ISNUMBER('Tables 1'!N40),ISNUMBER('Tables 1'!N36)),'Tables 1'!N40-'Tables 1'!N36,"")</f>
        <v>-2.0697848017903029</v>
      </c>
    </row>
    <row r="20" spans="2:14">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f>IF(AND(ISNUMBER('Tables 1'!N41),ISNUMBER('Tables 1'!N40)),'Tables 1'!N41-'Tables 1'!N40,"")</f>
        <v>0.18471525359673535</v>
      </c>
    </row>
    <row r="21" spans="2:14">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f>IF(AND(ISNUMBER('Tables 1'!N45),ISNUMBER('Tables 1'!N40)),'Tables 1'!N45-'Tables 1'!N40,"")</f>
        <v>-0.61415540264465607</v>
      </c>
    </row>
    <row r="22" spans="2:14">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f>IF(AND(ISNUMBER('Tables 1'!N42),ISNUMBER('Tables 1'!N40)),'Tables 1'!N42-'Tables 1'!N40,"")</f>
        <v>3.9046086557832815E-2</v>
      </c>
    </row>
    <row r="23" spans="2:14">
      <c r="B23" s="71" t="s">
        <v>574</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f>IF(AND(ISNUMBER('Tables 1'!N43),ISNUMBER('Tables 1'!N40)),'Tables 1'!N43-'Tables 1'!N40,"")</f>
        <v>3.9196636903151116E-2</v>
      </c>
    </row>
    <row r="24" spans="2:14" ht="14" thickBot="1">
      <c r="B24" s="73" t="s">
        <v>575</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f>IF(AND(ISNUMBER('Tables 1'!N44),ISNUMBER('Tables 1'!N43)),'Tables 1'!N44-'Tables 1'!N43,"")</f>
        <v>0.26662351457032152</v>
      </c>
    </row>
    <row r="25" spans="2:14" ht="14" thickTop="1">
      <c r="B25" s="224" t="s">
        <v>473</v>
      </c>
      <c r="C25" s="83"/>
      <c r="D25" s="83"/>
      <c r="E25" s="83"/>
      <c r="F25" s="83"/>
      <c r="G25" s="83"/>
      <c r="H25" s="83"/>
      <c r="I25" s="128"/>
      <c r="J25" s="101"/>
      <c r="K25" s="127"/>
      <c r="L25" s="168"/>
      <c r="M25" s="125"/>
      <c r="N25" s="105"/>
    </row>
    <row r="26" spans="2:14">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452</v>
      </c>
      <c r="M26" s="86"/>
      <c r="N26" s="436" t="str">
        <f ca="1">'DATA for charts'!$S$6</f>
        <v>Latest Result</v>
      </c>
    </row>
    <row r="27" spans="2:14">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450</v>
      </c>
      <c r="M27" s="86"/>
      <c r="N27" s="547" t="str">
        <f ca="1">'DATA for charts'!$S$7</f>
        <v/>
      </c>
    </row>
    <row r="28" spans="2:14">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f>IF(AND(ISNUMBER('Tables 1'!N85),ISNUMBER('Tables 1'!N84)),'Tables 1'!N85-'Tables 1'!N84,"")</f>
        <v>0.20256111577895919</v>
      </c>
    </row>
    <row r="29" spans="2:14">
      <c r="B29" s="205" t="s">
        <v>474</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f>IF(AND(ISNUMBER('Tables 1'!N86),ISNUMBER('Tables 1'!N85)),'Tables 1'!N86-'Tables 1'!N85,"")</f>
        <v>-0.25418377793665525</v>
      </c>
    </row>
    <row r="30" spans="2:14">
      <c r="B30" s="205" t="s">
        <v>475</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f>IF(AND(ISNUMBER('Tables 1'!N88),ISNUMBER('Tables 1'!N87)),'Tables 1'!N88-'Tables 1'!N87,"")</f>
        <v>-0.26756487547478058</v>
      </c>
    </row>
    <row r="31" spans="2:14">
      <c r="B31" s="205" t="s">
        <v>476</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f>IF(AND(ISNUMBER('Tables 1'!N87),ISNUMBER('Tables 1'!N85)),'Tables 1'!N87-'Tables 1'!N85,"")</f>
        <v>6.3388240988509481E-2</v>
      </c>
    </row>
    <row r="32" spans="2:14">
      <c r="B32" s="205" t="s">
        <v>477</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f>IF(AND(ISNUMBER('Tables 1'!N88),ISNUMBER('Tables 1'!N86)),'Tables 1'!N88-'Tables 1'!N86,"")</f>
        <v>5.0007143450384151E-2</v>
      </c>
    </row>
    <row r="33" spans="2:14">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f>IF(AND(ISNUMBER('Tables 1'!N89),ISNUMBER('Tables 1'!N88)),'Tables 1'!N89-'Tables 1'!N88,"")</f>
        <v>0.38130919860028833</v>
      </c>
    </row>
    <row r="34" spans="2:14">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f>IF(AND(ISNUMBER('Tables 1'!N90),ISNUMBER('Tables 1'!N88)),'Tables 1'!N90-'Tables 1'!N88,"")</f>
        <v>0.3688443556380091</v>
      </c>
    </row>
    <row r="35" spans="2:14">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f>IF(AND(ISNUMBER('Tables 1'!N91),ISNUMBER('Tables 1'!N88)),'Tables 1'!N91-'Tables 1'!N88,"")</f>
        <v>2.5717026049474159</v>
      </c>
    </row>
    <row r="36" spans="2:14">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f>IF(AND(ISNUMBER('Tables 1'!N92),ISNUMBER('Tables 1'!N88)),'Tables 1'!N92-'Tables 1'!N88,"")</f>
        <v>6.9116406654052005</v>
      </c>
    </row>
    <row r="37" spans="2:14">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f>IF(AND(ISNUMBER('Tables 1'!N93),ISNUMBER('Tables 1'!N92)),'Tables 1'!N93-'Tables 1'!N92,"")</f>
        <v>-2.3386231059304201</v>
      </c>
    </row>
    <row r="38" spans="2:14">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f>IF(AND(ISNUMBER('Tables 1'!N97),ISNUMBER('Tables 1'!N92)),'Tables 1'!N97-'Tables 1'!N92,"")</f>
        <v>-2.5355855848672864</v>
      </c>
    </row>
    <row r="39" spans="2:14">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f>IF(AND(ISNUMBER('Tables 1'!N94),ISNUMBER('Tables 1'!N92)),'Tables 1'!N94-'Tables 1'!N92,"")</f>
        <v>-1.7790106719375496</v>
      </c>
    </row>
    <row r="40" spans="2:14">
      <c r="B40" s="71" t="s">
        <v>574</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f>IF(AND(ISNUMBER('Tables 1'!N95),ISNUMBER('Tables 1'!N92)),'Tables 1'!N95-'Tables 1'!N92,"")</f>
        <v>-2.3695236328529514</v>
      </c>
    </row>
    <row r="41" spans="2:14" ht="14" thickBot="1">
      <c r="B41" s="73" t="s">
        <v>575</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f>IF(AND(ISNUMBER('Tables 1'!N96),ISNUMBER('Tables 1'!N95)),'Tables 1'!N96-'Tables 1'!N95,"")</f>
        <v>-1.482541980772186</v>
      </c>
    </row>
    <row r="42" spans="2:14" ht="14" thickTop="1">
      <c r="B42" s="205" t="s">
        <v>478</v>
      </c>
      <c r="C42" s="83"/>
      <c r="D42" s="83"/>
      <c r="E42" s="83"/>
      <c r="F42" s="83"/>
      <c r="G42" s="83"/>
      <c r="H42" s="83"/>
      <c r="I42" s="1440" t="s">
        <v>560</v>
      </c>
      <c r="J42" s="1443"/>
      <c r="K42" s="1443"/>
      <c r="L42" s="1444"/>
      <c r="M42" s="102"/>
      <c r="N42" s="113"/>
    </row>
    <row r="43" spans="2:14">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452</v>
      </c>
      <c r="M43" s="86"/>
      <c r="N43" s="436" t="str">
        <f ca="1">'DATA for charts'!$S$6</f>
        <v>Latest Result</v>
      </c>
    </row>
    <row r="44" spans="2:14">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450</v>
      </c>
      <c r="M44" s="86"/>
      <c r="N44" s="547" t="str">
        <f ca="1">'DATA for charts'!$S$7</f>
        <v/>
      </c>
    </row>
    <row r="45" spans="2:14">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f>IF(AND(ISNUMBER('Tables 2'!AF33),ISNUMBER('Tables 2'!AF32)),'Tables 2'!AF33-'Tables 2'!AF32,"")</f>
        <v>0.54692168415870834</v>
      </c>
    </row>
    <row r="46" spans="2:14">
      <c r="B46" s="205" t="s">
        <v>474</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f>IF(AND(ISNUMBER('Tables 2'!AF34),ISNUMBER('Tables 2'!AF33)),'Tables 2'!AF34-'Tables 2'!AF33,"")</f>
        <v>0.22322827604458073</v>
      </c>
    </row>
    <row r="47" spans="2:14">
      <c r="B47" s="205" t="s">
        <v>475</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f>IF(AND(ISNUMBER('Tables 2'!AF36),ISNUMBER('Tables 2'!AF35)),'Tables 2'!AF36-'Tables 2'!AF35,"")</f>
        <v>0.21421388442131395</v>
      </c>
    </row>
    <row r="48" spans="2:14">
      <c r="B48" s="205" t="s">
        <v>476</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f>IF(AND(ISNUMBER('Tables 2'!AF35),ISNUMBER('Tables 2'!AF33)),'Tables 2'!AF35-'Tables 2'!AF33,"")</f>
        <v>0.13648623932671367</v>
      </c>
    </row>
    <row r="49" spans="2:14">
      <c r="B49" s="205" t="s">
        <v>477</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f>IF(AND(ISNUMBER('Tables 2'!AF36),ISNUMBER('Tables 2'!AF34)),'Tables 2'!AF36-'Tables 2'!AF34,"")</f>
        <v>0.12747184770344688</v>
      </c>
    </row>
    <row r="50" spans="2:14">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f>IF(AND(ISNUMBER('Tables 2'!AF37),ISNUMBER('Tables 2'!AF36)),'Tables 2'!AF37-'Tables 2'!AF36,"")</f>
        <v>1.6240660166001111</v>
      </c>
    </row>
    <row r="51" spans="2:14">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f>IF(AND(ISNUMBER('Tables 2'!AF38),ISNUMBER('Tables 2'!AF36)),'Tables 2'!AF38-'Tables 2'!AF36,"")</f>
        <v>-0.18491631002383313</v>
      </c>
    </row>
    <row r="52" spans="2:14">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f>IF(AND(ISNUMBER('Tables 2'!AF39),ISNUMBER('Tables 2'!AF36)),'Tables 2'!AF39-'Tables 2'!AF36,"")</f>
        <v>-4.6182937857359718E-3</v>
      </c>
    </row>
    <row r="53" spans="2:14">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f>IF(AND(ISNUMBER('Tables 2'!AF40),ISNUMBER('Tables 2'!AF36)),'Tables 2'!AF40-'Tables 2'!AF36,"")</f>
        <v>-9.5409575712666506E-2</v>
      </c>
    </row>
    <row r="54" spans="2:14">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f>IF(AND(ISNUMBER('Tables 2'!AF41),ISNUMBER('Tables 2'!AF40)),'Tables 2'!AF41-'Tables 2'!AF40,"")</f>
        <v>5.3840052072446909E-3</v>
      </c>
    </row>
    <row r="55" spans="2:14">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f>IF(AND(ISNUMBER('Tables 2'!AF45),ISNUMBER('Tables 2'!AF40)),'Tables 2'!AF45-'Tables 2'!AF40,"")</f>
        <v>-2.3142186018833222E-2</v>
      </c>
    </row>
    <row r="56" spans="2:14">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f>IF(AND(ISNUMBER('Tables 2'!AF42),ISNUMBER('Tables 2'!AF40)),'Tables 2'!AF42-'Tables 2'!AF40,"")</f>
        <v>-1.3189322690019267E-2</v>
      </c>
    </row>
    <row r="57" spans="2:14">
      <c r="B57" s="71" t="s">
        <v>574</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f>IF(AND(ISNUMBER('Tables 2'!AF43),ISNUMBER('Tables 2'!AF40)),'Tables 2'!AF43-'Tables 2'!AF40,"")</f>
        <v>6.5091413493139072E-3</v>
      </c>
    </row>
    <row r="58" spans="2:14" ht="14" thickBot="1">
      <c r="B58" s="73" t="s">
        <v>575</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f>IF(AND(ISNUMBER('Tables 2'!AF44),ISNUMBER('Tables 2'!AF43)),'Tables 2'!AF44-'Tables 2'!AF43,"")</f>
        <v>-2.3064128989780386E-2</v>
      </c>
    </row>
    <row r="59" spans="2:14" ht="14" thickTop="1">
      <c r="B59" s="205" t="s">
        <v>479</v>
      </c>
      <c r="C59" s="83"/>
      <c r="D59" s="83"/>
      <c r="E59" s="83"/>
      <c r="F59" s="83"/>
      <c r="G59" s="83"/>
      <c r="H59" s="83"/>
      <c r="I59" s="1440" t="s">
        <v>560</v>
      </c>
      <c r="J59" s="1443"/>
      <c r="K59" s="1443"/>
      <c r="L59" s="1444"/>
      <c r="M59" s="102"/>
      <c r="N59" s="113"/>
    </row>
    <row r="60" spans="2:14">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452</v>
      </c>
      <c r="M60" s="86"/>
      <c r="N60" s="436" t="str">
        <f ca="1">'DATA for charts'!$S$6</f>
        <v>Latest Result</v>
      </c>
    </row>
    <row r="61" spans="2:14">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450</v>
      </c>
      <c r="M61" s="86"/>
      <c r="N61" s="547" t="str">
        <f ca="1">'DATA for charts'!$S$7</f>
        <v/>
      </c>
    </row>
    <row r="62" spans="2:14">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f>IF(AND(ISNUMBER('Tables 2'!AF85),ISNUMBER('Tables 2'!AF84)),'Tables 2'!AF85-'Tables 2'!AF84,"")</f>
        <v>0.26648235478750015</v>
      </c>
    </row>
    <row r="63" spans="2:14">
      <c r="B63" s="205" t="s">
        <v>474</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f>IF(AND(ISNUMBER('Tables 2'!AF86),ISNUMBER('Tables 2'!AF85)),'Tables 2'!AF86-'Tables 2'!AF85,"")</f>
        <v>-0.22308562267525289</v>
      </c>
    </row>
    <row r="64" spans="2:14">
      <c r="B64" s="205" t="s">
        <v>475</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f>IF(AND(ISNUMBER('Tables 2'!AF88),ISNUMBER('Tables 2'!AF87)),'Tables 2'!AF88-'Tables 2'!AF87,"")</f>
        <v>-0.21590370730098907</v>
      </c>
    </row>
    <row r="65" spans="2:34">
      <c r="B65" s="205" t="s">
        <v>476</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f>IF(AND(ISNUMBER('Tables 2'!AF87),ISNUMBER('Tables 2'!AF85)),'Tables 2'!AF87-'Tables 2'!AF85,"")</f>
        <v>9.2920551929111195E-2</v>
      </c>
    </row>
    <row r="66" spans="2:34">
      <c r="B66" s="205" t="s">
        <v>477</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f>IF(AND(ISNUMBER('Tables 2'!AF88),ISNUMBER('Tables 2'!AF86)),'Tables 2'!AF88-'Tables 2'!AF86,"")</f>
        <v>0.10010246730337502</v>
      </c>
    </row>
    <row r="67" spans="2:34">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f>IF(AND(ISNUMBER('Tables 2'!AF89),ISNUMBER('Tables 2'!AF88)),'Tables 2'!AF89-'Tables 2'!AF88,"")</f>
        <v>0.6563954970357222</v>
      </c>
    </row>
    <row r="68" spans="2:34">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f>IF(AND(ISNUMBER('Tables 2'!AF90),ISNUMBER('Tables 2'!AF88)),'Tables 2'!AF90-'Tables 2'!AF88,"")</f>
        <v>0.18145327902555852</v>
      </c>
    </row>
    <row r="69" spans="2:34">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f>IF(AND(ISNUMBER('Tables 2'!AF91),ISNUMBER('Tables 2'!AF88)),'Tables 2'!AF91-'Tables 2'!AF88,"")</f>
        <v>1.6821100875829804</v>
      </c>
    </row>
    <row r="70" spans="2:34">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f>IF(AND(ISNUMBER('Tables 2'!AF92),ISNUMBER('Tables 2'!AF88)),'Tables 2'!AF92-'Tables 2'!AF88,"")</f>
        <v>5.654331261600924</v>
      </c>
    </row>
    <row r="71" spans="2:34">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f>IF(AND(ISNUMBER('Tables 2'!AF93),ISNUMBER('Tables 2'!AF92)),'Tables 2'!AF93-'Tables 2'!AF92,"")</f>
        <v>-2.1116466069416369</v>
      </c>
    </row>
    <row r="72" spans="2:34">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f>IF(AND(ISNUMBER('Tables 2'!AF97),ISNUMBER('Tables 2'!AF92)),'Tables 2'!AF97-'Tables 2'!AF92,"")</f>
        <v>-0.62970687644249956</v>
      </c>
    </row>
    <row r="73" spans="2:34">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f>IF(AND(ISNUMBER('Tables 2'!AF94),ISNUMBER('Tables 2'!AF92)),'Tables 2'!AF94-'Tables 2'!AF92,"")</f>
        <v>-0.24426338535749981</v>
      </c>
    </row>
    <row r="74" spans="2:34">
      <c r="B74" s="71" t="s">
        <v>574</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f>IF(AND(ISNUMBER('Tables 2'!AF95),ISNUMBER('Tables 2'!AF92)),'Tables 2'!AF95-'Tables 2'!AF92,"")</f>
        <v>-2.3633273811729714</v>
      </c>
    </row>
    <row r="75" spans="2:34" ht="14" thickBot="1">
      <c r="B75" s="73" t="s">
        <v>575</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f>IF(AND(ISNUMBER('Tables 2'!AF96),ISNUMBER('Tables 2'!AF95)),'Tables 2'!AF96-'Tables 2'!AF95,"")</f>
        <v>-0.50594040090397208</v>
      </c>
    </row>
    <row r="76" spans="2:34" ht="14" thickTop="1">
      <c r="B76" s="250" t="s">
        <v>554</v>
      </c>
      <c r="C76" s="101"/>
      <c r="D76" s="101"/>
      <c r="E76" s="101"/>
      <c r="F76" s="101"/>
      <c r="G76" s="101"/>
      <c r="H76" s="101"/>
      <c r="I76" s="101"/>
      <c r="J76" s="101"/>
      <c r="K76" s="102"/>
      <c r="L76" s="100"/>
      <c r="M76" s="102"/>
      <c r="N76" s="101"/>
    </row>
    <row r="77" spans="2:34">
      <c r="C77" s="101"/>
      <c r="D77" s="101"/>
      <c r="E77" s="101"/>
      <c r="F77" s="101"/>
      <c r="G77" s="101"/>
      <c r="H77" s="101"/>
      <c r="I77" s="101"/>
      <c r="J77" s="101"/>
      <c r="K77" s="102"/>
      <c r="L77" s="102"/>
      <c r="M77" s="102"/>
      <c r="N77" s="101"/>
    </row>
    <row r="78" spans="2:34">
      <c r="B78" s="64"/>
      <c r="C78" s="101"/>
      <c r="D78" s="101"/>
      <c r="E78" s="101"/>
      <c r="F78" s="101"/>
      <c r="G78" s="101"/>
      <c r="H78" s="101"/>
      <c r="I78" s="68"/>
      <c r="J78" s="68"/>
      <c r="K78" s="102"/>
      <c r="L78" s="102"/>
      <c r="M78" s="102"/>
      <c r="N78" s="68"/>
    </row>
    <row r="79" spans="2:34" ht="16">
      <c r="B79" s="61"/>
      <c r="C79" s="18"/>
      <c r="D79" s="18"/>
      <c r="E79" s="18"/>
      <c r="F79" s="18"/>
      <c r="G79" s="18"/>
      <c r="H79" s="18"/>
      <c r="I79" s="18"/>
      <c r="J79" s="18"/>
      <c r="K79" s="18"/>
      <c r="O79"/>
      <c r="P79"/>
      <c r="Q79"/>
      <c r="R79"/>
      <c r="S79"/>
      <c r="T79"/>
      <c r="U79"/>
      <c r="V79"/>
      <c r="W79"/>
      <c r="X79"/>
      <c r="Y79"/>
      <c r="Z79"/>
      <c r="AA79"/>
      <c r="AB79"/>
      <c r="AC79"/>
      <c r="AD79"/>
      <c r="AE79"/>
    </row>
    <row r="80" spans="2:34" ht="16">
      <c r="B80"/>
      <c r="C80"/>
      <c r="D80"/>
      <c r="E80"/>
      <c r="F80"/>
      <c r="G80"/>
      <c r="H80"/>
      <c r="I80"/>
      <c r="J80"/>
      <c r="K80"/>
      <c r="L80"/>
      <c r="M80"/>
      <c r="N80"/>
      <c r="O80"/>
      <c r="P80"/>
      <c r="Q80"/>
      <c r="R80"/>
      <c r="S80"/>
      <c r="T80"/>
      <c r="U80"/>
      <c r="V80"/>
      <c r="W80"/>
      <c r="X80"/>
      <c r="Y80"/>
      <c r="Z80"/>
      <c r="AA80"/>
      <c r="AB80"/>
      <c r="AC80"/>
      <c r="AD80"/>
      <c r="AE80"/>
      <c r="AF80" s="12"/>
      <c r="AG80" s="12"/>
      <c r="AH80" s="12"/>
    </row>
    <row r="81" spans="2:34" ht="16">
      <c r="B81"/>
      <c r="C81"/>
      <c r="D81"/>
      <c r="E81"/>
      <c r="F81"/>
      <c r="G81"/>
      <c r="H81"/>
      <c r="I81"/>
      <c r="J81"/>
      <c r="K81"/>
      <c r="L81"/>
      <c r="M81"/>
      <c r="N81"/>
      <c r="O81"/>
      <c r="P81"/>
      <c r="Q81"/>
      <c r="R81"/>
      <c r="S81"/>
      <c r="T81"/>
      <c r="U81"/>
      <c r="V81"/>
      <c r="W81"/>
      <c r="X81"/>
      <c r="Y81"/>
      <c r="Z81"/>
      <c r="AA81"/>
      <c r="AB81"/>
      <c r="AC81"/>
      <c r="AD81"/>
      <c r="AE81"/>
      <c r="AF81" s="12"/>
      <c r="AG81" s="12"/>
      <c r="AH81" s="12"/>
    </row>
    <row r="82" spans="2:34" ht="16">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ht="16">
      <c r="B83"/>
      <c r="C83"/>
      <c r="D83"/>
      <c r="E83"/>
      <c r="F83"/>
      <c r="G83"/>
      <c r="H83"/>
      <c r="I83"/>
      <c r="J83"/>
      <c r="K83"/>
      <c r="L83"/>
      <c r="M83"/>
      <c r="N83"/>
      <c r="O83"/>
      <c r="P83"/>
      <c r="Q83"/>
      <c r="R83"/>
      <c r="S83"/>
      <c r="T83"/>
      <c r="U83"/>
      <c r="V83"/>
      <c r="W83"/>
      <c r="X83"/>
      <c r="Y83"/>
      <c r="Z83"/>
      <c r="AA83"/>
      <c r="AB83"/>
      <c r="AC83"/>
      <c r="AD83"/>
      <c r="AE83"/>
      <c r="AF83" s="12"/>
      <c r="AG83" s="12"/>
      <c r="AH83" s="12"/>
    </row>
    <row r="84" spans="2:34" ht="16">
      <c r="B84"/>
      <c r="C84"/>
      <c r="D84"/>
      <c r="E84"/>
      <c r="F84"/>
      <c r="G84"/>
      <c r="H84"/>
      <c r="I84"/>
      <c r="J84"/>
      <c r="K84"/>
      <c r="L84"/>
      <c r="M84"/>
      <c r="N84"/>
      <c r="O84"/>
      <c r="P84"/>
      <c r="Q84"/>
      <c r="R84"/>
      <c r="S84"/>
      <c r="T84"/>
      <c r="U84"/>
      <c r="V84"/>
      <c r="W84"/>
      <c r="X84"/>
      <c r="Y84"/>
      <c r="Z84"/>
      <c r="AA84"/>
      <c r="AB84"/>
      <c r="AC84"/>
      <c r="AD84"/>
      <c r="AE84"/>
      <c r="AF84" s="12"/>
      <c r="AG84" s="12"/>
      <c r="AH84" s="12"/>
    </row>
    <row r="85" spans="2:34" ht="16">
      <c r="B85"/>
      <c r="C85"/>
      <c r="D85"/>
      <c r="E85"/>
      <c r="F85"/>
      <c r="G85"/>
      <c r="H85"/>
      <c r="I85"/>
      <c r="J85"/>
      <c r="K85"/>
      <c r="L85"/>
      <c r="M85"/>
      <c r="N85"/>
      <c r="O85"/>
      <c r="P85"/>
      <c r="Q85"/>
      <c r="R85"/>
      <c r="S85"/>
      <c r="T85"/>
      <c r="U85"/>
      <c r="V85"/>
      <c r="W85"/>
      <c r="X85"/>
      <c r="Y85"/>
      <c r="Z85"/>
      <c r="AA85"/>
      <c r="AB85"/>
      <c r="AC85"/>
      <c r="AD85"/>
      <c r="AE85"/>
      <c r="AF85" s="12"/>
      <c r="AG85" s="12"/>
      <c r="AH85" s="12"/>
    </row>
    <row r="86" spans="2:34" ht="16">
      <c r="B86"/>
      <c r="C86"/>
      <c r="D86"/>
      <c r="E86"/>
      <c r="F86"/>
      <c r="G86"/>
      <c r="H86"/>
      <c r="I86"/>
      <c r="J86"/>
      <c r="K86"/>
      <c r="L86"/>
      <c r="M86"/>
      <c r="N86"/>
      <c r="O86"/>
      <c r="P86"/>
      <c r="Q86"/>
      <c r="R86"/>
      <c r="S86"/>
      <c r="T86"/>
      <c r="U86"/>
      <c r="V86"/>
      <c r="W86"/>
      <c r="X86"/>
      <c r="Y86"/>
      <c r="Z86"/>
      <c r="AA86"/>
      <c r="AB86"/>
      <c r="AC86"/>
      <c r="AD86"/>
      <c r="AE86"/>
      <c r="AF86" s="12"/>
      <c r="AG86" s="12"/>
      <c r="AH86" s="12"/>
    </row>
    <row r="87" spans="2:34" ht="16">
      <c r="B87"/>
      <c r="C87"/>
      <c r="D87"/>
      <c r="E87"/>
      <c r="F87"/>
      <c r="G87"/>
      <c r="H87"/>
      <c r="I87"/>
      <c r="J87"/>
      <c r="K87"/>
      <c r="L87"/>
      <c r="M87"/>
      <c r="N87"/>
      <c r="O87"/>
      <c r="P87"/>
      <c r="Q87"/>
      <c r="R87"/>
      <c r="S87"/>
      <c r="T87"/>
      <c r="U87"/>
      <c r="V87"/>
      <c r="W87"/>
      <c r="X87"/>
      <c r="Y87"/>
      <c r="Z87"/>
      <c r="AA87"/>
      <c r="AB87"/>
      <c r="AC87"/>
      <c r="AD87"/>
      <c r="AE87"/>
      <c r="AF87" s="12"/>
      <c r="AG87" s="12"/>
      <c r="AH87" s="12"/>
    </row>
    <row r="88" spans="2:34" ht="16">
      <c r="B88"/>
      <c r="C88"/>
      <c r="D88"/>
      <c r="E88"/>
      <c r="F88"/>
      <c r="G88"/>
      <c r="H88"/>
      <c r="I88"/>
      <c r="J88"/>
      <c r="K88"/>
      <c r="L88"/>
      <c r="M88"/>
      <c r="N88"/>
      <c r="O88"/>
      <c r="P88"/>
      <c r="Q88"/>
      <c r="R88"/>
      <c r="S88"/>
      <c r="T88"/>
      <c r="U88"/>
      <c r="V88"/>
      <c r="W88"/>
      <c r="X88"/>
      <c r="Y88"/>
      <c r="Z88"/>
      <c r="AA88"/>
      <c r="AB88"/>
      <c r="AC88"/>
      <c r="AD88"/>
      <c r="AE88"/>
      <c r="AF88" s="12"/>
      <c r="AG88" s="12"/>
      <c r="AH88" s="12"/>
    </row>
    <row r="89" spans="2:34" ht="16">
      <c r="B89"/>
      <c r="C89"/>
      <c r="D89"/>
      <c r="E89"/>
      <c r="F89"/>
      <c r="G89"/>
      <c r="H89"/>
      <c r="I89"/>
      <c r="J89"/>
      <c r="K89"/>
      <c r="L89"/>
      <c r="M89"/>
      <c r="N89"/>
      <c r="O89"/>
      <c r="P89"/>
      <c r="Q89"/>
      <c r="R89"/>
      <c r="S89"/>
      <c r="T89"/>
      <c r="U89"/>
      <c r="V89"/>
      <c r="W89"/>
      <c r="X89"/>
      <c r="Y89"/>
      <c r="Z89"/>
      <c r="AA89"/>
      <c r="AB89"/>
      <c r="AC89"/>
      <c r="AD89"/>
      <c r="AE89"/>
      <c r="AF89" s="12"/>
      <c r="AG89" s="12"/>
      <c r="AH89" s="12"/>
    </row>
    <row r="90" spans="2:34" ht="16">
      <c r="B90"/>
      <c r="C90"/>
      <c r="D90"/>
      <c r="E90"/>
      <c r="F90"/>
      <c r="G90"/>
      <c r="H90"/>
      <c r="I90"/>
      <c r="J90"/>
      <c r="K90"/>
      <c r="L90"/>
      <c r="M90"/>
      <c r="N90"/>
      <c r="O90"/>
      <c r="P90"/>
      <c r="Q90"/>
      <c r="R90"/>
      <c r="S90"/>
      <c r="T90"/>
      <c r="U90"/>
      <c r="V90"/>
      <c r="W90"/>
      <c r="X90"/>
      <c r="Y90"/>
      <c r="Z90"/>
      <c r="AA90"/>
      <c r="AB90"/>
      <c r="AC90"/>
      <c r="AD90"/>
      <c r="AE90"/>
      <c r="AF90" s="12"/>
      <c r="AG90" s="12"/>
      <c r="AH90" s="12"/>
    </row>
    <row r="91" spans="2:34" ht="16">
      <c r="B91"/>
      <c r="C91"/>
      <c r="D91"/>
      <c r="E91"/>
      <c r="F91"/>
      <c r="G91"/>
      <c r="H91"/>
      <c r="I91"/>
      <c r="J91"/>
      <c r="K91"/>
      <c r="L91"/>
      <c r="M91"/>
      <c r="N91"/>
      <c r="O91"/>
      <c r="P91"/>
      <c r="Q91"/>
      <c r="R91"/>
      <c r="S91"/>
      <c r="T91"/>
      <c r="U91"/>
      <c r="V91"/>
      <c r="W91"/>
      <c r="X91"/>
      <c r="Y91"/>
      <c r="Z91"/>
      <c r="AA91"/>
      <c r="AB91"/>
      <c r="AC91"/>
      <c r="AD91"/>
      <c r="AE91"/>
      <c r="AF91" s="12"/>
      <c r="AG91" s="12"/>
      <c r="AH91" s="12"/>
    </row>
    <row r="92" spans="2:34" ht="16">
      <c r="B92"/>
      <c r="C92"/>
      <c r="D92"/>
      <c r="E92"/>
      <c r="F92"/>
      <c r="G92"/>
      <c r="H92"/>
      <c r="I92"/>
      <c r="J92"/>
      <c r="K92"/>
      <c r="L92"/>
      <c r="M92"/>
      <c r="N92"/>
      <c r="O92"/>
      <c r="P92"/>
      <c r="Q92"/>
      <c r="R92"/>
      <c r="S92"/>
      <c r="T92"/>
      <c r="U92"/>
      <c r="V92"/>
      <c r="W92"/>
      <c r="X92"/>
      <c r="Y92"/>
      <c r="Z92"/>
      <c r="AA92"/>
      <c r="AB92"/>
      <c r="AC92"/>
      <c r="AD92"/>
      <c r="AE92"/>
      <c r="AF92" s="12"/>
      <c r="AG92" s="12"/>
      <c r="AH92" s="12"/>
    </row>
    <row r="93" spans="2:34" ht="16">
      <c r="B93"/>
      <c r="C93"/>
      <c r="D93"/>
      <c r="E93"/>
      <c r="F93"/>
      <c r="G93"/>
      <c r="H93"/>
      <c r="I93"/>
      <c r="J93"/>
      <c r="K93"/>
      <c r="L93"/>
      <c r="M93"/>
      <c r="N93"/>
      <c r="O93"/>
      <c r="P93"/>
      <c r="Q93"/>
      <c r="R93"/>
      <c r="S93"/>
      <c r="T93"/>
      <c r="U93"/>
      <c r="V93"/>
      <c r="W93"/>
      <c r="X93"/>
      <c r="Y93"/>
      <c r="Z93"/>
      <c r="AA93"/>
      <c r="AB93"/>
      <c r="AC93"/>
      <c r="AD93"/>
      <c r="AE93"/>
      <c r="AF93" s="12"/>
      <c r="AG93" s="12"/>
      <c r="AH93" s="12"/>
    </row>
    <row r="94" spans="2:34" ht="16">
      <c r="B94"/>
      <c r="C94"/>
      <c r="D94"/>
      <c r="E94"/>
      <c r="F94"/>
      <c r="G94"/>
      <c r="H94"/>
      <c r="I94"/>
      <c r="J94"/>
      <c r="K94"/>
      <c r="L94"/>
      <c r="M94"/>
      <c r="N94"/>
      <c r="O94"/>
      <c r="P94"/>
      <c r="Q94"/>
      <c r="R94"/>
      <c r="S94"/>
      <c r="T94"/>
      <c r="U94"/>
      <c r="V94"/>
      <c r="W94"/>
      <c r="X94"/>
      <c r="Y94"/>
      <c r="Z94"/>
      <c r="AA94"/>
      <c r="AB94"/>
      <c r="AC94"/>
      <c r="AD94"/>
      <c r="AE94"/>
      <c r="AF94" s="12"/>
      <c r="AG94" s="12"/>
      <c r="AH94" s="12"/>
    </row>
    <row r="95" spans="2:34" ht="16">
      <c r="B95"/>
      <c r="C95"/>
      <c r="D95"/>
      <c r="E95"/>
      <c r="F95"/>
      <c r="G95"/>
      <c r="H95"/>
      <c r="I95"/>
      <c r="J95"/>
      <c r="K95"/>
      <c r="L95"/>
      <c r="M95"/>
      <c r="N95"/>
      <c r="O95"/>
      <c r="P95"/>
      <c r="Q95"/>
      <c r="R95"/>
      <c r="S95"/>
      <c r="T95"/>
      <c r="U95"/>
      <c r="V95"/>
      <c r="W95"/>
      <c r="X95"/>
      <c r="Y95"/>
      <c r="Z95"/>
      <c r="AA95"/>
      <c r="AB95"/>
      <c r="AC95"/>
      <c r="AD95"/>
      <c r="AE95"/>
      <c r="AF95" s="12"/>
      <c r="AG95" s="12"/>
      <c r="AH95" s="12"/>
    </row>
    <row r="96" spans="2:34" ht="16">
      <c r="B96"/>
      <c r="C96"/>
      <c r="D96"/>
      <c r="E96"/>
      <c r="F96"/>
      <c r="G96"/>
      <c r="H96"/>
      <c r="I96"/>
      <c r="J96"/>
      <c r="K96"/>
      <c r="L96"/>
      <c r="M96"/>
      <c r="N96"/>
      <c r="O96"/>
      <c r="P96"/>
      <c r="Q96"/>
      <c r="R96"/>
      <c r="S96"/>
      <c r="T96"/>
      <c r="U96"/>
      <c r="V96"/>
      <c r="W96"/>
      <c r="X96"/>
      <c r="Y96"/>
      <c r="Z96"/>
      <c r="AA96"/>
      <c r="AB96"/>
      <c r="AC96"/>
      <c r="AD96"/>
      <c r="AE96"/>
      <c r="AF96" s="12"/>
      <c r="AG96" s="12"/>
      <c r="AH96" s="12"/>
    </row>
    <row r="97" spans="2:34" ht="16">
      <c r="B97"/>
      <c r="C97"/>
      <c r="D97"/>
      <c r="E97"/>
      <c r="F97"/>
      <c r="G97"/>
      <c r="H97"/>
      <c r="I97"/>
      <c r="J97"/>
      <c r="K97"/>
      <c r="L97"/>
      <c r="M97"/>
      <c r="N97"/>
      <c r="O97"/>
      <c r="P97"/>
      <c r="Q97"/>
      <c r="R97"/>
      <c r="S97"/>
      <c r="T97"/>
      <c r="U97"/>
      <c r="V97"/>
      <c r="W97"/>
      <c r="X97"/>
      <c r="Y97"/>
      <c r="Z97"/>
      <c r="AA97"/>
      <c r="AB97"/>
      <c r="AC97"/>
      <c r="AD97"/>
      <c r="AE97"/>
      <c r="AF97" s="12"/>
      <c r="AG97" s="12"/>
      <c r="AH97" s="12"/>
    </row>
    <row r="98" spans="2:34" ht="16">
      <c r="B98"/>
      <c r="C98"/>
      <c r="D98"/>
      <c r="E98"/>
      <c r="F98"/>
      <c r="G98"/>
      <c r="H98"/>
      <c r="I98"/>
      <c r="J98"/>
      <c r="K98"/>
      <c r="L98"/>
      <c r="M98"/>
      <c r="N98"/>
      <c r="O98"/>
      <c r="P98"/>
      <c r="Q98"/>
      <c r="R98"/>
      <c r="S98"/>
      <c r="T98"/>
      <c r="U98"/>
      <c r="V98"/>
      <c r="W98"/>
      <c r="X98"/>
      <c r="Y98"/>
      <c r="Z98"/>
      <c r="AA98"/>
      <c r="AB98"/>
      <c r="AC98"/>
      <c r="AD98"/>
      <c r="AE98"/>
      <c r="AF98" s="12"/>
      <c r="AG98" s="12"/>
      <c r="AH98" s="12"/>
    </row>
    <row r="99" spans="2:34" ht="16">
      <c r="B99"/>
      <c r="C99"/>
      <c r="D99"/>
      <c r="E99"/>
      <c r="F99"/>
      <c r="G99"/>
      <c r="H99"/>
      <c r="I99"/>
      <c r="J99"/>
      <c r="K99"/>
      <c r="L99"/>
      <c r="M99"/>
      <c r="N99"/>
      <c r="O99"/>
      <c r="P99"/>
      <c r="Q99"/>
      <c r="R99"/>
      <c r="S99"/>
      <c r="T99"/>
      <c r="U99"/>
      <c r="V99"/>
      <c r="W99"/>
      <c r="X99"/>
      <c r="Y99"/>
      <c r="Z99"/>
      <c r="AA99"/>
      <c r="AB99"/>
      <c r="AC99"/>
      <c r="AD99"/>
      <c r="AE99"/>
      <c r="AF99" s="12"/>
      <c r="AG99" s="12"/>
      <c r="AH99" s="12"/>
    </row>
    <row r="100" spans="2:34" ht="16">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6">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6">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6">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6">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6">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6">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6">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6">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6">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6">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6">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6">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6">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6">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6">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6">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6">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6">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6">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6">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6">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6">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6">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6">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6">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6">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6">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6">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6">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6">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6">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6">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6">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6">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6">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6">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6">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6">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6">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6">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6">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6">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6">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6">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6">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6">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6">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6">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6">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6">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6">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6">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6">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6">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6">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6">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6">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6">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6">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6">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6">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6">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6">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6">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6">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6">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6">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6">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6">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6">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6">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6">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6">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6">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6">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6">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6">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ht="16">
      <c r="B190"/>
      <c r="C190"/>
      <c r="D190"/>
      <c r="E190"/>
      <c r="F190"/>
      <c r="G190"/>
      <c r="H190"/>
      <c r="I190"/>
      <c r="J190"/>
      <c r="K190"/>
      <c r="L190"/>
      <c r="M190"/>
      <c r="N190"/>
      <c r="O190"/>
      <c r="P190"/>
      <c r="Q190"/>
      <c r="R190"/>
      <c r="S190"/>
      <c r="T190"/>
      <c r="U190"/>
      <c r="V190"/>
      <c r="W190"/>
      <c r="X190"/>
      <c r="Y190"/>
      <c r="Z190"/>
      <c r="AA190"/>
      <c r="AB190"/>
      <c r="AC190"/>
      <c r="AD190"/>
      <c r="AE190"/>
    </row>
    <row r="191" spans="2:34" ht="16">
      <c r="B191"/>
      <c r="C191"/>
      <c r="D191"/>
      <c r="E191"/>
      <c r="F191"/>
      <c r="G191"/>
      <c r="H191"/>
      <c r="I191"/>
      <c r="J191"/>
      <c r="K191"/>
      <c r="L191"/>
      <c r="M191"/>
      <c r="N191"/>
      <c r="O191"/>
      <c r="P191"/>
      <c r="Q191"/>
      <c r="R191"/>
      <c r="S191"/>
      <c r="T191"/>
      <c r="U191"/>
      <c r="V191"/>
      <c r="W191"/>
      <c r="X191"/>
      <c r="Y191"/>
      <c r="Z191"/>
      <c r="AA191"/>
      <c r="AB191"/>
      <c r="AC191"/>
      <c r="AD191"/>
      <c r="AE191"/>
    </row>
    <row r="192" spans="2:34" ht="16">
      <c r="B192"/>
      <c r="C192"/>
      <c r="D192"/>
      <c r="E192"/>
      <c r="F192"/>
      <c r="G192"/>
      <c r="H192"/>
      <c r="I192"/>
      <c r="J192"/>
      <c r="K192"/>
      <c r="L192"/>
      <c r="M192"/>
      <c r="N192"/>
      <c r="O192"/>
      <c r="P192"/>
      <c r="Q192"/>
      <c r="R192"/>
      <c r="S192"/>
      <c r="T192"/>
      <c r="U192"/>
      <c r="V192"/>
      <c r="W192"/>
      <c r="X192"/>
      <c r="Y192"/>
      <c r="Z192"/>
      <c r="AA192"/>
      <c r="AB192"/>
      <c r="AC192"/>
      <c r="AD192"/>
      <c r="AE192"/>
    </row>
    <row r="193" spans="2:31" ht="16">
      <c r="B193"/>
      <c r="C193"/>
      <c r="D193"/>
      <c r="E193"/>
      <c r="F193"/>
      <c r="G193"/>
      <c r="H193"/>
      <c r="I193"/>
      <c r="J193"/>
      <c r="K193"/>
      <c r="L193"/>
      <c r="M193"/>
      <c r="N193"/>
      <c r="O193"/>
      <c r="P193"/>
      <c r="Q193"/>
      <c r="R193"/>
      <c r="S193"/>
      <c r="T193"/>
      <c r="U193"/>
      <c r="V193"/>
      <c r="W193"/>
      <c r="X193"/>
      <c r="Y193"/>
      <c r="Z193"/>
      <c r="AA193"/>
      <c r="AB193"/>
      <c r="AC193"/>
      <c r="AD193"/>
      <c r="AE193"/>
    </row>
    <row r="194" spans="2:31" ht="16">
      <c r="B194"/>
      <c r="C194"/>
      <c r="D194"/>
      <c r="E194"/>
      <c r="F194"/>
      <c r="G194"/>
      <c r="H194"/>
      <c r="I194"/>
      <c r="J194"/>
      <c r="K194"/>
      <c r="L194"/>
      <c r="M194"/>
      <c r="N194"/>
      <c r="O194"/>
      <c r="P194"/>
      <c r="Q194"/>
      <c r="R194"/>
      <c r="S194"/>
      <c r="T194"/>
      <c r="U194"/>
      <c r="V194"/>
      <c r="W194"/>
      <c r="X194"/>
      <c r="Y194"/>
      <c r="Z194"/>
      <c r="AA194"/>
      <c r="AB194"/>
      <c r="AC194"/>
      <c r="AD194"/>
      <c r="AE194"/>
    </row>
    <row r="195" spans="2:31" ht="16">
      <c r="B195"/>
      <c r="C195"/>
      <c r="D195"/>
      <c r="E195"/>
      <c r="F195"/>
      <c r="G195"/>
      <c r="H195"/>
      <c r="I195"/>
      <c r="J195"/>
      <c r="K195"/>
      <c r="L195"/>
      <c r="M195"/>
      <c r="N195"/>
      <c r="O195"/>
      <c r="P195"/>
      <c r="Q195"/>
      <c r="R195"/>
      <c r="S195"/>
      <c r="T195"/>
      <c r="U195"/>
      <c r="V195"/>
      <c r="W195"/>
      <c r="X195"/>
      <c r="Y195"/>
      <c r="Z195"/>
      <c r="AA195"/>
      <c r="AB195"/>
      <c r="AC195"/>
      <c r="AD195"/>
      <c r="AE195"/>
    </row>
    <row r="196" spans="2:31" ht="16">
      <c r="B196"/>
      <c r="C196"/>
      <c r="D196"/>
      <c r="E196"/>
      <c r="F196"/>
      <c r="G196"/>
      <c r="H196"/>
      <c r="I196"/>
      <c r="J196"/>
      <c r="K196"/>
      <c r="L196"/>
      <c r="M196"/>
      <c r="N196"/>
      <c r="O196"/>
      <c r="P196"/>
      <c r="Q196"/>
      <c r="R196"/>
      <c r="S196"/>
      <c r="T196"/>
      <c r="U196"/>
      <c r="V196"/>
      <c r="W196"/>
      <c r="X196"/>
      <c r="Y196"/>
      <c r="Z196"/>
      <c r="AA196"/>
      <c r="AB196"/>
      <c r="AC196"/>
      <c r="AD196"/>
      <c r="AE196"/>
    </row>
    <row r="197" spans="2:31" ht="16">
      <c r="B197"/>
      <c r="C197"/>
      <c r="D197"/>
      <c r="E197"/>
      <c r="F197"/>
      <c r="G197"/>
      <c r="H197"/>
      <c r="I197"/>
      <c r="J197"/>
      <c r="K197"/>
      <c r="L197"/>
      <c r="M197"/>
      <c r="N197"/>
      <c r="O197"/>
      <c r="P197"/>
      <c r="Q197"/>
      <c r="R197"/>
      <c r="S197"/>
      <c r="T197"/>
      <c r="U197"/>
      <c r="V197"/>
      <c r="W197"/>
      <c r="X197"/>
      <c r="Y197"/>
      <c r="Z197"/>
      <c r="AA197"/>
      <c r="AB197"/>
      <c r="AC197"/>
      <c r="AD197"/>
      <c r="AE197"/>
    </row>
    <row r="198" spans="2:31" ht="16">
      <c r="B198"/>
      <c r="C198"/>
      <c r="D198"/>
      <c r="E198"/>
      <c r="F198"/>
      <c r="G198"/>
      <c r="H198"/>
      <c r="I198"/>
      <c r="J198"/>
      <c r="K198"/>
      <c r="L198"/>
      <c r="M198"/>
      <c r="N198"/>
      <c r="O198"/>
      <c r="P198"/>
      <c r="Q198"/>
      <c r="R198"/>
      <c r="S198"/>
      <c r="T198"/>
      <c r="U198"/>
      <c r="V198"/>
      <c r="W198"/>
      <c r="X198"/>
      <c r="Y198"/>
      <c r="Z198"/>
      <c r="AA198"/>
      <c r="AB198"/>
      <c r="AC198"/>
      <c r="AD198"/>
      <c r="AE198"/>
    </row>
    <row r="199" spans="2:31" ht="16">
      <c r="B199"/>
      <c r="C199"/>
      <c r="D199"/>
      <c r="E199"/>
      <c r="F199"/>
      <c r="G199"/>
      <c r="H199"/>
      <c r="I199"/>
      <c r="J199"/>
      <c r="K199"/>
      <c r="L199"/>
      <c r="M199"/>
      <c r="N199"/>
      <c r="O199"/>
      <c r="P199"/>
      <c r="Q199"/>
      <c r="R199"/>
      <c r="S199"/>
      <c r="T199"/>
      <c r="U199"/>
      <c r="V199"/>
      <c r="W199"/>
      <c r="X199"/>
      <c r="Y199"/>
      <c r="Z199"/>
      <c r="AA199"/>
      <c r="AB199"/>
      <c r="AC199"/>
      <c r="AD199"/>
      <c r="AE199"/>
    </row>
    <row r="200" spans="2:31" ht="16">
      <c r="B200"/>
      <c r="C200"/>
      <c r="D200"/>
      <c r="E200"/>
      <c r="F200"/>
      <c r="G200"/>
      <c r="H200"/>
      <c r="I200"/>
      <c r="J200"/>
      <c r="K200"/>
      <c r="L200"/>
      <c r="M200"/>
      <c r="N200"/>
      <c r="O200"/>
      <c r="P200"/>
      <c r="Q200"/>
      <c r="R200"/>
      <c r="S200"/>
      <c r="T200"/>
      <c r="U200"/>
      <c r="V200"/>
      <c r="W200"/>
      <c r="X200"/>
      <c r="Y200"/>
      <c r="Z200"/>
      <c r="AA200"/>
      <c r="AB200"/>
      <c r="AC200"/>
      <c r="AD200"/>
      <c r="AE200"/>
    </row>
    <row r="201" spans="2:31" ht="16">
      <c r="B201"/>
      <c r="C201"/>
      <c r="D201"/>
      <c r="E201"/>
      <c r="F201"/>
      <c r="G201"/>
      <c r="H201"/>
      <c r="I201"/>
      <c r="J201"/>
      <c r="K201"/>
      <c r="L201"/>
      <c r="M201"/>
      <c r="N201"/>
      <c r="O201"/>
      <c r="P201"/>
      <c r="Q201"/>
      <c r="R201"/>
      <c r="S201"/>
      <c r="T201"/>
      <c r="U201"/>
      <c r="V201"/>
      <c r="W201"/>
      <c r="X201"/>
      <c r="Y201"/>
      <c r="Z201"/>
      <c r="AA201"/>
      <c r="AB201"/>
      <c r="AC201"/>
      <c r="AD201"/>
      <c r="AE201"/>
    </row>
    <row r="202" spans="2:31" ht="16">
      <c r="B202"/>
      <c r="C202"/>
      <c r="D202"/>
      <c r="E202"/>
      <c r="F202"/>
      <c r="G202"/>
      <c r="H202"/>
      <c r="I202"/>
      <c r="J202"/>
      <c r="K202"/>
      <c r="L202"/>
      <c r="M202"/>
      <c r="N202"/>
      <c r="O202"/>
      <c r="P202"/>
      <c r="Q202"/>
      <c r="R202"/>
      <c r="S202"/>
      <c r="T202"/>
      <c r="U202"/>
      <c r="V202"/>
      <c r="W202"/>
      <c r="X202"/>
      <c r="Y202"/>
      <c r="Z202"/>
      <c r="AA202"/>
      <c r="AB202"/>
      <c r="AC202"/>
      <c r="AD202"/>
      <c r="AE202"/>
    </row>
    <row r="203" spans="2:31" ht="16">
      <c r="B203"/>
      <c r="C203"/>
      <c r="D203"/>
      <c r="E203"/>
      <c r="F203"/>
      <c r="G203"/>
      <c r="H203"/>
      <c r="I203"/>
      <c r="J203"/>
      <c r="K203"/>
      <c r="L203"/>
      <c r="M203"/>
      <c r="N203"/>
      <c r="O203"/>
      <c r="P203"/>
      <c r="Q203"/>
      <c r="R203"/>
      <c r="S203"/>
      <c r="T203"/>
      <c r="U203"/>
      <c r="V203"/>
      <c r="W203"/>
      <c r="X203"/>
      <c r="Y203"/>
      <c r="Z203"/>
      <c r="AA203"/>
      <c r="AB203"/>
      <c r="AC203"/>
      <c r="AD203"/>
      <c r="AE203"/>
    </row>
    <row r="204" spans="2:31" ht="16">
      <c r="B204"/>
      <c r="C204"/>
      <c r="D204"/>
      <c r="E204"/>
      <c r="F204"/>
      <c r="G204"/>
      <c r="H204"/>
      <c r="I204"/>
      <c r="J204"/>
      <c r="K204"/>
      <c r="L204"/>
      <c r="M204"/>
      <c r="N204"/>
      <c r="O204"/>
      <c r="P204"/>
      <c r="Q204"/>
      <c r="R204"/>
      <c r="S204"/>
      <c r="T204"/>
      <c r="U204"/>
      <c r="V204"/>
      <c r="W204"/>
      <c r="X204"/>
      <c r="Y204"/>
      <c r="Z204"/>
      <c r="AA204"/>
      <c r="AB204"/>
      <c r="AC204"/>
      <c r="AD204"/>
      <c r="AE204"/>
    </row>
    <row r="205" spans="2:31" ht="16">
      <c r="B205"/>
      <c r="C205"/>
      <c r="D205"/>
      <c r="E205"/>
      <c r="F205"/>
      <c r="G205"/>
      <c r="H205"/>
      <c r="I205"/>
      <c r="J205"/>
      <c r="K205"/>
      <c r="L205"/>
      <c r="M205"/>
      <c r="N205"/>
      <c r="O205"/>
      <c r="P205"/>
      <c r="Q205"/>
      <c r="R205"/>
      <c r="S205"/>
      <c r="T205"/>
      <c r="U205"/>
      <c r="V205"/>
      <c r="W205"/>
      <c r="X205"/>
      <c r="Y205"/>
      <c r="Z205"/>
      <c r="AA205"/>
      <c r="AB205"/>
      <c r="AC205"/>
      <c r="AD205"/>
      <c r="AE205"/>
    </row>
    <row r="206" spans="2:31" ht="16">
      <c r="B206"/>
      <c r="C206"/>
      <c r="D206"/>
      <c r="E206"/>
      <c r="F206"/>
      <c r="G206"/>
      <c r="H206"/>
      <c r="I206"/>
      <c r="J206"/>
      <c r="K206"/>
      <c r="L206"/>
      <c r="M206"/>
      <c r="N206"/>
      <c r="O206"/>
      <c r="P206"/>
      <c r="Q206"/>
      <c r="R206"/>
      <c r="S206"/>
      <c r="T206"/>
      <c r="U206"/>
      <c r="V206"/>
      <c r="W206"/>
      <c r="X206"/>
      <c r="Y206"/>
      <c r="Z206"/>
      <c r="AA206"/>
      <c r="AB206"/>
      <c r="AC206"/>
      <c r="AD206"/>
      <c r="AE206"/>
    </row>
    <row r="207" spans="2:31" ht="16">
      <c r="B207"/>
      <c r="C207"/>
      <c r="D207"/>
      <c r="E207"/>
      <c r="F207"/>
      <c r="G207"/>
      <c r="H207"/>
      <c r="I207"/>
      <c r="J207"/>
      <c r="K207"/>
      <c r="L207"/>
      <c r="M207"/>
      <c r="N207"/>
      <c r="O207"/>
      <c r="P207"/>
      <c r="Q207"/>
      <c r="R207"/>
      <c r="S207"/>
      <c r="T207"/>
      <c r="U207"/>
      <c r="V207"/>
      <c r="W207"/>
      <c r="X207"/>
      <c r="Y207"/>
      <c r="Z207"/>
      <c r="AA207"/>
      <c r="AB207"/>
      <c r="AC207"/>
      <c r="AD207"/>
      <c r="AE207"/>
    </row>
    <row r="208" spans="2:31" ht="16">
      <c r="B208"/>
      <c r="C208"/>
      <c r="D208"/>
      <c r="E208"/>
      <c r="F208"/>
      <c r="G208"/>
      <c r="H208"/>
      <c r="I208"/>
      <c r="J208"/>
      <c r="K208"/>
      <c r="L208"/>
      <c r="M208"/>
      <c r="N208"/>
      <c r="O208"/>
      <c r="P208"/>
      <c r="Q208"/>
      <c r="R208"/>
      <c r="S208"/>
      <c r="T208"/>
      <c r="U208"/>
      <c r="V208"/>
      <c r="W208"/>
      <c r="X208"/>
      <c r="Y208"/>
      <c r="Z208"/>
      <c r="AA208"/>
      <c r="AB208"/>
      <c r="AC208"/>
      <c r="AD208"/>
      <c r="AE208"/>
    </row>
    <row r="209" spans="2:31" ht="16">
      <c r="B209"/>
      <c r="C209"/>
      <c r="D209"/>
      <c r="E209"/>
      <c r="F209"/>
      <c r="G209"/>
      <c r="H209"/>
      <c r="I209"/>
      <c r="J209"/>
      <c r="K209"/>
      <c r="L209"/>
      <c r="M209"/>
      <c r="N209"/>
      <c r="O209"/>
      <c r="P209"/>
      <c r="Q209"/>
      <c r="R209"/>
      <c r="S209"/>
      <c r="T209"/>
      <c r="U209"/>
      <c r="V209"/>
      <c r="W209"/>
      <c r="X209"/>
      <c r="Y209"/>
      <c r="Z209"/>
      <c r="AA209"/>
      <c r="AB209"/>
      <c r="AC209"/>
      <c r="AD209"/>
      <c r="AE209"/>
    </row>
    <row r="210" spans="2:31" ht="16">
      <c r="B210"/>
      <c r="C210"/>
      <c r="D210"/>
      <c r="E210"/>
      <c r="F210"/>
      <c r="G210"/>
      <c r="H210"/>
      <c r="I210"/>
      <c r="J210"/>
      <c r="K210"/>
      <c r="L210"/>
      <c r="M210"/>
      <c r="N210"/>
      <c r="O210"/>
      <c r="P210"/>
      <c r="Q210"/>
      <c r="R210"/>
      <c r="S210"/>
      <c r="T210"/>
      <c r="U210"/>
      <c r="V210"/>
      <c r="W210"/>
      <c r="X210"/>
      <c r="Y210"/>
      <c r="Z210"/>
      <c r="AA210"/>
      <c r="AB210"/>
      <c r="AC210"/>
      <c r="AD210"/>
      <c r="AE210"/>
    </row>
    <row r="211" spans="2:31" ht="16">
      <c r="B211"/>
      <c r="C211"/>
      <c r="D211"/>
      <c r="E211"/>
      <c r="F211"/>
      <c r="G211"/>
      <c r="H211"/>
      <c r="I211"/>
      <c r="J211"/>
      <c r="K211"/>
      <c r="L211"/>
      <c r="M211"/>
      <c r="N211"/>
      <c r="O211"/>
      <c r="P211"/>
      <c r="Q211"/>
      <c r="R211"/>
      <c r="S211"/>
      <c r="T211"/>
      <c r="U211"/>
      <c r="V211"/>
      <c r="W211"/>
      <c r="X211"/>
      <c r="Y211"/>
      <c r="Z211"/>
      <c r="AA211"/>
      <c r="AB211"/>
      <c r="AC211"/>
      <c r="AD211"/>
      <c r="AE211"/>
    </row>
    <row r="212" spans="2:31" ht="16">
      <c r="B212"/>
      <c r="C212"/>
      <c r="D212"/>
      <c r="E212"/>
      <c r="F212"/>
      <c r="G212"/>
      <c r="H212"/>
      <c r="I212"/>
      <c r="J212"/>
      <c r="K212"/>
      <c r="L212"/>
      <c r="M212"/>
      <c r="N212"/>
      <c r="O212"/>
      <c r="P212"/>
      <c r="Q212"/>
      <c r="R212"/>
      <c r="S212"/>
      <c r="T212"/>
      <c r="U212"/>
      <c r="V212"/>
      <c r="W212"/>
      <c r="X212"/>
      <c r="Y212"/>
      <c r="Z212"/>
      <c r="AA212"/>
      <c r="AB212"/>
      <c r="AC212"/>
      <c r="AD212"/>
      <c r="AE212"/>
    </row>
    <row r="213" spans="2:31" ht="16">
      <c r="B213"/>
      <c r="C213"/>
      <c r="D213"/>
      <c r="E213"/>
      <c r="F213"/>
      <c r="G213"/>
      <c r="H213"/>
      <c r="I213"/>
      <c r="J213"/>
      <c r="K213"/>
      <c r="L213"/>
      <c r="M213"/>
      <c r="N213"/>
      <c r="O213"/>
      <c r="P213"/>
      <c r="Q213"/>
      <c r="R213"/>
      <c r="S213"/>
      <c r="T213"/>
      <c r="U213"/>
      <c r="V213"/>
      <c r="W213"/>
      <c r="X213"/>
      <c r="Y213"/>
      <c r="Z213"/>
      <c r="AA213"/>
      <c r="AB213"/>
      <c r="AC213"/>
      <c r="AD213"/>
      <c r="AE213"/>
    </row>
    <row r="214" spans="2:31" ht="16">
      <c r="B214"/>
      <c r="C214"/>
      <c r="D214"/>
      <c r="E214"/>
      <c r="F214"/>
      <c r="G214"/>
      <c r="H214"/>
      <c r="I214"/>
      <c r="J214"/>
      <c r="K214"/>
      <c r="L214"/>
      <c r="M214"/>
      <c r="N214"/>
      <c r="O214"/>
      <c r="P214"/>
      <c r="Q214"/>
      <c r="R214"/>
      <c r="S214"/>
      <c r="T214"/>
      <c r="U214"/>
      <c r="V214"/>
      <c r="W214"/>
      <c r="X214"/>
      <c r="Y214"/>
      <c r="Z214"/>
      <c r="AA214"/>
      <c r="AB214"/>
      <c r="AC214"/>
      <c r="AD214"/>
      <c r="AE214"/>
    </row>
    <row r="215" spans="2:31" ht="16">
      <c r="B215"/>
      <c r="C215"/>
      <c r="D215"/>
      <c r="E215"/>
      <c r="F215"/>
      <c r="G215"/>
      <c r="H215"/>
      <c r="I215"/>
      <c r="J215"/>
      <c r="K215"/>
      <c r="L215"/>
      <c r="M215"/>
      <c r="N215"/>
      <c r="O215"/>
      <c r="P215"/>
      <c r="Q215"/>
      <c r="R215"/>
      <c r="S215"/>
      <c r="T215"/>
      <c r="U215"/>
      <c r="V215"/>
      <c r="W215"/>
      <c r="X215"/>
      <c r="Y215"/>
      <c r="Z215"/>
      <c r="AA215"/>
      <c r="AB215"/>
      <c r="AC215"/>
      <c r="AD215"/>
      <c r="AE215"/>
    </row>
    <row r="216" spans="2:31" ht="16">
      <c r="B216"/>
      <c r="C216"/>
      <c r="D216"/>
      <c r="E216"/>
      <c r="F216"/>
      <c r="G216"/>
      <c r="H216"/>
      <c r="I216"/>
      <c r="J216"/>
      <c r="K216"/>
      <c r="L216"/>
      <c r="M216"/>
      <c r="N216"/>
    </row>
    <row r="217" spans="2:31" ht="16">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0"/>
  <rowBreaks count="1" manualBreak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syncVertical="1" syncRef="A1" transitionEvaluation="1" codeName="Sheet10"/>
  <dimension ref="B1:BN263"/>
  <sheetViews>
    <sheetView showGridLines="0" topLeftCell="A98" zoomScaleNormal="100" workbookViewId="0"/>
  </sheetViews>
  <sheetFormatPr baseColWidth="10" defaultColWidth="9.7109375" defaultRowHeight="13"/>
  <cols>
    <col min="1" max="1" width="2.28515625" style="1" customWidth="1"/>
    <col min="2" max="2" width="24.5703125" style="59" customWidth="1"/>
    <col min="3" max="5" width="7.7109375" style="12" customWidth="1"/>
    <col min="6" max="6" width="8" style="12" customWidth="1"/>
    <col min="7" max="8" width="7.7109375" style="12" customWidth="1"/>
    <col min="9" max="11" width="6.140625" style="12" customWidth="1"/>
    <col min="12" max="12" width="8.42578125" style="1" customWidth="1"/>
    <col min="13" max="13" width="0.7109375" style="1" customWidth="1"/>
    <col min="14" max="14" width="10.8554687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C4" s="249" t="s">
        <v>1390</v>
      </c>
    </row>
    <row r="5" spans="2:14" ht="10.5" customHeight="1">
      <c r="C5" s="249" t="s">
        <v>233</v>
      </c>
    </row>
    <row r="6" spans="2:14" ht="5.25" customHeight="1"/>
    <row r="7" spans="2:14" ht="17" thickBot="1">
      <c r="B7" s="174" t="s">
        <v>609</v>
      </c>
      <c r="K7" s="1"/>
      <c r="N7" s="12"/>
    </row>
    <row r="8" spans="2:14" ht="14" thickTop="1">
      <c r="B8" s="224" t="s">
        <v>472</v>
      </c>
      <c r="C8" s="83"/>
      <c r="D8" s="83"/>
      <c r="E8" s="83"/>
      <c r="F8" s="83"/>
      <c r="G8" s="83"/>
      <c r="H8" s="83"/>
      <c r="I8" s="1440" t="s">
        <v>560</v>
      </c>
      <c r="J8" s="1443"/>
      <c r="K8" s="1443"/>
      <c r="L8" s="1444"/>
      <c r="M8" s="102"/>
      <c r="N8" s="111"/>
    </row>
    <row r="9" spans="2:14">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452</v>
      </c>
      <c r="M9" s="86"/>
      <c r="N9" s="436" t="str">
        <f ca="1">'DATA for charts'!$S$6</f>
        <v>Latest Result</v>
      </c>
    </row>
    <row r="10" spans="2:14">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450</v>
      </c>
      <c r="M10" s="86"/>
      <c r="N10" s="547" t="str">
        <f ca="1">'DATA for charts'!$S$7</f>
        <v/>
      </c>
    </row>
    <row r="11" spans="2:14">
      <c r="B11" s="71" t="s">
        <v>480</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f>IF(AND(ISNUMBER('Tables 1'!N47),ISNUMBER('Tables 1'!N46)),'Tables 1'!N47-'Tables 1'!N46,"")</f>
        <v>1.7066053699733006</v>
      </c>
    </row>
    <row r="12" spans="2:14">
      <c r="B12" s="71" t="s">
        <v>481</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f>IF(AND(ISNUMBER('Tables 1'!N48),ISNUMBER('Tables 1'!N47)),'Tables 1'!N48-'Tables 1'!N47,"")</f>
        <v>1.7325097849126179</v>
      </c>
    </row>
    <row r="13" spans="2:14">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f>IF(AND(ISNUMBER('Tables 1'!N49),ISNUMBER('Tables 1'!N48)),'Tables 1'!N49-'Tables 1'!N48,"")</f>
        <v>-1.1745344575340724</v>
      </c>
    </row>
    <row r="14" spans="2:14">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f>IF(AND(ISNUMBER('Tables 1'!N50),ISNUMBER('Tables 1'!N49)),'Tables 1'!N50-'Tables 1'!N49,"")</f>
        <v>-1.2856713406527129</v>
      </c>
    </row>
    <row r="15" spans="2:14">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f>IF(AND(ISNUMBER('Tables 1'!N11),ISNUMBER('Tables 1'!N50)),'Tables 1'!N11-'Tables 1'!N50,"")</f>
        <v>-1.2957526974894664</v>
      </c>
    </row>
    <row r="16" spans="2:14">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f>IF(AND(ISNUMBER('Tables 1'!N51),ISNUMBER('Tables 1'!N11)),'Tables 1'!N51-'Tables 1'!N11,"")</f>
        <v>0.17568632263769057</v>
      </c>
    </row>
    <row r="17" spans="2:14">
      <c r="B17" s="205" t="s">
        <v>739</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f>IF(AND(ISNUMBER('Tables 1'!N52),ISNUMBER('Tables 1'!N$11)),'Tables 1'!N52-'Tables 1'!N$11,"")</f>
        <v>-0.3618957610756528</v>
      </c>
    </row>
    <row r="18" spans="2:14">
      <c r="B18" s="205" t="s">
        <v>740</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f>IF(AND(ISNUMBER('Tables 1'!N53),ISNUMBER('Tables 1'!N$11)),'Tables 1'!N53-'Tables 1'!N$11,"")</f>
        <v>-0.13062389589663503</v>
      </c>
    </row>
    <row r="19" spans="2:14">
      <c r="B19" s="205" t="s">
        <v>812</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f>IF(AND(ISNUMBER('Tables 1'!N53),ISNUMBER('Tables 1'!N$52)),'Tables 1'!N53-'Tables 1'!N$52,"")</f>
        <v>0.23127186517901777</v>
      </c>
    </row>
    <row r="20" spans="2:14">
      <c r="B20" s="205" t="s">
        <v>741</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f>IF(AND(ISNUMBER('Tables 1'!N54),ISNUMBER('Tables 1'!N$11)),'Tables 1'!N54-'Tables 1'!N$11,"")</f>
        <v>-0.23051082150258662</v>
      </c>
    </row>
    <row r="21" spans="2:14" ht="14" thickBot="1">
      <c r="B21" s="1326" t="s">
        <v>813</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f>IF(AND(ISNUMBER('Tables 1'!N54),ISNUMBER('Tables 1'!N$52)),'Tables 1'!N54-'Tables 1'!N$52,"")</f>
        <v>0.13138493957306618</v>
      </c>
    </row>
    <row r="22" spans="2:14" ht="14" thickTop="1">
      <c r="B22" s="205" t="s">
        <v>473</v>
      </c>
      <c r="C22" s="227"/>
      <c r="D22" s="227"/>
      <c r="E22" s="227"/>
      <c r="F22" s="227"/>
      <c r="G22" s="227"/>
      <c r="H22" s="227"/>
      <c r="I22" s="1446" t="s">
        <v>560</v>
      </c>
      <c r="J22" s="1447"/>
      <c r="K22" s="1447"/>
      <c r="L22" s="1448"/>
      <c r="M22" s="102"/>
      <c r="N22" s="450"/>
    </row>
    <row r="23" spans="2:14">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452</v>
      </c>
      <c r="M23" s="86"/>
      <c r="N23" s="436" t="str">
        <f ca="1">'DATA for charts'!$S$6</f>
        <v>Latest Result</v>
      </c>
    </row>
    <row r="24" spans="2:14">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450</v>
      </c>
      <c r="M24" s="86"/>
      <c r="N24" s="547" t="str">
        <f ca="1">'DATA for charts'!$S$7</f>
        <v/>
      </c>
    </row>
    <row r="25" spans="2:14">
      <c r="B25" s="205" t="s">
        <v>480</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f>IF(AND(ISNUMBER('Tables 1'!N99),ISNUMBER('Tables 1'!N98)),'Tables 1'!N99-'Tables 1'!N98,"")</f>
        <v>2.0185416217244095E-2</v>
      </c>
    </row>
    <row r="26" spans="2:14">
      <c r="B26" s="205" t="s">
        <v>481</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f>IF(AND(ISNUMBER('Tables 1'!N100),ISNUMBER('Tables 1'!N99)),'Tables 1'!N100-'Tables 1'!N99,"")</f>
        <v>2.6702965634502366E-2</v>
      </c>
    </row>
    <row r="27" spans="2:14">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f>IF(AND(ISNUMBER('Tables 1'!N101),ISNUMBER('Tables 1'!N100)),'Tables 1'!N101-'Tables 1'!N100,"")</f>
        <v>9.5301698312904692E-2</v>
      </c>
    </row>
    <row r="28" spans="2:14">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f>IF(AND(ISNUMBER('Tables 1'!N102),ISNUMBER('Tables 1'!N101)),'Tables 1'!N102-'Tables 1'!N101,"")</f>
        <v>0.70305342002983695</v>
      </c>
    </row>
    <row r="29" spans="2:14">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f>IF(AND(ISNUMBER('Tables 1'!N63),ISNUMBER('Tables 1'!N102)),'Tables 1'!N63-'Tables 1'!N102,"")</f>
        <v>5.1714156698946621</v>
      </c>
    </row>
    <row r="30" spans="2:14">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f>IF(AND(ISNUMBER('Tables 1'!N103),ISNUMBER('Tables 1'!N63)),'Tables 1'!N103-'Tables 1'!N63,"")</f>
        <v>-1.9420285695974719</v>
      </c>
    </row>
    <row r="31" spans="2:14">
      <c r="B31" s="205" t="s">
        <v>739</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f>IF(AND(ISNUMBER('Tables 1'!N104),ISNUMBER('Tables 1'!N$63)),'Tables 1'!N104-'Tables 1'!N$63,"")</f>
        <v>0.48021948413002846</v>
      </c>
    </row>
    <row r="32" spans="2:14">
      <c r="B32" s="205" t="s">
        <v>740</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f>IF(AND(ISNUMBER('Tables 1'!N105),ISNUMBER('Tables 1'!N$63)),'Tables 1'!N105-'Tables 1'!N$63,"")</f>
        <v>0.44756950898976999</v>
      </c>
    </row>
    <row r="33" spans="2:66">
      <c r="B33" s="205" t="s">
        <v>812</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f>IF(AND(ISNUMBER('Tables 1'!N105),ISNUMBER('Tables 1'!N$104)),'Tables 1'!N105-'Tables 1'!N$104,"")</f>
        <v>-3.2649975140258469E-2</v>
      </c>
    </row>
    <row r="34" spans="2:66">
      <c r="B34" s="205" t="s">
        <v>741</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f>IF(AND(ISNUMBER('Tables 1'!N106),ISNUMBER('Tables 1'!N$63)),'Tables 1'!N106-'Tables 1'!N$63,"")</f>
        <v>2.3447735841379824E-3</v>
      </c>
    </row>
    <row r="35" spans="2:66" ht="14" thickBot="1">
      <c r="B35" s="1326" t="s">
        <v>813</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f>IF(AND(ISNUMBER('Tables 1'!N106),ISNUMBER('Tables 1'!N$104)),'Tables 1'!N106-'Tables 1'!N$104,"")</f>
        <v>-0.47787471054589048</v>
      </c>
    </row>
    <row r="36" spans="2:66" ht="14" thickTop="1">
      <c r="B36" s="205" t="s">
        <v>478</v>
      </c>
      <c r="C36" s="227"/>
      <c r="D36" s="227"/>
      <c r="E36" s="227"/>
      <c r="F36" s="227"/>
      <c r="G36" s="227"/>
      <c r="H36" s="227"/>
      <c r="I36" s="1446" t="s">
        <v>560</v>
      </c>
      <c r="J36" s="1447"/>
      <c r="K36" s="1447"/>
      <c r="L36" s="1448"/>
      <c r="M36" s="102"/>
      <c r="N36" s="450"/>
    </row>
    <row r="37" spans="2:66">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452</v>
      </c>
      <c r="M37" s="86"/>
      <c r="N37" s="436" t="str">
        <f ca="1">'DATA for charts'!$S$6</f>
        <v>Latest Result</v>
      </c>
    </row>
    <row r="38" spans="2:66">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450</v>
      </c>
      <c r="M38" s="86"/>
      <c r="N38" s="547" t="str">
        <f ca="1">'DATA for charts'!$S$7</f>
        <v/>
      </c>
    </row>
    <row r="39" spans="2:66">
      <c r="B39" s="205" t="s">
        <v>480</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f>IF(AND(ISNUMBER('Tables 2'!AF47),ISNUMBER('Tables 2'!AF46)),'Tables 2'!AF47-'Tables 2'!AF46,"")</f>
        <v>0.74027582619496113</v>
      </c>
    </row>
    <row r="40" spans="2:66">
      <c r="B40" s="205" t="s">
        <v>481</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f>IF(AND(ISNUMBER('Tables 2'!AF48),ISNUMBER('Tables 2'!AF47)),'Tables 2'!AF48-'Tables 2'!AF47,"")</f>
        <v>0.81203300830003311</v>
      </c>
    </row>
    <row r="41" spans="2:66">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f>IF(AND(ISNUMBER('Tables 2'!AF46),ISNUMBER('Tables 2'!AF48)),'Tables 2'!AF49-'Tables 2'!AF48,"")</f>
        <v>-0.18491606166649976</v>
      </c>
    </row>
    <row r="42" spans="2:66">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f>IF(AND(ISNUMBER('Tables 2'!AF50),ISNUMBER('Tables 2'!AF49)),'Tables 2'!AF50-'Tables 2'!AF49,"")</f>
        <v>-2.8690133066944234E-3</v>
      </c>
    </row>
    <row r="43" spans="2:66">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f>IF(AND(ISNUMBER('Tables 2'!AF11),ISNUMBER('Tables 2'!AF50)),'Tables 2'!AF11-'Tables 2'!AF50,"")</f>
        <v>-0.11182658968013914</v>
      </c>
    </row>
    <row r="44" spans="2:66">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f>IF(AND(ISNUMBER('Tables 2'!AF51),ISNUMBER('Tables 2'!AF11)),'Tables 2'!AF51-'Tables 2'!AF11,"")</f>
        <v>1.4228049103750529E-2</v>
      </c>
      <c r="P44" s="102"/>
      <c r="Q44" s="102"/>
      <c r="R44" s="102"/>
    </row>
    <row r="45" spans="2:66">
      <c r="B45" s="205" t="s">
        <v>739</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f>IF(AND(ISNUMBER('Tables 2'!AF52),ISNUMBER('Tables 2'!AF$11)),'Tables 2'!AF52-'Tables 2'!AF$11,"")</f>
        <v>-0.10460739610994407</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f>IF(AND(ISNUMBER('Tables 2'!AH52),ISNUMBER('Tables 2'!AH$11)),'Tables 2'!AH52-'Tables 2'!AH$11,"")</f>
        <v>0</v>
      </c>
      <c r="BG45" s="420">
        <f>IF(AND(ISNUMBER('Tables 2'!AI52),ISNUMBER('Tables 2'!AI$11)),'Tables 2'!AI52-'Tables 2'!AI$11,"")</f>
        <v>0</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 r="B46" s="205" t="s">
        <v>740</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f>IF(AND(ISNUMBER('Tables 2'!AF53),ISNUMBER('Tables 2'!AF$11)),'Tables 2'!AF53-'Tables 2'!AF$11,"")</f>
        <v>-0.11337400235999961</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f>IF(AND(ISNUMBER('Tables 2'!AH53),ISNUMBER('Tables 2'!AH$11)),'Tables 2'!AH53-'Tables 2'!AH$11,"")</f>
        <v>0</v>
      </c>
      <c r="BG46" s="420">
        <f>IF(AND(ISNUMBER('Tables 2'!AI53),ISNUMBER('Tables 2'!AI$11)),'Tables 2'!AI53-'Tables 2'!AI$11,"")</f>
        <v>0</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 r="B47" s="205" t="s">
        <v>812</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f>IF(AND(ISNUMBER('Tables 2'!AF53),ISNUMBER('Tables 2'!AF$52)),'Tables 2'!AF53-'Tables 2'!AF$52,"")</f>
        <v>-8.7666062500555419E-3</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f>IF(AND(ISNUMBER('Tables 2'!AH53),ISNUMBER('Tables 2'!AH$52)),'Tables 2'!AH53-'Tables 2'!AH$52,"")</f>
        <v>0</v>
      </c>
      <c r="BG47" s="420">
        <f>IF(AND(ISNUMBER('Tables 2'!AI53),ISNUMBER('Tables 2'!AI$52)),'Tables 2'!AI53-'Tables 2'!AI$52,"")</f>
        <v>0</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 r="B48" s="205" t="s">
        <v>741</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f>IF(AND(ISNUMBER('Tables 2'!AF54),ISNUMBER('Tables 2'!AF$11)),'Tables 2'!AF54-'Tables 2'!AF$11,"")</f>
        <v>2.3118245128612713E-3</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f>IF(AND(ISNUMBER('Tables 2'!AH54),ISNUMBER('Tables 2'!AH$11)),'Tables 2'!AH54-'Tables 2'!AH$11,"")</f>
        <v>0</v>
      </c>
      <c r="BG48" s="420">
        <f>IF(AND(ISNUMBER('Tables 2'!AI54),ISNUMBER('Tables 2'!AI$11)),'Tables 2'!AI54-'Tables 2'!AI$11,"")</f>
        <v>0</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ht="14" thickBot="1">
      <c r="B49" s="1326" t="s">
        <v>813</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f>IF(AND(ISNUMBER('Tables 2'!AF54),ISNUMBER('Tables 2'!AF$52)),'Tables 2'!AF54-'Tables 2'!AF$52,"")</f>
        <v>0.10691922062280534</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f>IF(AND(ISNUMBER('Tables 2'!AH54),ISNUMBER('Tables 2'!AH$52)),'Tables 2'!AH54-'Tables 2'!AH$52,"")</f>
        <v>0</v>
      </c>
      <c r="BG49" s="423">
        <f>IF(AND(ISNUMBER('Tables 2'!AI54),ISNUMBER('Tables 2'!AI$52)),'Tables 2'!AI54-'Tables 2'!AI$52,"")</f>
        <v>0</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66" ht="14" thickTop="1">
      <c r="B50" s="205" t="s">
        <v>479</v>
      </c>
      <c r="C50" s="227"/>
      <c r="D50" s="227"/>
      <c r="E50" s="227"/>
      <c r="F50" s="227"/>
      <c r="G50" s="227"/>
      <c r="H50" s="227"/>
      <c r="I50" s="1446" t="s">
        <v>560</v>
      </c>
      <c r="J50" s="1447"/>
      <c r="K50" s="1447"/>
      <c r="L50" s="1448"/>
      <c r="M50" s="102"/>
      <c r="N50" s="439"/>
    </row>
    <row r="51" spans="2:66">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452</v>
      </c>
      <c r="M51" s="86"/>
      <c r="N51" s="436" t="str">
        <f ca="1">'DATA for charts'!$S$6</f>
        <v>Latest Result</v>
      </c>
    </row>
    <row r="52" spans="2:66">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450</v>
      </c>
      <c r="M52" s="86"/>
      <c r="N52" s="547" t="str">
        <f ca="1">'DATA for charts'!$S$7</f>
        <v/>
      </c>
    </row>
    <row r="53" spans="2:66">
      <c r="B53" s="205" t="s">
        <v>480</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f>IF(AND(ISNUMBER('Tables 2'!AF99),ISNUMBER('Tables 2'!AF98)),'Tables 2'!AF99-'Tables 2'!AF98,"")</f>
        <v>0.22943476719013889</v>
      </c>
    </row>
    <row r="54" spans="2:66">
      <c r="B54" s="205" t="s">
        <v>481</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f>IF(AND(ISNUMBER('Tables 2'!AF100),ISNUMBER('Tables 2'!AF99)),'Tables 2'!AF100-'Tables 2'!AF99,"")</f>
        <v>0.2209428017807139</v>
      </c>
    </row>
    <row r="55" spans="2:66">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f>IF(AND(ISNUMBER('Tables 2'!AF101),ISNUMBER('Tables 2'!AF100)),'Tables 2'!AF101-'Tables 2'!AF100,"")</f>
        <v>0.20469138816566679</v>
      </c>
    </row>
    <row r="56" spans="2:66">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f>IF(AND(ISNUMBER('Tables 2'!AF102),ISNUMBER('Tables 2'!AF101)),'Tables 2'!AF102-'Tables 2'!AF101,"")</f>
        <v>0.89682596986506091</v>
      </c>
    </row>
    <row r="57" spans="2:66">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f>IF(AND(ISNUMBER('Tables 2'!AF63),ISNUMBER('Tables 2'!AF102)),'Tables 2'!AF63-'Tables 2'!AF102,"")</f>
        <v>4.4222011253313891</v>
      </c>
    </row>
    <row r="58" spans="2:66">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f>IF(AND(ISNUMBER('Tables 2'!AF103),ISNUMBER('Tables 2'!AF63)),'Tables 2'!AF103-'Tables 2'!AF63,"")</f>
        <v>-1.6655552765372779</v>
      </c>
      <c r="P58" s="102"/>
      <c r="Q58" s="102"/>
      <c r="R58" s="102"/>
    </row>
    <row r="59" spans="2:66">
      <c r="B59" s="205" t="s">
        <v>739</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f>IF(AND(ISNUMBER('Tables 2'!AF104),ISNUMBER('Tables 2'!AF$63)),'Tables 2'!AF104-'Tables 2'!AF$63,"")</f>
        <v>0.11476050152050021</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66">
      <c r="B60" s="205" t="s">
        <v>740</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f>IF(AND(ISNUMBER('Tables 2'!AF105),ISNUMBER('Tables 2'!AF$63)),'Tables 2'!AF105-'Tables 2'!AF$63,"")</f>
        <v>2.2600406801305262E-2</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66">
      <c r="B61" s="205" t="s">
        <v>812</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f>IF(AND(ISNUMBER('Tables 2'!AF105),ISNUMBER('Tables 2'!AF$104)),'Tables 2'!AF105-'Tables 2'!AF$104,"")</f>
        <v>-9.2160094719194952E-2</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66">
      <c r="B62" s="205" t="s">
        <v>741</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f>IF(AND(ISNUMBER('Tables 2'!AF106),ISNUMBER('Tables 2'!AF$63)),'Tables 2'!AF106-'Tables 2'!AF$63,"")</f>
        <v>9.2071478127971673E-2</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66" ht="14" thickBot="1">
      <c r="B63" s="1326" t="s">
        <v>813</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f>IF(AND(ISNUMBER('Tables 2'!AF106),ISNUMBER('Tables 2'!AF$104)),'Tables 2'!AF106-'Tables 2'!AF$104,"")</f>
        <v>-2.268902339252854E-2</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66" ht="14" thickTop="1">
      <c r="B64" s="191" t="s">
        <v>554</v>
      </c>
      <c r="C64" s="227"/>
      <c r="D64" s="227"/>
      <c r="E64" s="227"/>
      <c r="F64" s="227"/>
      <c r="G64" s="227"/>
      <c r="H64" s="227"/>
      <c r="I64" s="227"/>
      <c r="J64" s="227"/>
      <c r="K64" s="556"/>
      <c r="L64" s="227"/>
      <c r="M64" s="102"/>
      <c r="N64" s="227"/>
      <c r="P64" s="102"/>
      <c r="Q64" s="102"/>
      <c r="R64" s="102"/>
    </row>
    <row r="65" spans="2:14">
      <c r="B65" s="190"/>
      <c r="C65" s="227"/>
      <c r="D65" s="227"/>
      <c r="E65" s="227"/>
      <c r="F65" s="227"/>
      <c r="G65" s="227"/>
      <c r="H65" s="227"/>
      <c r="I65" s="227"/>
      <c r="J65" s="227"/>
      <c r="K65" s="556"/>
      <c r="L65" s="227"/>
      <c r="N65" s="227"/>
    </row>
    <row r="66" spans="2:14">
      <c r="B66" s="191"/>
      <c r="C66" s="227"/>
      <c r="D66" s="227"/>
      <c r="E66" s="227"/>
      <c r="F66" s="227"/>
      <c r="G66" s="227"/>
      <c r="H66" s="227"/>
      <c r="I66" s="227"/>
      <c r="J66" s="227"/>
      <c r="K66" s="556"/>
      <c r="L66" s="227"/>
      <c r="N66" s="227"/>
    </row>
    <row r="67" spans="2:14" ht="17" thickBot="1">
      <c r="B67" s="174" t="s">
        <v>569</v>
      </c>
      <c r="C67" s="508"/>
      <c r="D67" s="508"/>
      <c r="E67" s="508"/>
      <c r="F67" s="508"/>
      <c r="G67" s="508"/>
      <c r="H67" s="508"/>
      <c r="I67" s="188"/>
      <c r="J67" s="188"/>
      <c r="K67" s="1"/>
      <c r="N67" s="508"/>
    </row>
    <row r="68" spans="2:14" ht="14" thickTop="1">
      <c r="B68" s="224" t="s">
        <v>472</v>
      </c>
      <c r="C68" s="520"/>
      <c r="D68" s="520"/>
      <c r="E68" s="520"/>
      <c r="F68" s="520"/>
      <c r="G68" s="520"/>
      <c r="H68" s="520"/>
      <c r="I68" s="1440" t="s">
        <v>560</v>
      </c>
      <c r="J68" s="1441"/>
      <c r="K68" s="1441"/>
      <c r="L68" s="1442"/>
      <c r="M68" s="102"/>
      <c r="N68" s="1339"/>
    </row>
    <row r="69" spans="2:14">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452</v>
      </c>
      <c r="M69" s="86"/>
      <c r="N69" s="436" t="str">
        <f ca="1">'DATA for charts'!$S$6</f>
        <v>Latest Result</v>
      </c>
    </row>
    <row r="70" spans="2:14">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450</v>
      </c>
      <c r="M70" s="86"/>
      <c r="N70" s="547" t="str">
        <f ca="1">'DATA for charts'!$S$7</f>
        <v/>
      </c>
    </row>
    <row r="71" spans="2:14">
      <c r="B71" s="205" t="s">
        <v>1399</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f>IF(AND(ISNUMBER('Tables 1'!N55),ISNUMBER('Tables 1'!N50)),'Tables 1'!N55-'Tables 1'!N50,"")</f>
        <v>-0.50456817831131673</v>
      </c>
    </row>
    <row r="72" spans="2:14">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f>IF(AND(ISNUMBER('Tables 1'!N22),ISNUMBER('Tables 1'!N55)),'Tables 1'!N22-'Tables 1'!N55,"")</f>
        <v>-3.4518721874842599</v>
      </c>
    </row>
    <row r="73" spans="2:14">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f>IF(AND(ISNUMBER('Tables 1'!N22),ISNUMBER('Tables 1'!N56)),'Tables 1'!N22-'Tables 1'!N56,"")</f>
        <v>-0.67813723128453973</v>
      </c>
    </row>
    <row r="74" spans="2:14">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f>IF(AND(ISNUMBER('Tables 1'!N23),ISNUMBER('Tables 1'!N12)),'Tables 1'!N23-'Tables 1'!N12,"")</f>
        <v>-2.4190684819531385</v>
      </c>
    </row>
    <row r="75" spans="2:14">
      <c r="B75" s="205" t="s">
        <v>576</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f>IF(AND(ISNUMBER('Tables 1'!N24),ISNUMBER('Tables 1'!N13)),'Tables 1'!N24-'Tables 1'!N13,"")</f>
        <v>-1.1485671039494183</v>
      </c>
    </row>
    <row r="76" spans="2:14">
      <c r="B76" s="205" t="s">
        <v>577</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f>IF(AND(ISNUMBER('Tables 1'!N25),ISNUMBER('Tables 1'!N14)),'Tables 1'!N25-'Tables 1'!N14,"")</f>
        <v>-0.78973576432827208</v>
      </c>
    </row>
    <row r="77" spans="2:14">
      <c r="B77" s="205" t="s">
        <v>483</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f>IF(AND(ISNUMBER('Tables 1'!N26),ISNUMBER('Tables 1'!N15)),'Tables 1'!N26-'Tables 1'!N15,"")</f>
        <v>-1.5944595335087615</v>
      </c>
    </row>
    <row r="78" spans="2:14">
      <c r="B78" s="205" t="s">
        <v>746</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f>IF(AND(ISNUMBER('Tables 1'!N29),ISNUMBER('Tables 1'!N19)),'Tables 1'!N29-'Tables 1'!N19,"")</f>
        <v>-1.7687261886186856</v>
      </c>
    </row>
    <row r="79" spans="2:14">
      <c r="B79" s="205" t="s">
        <v>747</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f>IF(AND(ISNUMBER('Tables 1'!N30),ISNUMBER('Tables 1'!N20)),'Tables 1'!N30-'Tables 1'!N20,"")</f>
        <v>-2.5078008144776356</v>
      </c>
    </row>
    <row r="80" spans="2:14" ht="14" thickBot="1">
      <c r="B80" s="205" t="s">
        <v>748</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f>IF(AND(ISNUMBER('Tables 1'!N31),ISNUMBER('Tables 1'!N21)),'Tables 1'!N31-'Tables 1'!N21,"")</f>
        <v>-1.7954084087542648</v>
      </c>
    </row>
    <row r="81" spans="2:14" ht="14" thickTop="1">
      <c r="B81" s="224" t="s">
        <v>473</v>
      </c>
      <c r="C81" s="227"/>
      <c r="D81" s="227"/>
      <c r="E81" s="227"/>
      <c r="F81" s="227"/>
      <c r="G81" s="227"/>
      <c r="H81" s="1328"/>
      <c r="I81" s="1449" t="s">
        <v>560</v>
      </c>
      <c r="J81" s="1450"/>
      <c r="K81" s="1450"/>
      <c r="L81" s="1451"/>
      <c r="M81" s="550"/>
      <c r="N81" s="450"/>
    </row>
    <row r="82" spans="2:14">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452</v>
      </c>
      <c r="M82" s="86"/>
      <c r="N82" s="436" t="str">
        <f ca="1">'DATA for charts'!$S$6</f>
        <v>Latest Result</v>
      </c>
    </row>
    <row r="83" spans="2:14">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450</v>
      </c>
      <c r="M83" s="86"/>
      <c r="N83" s="547" t="str">
        <f ca="1">'DATA for charts'!$S$7</f>
        <v/>
      </c>
    </row>
    <row r="84" spans="2:14">
      <c r="B84" s="205" t="s">
        <v>1399</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f>IF(AND(ISNUMBER('Tables 1'!N107),ISNUMBER('Tables 1'!N102)),'Tables 1'!N107-'Tables 1'!N102,"")</f>
        <v>-0.48209138478497637</v>
      </c>
    </row>
    <row r="85" spans="2:14">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f>IF(AND(ISNUMBER('Tables 1'!N74),ISNUMBER('Tables 1'!N107)),'Tables 1'!N74-'Tables 1'!N107,"")</f>
        <v>2.1152090207841834</v>
      </c>
    </row>
    <row r="86" spans="2:14">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f>IF(AND(ISNUMBER('Tables 1'!N74),ISNUMBER('Tables 1'!N108)),'Tables 1'!N74-'Tables 1'!N108,"")</f>
        <v>0.98094535949458739</v>
      </c>
    </row>
    <row r="87" spans="2:14">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f>IF(AND(ISNUMBER('Tables 1'!N75),ISNUMBER('Tables 1'!N64)),'Tables 1'!N75-'Tables 1'!N64,"")</f>
        <v>-2.9492805963786521</v>
      </c>
    </row>
    <row r="88" spans="2:14">
      <c r="B88" s="205" t="s">
        <v>576</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f>IF(AND(ISNUMBER('Tables 1'!N76),ISNUMBER('Tables 1'!N65)),'Tables 1'!N76-'Tables 1'!N65,"")</f>
        <v>-1.3286661736863161</v>
      </c>
    </row>
    <row r="89" spans="2:14">
      <c r="B89" s="205" t="s">
        <v>577</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f>IF(AND(ISNUMBER('Tables 1'!N77),ISNUMBER('Tables 1'!N66)),'Tables 1'!N77-'Tables 1'!N66,"")</f>
        <v>-0.91692801448638184</v>
      </c>
    </row>
    <row r="90" spans="2:14">
      <c r="B90" s="205" t="s">
        <v>483</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f>IF(AND(ISNUMBER('Tables 1'!N78),ISNUMBER('Tables 1'!N67)),'Tables 1'!N78-'Tables 1'!N67,"")</f>
        <v>-3.3387489385244491</v>
      </c>
    </row>
    <row r="91" spans="2:14">
      <c r="B91" s="205" t="s">
        <v>482</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f>IF(AND(ISNUMBER('Tables 1'!N79),ISNUMBER('Tables 1'!N68)),'Tables 1'!N79-'Tables 1'!N68,"")</f>
        <v>-4.1098587690435409</v>
      </c>
    </row>
    <row r="92" spans="2:14">
      <c r="B92" s="205" t="s">
        <v>746</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f>IF(AND(ISNUMBER('Tables 1'!N81),ISNUMBER('Tables 1'!N71)),'Tables 1'!N81-'Tables 1'!N71,"")</f>
        <v>-2.7320875727500029</v>
      </c>
    </row>
    <row r="93" spans="2:14">
      <c r="B93" s="205" t="s">
        <v>747</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f>IF(AND(ISNUMBER('Tables 1'!N82),ISNUMBER('Tables 1'!N72)),'Tables 1'!N82-'Tables 1'!N72,"")</f>
        <v>-2.759618838086201</v>
      </c>
    </row>
    <row r="94" spans="2:14" ht="14" thickBot="1">
      <c r="B94" s="205" t="s">
        <v>748</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f>IF(AND(ISNUMBER('Tables 1'!N83),ISNUMBER('Tables 1'!N73)),'Tables 1'!N83-'Tables 1'!N73,"")</f>
        <v>-1.9687055164490106</v>
      </c>
    </row>
    <row r="95" spans="2:14" ht="14" thickTop="1">
      <c r="B95" s="224" t="s">
        <v>478</v>
      </c>
      <c r="C95" s="227"/>
      <c r="D95" s="227"/>
      <c r="E95" s="227"/>
      <c r="F95" s="227"/>
      <c r="G95" s="227"/>
      <c r="H95" s="1328"/>
      <c r="I95" s="1449" t="s">
        <v>560</v>
      </c>
      <c r="J95" s="1450"/>
      <c r="K95" s="1450"/>
      <c r="L95" s="1451"/>
      <c r="M95" s="102"/>
      <c r="N95" s="1339"/>
    </row>
    <row r="96" spans="2:14">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452</v>
      </c>
      <c r="M96" s="86"/>
      <c r="N96" s="436" t="str">
        <f ca="1">'DATA for charts'!$S$6</f>
        <v>Latest Result</v>
      </c>
    </row>
    <row r="97" spans="2:60">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450</v>
      </c>
      <c r="M97" s="86"/>
      <c r="N97" s="547" t="str">
        <f ca="1">'DATA for charts'!$S$7</f>
        <v/>
      </c>
    </row>
    <row r="98" spans="2:60">
      <c r="B98" s="205" t="s">
        <v>1399</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f>IF(AND(ISNUMBER('Tables 2'!AF55),ISNUMBER('Tables 2'!AF50)),'Tables 2'!AF55-'Tables 2'!AF50,"")</f>
        <v>-0.3925987429097777</v>
      </c>
    </row>
    <row r="99" spans="2:60">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f>IF(AND(ISNUMBER('Tables 2'!AF22),ISNUMBER('Tables 2'!AF55)),'Tables 2'!AF22-'Tables 2'!AF55,"")</f>
        <v>-0.23616455734854691</v>
      </c>
    </row>
    <row r="100" spans="2:60">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f>IF(AND(ISNUMBER('Tables 2'!AF22),ISNUMBER('Tables 2'!AF56)),'Tables 2'!AF22-'Tables 2'!AF56,"")</f>
        <v>-6.15449242565691E-2</v>
      </c>
    </row>
    <row r="101" spans="2:60">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f>IF(AND(ISNUMBER('Tables 2'!AF23),ISNUMBER('Tables 2'!AF12)),'Tables 2'!AF23-'Tables 2'!AF12,"")</f>
        <v>-0.49291579843454425</v>
      </c>
    </row>
    <row r="102" spans="2:60">
      <c r="B102" s="205" t="s">
        <v>576</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f>IF(AND(ISNUMBER('Tables 2'!AF24),ISNUMBER('Tables 2'!AF13)),'Tables 2'!AF24-'Tables 2'!AF13,"")</f>
        <v>-0.4589427894053304</v>
      </c>
    </row>
    <row r="103" spans="2:60">
      <c r="B103" s="205" t="s">
        <v>577</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f>IF(AND(ISNUMBER('Tables 2'!AF25),ISNUMBER('Tables 2'!AF14)),'Tables 2'!AF25-'Tables 2'!AF14,"")</f>
        <v>-0.42166003233327798</v>
      </c>
    </row>
    <row r="104" spans="2:60">
      <c r="B104" s="205" t="s">
        <v>483</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f>IF(AND(ISNUMBER('Tables 2'!AF26),ISNUMBER('Tables 2'!AF15)),'Tables 2'!AF26-'Tables 2'!AF15,"")</f>
        <v>-1.4157641928008617</v>
      </c>
    </row>
    <row r="105" spans="2:60">
      <c r="B105" s="205" t="s">
        <v>746</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f>IF(AND(ISNUMBER('Tables 2'!AF29),ISNUMBER('Tables 2'!AF19)),'Tables 2'!AF29-'Tables 2'!AF19,"")</f>
        <v>-0.51458002051728058</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f>IF(AND(ISNUMBER('Tables 2'!AH29),ISNUMBER('Tables 2'!AH19)),'Tables 2'!AH29-'Tables 2'!AH19,"")</f>
        <v>-17</v>
      </c>
      <c r="BG105" s="420">
        <f>IF(AND(ISNUMBER('Tables 2'!AI29),ISNUMBER('Tables 2'!AI19)),'Tables 2'!AI29-'Tables 2'!AI19,"")</f>
        <v>-1</v>
      </c>
      <c r="BH105" s="420" t="str">
        <f>IF(AND(ISNUMBER('Tables 2'!AJ29),ISNUMBER('Tables 2'!AJ19)),'Tables 2'!AJ29-'Tables 2'!AJ19,"")</f>
        <v/>
      </c>
    </row>
    <row r="106" spans="2:60">
      <c r="B106" s="205" t="s">
        <v>747</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f>IF(AND(ISNUMBER('Tables 2'!AF30),ISNUMBER('Tables 2'!AF20)),'Tables 2'!AF30-'Tables 2'!AF20,"")</f>
        <v>-0.52772391756437287</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f>IF(AND(ISNUMBER('Tables 2'!AH30),ISNUMBER('Tables 2'!AH20)),'Tables 2'!AH30-'Tables 2'!AH20,"")</f>
        <v>-22</v>
      </c>
      <c r="BG106" s="420">
        <f>IF(AND(ISNUMBER('Tables 2'!AI30),ISNUMBER('Tables 2'!AI20)),'Tables 2'!AI30-'Tables 2'!AI20,"")</f>
        <v>-18</v>
      </c>
      <c r="BH106" s="420" t="str">
        <f>IF(AND(ISNUMBER('Tables 2'!AJ30),ISNUMBER('Tables 2'!AJ20)),'Tables 2'!AJ30-'Tables 2'!AJ20,"")</f>
        <v/>
      </c>
    </row>
    <row r="107" spans="2:60" ht="14" thickBot="1">
      <c r="B107" s="222" t="s">
        <v>748</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f>IF(AND(ISNUMBER('Tables 2'!AF31),ISNUMBER('Tables 2'!AF21)),'Tables 2'!AF31-'Tables 2'!AF21,"")</f>
        <v>-0.44965682926113892</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f>IF(AND(ISNUMBER('Tables 2'!AH31),ISNUMBER('Tables 2'!AH21)),'Tables 2'!AH31-'Tables 2'!AH21,"")</f>
        <v>-22</v>
      </c>
      <c r="BG107" s="423">
        <f>IF(AND(ISNUMBER('Tables 2'!AI31),ISNUMBER('Tables 2'!AI21)),'Tables 2'!AI31-'Tables 2'!AI21,"")</f>
        <v>-18</v>
      </c>
      <c r="BH107" s="423" t="str">
        <f>IF(AND(ISNUMBER('Tables 2'!AJ31),ISNUMBER('Tables 2'!AJ21)),'Tables 2'!AJ31-'Tables 2'!AJ21,"")</f>
        <v/>
      </c>
    </row>
    <row r="108" spans="2:60" ht="14" thickTop="1">
      <c r="B108" s="205" t="s">
        <v>479</v>
      </c>
      <c r="C108" s="227"/>
      <c r="D108" s="227"/>
      <c r="E108" s="227"/>
      <c r="F108" s="227"/>
      <c r="G108" s="227"/>
      <c r="H108" s="227"/>
      <c r="I108" s="1446" t="s">
        <v>560</v>
      </c>
      <c r="J108" s="1447"/>
      <c r="K108" s="1447"/>
      <c r="L108" s="1448"/>
      <c r="M108" s="550"/>
      <c r="N108" s="450"/>
    </row>
    <row r="109" spans="2:60">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452</v>
      </c>
      <c r="M109" s="551"/>
      <c r="N109" s="436" t="str">
        <f ca="1">'DATA for charts'!$S$6</f>
        <v>Latest Result</v>
      </c>
    </row>
    <row r="110" spans="2:60">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450</v>
      </c>
      <c r="M110" s="86"/>
      <c r="N110" s="547" t="str">
        <f ca="1">'DATA for charts'!$S$7</f>
        <v/>
      </c>
    </row>
    <row r="111" spans="2:60">
      <c r="B111" s="205" t="s">
        <v>1399</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f>IF(AND(ISNUMBER('Tables 2'!AF107),ISNUMBER('Tables 2'!AF102)),'Tables 2'!AF107-'Tables 2'!AF102,"")</f>
        <v>-0.88353330070063607</v>
      </c>
    </row>
    <row r="112" spans="2:60">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f>IF(AND(ISNUMBER('Tables 2'!AF74),ISNUMBER('Tables 2'!AF107)),'Tables 2'!AF74-'Tables 2'!AF107,"")</f>
        <v>1.9946144808849133</v>
      </c>
    </row>
    <row r="113" spans="2:57">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f>IF(AND(ISNUMBER('Tables 2'!AF74),ISNUMBER('Tables 2'!AF108)),'Tables 2'!AF74-'Tables 2'!AF108,"")</f>
        <v>0.77022725240193823</v>
      </c>
    </row>
    <row r="114" spans="2:57">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f>IF(AND(ISNUMBER('Tables 2'!AF75),ISNUMBER('Tables 2'!AF64)),'Tables 2'!AF75-'Tables 2'!AF64,"")</f>
        <v>-3.912441054922231</v>
      </c>
    </row>
    <row r="115" spans="2:57">
      <c r="B115" s="205" t="s">
        <v>576</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f>IF(AND(ISNUMBER('Tables 2'!AF76),ISNUMBER('Tables 2'!AF65)),'Tables 2'!AF76-'Tables 2'!AF65,"")</f>
        <v>-1.5371057551309995</v>
      </c>
    </row>
    <row r="116" spans="2:57">
      <c r="B116" s="205" t="s">
        <v>577</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f>IF(AND(ISNUMBER('Tables 2'!AF77),ISNUMBER('Tables 2'!AF66)),'Tables 2'!AF77-'Tables 2'!AF66,"")</f>
        <v>-1.430655865686139</v>
      </c>
    </row>
    <row r="117" spans="2:57">
      <c r="B117" s="205" t="s">
        <v>483</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f>IF(AND(ISNUMBER('Tables 2'!AF78),ISNUMBER('Tables 2'!AF67)),'Tables 2'!AF78-'Tables 2'!AF67,"")</f>
        <v>-3.2574351630907783</v>
      </c>
    </row>
    <row r="118" spans="2:57">
      <c r="B118" s="424" t="s">
        <v>482</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f>IF(AND(ISNUMBER('Tables 2'!AF79),ISNUMBER('Tables 2'!AF68)),'Tables 2'!AF79-'Tables 2'!AF68,"")</f>
        <v>-3.7506189563891055</v>
      </c>
    </row>
    <row r="119" spans="2:57">
      <c r="B119" s="205" t="s">
        <v>746</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f>IF(AND(ISNUMBER('Tables 2'!AF81),ISNUMBER('Tables 2'!AF71)),'Tables 2'!AF81-'Tables 2'!AF71,"")</f>
        <v>-3.3201009524883331</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 r="B120" s="205" t="s">
        <v>747</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f>IF(AND(ISNUMBER('Tables 2'!AF82),ISNUMBER('Tables 2'!AF72)),'Tables 2'!AF82-'Tables 2'!AF72,"")</f>
        <v>-3.1919870206732774</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ht="14" thickBot="1">
      <c r="B121" s="222" t="s">
        <v>748</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f>IF(AND(ISNUMBER('Tables 2'!AF83),ISNUMBER('Tables 2'!AF73)),'Tables 2'!AF83-'Tables 2'!AF73,"")</f>
        <v>-3.1568517749861664</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57" ht="14" thickTop="1">
      <c r="B122" s="191" t="s">
        <v>554</v>
      </c>
      <c r="C122" s="68"/>
      <c r="D122" s="68"/>
      <c r="E122" s="68"/>
      <c r="F122" s="68"/>
      <c r="G122" s="68"/>
      <c r="H122" s="68"/>
      <c r="I122" s="68"/>
      <c r="J122" s="68"/>
      <c r="K122" s="124"/>
      <c r="L122" s="68"/>
      <c r="M122" s="102"/>
      <c r="N122" s="68"/>
    </row>
    <row r="123" spans="2:57">
      <c r="C123" s="18"/>
      <c r="D123" s="18"/>
      <c r="E123" s="18"/>
      <c r="F123" s="18"/>
      <c r="G123" s="18"/>
      <c r="H123" s="18"/>
      <c r="I123" s="18"/>
      <c r="J123" s="18"/>
      <c r="K123" s="18"/>
    </row>
    <row r="124" spans="2:57" ht="16">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57" ht="16">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57"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57"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57"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6">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6">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6">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6">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6">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6">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6">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6">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6">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6">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6">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6">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6">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6">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6">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6">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6">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6">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6">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6">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6">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6">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6">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6">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6">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6">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6">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6">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6">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6">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6">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6">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6">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6">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6">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6">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6">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6">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6">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6">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6">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6">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6">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6">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6">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6">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6">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6">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6">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6">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6">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6">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ht="16">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ht="16">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ht="16">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ht="16">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ht="16">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ht="16">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ht="16">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ht="16">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ht="16">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ht="16">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ht="16">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ht="16">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ht="16">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ht="16">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ht="16">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ht="16">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ht="16">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ht="16">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ht="16">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ht="16">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ht="16">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ht="16">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ht="16">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ht="16">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ht="16">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ht="16">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ht="16">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ht="16">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ht="16">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ht="16">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ht="16">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ht="16">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ht="16">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ht="16">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ht="16">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ht="16">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ht="16">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ht="16">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ht="16">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ht="16">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ht="16">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ht="16">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ht="16">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ht="16">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ht="16">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ht="16">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4" ht="16">
      <c r="B236"/>
      <c r="C236"/>
      <c r="D236"/>
      <c r="E236"/>
      <c r="F236"/>
      <c r="G236"/>
      <c r="H236"/>
      <c r="I236"/>
      <c r="J236"/>
      <c r="K236"/>
      <c r="L236"/>
      <c r="M236"/>
      <c r="N236"/>
      <c r="O236"/>
      <c r="P236"/>
      <c r="Q236"/>
      <c r="R236"/>
      <c r="S236"/>
      <c r="T236"/>
      <c r="U236"/>
      <c r="V236"/>
      <c r="W236"/>
      <c r="X236"/>
      <c r="Y236"/>
      <c r="Z236"/>
      <c r="AA236"/>
      <c r="AB236"/>
      <c r="AC236"/>
      <c r="AD236"/>
      <c r="AE236"/>
    </row>
    <row r="237" spans="2:34" ht="16">
      <c r="B237"/>
      <c r="C237"/>
      <c r="D237"/>
      <c r="E237"/>
      <c r="F237"/>
      <c r="G237"/>
      <c r="H237"/>
      <c r="I237"/>
      <c r="J237"/>
      <c r="K237"/>
      <c r="L237"/>
      <c r="M237"/>
      <c r="N237"/>
      <c r="O237"/>
      <c r="P237"/>
      <c r="Q237"/>
      <c r="R237"/>
      <c r="S237"/>
      <c r="T237"/>
      <c r="U237"/>
      <c r="V237"/>
      <c r="W237"/>
      <c r="X237"/>
      <c r="Y237"/>
      <c r="Z237"/>
      <c r="AA237"/>
      <c r="AB237"/>
      <c r="AC237"/>
      <c r="AD237"/>
      <c r="AE237"/>
    </row>
    <row r="238" spans="2:34" ht="16">
      <c r="B238"/>
      <c r="C238"/>
      <c r="D238"/>
      <c r="E238"/>
      <c r="F238"/>
      <c r="G238"/>
      <c r="H238"/>
      <c r="I238"/>
      <c r="J238"/>
      <c r="K238"/>
      <c r="L238"/>
      <c r="M238"/>
      <c r="N238"/>
      <c r="O238"/>
      <c r="P238"/>
      <c r="Q238"/>
      <c r="R238"/>
      <c r="S238"/>
      <c r="T238"/>
      <c r="U238"/>
      <c r="V238"/>
      <c r="W238"/>
      <c r="X238"/>
      <c r="Y238"/>
      <c r="Z238"/>
      <c r="AA238"/>
      <c r="AB238"/>
      <c r="AC238"/>
      <c r="AD238"/>
      <c r="AE238"/>
    </row>
    <row r="239" spans="2:34" ht="16">
      <c r="B239"/>
      <c r="C239"/>
      <c r="D239"/>
      <c r="E239"/>
      <c r="F239"/>
      <c r="G239"/>
      <c r="H239"/>
      <c r="I239"/>
      <c r="J239"/>
      <c r="K239"/>
      <c r="L239"/>
      <c r="M239"/>
      <c r="N239"/>
      <c r="O239"/>
      <c r="P239"/>
      <c r="Q239"/>
      <c r="R239"/>
      <c r="S239"/>
      <c r="T239"/>
      <c r="U239"/>
      <c r="V239"/>
      <c r="W239"/>
      <c r="X239"/>
      <c r="Y239"/>
      <c r="Z239"/>
      <c r="AA239"/>
      <c r="AB239"/>
      <c r="AC239"/>
      <c r="AD239"/>
      <c r="AE239"/>
    </row>
    <row r="240" spans="2:34" ht="16">
      <c r="B240"/>
      <c r="C240"/>
      <c r="D240"/>
      <c r="E240"/>
      <c r="F240"/>
      <c r="G240"/>
      <c r="H240"/>
      <c r="I240"/>
      <c r="J240"/>
      <c r="K240"/>
      <c r="L240"/>
      <c r="M240"/>
      <c r="N240"/>
      <c r="O240"/>
      <c r="P240"/>
      <c r="Q240"/>
      <c r="R240"/>
      <c r="S240"/>
      <c r="T240"/>
      <c r="U240"/>
      <c r="V240"/>
      <c r="W240"/>
      <c r="X240"/>
      <c r="Y240"/>
      <c r="Z240"/>
      <c r="AA240"/>
      <c r="AB240"/>
      <c r="AC240"/>
      <c r="AD240"/>
      <c r="AE240"/>
    </row>
    <row r="241" spans="2:31" ht="16">
      <c r="B241"/>
      <c r="C241"/>
      <c r="D241"/>
      <c r="E241"/>
      <c r="F241"/>
      <c r="G241"/>
      <c r="H241"/>
      <c r="I241"/>
      <c r="J241"/>
      <c r="K241"/>
      <c r="L241"/>
      <c r="M241"/>
      <c r="N241"/>
      <c r="O241"/>
      <c r="P241"/>
      <c r="Q241"/>
      <c r="R241"/>
      <c r="S241"/>
      <c r="T241"/>
      <c r="U241"/>
      <c r="V241"/>
      <c r="W241"/>
      <c r="X241"/>
      <c r="Y241"/>
      <c r="Z241"/>
      <c r="AA241"/>
      <c r="AB241"/>
      <c r="AC241"/>
      <c r="AD241"/>
      <c r="AE241"/>
    </row>
    <row r="242" spans="2:31" ht="16">
      <c r="B242"/>
      <c r="C242"/>
      <c r="D242"/>
      <c r="E242"/>
      <c r="F242"/>
      <c r="G242"/>
      <c r="H242"/>
      <c r="I242"/>
      <c r="J242"/>
      <c r="K242"/>
      <c r="L242"/>
      <c r="M242"/>
      <c r="N242"/>
      <c r="O242"/>
      <c r="P242"/>
      <c r="Q242"/>
      <c r="R242"/>
      <c r="S242"/>
      <c r="T242"/>
      <c r="U242"/>
      <c r="V242"/>
      <c r="W242"/>
      <c r="X242"/>
      <c r="Y242"/>
      <c r="Z242"/>
      <c r="AA242"/>
      <c r="AB242"/>
      <c r="AC242"/>
      <c r="AD242"/>
      <c r="AE242"/>
    </row>
    <row r="243" spans="2:31" ht="16">
      <c r="B243"/>
      <c r="C243"/>
      <c r="D243"/>
      <c r="E243"/>
      <c r="F243"/>
      <c r="G243"/>
      <c r="H243"/>
      <c r="I243"/>
      <c r="J243"/>
      <c r="K243"/>
      <c r="L243"/>
      <c r="M243"/>
      <c r="N243"/>
      <c r="O243"/>
      <c r="P243"/>
      <c r="Q243"/>
      <c r="R243"/>
      <c r="S243"/>
      <c r="T243"/>
      <c r="U243"/>
      <c r="V243"/>
      <c r="W243"/>
      <c r="X243"/>
      <c r="Y243"/>
      <c r="Z243"/>
      <c r="AA243"/>
      <c r="AB243"/>
      <c r="AC243"/>
      <c r="AD243"/>
      <c r="AE243"/>
    </row>
    <row r="244" spans="2:31" ht="16">
      <c r="B244"/>
      <c r="C244"/>
      <c r="D244"/>
      <c r="E244"/>
      <c r="F244"/>
      <c r="G244"/>
      <c r="H244"/>
      <c r="I244"/>
      <c r="J244"/>
      <c r="K244"/>
      <c r="L244"/>
      <c r="M244"/>
      <c r="N244"/>
      <c r="O244"/>
      <c r="P244"/>
      <c r="Q244"/>
      <c r="R244"/>
      <c r="S244"/>
      <c r="T244"/>
      <c r="U244"/>
      <c r="V244"/>
      <c r="W244"/>
      <c r="X244"/>
      <c r="Y244"/>
      <c r="Z244"/>
      <c r="AA244"/>
      <c r="AB244"/>
      <c r="AC244"/>
      <c r="AD244"/>
      <c r="AE244"/>
    </row>
    <row r="245" spans="2:31" ht="16">
      <c r="B245"/>
      <c r="C245"/>
      <c r="D245"/>
      <c r="E245"/>
      <c r="F245"/>
      <c r="G245"/>
      <c r="H245"/>
      <c r="I245"/>
      <c r="J245"/>
      <c r="K245"/>
      <c r="L245"/>
      <c r="M245"/>
      <c r="N245"/>
      <c r="O245"/>
      <c r="P245"/>
      <c r="Q245"/>
      <c r="R245"/>
      <c r="S245"/>
      <c r="T245"/>
      <c r="U245"/>
      <c r="V245"/>
      <c r="W245"/>
      <c r="X245"/>
      <c r="Y245"/>
      <c r="Z245"/>
      <c r="AA245"/>
      <c r="AB245"/>
      <c r="AC245"/>
      <c r="AD245"/>
      <c r="AE245"/>
    </row>
    <row r="246" spans="2:31" ht="16">
      <c r="B246"/>
      <c r="C246"/>
      <c r="D246"/>
      <c r="E246"/>
      <c r="F246"/>
      <c r="G246"/>
      <c r="H246"/>
      <c r="I246"/>
      <c r="J246"/>
      <c r="K246"/>
      <c r="L246"/>
      <c r="M246"/>
      <c r="N246"/>
      <c r="O246"/>
      <c r="P246"/>
      <c r="Q246"/>
      <c r="R246"/>
      <c r="S246"/>
      <c r="T246"/>
      <c r="U246"/>
      <c r="V246"/>
      <c r="W246"/>
      <c r="X246"/>
      <c r="Y246"/>
      <c r="Z246"/>
      <c r="AA246"/>
      <c r="AB246"/>
      <c r="AC246"/>
      <c r="AD246"/>
      <c r="AE246"/>
    </row>
    <row r="247" spans="2:31" ht="16">
      <c r="B247"/>
      <c r="C247"/>
      <c r="D247"/>
      <c r="E247"/>
      <c r="F247"/>
      <c r="G247"/>
      <c r="H247"/>
      <c r="I247"/>
      <c r="J247"/>
      <c r="K247"/>
      <c r="L247"/>
      <c r="M247"/>
      <c r="N247"/>
      <c r="O247"/>
      <c r="P247"/>
      <c r="Q247"/>
      <c r="R247"/>
      <c r="S247"/>
      <c r="T247"/>
      <c r="U247"/>
      <c r="V247"/>
      <c r="W247"/>
      <c r="X247"/>
      <c r="Y247"/>
      <c r="Z247"/>
      <c r="AA247"/>
      <c r="AB247"/>
      <c r="AC247"/>
      <c r="AD247"/>
      <c r="AE247"/>
    </row>
    <row r="248" spans="2:31" ht="16">
      <c r="B248"/>
      <c r="C248"/>
      <c r="D248"/>
      <c r="E248"/>
      <c r="F248"/>
      <c r="G248"/>
      <c r="H248"/>
      <c r="I248"/>
      <c r="J248"/>
      <c r="K248"/>
      <c r="L248"/>
      <c r="M248"/>
      <c r="N248"/>
      <c r="O248"/>
      <c r="P248"/>
      <c r="Q248"/>
      <c r="R248"/>
      <c r="S248"/>
      <c r="T248"/>
      <c r="U248"/>
      <c r="V248"/>
      <c r="W248"/>
      <c r="X248"/>
      <c r="Y248"/>
      <c r="Z248"/>
      <c r="AA248"/>
      <c r="AB248"/>
      <c r="AC248"/>
      <c r="AD248"/>
      <c r="AE248"/>
    </row>
    <row r="249" spans="2:31" ht="16">
      <c r="B249"/>
      <c r="C249"/>
      <c r="D249"/>
      <c r="E249"/>
      <c r="F249"/>
      <c r="G249"/>
      <c r="H249"/>
      <c r="I249"/>
      <c r="J249"/>
      <c r="K249"/>
      <c r="L249"/>
      <c r="M249"/>
      <c r="N249"/>
      <c r="O249"/>
      <c r="P249"/>
      <c r="Q249"/>
      <c r="R249"/>
      <c r="S249"/>
      <c r="T249"/>
      <c r="U249"/>
      <c r="V249"/>
      <c r="W249"/>
      <c r="X249"/>
      <c r="Y249"/>
      <c r="Z249"/>
      <c r="AA249"/>
      <c r="AB249"/>
      <c r="AC249"/>
      <c r="AD249"/>
      <c r="AE249"/>
    </row>
    <row r="250" spans="2:31" ht="16">
      <c r="B250"/>
      <c r="C250"/>
      <c r="D250"/>
      <c r="E250"/>
      <c r="F250"/>
      <c r="G250"/>
      <c r="H250"/>
      <c r="I250"/>
      <c r="J250"/>
      <c r="K250"/>
      <c r="L250"/>
      <c r="M250"/>
      <c r="N250"/>
      <c r="O250"/>
      <c r="P250"/>
      <c r="Q250"/>
      <c r="R250"/>
      <c r="S250"/>
      <c r="T250"/>
      <c r="U250"/>
      <c r="V250"/>
      <c r="W250"/>
      <c r="X250"/>
      <c r="Y250"/>
      <c r="Z250"/>
      <c r="AA250"/>
      <c r="AB250"/>
      <c r="AC250"/>
      <c r="AD250"/>
      <c r="AE250"/>
    </row>
    <row r="251" spans="2:31" ht="16">
      <c r="B251"/>
      <c r="C251"/>
      <c r="D251"/>
      <c r="E251"/>
      <c r="F251"/>
      <c r="G251"/>
      <c r="H251"/>
      <c r="I251"/>
      <c r="J251"/>
      <c r="K251"/>
      <c r="L251"/>
      <c r="M251"/>
      <c r="N251"/>
      <c r="O251"/>
      <c r="P251"/>
      <c r="Q251"/>
      <c r="R251"/>
      <c r="S251"/>
      <c r="T251"/>
      <c r="U251"/>
      <c r="V251"/>
      <c r="W251"/>
      <c r="X251"/>
      <c r="Y251"/>
      <c r="Z251"/>
      <c r="AA251"/>
      <c r="AB251"/>
      <c r="AC251"/>
      <c r="AD251"/>
      <c r="AE251"/>
    </row>
    <row r="252" spans="2:31" ht="16">
      <c r="B252"/>
      <c r="C252"/>
      <c r="D252"/>
      <c r="E252"/>
      <c r="F252"/>
      <c r="G252"/>
      <c r="H252"/>
      <c r="I252"/>
      <c r="J252"/>
      <c r="K252"/>
      <c r="L252"/>
      <c r="M252"/>
      <c r="N252"/>
      <c r="O252"/>
      <c r="P252"/>
      <c r="Q252"/>
      <c r="R252"/>
      <c r="S252"/>
      <c r="T252"/>
      <c r="U252"/>
      <c r="V252"/>
      <c r="W252"/>
      <c r="X252"/>
      <c r="Y252"/>
      <c r="Z252"/>
      <c r="AA252"/>
      <c r="AB252"/>
      <c r="AC252"/>
      <c r="AD252"/>
      <c r="AE252"/>
    </row>
    <row r="253" spans="2:31" ht="16">
      <c r="B253"/>
      <c r="C253"/>
      <c r="D253"/>
      <c r="E253"/>
      <c r="F253"/>
      <c r="G253"/>
      <c r="H253"/>
      <c r="I253"/>
      <c r="J253"/>
      <c r="K253"/>
      <c r="L253"/>
      <c r="M253"/>
      <c r="N253"/>
      <c r="O253"/>
      <c r="P253"/>
      <c r="Q253"/>
      <c r="R253"/>
      <c r="S253"/>
      <c r="T253"/>
      <c r="U253"/>
      <c r="V253"/>
      <c r="W253"/>
      <c r="X253"/>
      <c r="Y253"/>
      <c r="Z253"/>
      <c r="AA253"/>
      <c r="AB253"/>
      <c r="AC253"/>
      <c r="AD253"/>
      <c r="AE253"/>
    </row>
    <row r="254" spans="2:31" ht="16">
      <c r="B254"/>
      <c r="C254"/>
      <c r="D254"/>
      <c r="E254"/>
      <c r="F254"/>
      <c r="G254"/>
      <c r="H254"/>
      <c r="I254"/>
      <c r="J254"/>
      <c r="K254"/>
      <c r="L254"/>
      <c r="M254"/>
      <c r="N254"/>
      <c r="O254"/>
      <c r="P254"/>
      <c r="Q254"/>
      <c r="R254"/>
      <c r="S254"/>
      <c r="T254"/>
      <c r="U254"/>
      <c r="V254"/>
      <c r="W254"/>
      <c r="X254"/>
      <c r="Y254"/>
      <c r="Z254"/>
      <c r="AA254"/>
      <c r="AB254"/>
      <c r="AC254"/>
      <c r="AD254"/>
      <c r="AE254"/>
    </row>
    <row r="255" spans="2:31" ht="16">
      <c r="B255"/>
      <c r="C255"/>
      <c r="D255"/>
      <c r="E255"/>
      <c r="F255"/>
      <c r="G255"/>
      <c r="H255"/>
      <c r="I255"/>
      <c r="J255"/>
      <c r="K255"/>
      <c r="L255"/>
      <c r="M255"/>
      <c r="N255"/>
      <c r="O255"/>
      <c r="P255"/>
      <c r="Q255"/>
      <c r="R255"/>
      <c r="S255"/>
      <c r="T255"/>
      <c r="U255"/>
      <c r="V255"/>
      <c r="W255"/>
      <c r="X255"/>
      <c r="Y255"/>
      <c r="Z255"/>
      <c r="AA255"/>
      <c r="AB255"/>
      <c r="AC255"/>
      <c r="AD255"/>
      <c r="AE255"/>
    </row>
    <row r="256" spans="2:31" ht="16">
      <c r="B256"/>
      <c r="C256"/>
      <c r="D256"/>
      <c r="E256"/>
      <c r="F256"/>
      <c r="G256"/>
      <c r="H256"/>
      <c r="I256"/>
      <c r="J256"/>
      <c r="K256"/>
      <c r="L256"/>
      <c r="M256"/>
      <c r="N256"/>
      <c r="O256"/>
      <c r="P256"/>
      <c r="Q256"/>
      <c r="R256"/>
      <c r="S256"/>
      <c r="T256"/>
      <c r="U256"/>
      <c r="V256"/>
      <c r="W256"/>
      <c r="X256"/>
      <c r="Y256"/>
      <c r="Z256"/>
      <c r="AA256"/>
      <c r="AB256"/>
      <c r="AC256"/>
      <c r="AD256"/>
      <c r="AE256"/>
    </row>
    <row r="257" spans="2:31" ht="16">
      <c r="B257"/>
      <c r="C257"/>
      <c r="D257"/>
      <c r="E257"/>
      <c r="F257"/>
      <c r="G257"/>
      <c r="H257"/>
      <c r="I257"/>
      <c r="J257"/>
      <c r="K257"/>
      <c r="L257"/>
      <c r="M257"/>
      <c r="N257"/>
      <c r="O257"/>
      <c r="P257"/>
      <c r="Q257"/>
      <c r="R257"/>
      <c r="S257"/>
      <c r="T257"/>
      <c r="U257"/>
      <c r="V257"/>
      <c r="W257"/>
      <c r="X257"/>
      <c r="Y257"/>
      <c r="Z257"/>
      <c r="AA257"/>
      <c r="AB257"/>
      <c r="AC257"/>
      <c r="AD257"/>
      <c r="AE257"/>
    </row>
    <row r="258" spans="2:31" ht="16">
      <c r="B258"/>
      <c r="C258"/>
      <c r="D258"/>
      <c r="E258"/>
      <c r="F258"/>
      <c r="G258"/>
      <c r="H258"/>
      <c r="I258"/>
      <c r="J258"/>
      <c r="K258"/>
      <c r="L258"/>
      <c r="M258"/>
      <c r="N258"/>
      <c r="O258"/>
      <c r="P258"/>
      <c r="Q258"/>
      <c r="R258"/>
      <c r="S258"/>
      <c r="T258"/>
      <c r="U258"/>
      <c r="V258"/>
      <c r="W258"/>
      <c r="X258"/>
      <c r="Y258"/>
      <c r="Z258"/>
      <c r="AA258"/>
      <c r="AB258"/>
      <c r="AC258"/>
      <c r="AD258"/>
      <c r="AE258"/>
    </row>
    <row r="259" spans="2:31" ht="16">
      <c r="B259"/>
      <c r="C259"/>
      <c r="D259"/>
      <c r="E259"/>
      <c r="F259"/>
      <c r="G259"/>
      <c r="H259"/>
      <c r="I259"/>
      <c r="J259"/>
      <c r="K259"/>
      <c r="L259"/>
      <c r="M259"/>
      <c r="N259"/>
      <c r="O259"/>
      <c r="P259"/>
      <c r="Q259"/>
      <c r="R259"/>
      <c r="S259"/>
      <c r="T259"/>
      <c r="U259"/>
      <c r="V259"/>
      <c r="W259"/>
      <c r="X259"/>
      <c r="Y259"/>
      <c r="Z259"/>
      <c r="AA259"/>
      <c r="AB259"/>
      <c r="AC259"/>
      <c r="AD259"/>
      <c r="AE259"/>
    </row>
    <row r="260" spans="2:31" ht="16">
      <c r="B260"/>
      <c r="C260"/>
      <c r="D260"/>
      <c r="E260"/>
      <c r="F260"/>
      <c r="G260"/>
      <c r="H260"/>
      <c r="I260"/>
      <c r="J260"/>
      <c r="K260"/>
      <c r="L260"/>
      <c r="M260"/>
      <c r="N260"/>
      <c r="O260"/>
      <c r="P260"/>
      <c r="Q260"/>
      <c r="R260"/>
      <c r="S260"/>
      <c r="T260"/>
      <c r="U260"/>
      <c r="V260"/>
      <c r="W260"/>
      <c r="X260"/>
      <c r="Y260"/>
      <c r="Z260"/>
      <c r="AA260"/>
      <c r="AB260"/>
      <c r="AC260"/>
      <c r="AD260"/>
      <c r="AE260"/>
    </row>
    <row r="261" spans="2:31" ht="16">
      <c r="B261"/>
      <c r="C261"/>
      <c r="D261"/>
      <c r="E261"/>
      <c r="F261"/>
      <c r="G261"/>
      <c r="H261"/>
      <c r="I261"/>
      <c r="J261"/>
      <c r="K261"/>
      <c r="L261"/>
      <c r="M261"/>
      <c r="N261"/>
      <c r="O261"/>
      <c r="P261"/>
      <c r="Q261"/>
      <c r="R261"/>
      <c r="S261"/>
      <c r="T261"/>
      <c r="U261"/>
      <c r="V261"/>
      <c r="W261"/>
      <c r="X261"/>
      <c r="Y261"/>
      <c r="Z261"/>
      <c r="AA261"/>
      <c r="AB261"/>
      <c r="AC261"/>
      <c r="AD261"/>
      <c r="AE261"/>
    </row>
    <row r="262" spans="2:31" ht="16">
      <c r="B262"/>
      <c r="C262"/>
      <c r="D262"/>
      <c r="E262"/>
      <c r="F262"/>
      <c r="G262"/>
      <c r="H262"/>
      <c r="I262"/>
      <c r="J262"/>
      <c r="K262"/>
      <c r="L262"/>
      <c r="M262"/>
      <c r="N262"/>
    </row>
    <row r="263" spans="2:31" ht="16">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0"/>
  <rowBreaks count="1" manualBreak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syncVertical="1" syncRef="A1" transitionEvaluation="1" codeName="Sheet11">
    <pageSetUpPr fitToPage="1"/>
  </sheetPr>
  <dimension ref="B1:AH164"/>
  <sheetViews>
    <sheetView showGridLines="0" zoomScale="90" zoomScaleNormal="90" workbookViewId="0"/>
  </sheetViews>
  <sheetFormatPr baseColWidth="10" defaultColWidth="9.7109375" defaultRowHeight="13"/>
  <cols>
    <col min="1" max="1" width="2.28515625" style="1" customWidth="1"/>
    <col min="2" max="2" width="22.7109375" style="59" customWidth="1"/>
    <col min="3" max="3" width="7.7109375" style="12" customWidth="1"/>
    <col min="4" max="4" width="8.5703125" style="12" customWidth="1"/>
    <col min="5" max="5" width="7.7109375" style="12" customWidth="1"/>
    <col min="6" max="6" width="8.140625" style="12" customWidth="1"/>
    <col min="7" max="8" width="7.7109375" style="12" customWidth="1"/>
    <col min="9" max="11" width="6.28515625" style="12" customWidth="1"/>
    <col min="12" max="12" width="8.28515625" style="1" customWidth="1"/>
    <col min="13" max="13" width="0.85546875" style="1" customWidth="1"/>
    <col min="14" max="14" width="11.2851562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C4" s="249" t="s">
        <v>1390</v>
      </c>
      <c r="D4" s="249"/>
    </row>
    <row r="5" spans="2:14" ht="10.5" customHeight="1">
      <c r="C5" s="249" t="s">
        <v>233</v>
      </c>
      <c r="D5" s="249"/>
    </row>
    <row r="6" spans="2:14" ht="5.25" customHeight="1"/>
    <row r="7" spans="2:14" ht="16">
      <c r="B7" s="175" t="s">
        <v>262</v>
      </c>
      <c r="C7" s="68"/>
      <c r="D7" s="68"/>
      <c r="E7" s="101"/>
      <c r="F7" s="101"/>
      <c r="G7" s="101"/>
      <c r="H7" s="101"/>
      <c r="I7" s="101"/>
      <c r="J7" s="101"/>
      <c r="K7" s="102"/>
      <c r="L7" s="102"/>
      <c r="M7" s="102"/>
      <c r="N7" s="101"/>
    </row>
    <row r="8" spans="2:14" ht="14" thickBot="1">
      <c r="B8" s="227" t="s">
        <v>488</v>
      </c>
      <c r="C8" s="101"/>
      <c r="D8" s="101"/>
      <c r="E8" s="101"/>
      <c r="F8" s="101"/>
      <c r="G8" s="101"/>
      <c r="H8" s="101"/>
      <c r="I8" s="101"/>
      <c r="J8" s="101"/>
      <c r="K8" s="102"/>
      <c r="L8" s="102"/>
      <c r="M8" s="102"/>
      <c r="N8" s="101"/>
    </row>
    <row r="9" spans="2:14" ht="14" thickTop="1">
      <c r="B9" s="552" t="s">
        <v>558</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560</v>
      </c>
      <c r="J9" s="1441"/>
      <c r="K9" s="1441"/>
      <c r="L9" s="1442"/>
      <c r="M9" s="227"/>
      <c r="N9" s="432" t="str">
        <f ca="1">'DATA for charts'!$S$6</f>
        <v>Latest Result</v>
      </c>
    </row>
    <row r="10" spans="2:14">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452</v>
      </c>
      <c r="M10" s="227"/>
      <c r="N10" s="436" t="str">
        <f ca="1">'DATA for charts'!$S$7</f>
        <v/>
      </c>
    </row>
    <row r="11" spans="2:14">
      <c r="B11" s="262" t="s">
        <v>557</v>
      </c>
      <c r="C11" s="303"/>
      <c r="D11" s="303"/>
      <c r="E11" s="303"/>
      <c r="F11" s="303"/>
      <c r="G11" s="303"/>
      <c r="H11" s="303"/>
      <c r="I11" s="543" t="s">
        <v>254</v>
      </c>
      <c r="J11" s="214" t="s">
        <v>255</v>
      </c>
      <c r="K11" s="215" t="s">
        <v>256</v>
      </c>
      <c r="L11" s="209" t="s">
        <v>453</v>
      </c>
      <c r="M11" s="227"/>
      <c r="N11" s="447"/>
    </row>
    <row r="12" spans="2:14">
      <c r="B12" s="205" t="s">
        <v>485</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f>IF(AND(ISNUMBER(N42),ISNUMBER(N$34)),N42/N$34,"")</f>
        <v>0.58666991283891534</v>
      </c>
    </row>
    <row r="13" spans="2:14">
      <c r="B13" s="205" t="s">
        <v>484</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f>IF(AND(ISNUMBER(N43),ISNUMBER(N35)),N43/N35,"")</f>
        <v>0.60069548912413373</v>
      </c>
    </row>
    <row r="14" spans="2:14">
      <c r="B14" s="205" t="s">
        <v>814</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f>IF(AND(ISNUMBER(N44),ISNUMBER(N$34)),N44/N$34,"")</f>
        <v>0.31813261704720436</v>
      </c>
    </row>
    <row r="15" spans="2:14" ht="14" thickBot="1">
      <c r="B15" s="222" t="s">
        <v>815</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f>IF(AND(ISNUMBER(N45),ISNUMBER(N$34)),N45/N$34,"")</f>
        <v>0.74733024840794582</v>
      </c>
    </row>
    <row r="16" spans="2:14" ht="14" thickTop="1">
      <c r="B16" s="191" t="s">
        <v>556</v>
      </c>
      <c r="C16" s="1"/>
      <c r="D16" s="1"/>
      <c r="E16" s="1"/>
      <c r="F16" s="1"/>
      <c r="G16" s="1"/>
      <c r="H16" s="1"/>
      <c r="I16" s="1"/>
      <c r="J16" s="1"/>
      <c r="K16" s="1"/>
      <c r="M16" s="102"/>
    </row>
    <row r="17" spans="2:34">
      <c r="B17" s="1"/>
      <c r="C17" s="227"/>
      <c r="D17" s="227"/>
      <c r="E17" s="227"/>
      <c r="F17" s="227"/>
      <c r="G17" s="227"/>
      <c r="H17" s="227"/>
      <c r="I17" s="227"/>
      <c r="J17" s="227"/>
      <c r="K17" s="556"/>
      <c r="L17" s="227"/>
      <c r="M17" s="102"/>
      <c r="N17" s="227"/>
    </row>
    <row r="18" spans="2:34" ht="16">
      <c r="B18" s="175" t="s">
        <v>263</v>
      </c>
      <c r="C18" s="227"/>
      <c r="D18" s="227"/>
      <c r="E18" s="227"/>
      <c r="F18" s="227"/>
      <c r="G18" s="227"/>
      <c r="H18" s="227"/>
      <c r="I18" s="320"/>
      <c r="J18" s="320"/>
      <c r="K18" s="188"/>
      <c r="L18" s="188"/>
      <c r="M18" s="227"/>
      <c r="N18" s="308"/>
    </row>
    <row r="19" spans="2:34" ht="14" thickBot="1">
      <c r="B19" s="227" t="s">
        <v>489</v>
      </c>
      <c r="C19" s="227"/>
      <c r="D19" s="227"/>
      <c r="E19" s="227"/>
      <c r="F19" s="227"/>
      <c r="G19" s="227"/>
      <c r="H19" s="227"/>
      <c r="I19" s="320"/>
      <c r="J19" s="320"/>
      <c r="K19" s="188"/>
      <c r="L19" s="188"/>
      <c r="M19" s="227"/>
      <c r="N19" s="308"/>
    </row>
    <row r="20" spans="2:34" ht="14" thickTop="1">
      <c r="B20" s="552" t="s">
        <v>558</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560</v>
      </c>
      <c r="J20" s="1441"/>
      <c r="K20" s="1441"/>
      <c r="L20" s="1442"/>
      <c r="M20" s="227"/>
      <c r="N20" s="432" t="str">
        <f ca="1">'DATA for charts'!$S$6</f>
        <v>Latest Result</v>
      </c>
    </row>
    <row r="21" spans="2:34">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452</v>
      </c>
      <c r="M21" s="227"/>
      <c r="N21" s="436" t="str">
        <f ca="1">'DATA for charts'!$S$7</f>
        <v/>
      </c>
    </row>
    <row r="22" spans="2:34">
      <c r="B22" s="262" t="s">
        <v>557</v>
      </c>
      <c r="C22" s="558"/>
      <c r="D22" s="558"/>
      <c r="E22" s="558"/>
      <c r="F22" s="558"/>
      <c r="G22" s="558"/>
      <c r="H22" s="558"/>
      <c r="I22" s="543" t="s">
        <v>254</v>
      </c>
      <c r="J22" s="214" t="s">
        <v>255</v>
      </c>
      <c r="K22" s="215" t="s">
        <v>256</v>
      </c>
      <c r="L22" s="209" t="s">
        <v>453</v>
      </c>
      <c r="M22" s="227"/>
      <c r="N22" s="559"/>
    </row>
    <row r="23" spans="2:34">
      <c r="B23" s="225" t="s">
        <v>487</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f>IF(AND(ISNUMBER(N52),ISNUMBER(N42)),1-N52/N42,"")</f>
        <v>0.19637383435880473</v>
      </c>
    </row>
    <row r="24" spans="2:34" ht="14" thickBot="1">
      <c r="B24" s="226" t="s">
        <v>486</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f>IF(AND(ISNUMBER(N53),ISNUMBER(N43)),1-N53/N43,"")</f>
        <v>0.27826861754495247</v>
      </c>
      <c r="P24" s="269"/>
    </row>
    <row r="25" spans="2:34" ht="14" thickTop="1">
      <c r="B25" s="191" t="s">
        <v>556</v>
      </c>
      <c r="C25" s="1"/>
      <c r="D25" s="1"/>
      <c r="E25" s="1"/>
      <c r="F25" s="1"/>
      <c r="G25" s="1"/>
      <c r="H25" s="1"/>
      <c r="I25" s="1"/>
      <c r="J25" s="1"/>
      <c r="K25" s="1"/>
      <c r="M25" s="102"/>
    </row>
    <row r="26" spans="2:34">
      <c r="B26" s="1"/>
      <c r="C26" s="227"/>
      <c r="D26" s="227"/>
      <c r="E26" s="227"/>
      <c r="F26" s="227"/>
      <c r="G26" s="227"/>
      <c r="H26" s="227"/>
      <c r="I26" s="227"/>
      <c r="J26" s="227"/>
      <c r="K26" s="556"/>
      <c r="L26" s="227"/>
      <c r="M26" s="102"/>
      <c r="N26" s="227"/>
    </row>
    <row r="27" spans="2:34" ht="19" thickBot="1">
      <c r="B27" s="176" t="s">
        <v>570</v>
      </c>
      <c r="C27" s="227"/>
      <c r="D27" s="227"/>
      <c r="E27" s="227"/>
      <c r="F27" s="227"/>
      <c r="G27" s="227"/>
      <c r="H27" s="227"/>
      <c r="I27" s="320"/>
      <c r="J27" s="320"/>
      <c r="K27" s="188"/>
      <c r="L27" s="188"/>
      <c r="M27" s="227"/>
      <c r="N27" s="308"/>
      <c r="Q27"/>
    </row>
    <row r="28" spans="2:34" ht="17" thickTop="1">
      <c r="B28" s="552" t="s">
        <v>558</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560</v>
      </c>
      <c r="J28" s="1441"/>
      <c r="K28" s="1441"/>
      <c r="L28" s="1442"/>
      <c r="M28" s="227"/>
      <c r="N28" s="432" t="str">
        <f ca="1">'DATA for charts'!$S$6</f>
        <v>Latest Result</v>
      </c>
      <c r="O28"/>
      <c r="P28"/>
      <c r="Q28"/>
      <c r="R28"/>
      <c r="S28"/>
      <c r="T28"/>
      <c r="U28"/>
      <c r="V28"/>
      <c r="W28"/>
      <c r="X28"/>
      <c r="Y28"/>
      <c r="Z28"/>
      <c r="AA28"/>
      <c r="AB28"/>
      <c r="AC28"/>
      <c r="AD28"/>
      <c r="AE28"/>
    </row>
    <row r="29" spans="2:34" ht="16">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452</v>
      </c>
      <c r="M29" s="227"/>
      <c r="N29" s="436" t="str">
        <f ca="1">'DATA for charts'!$S$7</f>
        <v/>
      </c>
      <c r="O29"/>
      <c r="P29"/>
      <c r="Q29"/>
      <c r="R29"/>
      <c r="S29"/>
      <c r="T29"/>
      <c r="U29"/>
      <c r="V29"/>
      <c r="W29"/>
      <c r="X29"/>
      <c r="Y29"/>
      <c r="Z29"/>
      <c r="AA29"/>
      <c r="AB29"/>
      <c r="AC29"/>
      <c r="AD29"/>
      <c r="AE29"/>
      <c r="AF29" s="12"/>
      <c r="AG29" s="12"/>
      <c r="AH29" s="12"/>
    </row>
    <row r="30" spans="2:34" ht="16">
      <c r="B30" s="262" t="s">
        <v>557</v>
      </c>
      <c r="C30" s="558"/>
      <c r="D30" s="558"/>
      <c r="E30" s="558"/>
      <c r="F30" s="558"/>
      <c r="G30" s="558"/>
      <c r="H30" s="558"/>
      <c r="I30" s="543" t="s">
        <v>254</v>
      </c>
      <c r="J30" s="214" t="s">
        <v>255</v>
      </c>
      <c r="K30" s="215" t="s">
        <v>256</v>
      </c>
      <c r="L30" s="209" t="s">
        <v>453</v>
      </c>
      <c r="M30" s="227"/>
      <c r="N30" s="559"/>
      <c r="O30"/>
      <c r="P30"/>
      <c r="Q30"/>
      <c r="R30"/>
      <c r="S30"/>
      <c r="T30"/>
      <c r="U30"/>
      <c r="V30"/>
      <c r="W30"/>
      <c r="X30"/>
      <c r="Y30"/>
      <c r="Z30"/>
      <c r="AA30"/>
      <c r="AB30"/>
      <c r="AC30"/>
      <c r="AD30"/>
      <c r="AE30"/>
      <c r="AF30" s="12"/>
      <c r="AG30" s="12"/>
      <c r="AH30" s="12"/>
    </row>
    <row r="31" spans="2:34" ht="16">
      <c r="B31" s="260" t="s">
        <v>567</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f>IF(ISNUMBER(YourData!$C155),YourData!$C155,"")</f>
        <v>1664.3424592963429</v>
      </c>
      <c r="O31"/>
      <c r="P31"/>
      <c r="Q31" s="1">
        <v>0</v>
      </c>
      <c r="R31"/>
      <c r="S31"/>
      <c r="T31"/>
      <c r="U31"/>
      <c r="V31"/>
      <c r="W31"/>
      <c r="X31"/>
      <c r="Y31"/>
      <c r="Z31"/>
      <c r="AA31"/>
      <c r="AB31"/>
      <c r="AC31"/>
      <c r="AD31"/>
      <c r="AE31"/>
      <c r="AF31" s="12"/>
      <c r="AG31" s="12"/>
      <c r="AH31" s="12"/>
    </row>
    <row r="32" spans="2:34" ht="16">
      <c r="B32" s="260" t="s">
        <v>565</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f>IF(ISNUMBER(YourData!$C156),YourData!$C156,"")</f>
        <v>438.24098705483976</v>
      </c>
      <c r="O32"/>
      <c r="P32"/>
      <c r="Q32" s="1">
        <v>1</v>
      </c>
      <c r="R32"/>
      <c r="S32"/>
      <c r="T32"/>
      <c r="U32"/>
      <c r="V32"/>
      <c r="W32"/>
      <c r="X32"/>
      <c r="Y32"/>
      <c r="Z32"/>
      <c r="AA32"/>
      <c r="AB32"/>
      <c r="AC32"/>
      <c r="AD32"/>
      <c r="AE32"/>
      <c r="AF32" s="12"/>
      <c r="AG32" s="12"/>
      <c r="AH32" s="12"/>
    </row>
    <row r="33" spans="2:34" ht="16">
      <c r="B33" s="260" t="s">
        <v>566</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f>IF(ISNUMBER(YourData!$C157),YourData!$C157,"")</f>
        <v>1062.1572472556932</v>
      </c>
      <c r="O33"/>
      <c r="P33"/>
      <c r="Q33" s="1">
        <v>2</v>
      </c>
      <c r="R33"/>
      <c r="S33"/>
      <c r="T33"/>
      <c r="U33"/>
      <c r="V33"/>
      <c r="W33"/>
      <c r="X33"/>
      <c r="Y33"/>
      <c r="Z33"/>
      <c r="AA33"/>
      <c r="AB33"/>
      <c r="AC33"/>
      <c r="AD33"/>
      <c r="AE33"/>
      <c r="AF33" s="12"/>
      <c r="AG33" s="12"/>
      <c r="AH33" s="12"/>
    </row>
    <row r="34" spans="2:34" ht="16">
      <c r="B34" s="260" t="s">
        <v>491</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f>IF(ISNUMBER(YourData!$C158),YourData!$C158,"")</f>
        <v>1370.4819232817881</v>
      </c>
      <c r="O34"/>
      <c r="P34"/>
      <c r="Q34" s="1">
        <v>3</v>
      </c>
      <c r="R34"/>
      <c r="S34"/>
      <c r="T34"/>
      <c r="U34"/>
      <c r="V34"/>
      <c r="W34"/>
      <c r="X34"/>
      <c r="Y34"/>
      <c r="Z34"/>
      <c r="AA34"/>
      <c r="AB34"/>
      <c r="AC34"/>
      <c r="AD34"/>
      <c r="AE34"/>
      <c r="AF34" s="12"/>
      <c r="AG34" s="12"/>
      <c r="AH34" s="12"/>
    </row>
    <row r="35" spans="2:34" ht="17" thickBot="1">
      <c r="B35" s="261" t="s">
        <v>490</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f>IF(ISNUMBER(YourData!$C159),YourData!$C159,"")</f>
        <v>967.2780254716987</v>
      </c>
      <c r="O35"/>
      <c r="P35"/>
      <c r="Q35" s="1">
        <v>4</v>
      </c>
      <c r="R35"/>
      <c r="S35"/>
      <c r="T35"/>
      <c r="U35"/>
      <c r="V35"/>
      <c r="W35"/>
      <c r="X35"/>
      <c r="Y35"/>
      <c r="Z35"/>
      <c r="AA35"/>
      <c r="AB35"/>
      <c r="AC35"/>
      <c r="AD35"/>
      <c r="AE35"/>
      <c r="AF35" s="12"/>
      <c r="AG35" s="12"/>
      <c r="AH35" s="12"/>
    </row>
    <row r="36" spans="2:34" ht="17" thickTop="1">
      <c r="B36" s="191" t="s">
        <v>556</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ht="16">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ht="19" thickBot="1">
      <c r="B38" s="176" t="s">
        <v>742</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ht="17" thickTop="1">
      <c r="B39" s="552" t="s">
        <v>558</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560</v>
      </c>
      <c r="J39" s="1441"/>
      <c r="K39" s="1441"/>
      <c r="L39" s="1442"/>
      <c r="M39" s="227"/>
      <c r="N39" s="432" t="str">
        <f ca="1">'DATA for charts'!$S$6</f>
        <v>Latest Result</v>
      </c>
      <c r="O39"/>
      <c r="P39"/>
      <c r="Q39"/>
      <c r="R39"/>
      <c r="S39"/>
      <c r="T39"/>
      <c r="U39"/>
      <c r="V39"/>
      <c r="W39"/>
      <c r="X39"/>
      <c r="Y39"/>
      <c r="Z39"/>
      <c r="AA39"/>
      <c r="AB39"/>
      <c r="AC39"/>
      <c r="AD39"/>
      <c r="AE39"/>
      <c r="AF39" s="12"/>
      <c r="AG39" s="12"/>
      <c r="AH39" s="12"/>
    </row>
    <row r="40" spans="2:34" ht="16">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452</v>
      </c>
      <c r="M40" s="227"/>
      <c r="N40" s="436" t="str">
        <f ca="1">'DATA for charts'!$S$7</f>
        <v/>
      </c>
      <c r="O40"/>
      <c r="P40"/>
      <c r="Q40"/>
      <c r="R40"/>
      <c r="S40"/>
      <c r="T40"/>
      <c r="U40"/>
      <c r="V40"/>
      <c r="W40"/>
      <c r="X40"/>
      <c r="Y40"/>
      <c r="Z40"/>
      <c r="AA40"/>
      <c r="AB40"/>
      <c r="AC40"/>
      <c r="AD40"/>
      <c r="AE40"/>
      <c r="AF40" s="12"/>
      <c r="AG40" s="12"/>
      <c r="AH40" s="12"/>
    </row>
    <row r="41" spans="2:34" ht="16">
      <c r="B41" s="262" t="s">
        <v>557</v>
      </c>
      <c r="C41" s="558"/>
      <c r="D41" s="558"/>
      <c r="E41" s="558"/>
      <c r="F41" s="558"/>
      <c r="G41" s="558"/>
      <c r="H41" s="558"/>
      <c r="I41" s="543" t="s">
        <v>254</v>
      </c>
      <c r="J41" s="214" t="s">
        <v>255</v>
      </c>
      <c r="K41" s="215" t="s">
        <v>256</v>
      </c>
      <c r="L41" s="209" t="s">
        <v>453</v>
      </c>
      <c r="M41" s="227"/>
      <c r="N41" s="559"/>
      <c r="O41"/>
      <c r="P41"/>
      <c r="Q41"/>
      <c r="R41"/>
      <c r="S41"/>
      <c r="T41"/>
      <c r="U41"/>
      <c r="V41"/>
      <c r="W41"/>
      <c r="X41"/>
      <c r="Y41"/>
      <c r="Z41"/>
      <c r="AA41"/>
      <c r="AB41"/>
      <c r="AC41"/>
      <c r="AD41"/>
      <c r="AE41"/>
      <c r="AF41" s="12"/>
      <c r="AG41" s="12"/>
      <c r="AH41" s="12"/>
    </row>
    <row r="42" spans="2:34" ht="16">
      <c r="B42" s="225" t="s">
        <v>485</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f>IF(ISNUMBER(YourData!$C163),YourData!$C163,"")</f>
        <v>804.02051047903569</v>
      </c>
      <c r="O42"/>
      <c r="P42"/>
      <c r="Q42"/>
      <c r="R42"/>
      <c r="S42"/>
      <c r="T42"/>
      <c r="U42"/>
      <c r="V42"/>
      <c r="W42"/>
      <c r="X42"/>
      <c r="Y42"/>
      <c r="Z42"/>
      <c r="AA42"/>
      <c r="AB42"/>
      <c r="AC42"/>
      <c r="AD42"/>
      <c r="AE42"/>
      <c r="AF42" s="12"/>
      <c r="AG42" s="12"/>
      <c r="AH42" s="12"/>
    </row>
    <row r="43" spans="2:34" ht="16">
      <c r="B43" s="225" t="s">
        <v>484</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f>IF(ISNUMBER(YourData!$C166),YourData!$C166,"")</f>
        <v>581.03954662974832</v>
      </c>
      <c r="O43"/>
      <c r="P43"/>
      <c r="Q43"/>
      <c r="R43"/>
      <c r="S43"/>
      <c r="T43"/>
      <c r="U43"/>
      <c r="V43"/>
      <c r="W43"/>
      <c r="X43"/>
      <c r="Y43"/>
      <c r="Z43"/>
      <c r="AA43"/>
      <c r="AB43"/>
      <c r="AC43"/>
      <c r="AD43"/>
      <c r="AE43"/>
      <c r="AF43" s="12"/>
      <c r="AG43" s="12"/>
      <c r="AH43" s="12"/>
    </row>
    <row r="44" spans="2:34" ht="16">
      <c r="B44" s="205" t="s">
        <v>744</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f>IF(ISNUMBER(YourData!$C164),YourData!$C164,"")</f>
        <v>435.99500086952122</v>
      </c>
      <c r="O44"/>
      <c r="P44"/>
      <c r="Q44"/>
      <c r="R44"/>
      <c r="S44"/>
      <c r="T44"/>
      <c r="U44"/>
      <c r="V44"/>
      <c r="W44"/>
      <c r="X44"/>
      <c r="Y44"/>
      <c r="Z44"/>
      <c r="AA44"/>
      <c r="AB44"/>
      <c r="AC44"/>
      <c r="AD44"/>
      <c r="AE44"/>
      <c r="AF44" s="12"/>
      <c r="AG44" s="12"/>
      <c r="AH44" s="12"/>
    </row>
    <row r="45" spans="2:34" ht="17" thickBot="1">
      <c r="B45" s="222" t="s">
        <v>745</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f>IF(ISNUMBER(YourData!$C165),YourData!$C165,"")</f>
        <v>1024.202596164778</v>
      </c>
      <c r="O45"/>
      <c r="P45"/>
      <c r="Q45"/>
      <c r="R45"/>
      <c r="S45"/>
      <c r="T45"/>
      <c r="U45"/>
      <c r="V45"/>
      <c r="W45"/>
      <c r="X45"/>
      <c r="Y45"/>
      <c r="Z45"/>
      <c r="AA45"/>
      <c r="AB45"/>
      <c r="AC45"/>
      <c r="AD45"/>
      <c r="AE45"/>
      <c r="AF45" s="12"/>
      <c r="AG45" s="12"/>
      <c r="AH45" s="12"/>
    </row>
    <row r="46" spans="2:34" ht="17" thickTop="1">
      <c r="B46" s="191" t="s">
        <v>556</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ht="16">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ht="19" thickBot="1">
      <c r="B48" s="176" t="s">
        <v>743</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ht="17" thickTop="1">
      <c r="B49" s="552" t="s">
        <v>558</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560</v>
      </c>
      <c r="J49" s="1441"/>
      <c r="K49" s="1441"/>
      <c r="L49" s="1442"/>
      <c r="M49" s="227"/>
      <c r="N49" s="432" t="str">
        <f ca="1">'DATA for charts'!$S$6</f>
        <v>Latest Result</v>
      </c>
      <c r="O49"/>
      <c r="P49"/>
      <c r="Q49"/>
      <c r="R49"/>
      <c r="S49"/>
      <c r="T49"/>
      <c r="U49"/>
      <c r="V49"/>
      <c r="W49"/>
      <c r="X49"/>
      <c r="Y49"/>
      <c r="Z49"/>
      <c r="AA49"/>
      <c r="AB49"/>
      <c r="AC49"/>
      <c r="AD49"/>
      <c r="AE49"/>
      <c r="AF49" s="12"/>
      <c r="AG49" s="12"/>
      <c r="AH49" s="12"/>
    </row>
    <row r="50" spans="2:34" ht="16">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452</v>
      </c>
      <c r="M50" s="227"/>
      <c r="N50" s="436" t="str">
        <f ca="1">'DATA for charts'!$S$7</f>
        <v/>
      </c>
      <c r="O50"/>
      <c r="P50"/>
      <c r="Q50"/>
      <c r="R50"/>
      <c r="S50"/>
      <c r="T50"/>
      <c r="U50"/>
      <c r="V50"/>
      <c r="W50"/>
      <c r="X50"/>
      <c r="Y50"/>
      <c r="Z50"/>
      <c r="AA50"/>
      <c r="AB50"/>
      <c r="AC50"/>
      <c r="AD50"/>
      <c r="AE50"/>
      <c r="AF50" s="12"/>
      <c r="AG50" s="12"/>
      <c r="AH50" s="12"/>
    </row>
    <row r="51" spans="2:34" ht="16">
      <c r="B51" s="262" t="s">
        <v>557</v>
      </c>
      <c r="C51" s="558"/>
      <c r="D51" s="558"/>
      <c r="E51" s="558"/>
      <c r="F51" s="558"/>
      <c r="G51" s="558"/>
      <c r="H51" s="558"/>
      <c r="I51" s="543" t="s">
        <v>254</v>
      </c>
      <c r="J51" s="214" t="s">
        <v>255</v>
      </c>
      <c r="K51" s="215" t="s">
        <v>256</v>
      </c>
      <c r="L51" s="209" t="s">
        <v>453</v>
      </c>
      <c r="M51" s="227"/>
      <c r="N51" s="559"/>
      <c r="O51"/>
      <c r="P51"/>
      <c r="Q51"/>
      <c r="R51"/>
      <c r="S51"/>
      <c r="T51"/>
      <c r="U51"/>
      <c r="V51"/>
      <c r="W51"/>
      <c r="X51"/>
      <c r="Y51"/>
      <c r="Z51"/>
      <c r="AA51"/>
      <c r="AB51"/>
      <c r="AC51"/>
      <c r="AD51"/>
      <c r="AE51"/>
      <c r="AF51" s="12"/>
      <c r="AG51" s="12"/>
      <c r="AH51" s="12"/>
    </row>
    <row r="52" spans="2:34" ht="16">
      <c r="B52" s="225" t="s">
        <v>914</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f>IF(ISNUMBER(YourData!$C170),YourData!$C170,"")</f>
        <v>646.13191993314388</v>
      </c>
      <c r="O52"/>
      <c r="P52"/>
      <c r="Q52"/>
      <c r="R52"/>
      <c r="S52"/>
      <c r="T52"/>
      <c r="U52"/>
      <c r="V52"/>
      <c r="W52"/>
      <c r="X52"/>
      <c r="Y52"/>
      <c r="Z52"/>
      <c r="AA52"/>
      <c r="AB52"/>
      <c r="AC52"/>
      <c r="AD52"/>
      <c r="AE52"/>
      <c r="AF52" s="12"/>
      <c r="AG52" s="12"/>
      <c r="AH52" s="12"/>
    </row>
    <row r="53" spans="2:34" ht="17" thickBot="1">
      <c r="B53" s="226" t="s">
        <v>915</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f>IF(ISNUMBER(YourData!$C171),YourData!$C171,"")</f>
        <v>419.35447525014229</v>
      </c>
      <c r="O53"/>
      <c r="P53"/>
      <c r="Q53"/>
      <c r="R53"/>
      <c r="S53"/>
      <c r="T53"/>
      <c r="U53"/>
      <c r="V53"/>
      <c r="W53"/>
      <c r="X53"/>
      <c r="Y53"/>
      <c r="Z53"/>
      <c r="AA53"/>
      <c r="AB53"/>
      <c r="AC53"/>
      <c r="AD53"/>
      <c r="AE53"/>
      <c r="AF53" s="12"/>
      <c r="AG53" s="12"/>
      <c r="AH53" s="12"/>
    </row>
    <row r="54" spans="2:34" ht="17" thickTop="1">
      <c r="B54" s="191" t="s">
        <v>556</v>
      </c>
      <c r="C54" s="1"/>
      <c r="D54" s="1"/>
      <c r="E54" s="1"/>
      <c r="F54" s="1"/>
      <c r="G54" s="1"/>
      <c r="H54" s="1"/>
      <c r="I54" s="1"/>
      <c r="J54" s="1"/>
      <c r="K54" s="1"/>
      <c r="O54"/>
      <c r="P54"/>
      <c r="Q54"/>
      <c r="R54"/>
      <c r="S54"/>
      <c r="T54"/>
      <c r="U54"/>
      <c r="V54"/>
      <c r="W54"/>
      <c r="X54"/>
      <c r="Y54"/>
      <c r="Z54"/>
      <c r="AA54"/>
      <c r="AB54"/>
      <c r="AC54"/>
      <c r="AD54"/>
      <c r="AE54"/>
      <c r="AF54" s="12"/>
      <c r="AG54" s="12"/>
      <c r="AH54" s="12"/>
    </row>
    <row r="55" spans="2:34" ht="16">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ht="16">
      <c r="B56"/>
      <c r="C56"/>
      <c r="D56"/>
      <c r="E56"/>
      <c r="F56"/>
      <c r="G56"/>
      <c r="H56"/>
      <c r="I56"/>
      <c r="J56"/>
      <c r="K56"/>
      <c r="L56"/>
      <c r="M56"/>
      <c r="N56"/>
      <c r="O56"/>
      <c r="P56"/>
      <c r="Q56"/>
      <c r="R56"/>
      <c r="S56"/>
      <c r="T56"/>
      <c r="U56"/>
      <c r="V56"/>
      <c r="W56"/>
      <c r="X56"/>
      <c r="Y56"/>
      <c r="Z56"/>
      <c r="AA56"/>
      <c r="AB56"/>
      <c r="AC56"/>
      <c r="AD56"/>
      <c r="AE56"/>
      <c r="AF56" s="12"/>
      <c r="AG56" s="12"/>
      <c r="AH56" s="12"/>
    </row>
    <row r="57" spans="2:34" ht="16">
      <c r="B57"/>
      <c r="C57"/>
      <c r="D57"/>
      <c r="E57"/>
      <c r="F57"/>
      <c r="G57"/>
      <c r="H57"/>
      <c r="I57"/>
      <c r="J57"/>
      <c r="K57"/>
      <c r="L57"/>
      <c r="M57"/>
      <c r="N57"/>
      <c r="O57"/>
      <c r="P57"/>
      <c r="Q57"/>
      <c r="R57"/>
      <c r="S57"/>
      <c r="T57"/>
      <c r="U57"/>
      <c r="V57"/>
      <c r="W57"/>
      <c r="X57"/>
      <c r="Y57"/>
      <c r="Z57"/>
      <c r="AA57"/>
      <c r="AB57"/>
      <c r="AC57"/>
      <c r="AD57"/>
      <c r="AE57"/>
      <c r="AF57" s="12"/>
      <c r="AG57" s="12"/>
      <c r="AH57" s="12"/>
    </row>
    <row r="58" spans="2:34" ht="16">
      <c r="B58"/>
      <c r="C58"/>
      <c r="D58"/>
      <c r="E58"/>
      <c r="F58"/>
      <c r="G58"/>
      <c r="H58"/>
      <c r="I58"/>
      <c r="J58"/>
      <c r="K58"/>
      <c r="L58"/>
      <c r="M58"/>
      <c r="N58"/>
      <c r="O58"/>
      <c r="P58"/>
      <c r="Q58"/>
      <c r="R58"/>
      <c r="S58"/>
      <c r="T58"/>
      <c r="U58"/>
      <c r="V58"/>
      <c r="W58"/>
      <c r="X58"/>
      <c r="Y58"/>
      <c r="Z58"/>
      <c r="AA58"/>
      <c r="AB58"/>
      <c r="AC58"/>
      <c r="AD58"/>
      <c r="AE58"/>
      <c r="AF58" s="12"/>
      <c r="AG58" s="12"/>
      <c r="AH58" s="12"/>
    </row>
    <row r="59" spans="2:34" ht="16">
      <c r="B59"/>
      <c r="C59"/>
      <c r="D59"/>
      <c r="E59"/>
      <c r="F59"/>
      <c r="G59"/>
      <c r="H59"/>
      <c r="I59"/>
      <c r="J59"/>
      <c r="K59"/>
      <c r="L59"/>
      <c r="M59"/>
      <c r="N59"/>
      <c r="O59"/>
      <c r="P59"/>
      <c r="Q59"/>
      <c r="R59"/>
      <c r="S59"/>
      <c r="T59"/>
      <c r="U59"/>
      <c r="V59"/>
      <c r="W59"/>
      <c r="X59"/>
      <c r="Y59"/>
      <c r="Z59"/>
      <c r="AA59"/>
      <c r="AB59"/>
      <c r="AC59"/>
      <c r="AD59"/>
      <c r="AE59"/>
      <c r="AF59" s="12"/>
      <c r="AG59" s="12"/>
      <c r="AH59" s="12"/>
    </row>
    <row r="60" spans="2:34" ht="16">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ht="16">
      <c r="B61"/>
      <c r="C61"/>
      <c r="D61"/>
      <c r="E61"/>
      <c r="F61"/>
      <c r="G61"/>
      <c r="H61"/>
      <c r="I61"/>
      <c r="J61"/>
      <c r="K61"/>
      <c r="L61"/>
      <c r="M61"/>
      <c r="N61"/>
      <c r="O61"/>
      <c r="P61"/>
      <c r="Q61"/>
      <c r="R61"/>
      <c r="S61"/>
      <c r="T61"/>
      <c r="U61"/>
      <c r="V61"/>
      <c r="W61"/>
      <c r="X61"/>
      <c r="Y61"/>
      <c r="Z61"/>
      <c r="AA61"/>
      <c r="AB61"/>
      <c r="AC61"/>
      <c r="AD61"/>
      <c r="AE61"/>
      <c r="AF61" s="12"/>
      <c r="AG61" s="12"/>
      <c r="AH61" s="12"/>
    </row>
    <row r="62" spans="2:34" ht="16">
      <c r="B62"/>
      <c r="C62"/>
      <c r="D62"/>
      <c r="E62"/>
      <c r="F62"/>
      <c r="G62"/>
      <c r="H62"/>
      <c r="I62"/>
      <c r="J62"/>
      <c r="K62"/>
      <c r="L62"/>
      <c r="M62"/>
      <c r="N62"/>
      <c r="O62"/>
      <c r="P62"/>
      <c r="Q62"/>
      <c r="R62"/>
      <c r="S62"/>
      <c r="T62"/>
      <c r="U62"/>
      <c r="V62"/>
      <c r="W62"/>
      <c r="X62"/>
      <c r="Y62"/>
      <c r="Z62"/>
      <c r="AA62"/>
      <c r="AB62"/>
      <c r="AC62"/>
      <c r="AD62"/>
      <c r="AE62"/>
      <c r="AF62" s="12"/>
      <c r="AG62" s="12"/>
      <c r="AH62" s="12"/>
    </row>
    <row r="63" spans="2:34" ht="16">
      <c r="B63"/>
      <c r="C63"/>
      <c r="D63"/>
      <c r="E63"/>
      <c r="F63"/>
      <c r="G63"/>
      <c r="H63"/>
      <c r="I63"/>
      <c r="J63"/>
      <c r="K63"/>
      <c r="L63"/>
      <c r="M63"/>
      <c r="N63"/>
      <c r="O63"/>
      <c r="P63"/>
      <c r="Q63"/>
      <c r="R63"/>
      <c r="S63"/>
      <c r="T63"/>
      <c r="U63"/>
      <c r="V63"/>
      <c r="W63"/>
      <c r="X63"/>
      <c r="Y63"/>
      <c r="Z63"/>
      <c r="AA63"/>
      <c r="AB63"/>
      <c r="AC63"/>
      <c r="AD63"/>
      <c r="AE63"/>
      <c r="AF63" s="12"/>
      <c r="AG63" s="12"/>
      <c r="AH63" s="12"/>
    </row>
    <row r="64" spans="2:34" ht="16">
      <c r="B64"/>
      <c r="C64"/>
      <c r="D64"/>
      <c r="E64"/>
      <c r="F64"/>
      <c r="G64"/>
      <c r="H64"/>
      <c r="I64"/>
      <c r="J64"/>
      <c r="K64"/>
      <c r="L64"/>
      <c r="M64"/>
      <c r="N64"/>
      <c r="O64"/>
      <c r="P64"/>
      <c r="Q64"/>
      <c r="R64"/>
      <c r="S64"/>
      <c r="T64"/>
      <c r="U64"/>
      <c r="V64"/>
      <c r="W64"/>
      <c r="X64"/>
      <c r="Y64"/>
      <c r="Z64"/>
      <c r="AA64"/>
      <c r="AB64"/>
      <c r="AC64"/>
      <c r="AD64"/>
      <c r="AE64"/>
      <c r="AF64" s="12"/>
      <c r="AG64" s="12"/>
      <c r="AH64" s="12"/>
    </row>
    <row r="65" spans="2:34" ht="16">
      <c r="B65"/>
      <c r="C65"/>
      <c r="D65"/>
      <c r="E65"/>
      <c r="F65"/>
      <c r="G65"/>
      <c r="H65"/>
      <c r="I65"/>
      <c r="J65"/>
      <c r="K65"/>
      <c r="L65"/>
      <c r="M65"/>
      <c r="N65"/>
      <c r="O65"/>
      <c r="P65"/>
      <c r="Q65"/>
      <c r="R65"/>
      <c r="S65"/>
      <c r="T65"/>
      <c r="U65"/>
      <c r="V65"/>
      <c r="W65"/>
      <c r="X65"/>
      <c r="Y65"/>
      <c r="Z65"/>
      <c r="AA65"/>
      <c r="AB65"/>
      <c r="AC65"/>
      <c r="AD65"/>
      <c r="AE65"/>
      <c r="AF65" s="12"/>
      <c r="AG65" s="12"/>
      <c r="AH65" s="12"/>
    </row>
    <row r="66" spans="2:34" ht="16">
      <c r="B66"/>
      <c r="C66"/>
      <c r="D66"/>
      <c r="E66"/>
      <c r="F66"/>
      <c r="G66"/>
      <c r="H66"/>
      <c r="I66"/>
      <c r="J66"/>
      <c r="K66"/>
      <c r="L66"/>
      <c r="M66"/>
      <c r="N66"/>
      <c r="O66"/>
      <c r="P66"/>
      <c r="Q66"/>
      <c r="R66"/>
      <c r="S66"/>
      <c r="T66"/>
      <c r="U66"/>
      <c r="V66"/>
      <c r="W66"/>
      <c r="X66"/>
      <c r="Y66"/>
      <c r="Z66"/>
      <c r="AA66"/>
      <c r="AB66"/>
      <c r="AC66"/>
      <c r="AD66"/>
      <c r="AE66"/>
      <c r="AF66" s="12"/>
      <c r="AG66" s="12"/>
      <c r="AH66" s="12"/>
    </row>
    <row r="67" spans="2:34" ht="16">
      <c r="B67"/>
      <c r="C67"/>
      <c r="D67"/>
      <c r="E67"/>
      <c r="F67"/>
      <c r="G67"/>
      <c r="H67"/>
      <c r="I67"/>
      <c r="J67"/>
      <c r="K67"/>
      <c r="L67"/>
      <c r="M67"/>
      <c r="N67"/>
      <c r="O67"/>
      <c r="P67"/>
      <c r="Q67"/>
      <c r="R67"/>
      <c r="S67"/>
      <c r="T67"/>
      <c r="U67"/>
      <c r="V67"/>
      <c r="W67"/>
      <c r="X67"/>
      <c r="Y67"/>
      <c r="Z67"/>
      <c r="AA67"/>
      <c r="AB67"/>
      <c r="AC67"/>
      <c r="AD67"/>
      <c r="AE67"/>
      <c r="AF67" s="12"/>
      <c r="AG67" s="12"/>
      <c r="AH67" s="12"/>
    </row>
    <row r="68" spans="2:34" ht="16">
      <c r="B68"/>
      <c r="C68"/>
      <c r="D68"/>
      <c r="E68"/>
      <c r="F68"/>
      <c r="G68"/>
      <c r="H68"/>
      <c r="I68"/>
      <c r="J68"/>
      <c r="K68"/>
      <c r="L68"/>
      <c r="M68"/>
      <c r="N68"/>
      <c r="O68"/>
      <c r="P68"/>
      <c r="Q68"/>
      <c r="R68"/>
      <c r="S68"/>
      <c r="T68"/>
      <c r="U68"/>
      <c r="V68"/>
      <c r="W68"/>
      <c r="X68"/>
      <c r="Y68"/>
      <c r="Z68"/>
      <c r="AA68"/>
      <c r="AB68"/>
      <c r="AC68"/>
      <c r="AD68"/>
      <c r="AE68"/>
      <c r="AF68" s="12"/>
      <c r="AG68" s="12"/>
      <c r="AH68" s="12"/>
    </row>
    <row r="69" spans="2:34" ht="16">
      <c r="B69"/>
      <c r="C69"/>
      <c r="D69"/>
      <c r="E69"/>
      <c r="F69"/>
      <c r="G69"/>
      <c r="H69"/>
      <c r="I69"/>
      <c r="J69"/>
      <c r="K69"/>
      <c r="L69"/>
      <c r="M69"/>
      <c r="N69"/>
      <c r="O69"/>
      <c r="P69"/>
      <c r="Q69"/>
      <c r="R69"/>
      <c r="S69"/>
      <c r="T69"/>
      <c r="U69"/>
      <c r="V69"/>
      <c r="W69"/>
      <c r="X69"/>
      <c r="Y69"/>
      <c r="Z69"/>
      <c r="AA69"/>
      <c r="AB69"/>
      <c r="AC69"/>
      <c r="AD69"/>
      <c r="AE69"/>
      <c r="AF69" s="12"/>
      <c r="AG69" s="12"/>
      <c r="AH69" s="12"/>
    </row>
    <row r="70" spans="2:34" ht="16">
      <c r="B70"/>
      <c r="C70"/>
      <c r="D70"/>
      <c r="E70"/>
      <c r="F70"/>
      <c r="G70"/>
      <c r="H70"/>
      <c r="I70"/>
      <c r="J70"/>
      <c r="K70"/>
      <c r="L70"/>
      <c r="M70"/>
      <c r="N70"/>
      <c r="O70"/>
      <c r="P70"/>
      <c r="Q70"/>
      <c r="R70"/>
      <c r="S70"/>
      <c r="T70"/>
      <c r="U70"/>
      <c r="V70"/>
      <c r="W70"/>
      <c r="X70"/>
      <c r="Y70"/>
      <c r="Z70"/>
      <c r="AA70"/>
      <c r="AB70"/>
      <c r="AC70"/>
      <c r="AD70"/>
      <c r="AE70"/>
      <c r="AF70" s="12"/>
      <c r="AG70" s="12"/>
      <c r="AH70" s="12"/>
    </row>
    <row r="71" spans="2:34" ht="16">
      <c r="B71"/>
      <c r="C71"/>
      <c r="D71"/>
      <c r="E71"/>
      <c r="F71"/>
      <c r="G71"/>
      <c r="H71"/>
      <c r="I71"/>
      <c r="J71"/>
      <c r="K71"/>
      <c r="L71"/>
      <c r="M71"/>
      <c r="N71"/>
      <c r="O71"/>
      <c r="P71"/>
      <c r="Q71"/>
      <c r="R71"/>
      <c r="S71"/>
      <c r="T71"/>
      <c r="U71"/>
      <c r="V71"/>
      <c r="W71"/>
      <c r="X71"/>
      <c r="Y71"/>
      <c r="Z71"/>
      <c r="AA71"/>
      <c r="AB71"/>
      <c r="AC71"/>
      <c r="AD71"/>
      <c r="AE71"/>
      <c r="AF71" s="12"/>
      <c r="AG71" s="12"/>
      <c r="AH71" s="12"/>
    </row>
    <row r="72" spans="2:34" ht="16">
      <c r="B72"/>
      <c r="C72"/>
      <c r="D72"/>
      <c r="E72"/>
      <c r="F72"/>
      <c r="G72"/>
      <c r="H72"/>
      <c r="I72"/>
      <c r="J72"/>
      <c r="K72"/>
      <c r="L72"/>
      <c r="M72"/>
      <c r="N72"/>
      <c r="O72"/>
      <c r="P72"/>
      <c r="Q72"/>
      <c r="R72"/>
      <c r="S72"/>
      <c r="T72"/>
      <c r="U72"/>
      <c r="V72"/>
      <c r="W72"/>
      <c r="X72"/>
      <c r="Y72"/>
      <c r="Z72"/>
      <c r="AA72"/>
      <c r="AB72"/>
      <c r="AC72"/>
      <c r="AD72"/>
      <c r="AE72"/>
      <c r="AF72" s="12"/>
      <c r="AG72" s="12"/>
      <c r="AH72" s="12"/>
    </row>
    <row r="73" spans="2:34" ht="16">
      <c r="B73"/>
      <c r="C73"/>
      <c r="D73"/>
      <c r="E73"/>
      <c r="F73"/>
      <c r="G73"/>
      <c r="H73"/>
      <c r="I73"/>
      <c r="J73"/>
      <c r="K73"/>
      <c r="L73"/>
      <c r="M73"/>
      <c r="N73"/>
      <c r="O73"/>
      <c r="P73"/>
      <c r="Q73"/>
      <c r="R73"/>
      <c r="S73"/>
      <c r="T73"/>
      <c r="U73"/>
      <c r="V73"/>
      <c r="W73"/>
      <c r="X73"/>
      <c r="Y73"/>
      <c r="Z73"/>
      <c r="AA73"/>
      <c r="AB73"/>
      <c r="AC73"/>
      <c r="AD73"/>
      <c r="AE73"/>
      <c r="AF73" s="12"/>
      <c r="AG73" s="12"/>
      <c r="AH73" s="12"/>
    </row>
    <row r="74" spans="2:34" ht="16">
      <c r="B74"/>
      <c r="C74"/>
      <c r="D74"/>
      <c r="E74"/>
      <c r="F74"/>
      <c r="G74"/>
      <c r="H74"/>
      <c r="I74"/>
      <c r="J74"/>
      <c r="K74"/>
      <c r="L74"/>
      <c r="M74"/>
      <c r="N74"/>
      <c r="O74"/>
      <c r="P74"/>
      <c r="Q74"/>
      <c r="R74"/>
      <c r="S74"/>
      <c r="T74"/>
      <c r="U74"/>
      <c r="V74"/>
      <c r="W74"/>
      <c r="X74"/>
      <c r="Y74"/>
      <c r="Z74"/>
      <c r="AA74"/>
      <c r="AB74"/>
      <c r="AC74"/>
      <c r="AD74"/>
      <c r="AE74"/>
      <c r="AF74" s="12"/>
      <c r="AG74" s="12"/>
      <c r="AH74" s="12"/>
    </row>
    <row r="75" spans="2:34" ht="16">
      <c r="B75"/>
      <c r="C75"/>
      <c r="D75"/>
      <c r="E75"/>
      <c r="F75"/>
      <c r="G75"/>
      <c r="H75"/>
      <c r="I75"/>
      <c r="J75"/>
      <c r="K75"/>
      <c r="L75"/>
      <c r="M75"/>
      <c r="N75"/>
      <c r="O75"/>
      <c r="P75"/>
      <c r="Q75"/>
      <c r="R75"/>
      <c r="S75"/>
      <c r="T75"/>
      <c r="U75"/>
      <c r="V75"/>
      <c r="W75"/>
      <c r="X75"/>
      <c r="Y75"/>
      <c r="Z75"/>
      <c r="AA75"/>
      <c r="AB75"/>
      <c r="AC75"/>
      <c r="AD75"/>
      <c r="AE75"/>
      <c r="AF75" s="12"/>
      <c r="AG75" s="12"/>
      <c r="AH75" s="12"/>
    </row>
    <row r="76" spans="2:34" ht="16">
      <c r="B76"/>
      <c r="C76"/>
      <c r="D76"/>
      <c r="E76"/>
      <c r="F76"/>
      <c r="G76"/>
      <c r="H76"/>
      <c r="I76"/>
      <c r="J76"/>
      <c r="K76"/>
      <c r="L76"/>
      <c r="M76"/>
      <c r="N76"/>
      <c r="O76"/>
      <c r="P76"/>
      <c r="Q76"/>
      <c r="R76"/>
      <c r="S76"/>
      <c r="T76"/>
      <c r="U76"/>
      <c r="V76"/>
      <c r="W76"/>
      <c r="X76"/>
      <c r="Y76"/>
      <c r="Z76"/>
      <c r="AA76"/>
      <c r="AB76"/>
      <c r="AC76"/>
      <c r="AD76"/>
      <c r="AE76"/>
      <c r="AF76" s="12"/>
      <c r="AG76" s="12"/>
      <c r="AH76" s="12"/>
    </row>
    <row r="77" spans="2:34" ht="16">
      <c r="B77"/>
      <c r="C77"/>
      <c r="D77"/>
      <c r="E77"/>
      <c r="F77"/>
      <c r="G77"/>
      <c r="H77"/>
      <c r="I77"/>
      <c r="J77"/>
      <c r="K77"/>
      <c r="L77"/>
      <c r="M77"/>
      <c r="N77"/>
      <c r="O77"/>
      <c r="P77"/>
      <c r="Q77"/>
      <c r="R77"/>
      <c r="S77"/>
      <c r="T77"/>
      <c r="U77"/>
      <c r="V77"/>
      <c r="W77"/>
      <c r="X77"/>
      <c r="Y77"/>
      <c r="Z77"/>
      <c r="AA77"/>
      <c r="AB77"/>
      <c r="AC77"/>
      <c r="AD77"/>
      <c r="AE77"/>
      <c r="AF77" s="12"/>
      <c r="AG77" s="12"/>
      <c r="AH77" s="12"/>
    </row>
    <row r="78" spans="2:34" ht="16">
      <c r="B78"/>
      <c r="C78"/>
      <c r="D78"/>
      <c r="E78"/>
      <c r="F78"/>
      <c r="G78"/>
      <c r="H78"/>
      <c r="I78"/>
      <c r="J78"/>
      <c r="K78"/>
      <c r="L78"/>
      <c r="M78"/>
      <c r="N78"/>
      <c r="O78"/>
      <c r="P78"/>
      <c r="Q78"/>
      <c r="R78"/>
      <c r="S78"/>
      <c r="T78"/>
      <c r="U78"/>
      <c r="V78"/>
      <c r="W78"/>
      <c r="X78"/>
      <c r="Y78"/>
      <c r="Z78"/>
      <c r="AA78"/>
      <c r="AB78"/>
      <c r="AC78"/>
      <c r="AD78"/>
      <c r="AE78"/>
      <c r="AF78" s="12"/>
      <c r="AG78" s="12"/>
      <c r="AH78" s="12"/>
    </row>
    <row r="79" spans="2:34" ht="16">
      <c r="B79"/>
      <c r="C79"/>
      <c r="D79"/>
      <c r="E79"/>
      <c r="F79"/>
      <c r="G79"/>
      <c r="H79"/>
      <c r="I79"/>
      <c r="J79"/>
      <c r="K79"/>
      <c r="L79"/>
      <c r="M79"/>
      <c r="N79"/>
      <c r="O79"/>
      <c r="P79"/>
      <c r="Q79"/>
      <c r="R79"/>
      <c r="S79"/>
      <c r="T79"/>
      <c r="U79"/>
      <c r="V79"/>
      <c r="W79"/>
      <c r="X79"/>
      <c r="Y79"/>
      <c r="Z79"/>
      <c r="AA79"/>
      <c r="AB79"/>
      <c r="AC79"/>
      <c r="AD79"/>
      <c r="AE79"/>
      <c r="AF79" s="12"/>
      <c r="AG79" s="12"/>
      <c r="AH79" s="12"/>
    </row>
    <row r="80" spans="2:34" ht="16">
      <c r="B80"/>
      <c r="C80"/>
      <c r="D80"/>
      <c r="E80"/>
      <c r="F80"/>
      <c r="G80"/>
      <c r="H80"/>
      <c r="I80"/>
      <c r="J80"/>
      <c r="K80"/>
      <c r="L80"/>
      <c r="M80"/>
      <c r="N80"/>
      <c r="O80"/>
      <c r="P80"/>
      <c r="Q80"/>
      <c r="R80"/>
      <c r="S80"/>
      <c r="T80"/>
      <c r="U80"/>
      <c r="V80"/>
      <c r="W80"/>
      <c r="X80"/>
      <c r="Y80"/>
      <c r="Z80"/>
      <c r="AA80"/>
      <c r="AB80"/>
      <c r="AC80"/>
      <c r="AD80"/>
      <c r="AE80"/>
      <c r="AF80" s="12"/>
      <c r="AG80" s="12"/>
      <c r="AH80" s="12"/>
    </row>
    <row r="81" spans="2:34" ht="16">
      <c r="B81"/>
      <c r="C81"/>
      <c r="D81"/>
      <c r="E81"/>
      <c r="F81"/>
      <c r="G81"/>
      <c r="H81"/>
      <c r="I81"/>
      <c r="J81"/>
      <c r="K81"/>
      <c r="L81"/>
      <c r="M81"/>
      <c r="N81"/>
      <c r="O81"/>
      <c r="P81"/>
      <c r="Q81"/>
      <c r="R81"/>
      <c r="S81"/>
      <c r="T81"/>
      <c r="U81"/>
      <c r="V81"/>
      <c r="W81"/>
      <c r="X81"/>
      <c r="Y81"/>
      <c r="Z81"/>
      <c r="AA81"/>
      <c r="AB81"/>
      <c r="AC81"/>
      <c r="AD81"/>
      <c r="AE81"/>
      <c r="AF81" s="12"/>
      <c r="AG81" s="12"/>
      <c r="AH81" s="12"/>
    </row>
    <row r="82" spans="2:34" ht="16">
      <c r="B82"/>
      <c r="C82"/>
      <c r="D82"/>
      <c r="E82"/>
      <c r="F82"/>
      <c r="G82"/>
      <c r="H82"/>
      <c r="I82"/>
      <c r="J82"/>
      <c r="K82"/>
      <c r="L82"/>
      <c r="M82"/>
      <c r="N82"/>
      <c r="O82"/>
      <c r="P82"/>
      <c r="Q82"/>
      <c r="R82"/>
      <c r="S82"/>
      <c r="T82"/>
      <c r="U82"/>
      <c r="V82"/>
      <c r="W82"/>
      <c r="X82"/>
      <c r="Y82"/>
      <c r="Z82"/>
      <c r="AA82"/>
      <c r="AB82"/>
      <c r="AC82"/>
      <c r="AD82"/>
      <c r="AE82"/>
      <c r="AF82" s="12"/>
      <c r="AG82" s="12"/>
      <c r="AH82" s="12"/>
    </row>
    <row r="83" spans="2:34" ht="16">
      <c r="B83"/>
      <c r="C83"/>
      <c r="D83"/>
      <c r="E83"/>
      <c r="F83"/>
      <c r="G83"/>
      <c r="H83"/>
      <c r="I83"/>
      <c r="J83"/>
      <c r="K83"/>
      <c r="L83"/>
      <c r="M83"/>
      <c r="N83"/>
      <c r="O83"/>
      <c r="P83"/>
      <c r="Q83"/>
      <c r="R83"/>
      <c r="S83"/>
      <c r="T83"/>
      <c r="U83"/>
      <c r="V83"/>
      <c r="W83"/>
      <c r="X83"/>
      <c r="Y83"/>
      <c r="Z83"/>
      <c r="AA83"/>
      <c r="AB83"/>
      <c r="AC83"/>
      <c r="AD83"/>
      <c r="AE83"/>
      <c r="AF83" s="12"/>
      <c r="AG83" s="12"/>
      <c r="AH83" s="12"/>
    </row>
    <row r="84" spans="2:34" ht="16">
      <c r="B84"/>
      <c r="C84"/>
      <c r="D84"/>
      <c r="E84"/>
      <c r="F84"/>
      <c r="G84"/>
      <c r="H84"/>
      <c r="I84"/>
      <c r="J84"/>
      <c r="K84"/>
      <c r="L84"/>
      <c r="M84"/>
      <c r="N84"/>
      <c r="O84"/>
      <c r="P84"/>
      <c r="Q84"/>
      <c r="R84"/>
      <c r="S84"/>
      <c r="T84"/>
      <c r="U84"/>
      <c r="V84"/>
      <c r="W84"/>
      <c r="X84"/>
      <c r="Y84"/>
      <c r="Z84"/>
      <c r="AA84"/>
      <c r="AB84"/>
      <c r="AC84"/>
      <c r="AD84"/>
      <c r="AE84"/>
      <c r="AF84" s="12"/>
      <c r="AG84" s="12"/>
      <c r="AH84" s="12"/>
    </row>
    <row r="85" spans="2:34" ht="16">
      <c r="B85"/>
      <c r="C85"/>
      <c r="D85"/>
      <c r="E85"/>
      <c r="F85"/>
      <c r="G85"/>
      <c r="H85"/>
      <c r="I85"/>
      <c r="J85"/>
      <c r="K85"/>
      <c r="L85"/>
      <c r="M85"/>
      <c r="N85"/>
      <c r="O85"/>
      <c r="P85"/>
      <c r="Q85"/>
      <c r="R85"/>
      <c r="S85"/>
      <c r="T85"/>
      <c r="U85"/>
      <c r="V85"/>
      <c r="W85"/>
      <c r="X85"/>
      <c r="Y85"/>
      <c r="Z85"/>
      <c r="AA85"/>
      <c r="AB85"/>
      <c r="AC85"/>
      <c r="AD85"/>
      <c r="AE85"/>
      <c r="AF85" s="12"/>
      <c r="AG85" s="12"/>
      <c r="AH85" s="12"/>
    </row>
    <row r="86" spans="2:34" ht="16">
      <c r="B86"/>
      <c r="C86"/>
      <c r="D86"/>
      <c r="E86"/>
      <c r="F86"/>
      <c r="G86"/>
      <c r="H86"/>
      <c r="I86"/>
      <c r="J86"/>
      <c r="K86"/>
      <c r="L86"/>
      <c r="M86"/>
      <c r="N86"/>
      <c r="O86"/>
      <c r="P86"/>
      <c r="Q86"/>
      <c r="R86"/>
      <c r="S86"/>
      <c r="T86"/>
      <c r="U86"/>
      <c r="V86"/>
      <c r="W86"/>
      <c r="X86"/>
      <c r="Y86"/>
      <c r="Z86"/>
      <c r="AA86"/>
      <c r="AB86"/>
      <c r="AC86"/>
      <c r="AD86"/>
      <c r="AE86"/>
      <c r="AF86" s="12"/>
      <c r="AG86" s="12"/>
      <c r="AH86" s="12"/>
    </row>
    <row r="87" spans="2:34" ht="16">
      <c r="B87"/>
      <c r="C87"/>
      <c r="D87"/>
      <c r="E87"/>
      <c r="F87"/>
      <c r="G87"/>
      <c r="H87"/>
      <c r="I87"/>
      <c r="J87"/>
      <c r="K87"/>
      <c r="L87"/>
      <c r="M87"/>
      <c r="N87"/>
      <c r="O87"/>
      <c r="P87"/>
      <c r="Q87"/>
      <c r="R87"/>
      <c r="S87"/>
      <c r="T87"/>
      <c r="U87"/>
      <c r="V87"/>
      <c r="W87"/>
      <c r="X87"/>
      <c r="Y87"/>
      <c r="Z87"/>
      <c r="AA87"/>
      <c r="AB87"/>
      <c r="AC87"/>
      <c r="AD87"/>
      <c r="AE87"/>
      <c r="AF87" s="12"/>
      <c r="AG87" s="12"/>
      <c r="AH87" s="12"/>
    </row>
    <row r="88" spans="2:34" ht="16">
      <c r="B88"/>
      <c r="C88"/>
      <c r="D88"/>
      <c r="E88"/>
      <c r="F88"/>
      <c r="G88"/>
      <c r="H88"/>
      <c r="I88"/>
      <c r="J88"/>
      <c r="K88"/>
      <c r="L88"/>
      <c r="M88"/>
      <c r="N88"/>
      <c r="O88"/>
      <c r="P88"/>
      <c r="Q88"/>
      <c r="R88"/>
      <c r="S88"/>
      <c r="T88"/>
      <c r="U88"/>
      <c r="V88"/>
      <c r="W88"/>
      <c r="X88"/>
      <c r="Y88"/>
      <c r="Z88"/>
      <c r="AA88"/>
      <c r="AB88"/>
      <c r="AC88"/>
      <c r="AD88"/>
      <c r="AE88"/>
      <c r="AF88" s="12"/>
      <c r="AG88" s="12"/>
      <c r="AH88" s="12"/>
    </row>
    <row r="89" spans="2:34" ht="16">
      <c r="B89"/>
      <c r="C89"/>
      <c r="D89"/>
      <c r="E89"/>
      <c r="F89"/>
      <c r="G89"/>
      <c r="H89"/>
      <c r="I89"/>
      <c r="J89"/>
      <c r="K89"/>
      <c r="L89"/>
      <c r="M89"/>
      <c r="N89"/>
      <c r="O89"/>
      <c r="P89"/>
      <c r="Q89"/>
      <c r="R89"/>
      <c r="S89"/>
      <c r="T89"/>
      <c r="U89"/>
      <c r="V89"/>
      <c r="W89"/>
      <c r="X89"/>
      <c r="Y89"/>
      <c r="Z89"/>
      <c r="AA89"/>
      <c r="AB89"/>
      <c r="AC89"/>
      <c r="AD89"/>
      <c r="AE89"/>
      <c r="AF89" s="12"/>
      <c r="AG89" s="12"/>
      <c r="AH89" s="12"/>
    </row>
    <row r="90" spans="2:34" ht="16">
      <c r="B90"/>
      <c r="C90"/>
      <c r="D90"/>
      <c r="E90"/>
      <c r="F90"/>
      <c r="G90"/>
      <c r="H90"/>
      <c r="I90"/>
      <c r="J90"/>
      <c r="K90"/>
      <c r="L90"/>
      <c r="M90"/>
      <c r="N90"/>
      <c r="O90"/>
      <c r="P90"/>
      <c r="Q90"/>
      <c r="R90"/>
      <c r="S90"/>
      <c r="T90"/>
      <c r="U90"/>
      <c r="V90"/>
      <c r="W90"/>
      <c r="X90"/>
      <c r="Y90"/>
      <c r="Z90"/>
      <c r="AA90"/>
      <c r="AB90"/>
      <c r="AC90"/>
      <c r="AD90"/>
      <c r="AE90"/>
      <c r="AF90" s="12"/>
      <c r="AG90" s="12"/>
      <c r="AH90" s="12"/>
    </row>
    <row r="91" spans="2:34" ht="16">
      <c r="B91"/>
      <c r="C91"/>
      <c r="D91"/>
      <c r="E91"/>
      <c r="F91"/>
      <c r="G91"/>
      <c r="H91"/>
      <c r="I91"/>
      <c r="J91"/>
      <c r="K91"/>
      <c r="L91"/>
      <c r="M91"/>
      <c r="N91"/>
      <c r="O91"/>
      <c r="P91"/>
      <c r="Q91"/>
      <c r="R91"/>
      <c r="S91"/>
      <c r="T91"/>
      <c r="U91"/>
      <c r="V91"/>
      <c r="W91"/>
      <c r="X91"/>
      <c r="Y91"/>
      <c r="Z91"/>
      <c r="AA91"/>
      <c r="AB91"/>
      <c r="AC91"/>
      <c r="AD91"/>
      <c r="AE91"/>
      <c r="AF91" s="12"/>
      <c r="AG91" s="12"/>
      <c r="AH91" s="12"/>
    </row>
    <row r="92" spans="2:34" ht="16">
      <c r="B92"/>
      <c r="C92"/>
      <c r="D92"/>
      <c r="E92"/>
      <c r="F92"/>
      <c r="G92"/>
      <c r="H92"/>
      <c r="I92"/>
      <c r="J92"/>
      <c r="K92"/>
      <c r="L92"/>
      <c r="M92"/>
      <c r="N92"/>
      <c r="O92"/>
      <c r="P92"/>
      <c r="Q92"/>
      <c r="R92"/>
      <c r="S92"/>
      <c r="T92"/>
      <c r="U92"/>
      <c r="V92"/>
      <c r="W92"/>
      <c r="X92"/>
      <c r="Y92"/>
      <c r="Z92"/>
      <c r="AA92"/>
      <c r="AB92"/>
      <c r="AC92"/>
      <c r="AD92"/>
      <c r="AE92"/>
      <c r="AF92" s="12"/>
      <c r="AG92" s="12"/>
      <c r="AH92" s="12"/>
    </row>
    <row r="93" spans="2:34" ht="16">
      <c r="B93"/>
      <c r="C93"/>
      <c r="D93"/>
      <c r="E93"/>
      <c r="F93"/>
      <c r="G93"/>
      <c r="H93"/>
      <c r="I93"/>
      <c r="J93"/>
      <c r="K93"/>
      <c r="L93"/>
      <c r="M93"/>
      <c r="N93"/>
      <c r="O93"/>
      <c r="P93"/>
      <c r="Q93"/>
      <c r="R93"/>
      <c r="S93"/>
      <c r="T93"/>
      <c r="U93"/>
      <c r="V93"/>
      <c r="W93"/>
      <c r="X93"/>
      <c r="Y93"/>
      <c r="Z93"/>
      <c r="AA93"/>
      <c r="AB93"/>
      <c r="AC93"/>
      <c r="AD93"/>
      <c r="AE93"/>
      <c r="AF93" s="12"/>
      <c r="AG93" s="12"/>
      <c r="AH93" s="12"/>
    </row>
    <row r="94" spans="2:34" ht="16">
      <c r="B94"/>
      <c r="C94"/>
      <c r="D94"/>
      <c r="E94"/>
      <c r="F94"/>
      <c r="G94"/>
      <c r="H94"/>
      <c r="I94"/>
      <c r="J94"/>
      <c r="K94"/>
      <c r="L94"/>
      <c r="M94"/>
      <c r="N94"/>
      <c r="O94"/>
      <c r="P94"/>
      <c r="Q94"/>
      <c r="R94"/>
      <c r="S94"/>
      <c r="T94"/>
      <c r="U94"/>
      <c r="V94"/>
      <c r="W94"/>
      <c r="X94"/>
      <c r="Y94"/>
      <c r="Z94"/>
      <c r="AA94"/>
      <c r="AB94"/>
      <c r="AC94"/>
      <c r="AD94"/>
      <c r="AE94"/>
      <c r="AF94" s="12"/>
      <c r="AG94" s="12"/>
      <c r="AH94" s="12"/>
    </row>
    <row r="95" spans="2:34" ht="16">
      <c r="B95"/>
      <c r="C95"/>
      <c r="D95"/>
      <c r="E95"/>
      <c r="F95"/>
      <c r="G95"/>
      <c r="H95"/>
      <c r="I95"/>
      <c r="J95"/>
      <c r="K95"/>
      <c r="L95"/>
      <c r="M95"/>
      <c r="N95"/>
      <c r="O95"/>
      <c r="P95"/>
      <c r="Q95"/>
      <c r="R95"/>
      <c r="S95"/>
      <c r="T95"/>
      <c r="U95"/>
      <c r="V95"/>
      <c r="W95"/>
      <c r="X95"/>
      <c r="Y95"/>
      <c r="Z95"/>
      <c r="AA95"/>
      <c r="AB95"/>
      <c r="AC95"/>
      <c r="AD95"/>
      <c r="AE95"/>
      <c r="AF95" s="12"/>
      <c r="AG95" s="12"/>
      <c r="AH95" s="12"/>
    </row>
    <row r="96" spans="2:34" ht="16">
      <c r="B96"/>
      <c r="C96"/>
      <c r="D96"/>
      <c r="E96"/>
      <c r="F96"/>
      <c r="G96"/>
      <c r="H96"/>
      <c r="I96"/>
      <c r="J96"/>
      <c r="K96"/>
      <c r="L96"/>
      <c r="M96"/>
      <c r="N96"/>
      <c r="O96"/>
      <c r="P96"/>
      <c r="Q96"/>
      <c r="R96"/>
      <c r="S96"/>
      <c r="T96"/>
      <c r="U96"/>
      <c r="V96"/>
      <c r="W96"/>
      <c r="X96"/>
      <c r="Y96"/>
      <c r="Z96"/>
      <c r="AA96"/>
      <c r="AB96"/>
      <c r="AC96"/>
      <c r="AD96"/>
      <c r="AE96"/>
      <c r="AF96" s="12"/>
      <c r="AG96" s="12"/>
      <c r="AH96" s="12"/>
    </row>
    <row r="97" spans="2:34" ht="16">
      <c r="B97"/>
      <c r="C97"/>
      <c r="D97"/>
      <c r="E97"/>
      <c r="F97"/>
      <c r="G97"/>
      <c r="H97"/>
      <c r="I97"/>
      <c r="J97"/>
      <c r="K97"/>
      <c r="L97"/>
      <c r="M97"/>
      <c r="N97"/>
      <c r="O97"/>
      <c r="P97"/>
      <c r="Q97"/>
      <c r="R97"/>
      <c r="S97"/>
      <c r="T97"/>
      <c r="U97"/>
      <c r="V97"/>
      <c r="W97"/>
      <c r="X97"/>
      <c r="Y97"/>
      <c r="Z97"/>
      <c r="AA97"/>
      <c r="AB97"/>
      <c r="AC97"/>
      <c r="AD97"/>
      <c r="AE97"/>
      <c r="AF97" s="12"/>
      <c r="AG97" s="12"/>
      <c r="AH97" s="12"/>
    </row>
    <row r="98" spans="2:34" ht="16">
      <c r="B98"/>
      <c r="C98"/>
      <c r="D98"/>
      <c r="E98"/>
      <c r="F98"/>
      <c r="G98"/>
      <c r="H98"/>
      <c r="I98"/>
      <c r="J98"/>
      <c r="K98"/>
      <c r="L98"/>
      <c r="M98"/>
      <c r="N98"/>
      <c r="O98"/>
      <c r="P98"/>
      <c r="Q98"/>
      <c r="R98"/>
      <c r="S98"/>
      <c r="T98"/>
      <c r="U98"/>
      <c r="V98"/>
      <c r="W98"/>
      <c r="X98"/>
      <c r="Y98"/>
      <c r="Z98"/>
      <c r="AA98"/>
      <c r="AB98"/>
      <c r="AC98"/>
      <c r="AD98"/>
      <c r="AE98"/>
      <c r="AF98" s="12"/>
      <c r="AG98" s="12"/>
      <c r="AH98" s="12"/>
    </row>
    <row r="99" spans="2:34" ht="16">
      <c r="B99"/>
      <c r="C99"/>
      <c r="D99"/>
      <c r="E99"/>
      <c r="F99"/>
      <c r="G99"/>
      <c r="H99"/>
      <c r="I99"/>
      <c r="J99"/>
      <c r="K99"/>
      <c r="L99"/>
      <c r="M99"/>
      <c r="N99"/>
      <c r="O99"/>
      <c r="P99"/>
      <c r="Q99"/>
      <c r="R99"/>
      <c r="S99"/>
      <c r="T99"/>
      <c r="U99"/>
      <c r="V99"/>
      <c r="W99"/>
      <c r="X99"/>
      <c r="Y99"/>
      <c r="Z99"/>
      <c r="AA99"/>
      <c r="AB99"/>
      <c r="AC99"/>
      <c r="AD99"/>
      <c r="AE99"/>
      <c r="AF99" s="12"/>
      <c r="AG99" s="12"/>
      <c r="AH99" s="12"/>
    </row>
    <row r="100" spans="2:34" ht="16">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6">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6">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6">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6">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6">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6">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6">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6">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6">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6">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6">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6">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6">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6">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6">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6">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6">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6">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6">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6">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6">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6">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6">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6">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6">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row>
    <row r="138" spans="2:34" ht="16">
      <c r="B138"/>
      <c r="C138"/>
      <c r="D138"/>
      <c r="E138"/>
      <c r="F138"/>
      <c r="G138"/>
      <c r="H138"/>
      <c r="I138"/>
      <c r="J138"/>
      <c r="K138"/>
      <c r="L138"/>
      <c r="M138"/>
      <c r="N138"/>
      <c r="O138"/>
      <c r="P138"/>
      <c r="Q138"/>
      <c r="R138"/>
      <c r="S138"/>
      <c r="T138"/>
      <c r="U138"/>
      <c r="V138"/>
      <c r="W138"/>
      <c r="X138"/>
      <c r="Y138"/>
      <c r="Z138"/>
      <c r="AA138"/>
      <c r="AB138"/>
      <c r="AC138"/>
      <c r="AD138"/>
      <c r="AE138"/>
    </row>
    <row r="139" spans="2:34" ht="16">
      <c r="B139"/>
      <c r="C139"/>
      <c r="D139"/>
      <c r="E139"/>
      <c r="F139"/>
      <c r="G139"/>
      <c r="H139"/>
      <c r="I139"/>
      <c r="J139"/>
      <c r="K139"/>
      <c r="L139"/>
      <c r="M139"/>
      <c r="N139"/>
      <c r="O139"/>
      <c r="P139"/>
      <c r="Q139"/>
      <c r="R139"/>
      <c r="S139"/>
      <c r="T139"/>
      <c r="U139"/>
      <c r="V139"/>
      <c r="W139"/>
      <c r="X139"/>
      <c r="Y139"/>
      <c r="Z139"/>
      <c r="AA139"/>
      <c r="AB139"/>
      <c r="AC139"/>
      <c r="AD139"/>
      <c r="AE139"/>
    </row>
    <row r="140" spans="2:34" ht="16">
      <c r="B140"/>
      <c r="C140"/>
      <c r="D140"/>
      <c r="E140"/>
      <c r="F140"/>
      <c r="G140"/>
      <c r="H140"/>
      <c r="I140"/>
      <c r="J140"/>
      <c r="K140"/>
      <c r="L140"/>
      <c r="M140"/>
      <c r="N140"/>
      <c r="O140"/>
      <c r="P140"/>
      <c r="Q140"/>
      <c r="R140"/>
      <c r="S140"/>
      <c r="T140"/>
      <c r="U140"/>
      <c r="V140"/>
      <c r="W140"/>
      <c r="X140"/>
      <c r="Y140"/>
      <c r="Z140"/>
      <c r="AA140"/>
      <c r="AB140"/>
      <c r="AC140"/>
      <c r="AD140"/>
      <c r="AE140"/>
    </row>
    <row r="141" spans="2:34" ht="16">
      <c r="B141"/>
      <c r="C141"/>
      <c r="D141"/>
      <c r="E141"/>
      <c r="F141"/>
      <c r="G141"/>
      <c r="H141"/>
      <c r="I141"/>
      <c r="J141"/>
      <c r="K141"/>
      <c r="L141"/>
      <c r="M141"/>
      <c r="N141"/>
      <c r="O141"/>
      <c r="P141"/>
      <c r="Q141"/>
      <c r="R141"/>
      <c r="S141"/>
      <c r="T141"/>
      <c r="U141"/>
      <c r="V141"/>
      <c r="W141"/>
      <c r="X141"/>
      <c r="Y141"/>
      <c r="Z141"/>
      <c r="AA141"/>
      <c r="AB141"/>
      <c r="AC141"/>
      <c r="AD141"/>
      <c r="AE141"/>
    </row>
    <row r="142" spans="2:34" ht="16">
      <c r="B142"/>
      <c r="C142"/>
      <c r="D142"/>
      <c r="E142"/>
      <c r="F142"/>
      <c r="G142"/>
      <c r="H142"/>
      <c r="I142"/>
      <c r="J142"/>
      <c r="K142"/>
      <c r="L142"/>
      <c r="M142"/>
      <c r="N142"/>
      <c r="O142"/>
      <c r="P142"/>
      <c r="Q142"/>
      <c r="R142"/>
      <c r="S142"/>
      <c r="T142"/>
      <c r="U142"/>
      <c r="V142"/>
      <c r="W142"/>
      <c r="X142"/>
      <c r="Y142"/>
      <c r="Z142"/>
      <c r="AA142"/>
      <c r="AB142"/>
      <c r="AC142"/>
      <c r="AD142"/>
      <c r="AE142"/>
    </row>
    <row r="143" spans="2:34" ht="16">
      <c r="B143"/>
      <c r="C143"/>
      <c r="D143"/>
      <c r="E143"/>
      <c r="F143"/>
      <c r="G143"/>
      <c r="H143"/>
      <c r="I143"/>
      <c r="J143"/>
      <c r="K143"/>
      <c r="L143"/>
      <c r="M143"/>
      <c r="N143"/>
      <c r="O143"/>
      <c r="P143"/>
      <c r="Q143"/>
      <c r="R143"/>
      <c r="S143"/>
      <c r="T143"/>
      <c r="U143"/>
      <c r="V143"/>
      <c r="W143"/>
      <c r="X143"/>
      <c r="Y143"/>
      <c r="Z143"/>
      <c r="AA143"/>
      <c r="AB143"/>
      <c r="AC143"/>
      <c r="AD143"/>
      <c r="AE143"/>
    </row>
    <row r="144" spans="2:34" ht="16">
      <c r="B144"/>
      <c r="C144"/>
      <c r="D144"/>
      <c r="E144"/>
      <c r="F144"/>
      <c r="G144"/>
      <c r="H144"/>
      <c r="I144"/>
      <c r="J144"/>
      <c r="K144"/>
      <c r="L144"/>
      <c r="M144"/>
      <c r="N144"/>
      <c r="O144"/>
      <c r="P144"/>
      <c r="Q144"/>
      <c r="R144"/>
      <c r="S144"/>
      <c r="T144"/>
      <c r="U144"/>
      <c r="V144"/>
      <c r="W144"/>
      <c r="X144"/>
      <c r="Y144"/>
      <c r="Z144"/>
      <c r="AA144"/>
      <c r="AB144"/>
      <c r="AC144"/>
      <c r="AD144"/>
      <c r="AE144"/>
    </row>
    <row r="145" spans="2:31" ht="16">
      <c r="B145"/>
      <c r="C145"/>
      <c r="D145"/>
      <c r="E145"/>
      <c r="F145"/>
      <c r="G145"/>
      <c r="H145"/>
      <c r="I145"/>
      <c r="J145"/>
      <c r="K145"/>
      <c r="L145"/>
      <c r="M145"/>
      <c r="N145"/>
      <c r="O145"/>
      <c r="P145"/>
      <c r="Q145"/>
      <c r="R145"/>
      <c r="S145"/>
      <c r="T145"/>
      <c r="U145"/>
      <c r="V145"/>
      <c r="W145"/>
      <c r="X145"/>
      <c r="Y145"/>
      <c r="Z145"/>
      <c r="AA145"/>
      <c r="AB145"/>
      <c r="AC145"/>
      <c r="AD145"/>
      <c r="AE145"/>
    </row>
    <row r="146" spans="2:31" ht="16">
      <c r="B146"/>
      <c r="C146"/>
      <c r="D146"/>
      <c r="E146"/>
      <c r="F146"/>
      <c r="G146"/>
      <c r="H146"/>
      <c r="I146"/>
      <c r="J146"/>
      <c r="K146"/>
      <c r="L146"/>
      <c r="M146"/>
      <c r="N146"/>
      <c r="O146"/>
      <c r="P146"/>
      <c r="Q146"/>
      <c r="R146"/>
      <c r="S146"/>
      <c r="T146"/>
      <c r="U146"/>
      <c r="V146"/>
      <c r="W146"/>
      <c r="X146"/>
      <c r="Y146"/>
      <c r="Z146"/>
      <c r="AA146"/>
      <c r="AB146"/>
      <c r="AC146"/>
      <c r="AD146"/>
      <c r="AE146"/>
    </row>
    <row r="147" spans="2:31" ht="16">
      <c r="B147"/>
      <c r="C147"/>
      <c r="D147"/>
      <c r="E147"/>
      <c r="F147"/>
      <c r="G147"/>
      <c r="H147"/>
      <c r="I147"/>
      <c r="J147"/>
      <c r="K147"/>
      <c r="L147"/>
      <c r="M147"/>
      <c r="N147"/>
      <c r="O147"/>
      <c r="P147"/>
      <c r="Q147"/>
      <c r="R147"/>
      <c r="S147"/>
      <c r="T147"/>
      <c r="U147"/>
      <c r="V147"/>
      <c r="W147"/>
      <c r="X147"/>
      <c r="Y147"/>
      <c r="Z147"/>
      <c r="AA147"/>
      <c r="AB147"/>
      <c r="AC147"/>
      <c r="AD147"/>
      <c r="AE147"/>
    </row>
    <row r="148" spans="2:31" ht="16">
      <c r="B148"/>
      <c r="C148"/>
      <c r="D148"/>
      <c r="E148"/>
      <c r="F148"/>
      <c r="G148"/>
      <c r="H148"/>
      <c r="I148"/>
      <c r="J148"/>
      <c r="K148"/>
      <c r="L148"/>
      <c r="M148"/>
      <c r="N148"/>
      <c r="O148"/>
      <c r="P148"/>
      <c r="Q148"/>
      <c r="R148"/>
      <c r="S148"/>
      <c r="T148"/>
      <c r="U148"/>
      <c r="V148"/>
      <c r="W148"/>
      <c r="X148"/>
      <c r="Y148"/>
      <c r="Z148"/>
      <c r="AA148"/>
      <c r="AB148"/>
      <c r="AC148"/>
      <c r="AD148"/>
      <c r="AE148"/>
    </row>
    <row r="149" spans="2:31" ht="16">
      <c r="B149"/>
      <c r="C149"/>
      <c r="D149"/>
      <c r="E149"/>
      <c r="F149"/>
      <c r="G149"/>
      <c r="H149"/>
      <c r="I149"/>
      <c r="J149"/>
      <c r="K149"/>
      <c r="L149"/>
      <c r="M149"/>
      <c r="N149"/>
      <c r="O149"/>
      <c r="P149"/>
      <c r="Q149"/>
      <c r="R149"/>
      <c r="S149"/>
      <c r="T149"/>
      <c r="U149"/>
      <c r="V149"/>
      <c r="W149"/>
      <c r="X149"/>
      <c r="Y149"/>
      <c r="Z149"/>
      <c r="AA149"/>
      <c r="AB149"/>
      <c r="AC149"/>
      <c r="AD149"/>
      <c r="AE149"/>
    </row>
    <row r="150" spans="2:31" ht="16">
      <c r="B150"/>
      <c r="C150"/>
      <c r="D150"/>
      <c r="E150"/>
      <c r="F150"/>
      <c r="G150"/>
      <c r="H150"/>
      <c r="I150"/>
      <c r="J150"/>
      <c r="K150"/>
      <c r="L150"/>
      <c r="M150"/>
      <c r="N150"/>
      <c r="O150"/>
      <c r="P150"/>
      <c r="Q150"/>
      <c r="R150"/>
      <c r="S150"/>
      <c r="T150"/>
      <c r="U150"/>
      <c r="V150"/>
      <c r="W150"/>
      <c r="X150"/>
      <c r="Y150"/>
      <c r="Z150"/>
      <c r="AA150"/>
      <c r="AB150"/>
      <c r="AC150"/>
      <c r="AD150"/>
      <c r="AE150"/>
    </row>
    <row r="151" spans="2:31" ht="16">
      <c r="B151"/>
      <c r="C151"/>
      <c r="D151"/>
      <c r="E151"/>
      <c r="F151"/>
      <c r="G151"/>
      <c r="H151"/>
      <c r="I151"/>
      <c r="J151"/>
      <c r="K151"/>
      <c r="L151"/>
      <c r="M151"/>
      <c r="N151"/>
      <c r="O151"/>
      <c r="P151"/>
      <c r="Q151"/>
      <c r="R151"/>
      <c r="S151"/>
      <c r="T151"/>
      <c r="U151"/>
      <c r="V151"/>
      <c r="W151"/>
      <c r="X151"/>
      <c r="Y151"/>
      <c r="Z151"/>
      <c r="AA151"/>
      <c r="AB151"/>
      <c r="AC151"/>
      <c r="AD151"/>
      <c r="AE151"/>
    </row>
    <row r="152" spans="2:31" ht="16">
      <c r="B152"/>
      <c r="C152"/>
      <c r="D152"/>
      <c r="E152"/>
      <c r="F152"/>
      <c r="G152"/>
      <c r="H152"/>
      <c r="I152"/>
      <c r="J152"/>
      <c r="K152"/>
      <c r="L152"/>
      <c r="M152"/>
      <c r="N152"/>
      <c r="O152"/>
      <c r="P152"/>
      <c r="Q152"/>
      <c r="R152"/>
      <c r="S152"/>
      <c r="T152"/>
      <c r="U152"/>
      <c r="V152"/>
      <c r="W152"/>
      <c r="X152"/>
      <c r="Y152"/>
      <c r="Z152"/>
      <c r="AA152"/>
      <c r="AB152"/>
      <c r="AC152"/>
      <c r="AD152"/>
      <c r="AE152"/>
    </row>
    <row r="153" spans="2:31" ht="16">
      <c r="B153"/>
      <c r="C153"/>
      <c r="D153"/>
      <c r="E153"/>
      <c r="F153"/>
      <c r="G153"/>
      <c r="H153"/>
      <c r="I153"/>
      <c r="J153"/>
      <c r="K153"/>
      <c r="L153"/>
      <c r="M153"/>
      <c r="N153"/>
      <c r="O153"/>
      <c r="P153"/>
      <c r="Q153"/>
      <c r="R153"/>
      <c r="S153"/>
      <c r="T153"/>
      <c r="U153"/>
      <c r="V153"/>
      <c r="W153"/>
      <c r="X153"/>
      <c r="Y153"/>
      <c r="Z153"/>
      <c r="AA153"/>
      <c r="AB153"/>
      <c r="AC153"/>
      <c r="AD153"/>
      <c r="AE153"/>
    </row>
    <row r="154" spans="2:31" ht="16">
      <c r="B154"/>
      <c r="C154"/>
      <c r="D154"/>
      <c r="E154"/>
      <c r="F154"/>
      <c r="G154"/>
      <c r="H154"/>
      <c r="I154"/>
      <c r="J154"/>
      <c r="K154"/>
      <c r="L154"/>
      <c r="M154"/>
      <c r="N154"/>
      <c r="O154"/>
      <c r="P154"/>
      <c r="Q154"/>
      <c r="R154"/>
      <c r="S154"/>
      <c r="T154"/>
      <c r="U154"/>
      <c r="V154"/>
      <c r="W154"/>
      <c r="X154"/>
      <c r="Y154"/>
      <c r="Z154"/>
      <c r="AA154"/>
      <c r="AB154"/>
      <c r="AC154"/>
      <c r="AD154"/>
      <c r="AE154"/>
    </row>
    <row r="155" spans="2:31" ht="16">
      <c r="B155"/>
      <c r="C155"/>
      <c r="D155"/>
      <c r="E155"/>
      <c r="F155"/>
      <c r="G155"/>
      <c r="H155"/>
      <c r="I155"/>
      <c r="J155"/>
      <c r="K155"/>
      <c r="L155"/>
      <c r="M155"/>
      <c r="N155"/>
      <c r="O155"/>
      <c r="P155"/>
      <c r="Q155"/>
      <c r="R155"/>
      <c r="S155"/>
      <c r="T155"/>
      <c r="U155"/>
      <c r="V155"/>
      <c r="W155"/>
      <c r="X155"/>
      <c r="Y155"/>
      <c r="Z155"/>
      <c r="AA155"/>
      <c r="AB155"/>
      <c r="AC155"/>
      <c r="AD155"/>
      <c r="AE155"/>
    </row>
    <row r="156" spans="2:31" ht="16">
      <c r="B156"/>
      <c r="C156"/>
      <c r="D156"/>
      <c r="E156"/>
      <c r="F156"/>
      <c r="G156"/>
      <c r="H156"/>
      <c r="I156"/>
      <c r="J156"/>
      <c r="K156"/>
      <c r="L156"/>
      <c r="M156"/>
      <c r="N156"/>
      <c r="O156"/>
      <c r="P156"/>
      <c r="Q156"/>
      <c r="R156"/>
      <c r="S156"/>
      <c r="T156"/>
      <c r="U156"/>
      <c r="V156"/>
      <c r="W156"/>
      <c r="X156"/>
      <c r="Y156"/>
      <c r="Z156"/>
      <c r="AA156"/>
      <c r="AB156"/>
      <c r="AC156"/>
      <c r="AD156"/>
      <c r="AE156"/>
    </row>
    <row r="157" spans="2:31" ht="16">
      <c r="B157"/>
      <c r="C157"/>
      <c r="D157"/>
      <c r="E157"/>
      <c r="F157"/>
      <c r="G157"/>
      <c r="H157"/>
      <c r="I157"/>
      <c r="J157"/>
      <c r="K157"/>
      <c r="L157"/>
      <c r="M157"/>
      <c r="N157"/>
      <c r="O157"/>
      <c r="P157"/>
      <c r="Q157"/>
      <c r="R157"/>
      <c r="S157"/>
      <c r="T157"/>
      <c r="U157"/>
      <c r="V157"/>
      <c r="W157"/>
      <c r="X157"/>
      <c r="Y157"/>
      <c r="Z157"/>
      <c r="AA157"/>
      <c r="AB157"/>
      <c r="AC157"/>
      <c r="AD157"/>
      <c r="AE157"/>
    </row>
    <row r="158" spans="2:31" ht="16">
      <c r="B158"/>
      <c r="C158"/>
      <c r="D158"/>
      <c r="E158"/>
      <c r="F158"/>
      <c r="G158"/>
      <c r="H158"/>
      <c r="I158"/>
      <c r="J158"/>
      <c r="K158"/>
      <c r="L158"/>
      <c r="M158"/>
      <c r="N158"/>
      <c r="O158"/>
      <c r="P158"/>
      <c r="Q158"/>
      <c r="R158"/>
      <c r="S158"/>
      <c r="T158"/>
      <c r="U158"/>
      <c r="V158"/>
      <c r="W158"/>
      <c r="X158"/>
      <c r="Y158"/>
      <c r="Z158"/>
      <c r="AA158"/>
      <c r="AB158"/>
      <c r="AC158"/>
      <c r="AD158"/>
      <c r="AE158"/>
    </row>
    <row r="159" spans="2:31" ht="16">
      <c r="B159"/>
      <c r="C159"/>
      <c r="D159"/>
      <c r="E159"/>
      <c r="F159"/>
      <c r="G159"/>
      <c r="H159"/>
      <c r="I159"/>
      <c r="J159"/>
      <c r="K159"/>
      <c r="L159"/>
      <c r="M159"/>
      <c r="N159"/>
      <c r="O159"/>
      <c r="P159"/>
      <c r="Q159"/>
      <c r="R159"/>
      <c r="S159"/>
      <c r="T159"/>
      <c r="U159"/>
      <c r="V159"/>
      <c r="W159"/>
      <c r="X159"/>
      <c r="Y159"/>
      <c r="Z159"/>
      <c r="AA159"/>
      <c r="AB159"/>
      <c r="AC159"/>
      <c r="AD159"/>
      <c r="AE159"/>
    </row>
    <row r="160" spans="2:31" ht="16">
      <c r="B160"/>
      <c r="C160"/>
      <c r="D160"/>
      <c r="E160"/>
      <c r="F160"/>
      <c r="G160"/>
      <c r="H160"/>
      <c r="I160"/>
      <c r="J160"/>
      <c r="K160"/>
      <c r="L160"/>
      <c r="M160"/>
      <c r="N160"/>
      <c r="O160"/>
      <c r="P160"/>
      <c r="Q160"/>
      <c r="R160"/>
      <c r="S160"/>
      <c r="T160"/>
      <c r="U160"/>
      <c r="V160"/>
      <c r="W160"/>
      <c r="X160"/>
      <c r="Y160"/>
      <c r="Z160"/>
      <c r="AA160"/>
      <c r="AB160"/>
      <c r="AC160"/>
      <c r="AD160"/>
      <c r="AE160"/>
    </row>
    <row r="161" spans="2:31" ht="16">
      <c r="B161"/>
      <c r="C161"/>
      <c r="D161"/>
      <c r="E161"/>
      <c r="F161"/>
      <c r="G161"/>
      <c r="H161"/>
      <c r="I161"/>
      <c r="J161"/>
      <c r="K161"/>
      <c r="L161"/>
      <c r="M161"/>
      <c r="N161"/>
      <c r="O161"/>
      <c r="P161"/>
      <c r="Q161"/>
      <c r="R161"/>
      <c r="S161"/>
      <c r="T161"/>
      <c r="U161"/>
      <c r="V161"/>
      <c r="W161"/>
      <c r="X161"/>
      <c r="Y161"/>
      <c r="Z161"/>
      <c r="AA161"/>
      <c r="AB161"/>
      <c r="AC161"/>
      <c r="AD161"/>
      <c r="AE161"/>
    </row>
    <row r="162" spans="2:31" ht="16">
      <c r="B162"/>
      <c r="C162"/>
      <c r="D162"/>
      <c r="E162"/>
      <c r="F162"/>
      <c r="G162"/>
      <c r="H162"/>
      <c r="I162"/>
      <c r="J162"/>
      <c r="K162"/>
      <c r="L162"/>
      <c r="M162"/>
      <c r="N162"/>
      <c r="O162"/>
      <c r="P162"/>
      <c r="Q162"/>
      <c r="R162"/>
      <c r="S162"/>
      <c r="T162"/>
      <c r="U162"/>
      <c r="V162"/>
      <c r="W162"/>
      <c r="X162"/>
      <c r="Y162"/>
      <c r="Z162"/>
      <c r="AA162"/>
      <c r="AB162"/>
      <c r="AC162"/>
      <c r="AD162"/>
      <c r="AE162"/>
    </row>
    <row r="163" spans="2:31" ht="16">
      <c r="B163"/>
      <c r="C163"/>
      <c r="D163"/>
      <c r="E163"/>
      <c r="F163"/>
      <c r="G163"/>
      <c r="H163"/>
      <c r="I163"/>
      <c r="J163"/>
      <c r="K163"/>
      <c r="L163"/>
      <c r="M163"/>
      <c r="N163"/>
    </row>
    <row r="164" spans="2:31" ht="16">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0"/>
  <rowBreaks count="1" manualBreak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syncVertical="1" syncRef="A1" transitionEvaluation="1" codeName="Sheet23">
    <pageSetUpPr fitToPage="1"/>
  </sheetPr>
  <dimension ref="A1:BT649"/>
  <sheetViews>
    <sheetView showGridLines="0" zoomScale="80" zoomScaleNormal="80" workbookViewId="0"/>
  </sheetViews>
  <sheetFormatPr baseColWidth="10" defaultColWidth="9.7109375" defaultRowHeight="13"/>
  <cols>
    <col min="1" max="1" width="2.5703125" style="1" customWidth="1"/>
    <col min="2" max="2" width="32.140625" style="59" customWidth="1"/>
    <col min="3" max="3" width="5" style="12" customWidth="1"/>
    <col min="4" max="4" width="3.7109375" style="12" customWidth="1"/>
    <col min="5" max="6" width="3.140625" style="12" customWidth="1"/>
    <col min="7" max="7" width="5" style="12" customWidth="1"/>
    <col min="8" max="8" width="3.7109375" style="12" customWidth="1"/>
    <col min="9" max="10" width="3.140625" style="12" customWidth="1"/>
    <col min="11" max="11" width="5" style="12" customWidth="1"/>
    <col min="12" max="12" width="3.7109375" style="12" customWidth="1"/>
    <col min="13" max="14" width="3.140625" style="12" customWidth="1"/>
    <col min="15" max="15" width="5" style="12" customWidth="1"/>
    <col min="16" max="16" width="3.7109375" style="12" customWidth="1"/>
    <col min="17" max="18" width="3.140625" style="12" customWidth="1"/>
    <col min="19" max="19" width="5" style="12" customWidth="1"/>
    <col min="20" max="20" width="3.7109375" style="12" customWidth="1"/>
    <col min="21" max="22" width="3.140625" style="12" customWidth="1"/>
    <col min="23" max="23" width="5" style="12" customWidth="1"/>
    <col min="24" max="24" width="3.7109375" style="12" customWidth="1"/>
    <col min="25" max="26" width="3.140625" style="12" customWidth="1"/>
    <col min="27" max="27" width="5" style="12" customWidth="1"/>
    <col min="28" max="28" width="6" style="12" customWidth="1"/>
    <col min="29" max="30" width="3.140625" style="12" customWidth="1"/>
    <col min="31" max="33" width="5.5703125" style="12" customWidth="1"/>
    <col min="34" max="34" width="8.28515625" style="12" customWidth="1"/>
    <col min="35" max="35" width="0.7109375" style="12" customWidth="1"/>
    <col min="36" max="36" width="5" style="12" customWidth="1"/>
    <col min="37" max="37" width="3.7109375" style="12" customWidth="1"/>
    <col min="38" max="39" width="3.140625" style="12" customWidth="1"/>
    <col min="40" max="40" width="2.7109375" style="12" customWidth="1"/>
    <col min="41" max="41" width="3.28515625" style="12" customWidth="1"/>
    <col min="42" max="42" width="4.5703125" style="12" customWidth="1"/>
    <col min="43" max="43" width="4.85546875" style="12" customWidth="1"/>
    <col min="44" max="47" width="9.7109375" style="12"/>
    <col min="48" max="48" width="10.28515625" style="12" customWidth="1"/>
    <col min="49" max="50" width="9.7109375" style="12"/>
    <col min="51" max="51" width="9.7109375" style="1"/>
    <col min="52" max="52" width="9.7109375" style="1" customWidth="1"/>
    <col min="53" max="16384" width="9.7109375" style="1"/>
  </cols>
  <sheetData>
    <row r="1" spans="2:68">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68">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68">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2:68" ht="15" customHeight="1">
      <c r="G4" s="249" t="s">
        <v>1390</v>
      </c>
    </row>
    <row r="5" spans="2:68" ht="10.5" customHeight="1">
      <c r="G5" s="249" t="s">
        <v>233</v>
      </c>
    </row>
    <row r="6" spans="2:68" ht="5.25" customHeight="1"/>
    <row r="7" spans="2:68" s="117" customFormat="1" ht="17" thickBot="1">
      <c r="B7" s="173" t="s">
        <v>844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7" thickTop="1">
      <c r="B8" s="217" t="s">
        <v>1373</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ht="16">
      <c r="B9" s="257" t="s">
        <v>558</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555</v>
      </c>
      <c r="AF9" s="1447"/>
      <c r="AG9" s="1447"/>
      <c r="AH9" s="1448"/>
      <c r="AJ9" s="501"/>
      <c r="AK9" s="452" t="str">
        <f ca="1">'DATA for charts'!$S$6</f>
        <v>Latest Result</v>
      </c>
      <c r="AL9" s="502"/>
      <c r="AM9" s="503"/>
      <c r="AN9"/>
      <c r="AO9"/>
      <c r="AP9" s="1"/>
      <c r="AQ9" s="1"/>
      <c r="AR9"/>
      <c r="AS9"/>
      <c r="AT9"/>
      <c r="AU9"/>
      <c r="AV9"/>
      <c r="AW9"/>
      <c r="AX9"/>
      <c r="AY9"/>
      <c r="AZ9"/>
      <c r="BA9"/>
      <c r="BB9"/>
      <c r="BC9"/>
      <c r="BD9"/>
      <c r="BE9"/>
      <c r="BF9"/>
      <c r="BG9"/>
      <c r="BH9"/>
      <c r="BI9"/>
      <c r="BJ9"/>
      <c r="BK9"/>
      <c r="BL9"/>
      <c r="BM9"/>
      <c r="BN9"/>
      <c r="BO9"/>
      <c r="BP9"/>
    </row>
    <row r="10" spans="2:68"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1393</v>
      </c>
      <c r="AB10" s="118"/>
      <c r="AC10" s="118"/>
      <c r="AD10" s="120"/>
      <c r="AE10" s="74" t="s">
        <v>254</v>
      </c>
      <c r="AF10" s="84" t="s">
        <v>255</v>
      </c>
      <c r="AG10" s="87" t="s">
        <v>256</v>
      </c>
      <c r="AH10" s="207" t="s">
        <v>452</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6">
      <c r="B11" s="252" t="s">
        <v>557</v>
      </c>
      <c r="C11" s="210" t="s">
        <v>457</v>
      </c>
      <c r="D11" s="211" t="s">
        <v>728</v>
      </c>
      <c r="E11" s="211" t="s">
        <v>673</v>
      </c>
      <c r="F11" s="212" t="s">
        <v>454</v>
      </c>
      <c r="G11" s="210" t="s">
        <v>457</v>
      </c>
      <c r="H11" s="211" t="s">
        <v>728</v>
      </c>
      <c r="I11" s="211" t="s">
        <v>673</v>
      </c>
      <c r="J11" s="212" t="s">
        <v>454</v>
      </c>
      <c r="K11" s="210" t="s">
        <v>457</v>
      </c>
      <c r="L11" s="211" t="s">
        <v>728</v>
      </c>
      <c r="M11" s="211" t="s">
        <v>673</v>
      </c>
      <c r="N11" s="212" t="s">
        <v>454</v>
      </c>
      <c r="O11" s="210" t="s">
        <v>457</v>
      </c>
      <c r="P11" s="211" t="s">
        <v>728</v>
      </c>
      <c r="Q11" s="211" t="s">
        <v>673</v>
      </c>
      <c r="R11" s="212" t="s">
        <v>454</v>
      </c>
      <c r="S11" s="210" t="s">
        <v>457</v>
      </c>
      <c r="T11" s="211" t="s">
        <v>728</v>
      </c>
      <c r="U11" s="211" t="s">
        <v>673</v>
      </c>
      <c r="V11" s="212" t="s">
        <v>454</v>
      </c>
      <c r="W11" s="210" t="s">
        <v>457</v>
      </c>
      <c r="X11" s="211" t="s">
        <v>728</v>
      </c>
      <c r="Y11" s="211" t="s">
        <v>673</v>
      </c>
      <c r="Z11" s="212" t="s">
        <v>454</v>
      </c>
      <c r="AA11" s="210" t="s">
        <v>457</v>
      </c>
      <c r="AB11" s="211" t="s">
        <v>728</v>
      </c>
      <c r="AC11" s="211" t="s">
        <v>673</v>
      </c>
      <c r="AD11" s="212" t="s">
        <v>454</v>
      </c>
      <c r="AE11" s="507" t="s">
        <v>457</v>
      </c>
      <c r="AF11" s="210" t="s">
        <v>457</v>
      </c>
      <c r="AG11" s="210" t="s">
        <v>457</v>
      </c>
      <c r="AH11" s="209" t="s">
        <v>450</v>
      </c>
      <c r="AI11" s="508"/>
      <c r="AJ11" s="509" t="s">
        <v>457</v>
      </c>
      <c r="AK11" s="211" t="s">
        <v>728</v>
      </c>
      <c r="AL11" s="211" t="s">
        <v>673</v>
      </c>
      <c r="AM11" s="510" t="s">
        <v>454</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6">
      <c r="B12" s="594" t="s">
        <v>847</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f ca="1">IF(ISNUMBER(OFFSET(INDIRECT("'"&amp;'DATA for charts'!$S$5&amp;"'!$c178"),$AQ$12,0)),OFFSET(INDIRECT("'"&amp;'DATA for charts'!$S$5&amp;"'!$c178"),$AQ$12,0),"")</f>
        <v>-2.0216307605757211</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ht="16">
      <c r="B13" s="594" t="s">
        <v>846</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f ca="1">IF(ISNUMBER(OFFSET(INDIRECT("'"&amp;'DATA for charts'!S$5&amp;"'!$d178"),$AQ$12,0)),OFFSET(INDIRECT("'"&amp;'DATA for charts'!S$5&amp;"'!$d178"),$AQ$12,0),"")</f>
        <v>-37.979761437670398</v>
      </c>
      <c r="AK13" s="472" t="str">
        <f ca="1">IF(ISBLANK(OFFSET(INDIRECT("'"&amp;'DATA for charts'!$S$5&amp;"'!$e178"),$AQ$12,0)),"",(OFFSET(INDIRECT("'"&amp;'DATA for charts'!$S$5&amp;"'!$e178"),$AQ$12,0)))</f>
        <v>Dec</v>
      </c>
      <c r="AL13" s="570">
        <f ca="1">IF(ISNUMBER(OFFSET(INDIRECT("'"&amp;'DATA for charts'!S$5&amp;"'!$f178"),$AQ$12,0)),OFFSET(INDIRECT("'"&amp;'DATA for charts'!S$5&amp;"'!$f178"),$AQ$12,0),"")</f>
        <v>31</v>
      </c>
      <c r="AM13" s="595">
        <f ca="1">IF(ISNUMBER(OFFSET(INDIRECT("'"&amp;'DATA for charts'!S$5&amp;"'!$g178"),$AQ$12,0)),OFFSET(INDIRECT("'"&amp;'DATA for charts'!S$5&amp;"'!$g178"),$AQ$12,0),"")</f>
        <v>24</v>
      </c>
      <c r="AN13"/>
      <c r="AO13"/>
      <c r="AP13"/>
      <c r="AQ13"/>
      <c r="AR13"/>
      <c r="AS13"/>
      <c r="AT13"/>
      <c r="AU13"/>
      <c r="AV13"/>
      <c r="AW13"/>
      <c r="AX13"/>
      <c r="AY13"/>
      <c r="AZ13"/>
      <c r="BA13"/>
      <c r="BB13"/>
      <c r="BC13"/>
      <c r="BD13"/>
      <c r="BE13"/>
      <c r="BF13"/>
      <c r="BG13"/>
      <c r="BH13"/>
      <c r="BI13"/>
      <c r="BJ13"/>
      <c r="BK13"/>
      <c r="BL13"/>
      <c r="BM13"/>
      <c r="BN13"/>
      <c r="BO13"/>
      <c r="BP13"/>
    </row>
    <row r="14" spans="2:68" ht="17" thickBot="1">
      <c r="B14" s="540" t="s">
        <v>845</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f ca="1">IF(ISNUMBER(OFFSET(INDIRECT("'"&amp;'DATA for charts'!S$5&amp;"'!$h178"),$AQ$12,0)),OFFSET(INDIRECT("'"&amp;'DATA for charts'!S$5&amp;"'!$h178"),$AQ$12,0),"")</f>
        <v>24.726821484787699</v>
      </c>
      <c r="AK14" s="472" t="str">
        <f ca="1">IF(ISBLANK(OFFSET(INDIRECT("'"&amp;'DATA for charts'!$S$5&amp;"'!$i178"),$AQ$12,0)),"",(OFFSET(INDIRECT("'"&amp;'DATA for charts'!$S$5&amp;"'!$i178"),$AQ$12,0)))</f>
        <v>Aug</v>
      </c>
      <c r="AL14" s="570">
        <f ca="1">IF(ISNUMBER(OFFSET(INDIRECT("'"&amp;'DATA for charts'!S$5&amp;"'!$j178"),$AQ$12,0)),OFFSET(INDIRECT("'"&amp;'DATA for charts'!S$5&amp;"'!$j178"),$AQ$12,0),"")</f>
        <v>4</v>
      </c>
      <c r="AM14" s="596">
        <f ca="1">IF(ISNUMBER(OFFSET(INDIRECT("'"&amp;'DATA for charts'!S$5&amp;"'!$k178"),$AQ$12,0)),OFFSET(INDIRECT("'"&amp;'DATA for charts'!S$5&amp;"'!$k178"),$AQ$12,0),"")</f>
        <v>16</v>
      </c>
      <c r="AN14"/>
      <c r="AO14"/>
      <c r="AP14"/>
      <c r="AQ14"/>
      <c r="AR14"/>
      <c r="AS14"/>
      <c r="AT14"/>
      <c r="AU14"/>
      <c r="AV14"/>
      <c r="AW14"/>
      <c r="AX14"/>
      <c r="AY14"/>
      <c r="AZ14"/>
      <c r="BA14"/>
      <c r="BB14"/>
      <c r="BC14"/>
      <c r="BD14"/>
      <c r="BE14"/>
      <c r="BF14"/>
      <c r="BG14"/>
      <c r="BH14"/>
      <c r="BI14"/>
      <c r="BJ14"/>
      <c r="BK14"/>
      <c r="BL14"/>
      <c r="BM14"/>
      <c r="BN14"/>
      <c r="BO14"/>
      <c r="BP14"/>
    </row>
    <row r="15" spans="2:68" s="102" customFormat="1" ht="17" thickTop="1">
      <c r="B15" s="191" t="s">
        <v>554</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2:68" s="102" customFormat="1" ht="16">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3:68" ht="16">
      <c r="AN17"/>
      <c r="AO17"/>
      <c r="AP17"/>
      <c r="AQ17"/>
      <c r="AR17"/>
      <c r="AS17"/>
      <c r="AT17"/>
      <c r="AU17"/>
      <c r="AV17"/>
      <c r="AW17"/>
      <c r="AX17"/>
      <c r="AY17"/>
      <c r="AZ17"/>
      <c r="BA17"/>
      <c r="BB17"/>
      <c r="BC17"/>
      <c r="BD17"/>
      <c r="BE17"/>
      <c r="BF17"/>
      <c r="BG17"/>
      <c r="BH17"/>
      <c r="BI17"/>
      <c r="BJ17"/>
      <c r="BK17"/>
      <c r="BL17"/>
      <c r="BM17"/>
      <c r="BN17"/>
      <c r="BO17"/>
      <c r="BP17"/>
    </row>
    <row r="18" spans="3:68" ht="16">
      <c r="AG18" s="52"/>
      <c r="AN18"/>
      <c r="AO18"/>
      <c r="AP18"/>
      <c r="AQ18"/>
      <c r="AR18"/>
      <c r="AS18"/>
      <c r="AT18"/>
      <c r="AU18"/>
      <c r="AV18"/>
      <c r="AW18"/>
      <c r="AX18"/>
      <c r="AY18"/>
      <c r="AZ18"/>
      <c r="BA18"/>
      <c r="BB18"/>
      <c r="BC18"/>
      <c r="BD18"/>
      <c r="BE18"/>
      <c r="BF18"/>
      <c r="BG18"/>
      <c r="BH18"/>
      <c r="BI18"/>
      <c r="BJ18"/>
      <c r="BK18"/>
      <c r="BL18"/>
      <c r="BM18"/>
      <c r="BN18"/>
      <c r="BO18"/>
      <c r="BP18"/>
    </row>
    <row r="19" spans="3:68" ht="16">
      <c r="AG19" s="52"/>
      <c r="AN19"/>
      <c r="AO19"/>
      <c r="AP19"/>
      <c r="AQ19"/>
      <c r="AR19"/>
      <c r="AS19"/>
      <c r="AT19"/>
      <c r="AU19"/>
      <c r="AV19"/>
      <c r="AW19"/>
      <c r="AX19"/>
      <c r="AY19"/>
      <c r="AZ19"/>
      <c r="BA19"/>
      <c r="BB19"/>
      <c r="BC19"/>
      <c r="BD19"/>
      <c r="BE19"/>
      <c r="BF19"/>
      <c r="BG19"/>
      <c r="BH19"/>
      <c r="BI19"/>
      <c r="BJ19"/>
      <c r="BK19"/>
      <c r="BL19"/>
      <c r="BM19"/>
      <c r="BN19"/>
      <c r="BO19"/>
      <c r="BP19"/>
    </row>
    <row r="20" spans="3:68" ht="16">
      <c r="AG20" s="52"/>
      <c r="AN20"/>
      <c r="AO20"/>
      <c r="AP20"/>
      <c r="AQ20"/>
      <c r="AR20"/>
      <c r="AS20"/>
      <c r="AT20"/>
      <c r="AU20"/>
      <c r="AV20"/>
      <c r="AW20"/>
      <c r="AX20"/>
      <c r="AY20"/>
      <c r="AZ20"/>
      <c r="BA20"/>
      <c r="BB20"/>
      <c r="BC20"/>
      <c r="BD20"/>
      <c r="BE20"/>
      <c r="BF20"/>
      <c r="BG20"/>
      <c r="BH20"/>
      <c r="BI20"/>
      <c r="BJ20"/>
      <c r="BK20"/>
      <c r="BL20"/>
      <c r="BM20"/>
      <c r="BN20"/>
      <c r="BO20"/>
      <c r="BP20"/>
    </row>
    <row r="21" spans="3:68" ht="16">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68" ht="16">
      <c r="AG22" s="52"/>
      <c r="AN22"/>
      <c r="AO22"/>
      <c r="AP22"/>
      <c r="AQ22"/>
      <c r="AR22"/>
      <c r="AS22"/>
      <c r="AT22"/>
      <c r="AU22"/>
      <c r="AV22"/>
      <c r="AW22"/>
      <c r="AX22"/>
      <c r="AY22"/>
      <c r="AZ22"/>
      <c r="BA22"/>
      <c r="BB22"/>
      <c r="BC22"/>
      <c r="BD22"/>
      <c r="BE22"/>
      <c r="BF22"/>
      <c r="BG22"/>
      <c r="BH22"/>
      <c r="BI22"/>
      <c r="BJ22"/>
      <c r="BK22"/>
      <c r="BL22"/>
      <c r="BM22"/>
      <c r="BN22"/>
      <c r="BO22"/>
      <c r="BP22"/>
    </row>
    <row r="23" spans="3:68" ht="16">
      <c r="AN23"/>
      <c r="AO23"/>
      <c r="AP23"/>
      <c r="AQ23"/>
      <c r="AR23"/>
      <c r="AS23"/>
      <c r="AT23"/>
      <c r="AU23"/>
      <c r="AV23"/>
      <c r="AW23"/>
      <c r="AX23"/>
      <c r="AY23"/>
      <c r="AZ23"/>
      <c r="BA23"/>
      <c r="BB23"/>
      <c r="BC23"/>
      <c r="BD23"/>
      <c r="BE23"/>
      <c r="BF23"/>
      <c r="BG23"/>
      <c r="BH23"/>
      <c r="BI23"/>
      <c r="BJ23"/>
      <c r="BK23"/>
      <c r="BL23"/>
      <c r="BM23"/>
      <c r="BN23"/>
      <c r="BO23"/>
      <c r="BP23"/>
    </row>
    <row r="24" spans="3:68" ht="16">
      <c r="AN24"/>
      <c r="AO24"/>
      <c r="AP24"/>
      <c r="AQ24"/>
      <c r="AR24"/>
      <c r="AS24"/>
      <c r="AT24"/>
      <c r="AU24"/>
      <c r="AV24"/>
      <c r="AW24"/>
      <c r="AX24"/>
      <c r="AY24"/>
      <c r="AZ24"/>
      <c r="BA24"/>
      <c r="BB24"/>
      <c r="BC24"/>
      <c r="BD24"/>
      <c r="BE24"/>
      <c r="BF24"/>
      <c r="BG24"/>
      <c r="BH24"/>
      <c r="BI24"/>
      <c r="BJ24"/>
      <c r="BK24"/>
      <c r="BL24"/>
      <c r="BM24"/>
      <c r="BN24"/>
      <c r="BO24"/>
      <c r="BP24"/>
    </row>
    <row r="25" spans="3:68" ht="16">
      <c r="AN25"/>
      <c r="AO25"/>
      <c r="AP25"/>
      <c r="AQ25"/>
      <c r="AR25"/>
      <c r="AS25"/>
      <c r="AT25"/>
      <c r="AU25"/>
      <c r="AV25"/>
      <c r="AW25"/>
      <c r="AX25"/>
      <c r="AY25"/>
      <c r="AZ25"/>
      <c r="BA25"/>
      <c r="BB25"/>
      <c r="BC25"/>
      <c r="BD25"/>
      <c r="BE25"/>
      <c r="BF25"/>
      <c r="BG25"/>
      <c r="BH25"/>
      <c r="BI25"/>
      <c r="BJ25"/>
      <c r="BK25"/>
      <c r="BL25"/>
      <c r="BM25"/>
      <c r="BN25"/>
      <c r="BO25"/>
      <c r="BP25"/>
    </row>
    <row r="26" spans="3:68" ht="16">
      <c r="AN26"/>
      <c r="AO26"/>
      <c r="AP26"/>
      <c r="AQ26"/>
      <c r="AR26"/>
      <c r="AS26"/>
      <c r="AT26"/>
      <c r="AU26"/>
      <c r="AV26"/>
      <c r="AW26"/>
      <c r="AX26"/>
      <c r="AY26"/>
      <c r="AZ26"/>
      <c r="BA26"/>
      <c r="BB26"/>
      <c r="BC26"/>
      <c r="BD26"/>
      <c r="BE26"/>
      <c r="BF26"/>
      <c r="BG26"/>
      <c r="BH26"/>
      <c r="BI26"/>
      <c r="BJ26"/>
      <c r="BK26"/>
      <c r="BL26"/>
      <c r="BM26"/>
      <c r="BN26"/>
      <c r="BO26"/>
      <c r="BP26"/>
    </row>
    <row r="27" spans="3:68" ht="16">
      <c r="AN27"/>
      <c r="AO27"/>
      <c r="AP27"/>
      <c r="AQ27"/>
      <c r="AR27"/>
      <c r="AS27"/>
      <c r="AT27"/>
      <c r="AU27"/>
      <c r="AV27"/>
      <c r="AW27"/>
      <c r="AX27"/>
      <c r="AY27"/>
      <c r="AZ27"/>
      <c r="BA27"/>
      <c r="BB27"/>
      <c r="BC27"/>
      <c r="BD27"/>
      <c r="BE27"/>
      <c r="BF27"/>
      <c r="BG27"/>
      <c r="BH27"/>
      <c r="BI27"/>
      <c r="BJ27"/>
      <c r="BK27"/>
      <c r="BL27"/>
      <c r="BM27"/>
      <c r="BN27"/>
      <c r="BO27"/>
      <c r="BP27"/>
    </row>
    <row r="28" spans="3:68" ht="16">
      <c r="AN28"/>
      <c r="AO28"/>
      <c r="AP28"/>
      <c r="AQ28"/>
      <c r="AR28"/>
      <c r="AS28"/>
      <c r="AT28"/>
      <c r="AU28"/>
      <c r="AV28"/>
      <c r="AW28"/>
      <c r="AX28"/>
      <c r="AY28"/>
      <c r="AZ28"/>
      <c r="BA28"/>
      <c r="BB28"/>
      <c r="BC28"/>
      <c r="BD28"/>
      <c r="BE28"/>
      <c r="BF28"/>
      <c r="BG28"/>
      <c r="BH28"/>
      <c r="BI28"/>
      <c r="BJ28"/>
      <c r="BK28"/>
      <c r="BL28"/>
      <c r="BM28"/>
      <c r="BN28"/>
      <c r="BO28"/>
      <c r="BP28"/>
    </row>
    <row r="29" spans="3:68" ht="16">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ht="16">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68" ht="16">
      <c r="AE31" s="14"/>
      <c r="AF31" s="14"/>
      <c r="AN31"/>
      <c r="AO31"/>
      <c r="AP31"/>
      <c r="AQ31"/>
      <c r="AR31"/>
      <c r="AS31"/>
      <c r="AT31"/>
      <c r="AU31"/>
      <c r="AV31"/>
      <c r="AW31"/>
      <c r="AX31"/>
      <c r="AY31"/>
      <c r="AZ31"/>
      <c r="BA31"/>
      <c r="BB31"/>
      <c r="BC31"/>
      <c r="BD31"/>
      <c r="BE31"/>
      <c r="BF31"/>
      <c r="BG31"/>
      <c r="BH31"/>
      <c r="BI31"/>
      <c r="BJ31"/>
      <c r="BK31"/>
      <c r="BL31"/>
      <c r="BM31"/>
      <c r="BN31"/>
      <c r="BO31"/>
      <c r="BP31"/>
    </row>
    <row r="32" spans="3:68" ht="16">
      <c r="AN32"/>
      <c r="AO32"/>
      <c r="AP32"/>
      <c r="AQ32"/>
      <c r="AR32"/>
      <c r="AS32"/>
      <c r="AT32"/>
      <c r="AU32"/>
      <c r="AV32"/>
      <c r="AW32"/>
      <c r="AX32"/>
      <c r="AY32"/>
      <c r="AZ32"/>
      <c r="BA32"/>
      <c r="BB32"/>
      <c r="BC32"/>
      <c r="BD32"/>
      <c r="BE32"/>
      <c r="BF32"/>
      <c r="BG32"/>
      <c r="BH32"/>
      <c r="BI32"/>
      <c r="BJ32"/>
      <c r="BK32"/>
      <c r="BL32"/>
      <c r="BM32"/>
      <c r="BN32"/>
      <c r="BO32"/>
      <c r="BP32"/>
    </row>
    <row r="33" spans="3:68" ht="16">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ht="16">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ht="16">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ht="16">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ht="16">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3:68" ht="16">
      <c r="AN38"/>
      <c r="AO38"/>
      <c r="AP38"/>
      <c r="AQ38"/>
      <c r="AR38"/>
      <c r="AS38"/>
      <c r="AT38"/>
      <c r="AU38"/>
      <c r="AV38"/>
      <c r="AW38"/>
      <c r="AX38"/>
      <c r="AY38"/>
      <c r="AZ38"/>
      <c r="BA38"/>
      <c r="BB38"/>
      <c r="BC38"/>
      <c r="BD38"/>
      <c r="BE38"/>
      <c r="BF38"/>
      <c r="BG38"/>
      <c r="BH38"/>
      <c r="BI38"/>
      <c r="BJ38"/>
      <c r="BK38"/>
      <c r="BL38"/>
      <c r="BM38"/>
      <c r="BN38"/>
      <c r="BO38"/>
      <c r="BP38"/>
    </row>
    <row r="39" spans="3:68" ht="16">
      <c r="AN39"/>
      <c r="AO39"/>
      <c r="AP39"/>
      <c r="AQ39"/>
      <c r="AR39"/>
      <c r="AS39"/>
      <c r="AT39"/>
      <c r="AU39"/>
      <c r="AV39"/>
      <c r="AW39"/>
      <c r="AX39"/>
      <c r="AY39"/>
      <c r="AZ39"/>
      <c r="BA39"/>
      <c r="BB39"/>
      <c r="BC39"/>
      <c r="BD39"/>
      <c r="BE39"/>
      <c r="BF39"/>
      <c r="BG39"/>
      <c r="BH39"/>
      <c r="BI39"/>
      <c r="BJ39"/>
      <c r="BK39"/>
      <c r="BL39"/>
      <c r="BM39"/>
      <c r="BN39"/>
      <c r="BO39"/>
      <c r="BP39"/>
    </row>
    <row r="40" spans="3:68" ht="16">
      <c r="AN40"/>
      <c r="AO40"/>
      <c r="AP40"/>
      <c r="AQ40"/>
      <c r="AR40"/>
      <c r="AS40"/>
      <c r="AT40"/>
      <c r="AU40"/>
      <c r="AV40"/>
      <c r="AW40"/>
      <c r="AX40"/>
      <c r="AY40"/>
      <c r="AZ40"/>
      <c r="BA40"/>
      <c r="BB40"/>
      <c r="BC40"/>
      <c r="BD40"/>
      <c r="BE40"/>
      <c r="BF40"/>
      <c r="BG40"/>
      <c r="BH40"/>
      <c r="BI40"/>
      <c r="BJ40"/>
      <c r="BK40"/>
      <c r="BL40"/>
      <c r="BM40"/>
      <c r="BN40"/>
      <c r="BO40"/>
      <c r="BP40"/>
    </row>
    <row r="41" spans="3:68" ht="16">
      <c r="AN41"/>
      <c r="AO41"/>
      <c r="AP41"/>
      <c r="AQ41"/>
      <c r="AR41"/>
      <c r="AS41"/>
      <c r="AT41"/>
      <c r="AU41"/>
      <c r="AV41"/>
      <c r="AW41"/>
      <c r="AX41"/>
      <c r="AY41"/>
      <c r="AZ41"/>
      <c r="BA41"/>
      <c r="BB41"/>
      <c r="BC41"/>
      <c r="BD41"/>
      <c r="BE41"/>
      <c r="BF41"/>
      <c r="BG41"/>
      <c r="BH41"/>
      <c r="BI41"/>
      <c r="BJ41"/>
      <c r="BK41"/>
      <c r="BL41"/>
      <c r="BM41"/>
      <c r="BN41"/>
      <c r="BO41"/>
      <c r="BP41"/>
    </row>
    <row r="42" spans="3:68" ht="16">
      <c r="AN42"/>
      <c r="AO42"/>
      <c r="AP42"/>
      <c r="AQ42"/>
      <c r="AR42"/>
      <c r="AS42"/>
      <c r="AT42"/>
      <c r="AU42"/>
      <c r="AV42"/>
      <c r="AW42"/>
      <c r="AX42"/>
      <c r="AY42"/>
      <c r="AZ42"/>
      <c r="BA42"/>
      <c r="BB42"/>
      <c r="BC42"/>
      <c r="BD42"/>
      <c r="BE42"/>
      <c r="BF42"/>
      <c r="BG42"/>
      <c r="BH42"/>
      <c r="BI42"/>
      <c r="BJ42"/>
      <c r="BK42"/>
      <c r="BL42"/>
      <c r="BM42"/>
      <c r="BN42"/>
      <c r="BO42"/>
      <c r="BP42"/>
    </row>
    <row r="43" spans="3:68" ht="16">
      <c r="AN43"/>
      <c r="AO43"/>
      <c r="AP43"/>
      <c r="AQ43"/>
      <c r="AR43"/>
      <c r="AS43"/>
      <c r="AT43"/>
      <c r="AU43"/>
      <c r="AV43"/>
      <c r="AW43"/>
      <c r="AX43"/>
      <c r="AY43"/>
      <c r="AZ43"/>
      <c r="BA43"/>
      <c r="BB43"/>
      <c r="BC43"/>
      <c r="BD43"/>
      <c r="BE43"/>
      <c r="BF43"/>
      <c r="BG43"/>
      <c r="BH43"/>
      <c r="BI43"/>
      <c r="BJ43"/>
      <c r="BK43"/>
      <c r="BL43"/>
      <c r="BM43"/>
      <c r="BN43"/>
      <c r="BO43"/>
      <c r="BP43"/>
    </row>
    <row r="44" spans="3:68" ht="16">
      <c r="AN44"/>
      <c r="AO44"/>
      <c r="AP44"/>
      <c r="AQ44"/>
      <c r="AR44"/>
      <c r="AS44"/>
      <c r="AT44"/>
      <c r="AU44"/>
      <c r="AV44"/>
      <c r="AW44"/>
      <c r="AX44"/>
      <c r="AY44"/>
      <c r="AZ44"/>
      <c r="BA44"/>
      <c r="BB44"/>
      <c r="BC44"/>
      <c r="BD44"/>
      <c r="BE44"/>
      <c r="BF44"/>
      <c r="BG44"/>
      <c r="BH44"/>
      <c r="BI44"/>
      <c r="BJ44"/>
      <c r="BK44"/>
      <c r="BL44"/>
      <c r="BM44"/>
      <c r="BN44"/>
      <c r="BO44"/>
      <c r="BP44"/>
    </row>
    <row r="45" spans="3:68" ht="16">
      <c r="AN45"/>
      <c r="AO45"/>
      <c r="AP45"/>
      <c r="AQ45"/>
      <c r="AR45"/>
      <c r="AS45"/>
      <c r="AT45"/>
      <c r="AU45"/>
      <c r="AV45"/>
      <c r="AW45"/>
      <c r="AX45"/>
      <c r="AY45"/>
      <c r="AZ45"/>
      <c r="BA45"/>
      <c r="BB45"/>
      <c r="BC45"/>
      <c r="BD45"/>
      <c r="BE45"/>
      <c r="BF45"/>
      <c r="BG45"/>
      <c r="BH45"/>
      <c r="BI45"/>
      <c r="BJ45"/>
      <c r="BK45"/>
      <c r="BL45"/>
      <c r="BM45"/>
      <c r="BN45"/>
      <c r="BO45"/>
      <c r="BP45"/>
    </row>
    <row r="46" spans="3:68" ht="16">
      <c r="AN46"/>
      <c r="AO46"/>
      <c r="AP46"/>
      <c r="AQ46"/>
      <c r="AR46"/>
      <c r="AS46"/>
      <c r="AT46"/>
      <c r="AU46"/>
      <c r="AV46"/>
      <c r="AW46"/>
      <c r="AX46"/>
      <c r="AY46"/>
      <c r="AZ46"/>
      <c r="BA46"/>
      <c r="BB46"/>
      <c r="BC46"/>
      <c r="BD46"/>
      <c r="BE46"/>
      <c r="BF46"/>
      <c r="BG46"/>
      <c r="BH46"/>
      <c r="BI46"/>
      <c r="BJ46"/>
      <c r="BK46"/>
      <c r="BL46"/>
      <c r="BM46"/>
      <c r="BN46"/>
      <c r="BO46"/>
      <c r="BP46"/>
    </row>
    <row r="47" spans="3:68" ht="16">
      <c r="AN47"/>
      <c r="AO47"/>
      <c r="AP47"/>
      <c r="AQ47"/>
      <c r="AR47"/>
      <c r="AS47"/>
      <c r="AT47"/>
      <c r="AU47"/>
      <c r="AV47"/>
      <c r="AW47"/>
      <c r="AX47"/>
      <c r="AY47"/>
      <c r="AZ47"/>
      <c r="BA47"/>
      <c r="BB47"/>
      <c r="BC47"/>
      <c r="BD47"/>
      <c r="BE47"/>
      <c r="BF47"/>
      <c r="BG47"/>
      <c r="BH47"/>
      <c r="BI47"/>
      <c r="BJ47"/>
      <c r="BK47"/>
      <c r="BL47"/>
      <c r="BM47"/>
      <c r="BN47"/>
      <c r="BO47"/>
      <c r="BP47"/>
    </row>
    <row r="48" spans="3:68" ht="16">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72" ht="16">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72" ht="16">
      <c r="AE50" s="14"/>
      <c r="AF50" s="14"/>
      <c r="AN50"/>
      <c r="AO50"/>
      <c r="AP50"/>
      <c r="AQ50"/>
      <c r="AR50"/>
      <c r="AS50"/>
      <c r="AT50"/>
      <c r="AU50"/>
      <c r="AV50"/>
      <c r="AW50"/>
      <c r="AX50"/>
      <c r="AY50"/>
      <c r="AZ50"/>
      <c r="BA50"/>
      <c r="BB50"/>
      <c r="BC50"/>
      <c r="BD50"/>
      <c r="BE50"/>
      <c r="BF50"/>
      <c r="BG50"/>
      <c r="BH50"/>
      <c r="BI50"/>
      <c r="BJ50"/>
      <c r="BK50"/>
      <c r="BL50"/>
      <c r="BM50"/>
      <c r="BN50"/>
      <c r="BO50"/>
      <c r="BP50"/>
    </row>
    <row r="51" spans="3:72" ht="16">
      <c r="AN51"/>
      <c r="AO51"/>
      <c r="AP51"/>
      <c r="AQ51"/>
      <c r="AR51"/>
      <c r="AS51"/>
      <c r="AT51"/>
      <c r="AU51"/>
      <c r="AV51"/>
      <c r="AW51"/>
      <c r="AX51"/>
      <c r="AY51"/>
      <c r="AZ51"/>
      <c r="BA51"/>
      <c r="BB51"/>
      <c r="BC51"/>
      <c r="BD51"/>
      <c r="BE51"/>
      <c r="BF51"/>
      <c r="BG51"/>
      <c r="BH51"/>
      <c r="BI51"/>
      <c r="BJ51"/>
      <c r="BK51"/>
      <c r="BL51"/>
      <c r="BM51"/>
      <c r="BN51"/>
      <c r="BO51"/>
      <c r="BP51"/>
    </row>
    <row r="52" spans="3:72" ht="16">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72" ht="16">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3:72" ht="16">
      <c r="AN54"/>
      <c r="AO54"/>
      <c r="AP54"/>
      <c r="AQ54"/>
      <c r="AR54"/>
      <c r="AS54"/>
      <c r="AT54"/>
      <c r="AU54"/>
      <c r="AV54"/>
      <c r="AW54"/>
      <c r="AX54"/>
      <c r="AY54"/>
      <c r="AZ54"/>
      <c r="BA54"/>
      <c r="BB54"/>
      <c r="BC54"/>
      <c r="BD54"/>
      <c r="BE54"/>
      <c r="BF54"/>
      <c r="BG54"/>
      <c r="BH54"/>
      <c r="BI54"/>
      <c r="BJ54"/>
      <c r="BK54"/>
      <c r="BL54"/>
      <c r="BM54"/>
      <c r="BN54"/>
      <c r="BO54"/>
      <c r="BP54"/>
    </row>
    <row r="55" spans="3:72" ht="16">
      <c r="AN55"/>
      <c r="AO55"/>
      <c r="AP55"/>
      <c r="AQ55"/>
      <c r="AR55"/>
      <c r="AS55"/>
      <c r="AT55"/>
      <c r="AU55"/>
      <c r="AV55"/>
      <c r="AW55"/>
      <c r="AX55"/>
      <c r="AY55"/>
      <c r="AZ55"/>
      <c r="BA55"/>
      <c r="BB55"/>
      <c r="BC55"/>
      <c r="BD55"/>
      <c r="BE55"/>
      <c r="BF55"/>
      <c r="BG55"/>
      <c r="BH55"/>
      <c r="BI55"/>
      <c r="BJ55"/>
      <c r="BK55"/>
      <c r="BL55"/>
      <c r="BM55"/>
      <c r="BN55"/>
      <c r="BO55"/>
      <c r="BP55"/>
    </row>
    <row r="56" spans="3:72" ht="16">
      <c r="AN56"/>
      <c r="AO56"/>
      <c r="AP56"/>
      <c r="AQ56"/>
      <c r="AR56"/>
      <c r="AS56"/>
      <c r="AT56"/>
      <c r="AU56"/>
      <c r="AV56"/>
      <c r="AW56"/>
      <c r="AX56"/>
      <c r="AY56"/>
      <c r="AZ56"/>
      <c r="BA56"/>
      <c r="BB56"/>
      <c r="BC56"/>
      <c r="BD56"/>
      <c r="BE56"/>
      <c r="BF56"/>
      <c r="BG56"/>
      <c r="BH56"/>
      <c r="BI56"/>
      <c r="BJ56"/>
      <c r="BK56"/>
      <c r="BL56"/>
      <c r="BM56"/>
      <c r="BN56"/>
      <c r="BO56"/>
      <c r="BP56"/>
    </row>
    <row r="57" spans="3:72" ht="16">
      <c r="AN57"/>
      <c r="AO57"/>
      <c r="AP57"/>
      <c r="AQ57"/>
      <c r="AR57"/>
      <c r="AS57"/>
      <c r="AT57"/>
      <c r="AU57"/>
      <c r="AV57"/>
      <c r="AW57"/>
      <c r="AX57"/>
      <c r="AY57"/>
      <c r="AZ57"/>
      <c r="BA57"/>
      <c r="BB57"/>
      <c r="BC57"/>
      <c r="BD57"/>
      <c r="BE57"/>
      <c r="BF57"/>
      <c r="BG57"/>
      <c r="BH57"/>
      <c r="BI57"/>
      <c r="BJ57"/>
      <c r="BK57"/>
      <c r="BL57"/>
      <c r="BM57"/>
      <c r="BN57"/>
      <c r="BO57"/>
      <c r="BP57"/>
    </row>
    <row r="58" spans="3:72" ht="16">
      <c r="AN58"/>
      <c r="AO58"/>
      <c r="AP58"/>
      <c r="AQ58"/>
      <c r="AR58"/>
      <c r="AS58"/>
      <c r="AT58"/>
      <c r="AU58"/>
      <c r="AV58"/>
      <c r="AW58"/>
      <c r="AX58"/>
      <c r="AY58"/>
      <c r="AZ58"/>
      <c r="BA58"/>
      <c r="BB58"/>
      <c r="BC58"/>
      <c r="BD58"/>
      <c r="BE58"/>
      <c r="BF58"/>
      <c r="BG58"/>
      <c r="BH58"/>
      <c r="BI58"/>
      <c r="BJ58"/>
      <c r="BK58"/>
      <c r="BL58"/>
      <c r="BM58"/>
      <c r="BN58"/>
      <c r="BO58"/>
      <c r="BP58"/>
    </row>
    <row r="59" spans="3:72" ht="16">
      <c r="AN59"/>
      <c r="AO59"/>
      <c r="AP59"/>
      <c r="AQ59"/>
      <c r="AR59"/>
      <c r="AS59"/>
      <c r="AT59"/>
      <c r="AU59"/>
      <c r="AV59"/>
      <c r="AW59"/>
      <c r="AX59"/>
      <c r="AY59"/>
      <c r="AZ59"/>
      <c r="BA59"/>
      <c r="BB59"/>
      <c r="BC59"/>
      <c r="BD59"/>
      <c r="BE59"/>
      <c r="BF59"/>
      <c r="BG59"/>
      <c r="BH59"/>
      <c r="BI59"/>
      <c r="BJ59"/>
      <c r="BK59"/>
      <c r="BL59"/>
      <c r="BM59"/>
      <c r="BN59"/>
      <c r="BO59"/>
      <c r="BP59"/>
    </row>
    <row r="60" spans="3:72" ht="16">
      <c r="AN60"/>
      <c r="AO60"/>
      <c r="AP60"/>
      <c r="AQ60"/>
      <c r="AR60"/>
      <c r="AS60"/>
      <c r="AT60"/>
      <c r="AU60"/>
      <c r="AV60"/>
      <c r="AW60"/>
      <c r="AX60"/>
      <c r="AY60"/>
      <c r="AZ60"/>
      <c r="BA60"/>
      <c r="BB60"/>
      <c r="BC60"/>
      <c r="BD60"/>
      <c r="BE60"/>
      <c r="BF60"/>
      <c r="BG60"/>
      <c r="BH60"/>
      <c r="BI60"/>
      <c r="BJ60"/>
      <c r="BK60"/>
      <c r="BL60"/>
      <c r="BM60"/>
      <c r="BN60"/>
      <c r="BO60"/>
      <c r="BP60"/>
    </row>
    <row r="61" spans="3:72" ht="16">
      <c r="AN61"/>
      <c r="AO61"/>
      <c r="AP61"/>
      <c r="AQ61"/>
      <c r="AR61"/>
      <c r="AS61"/>
      <c r="AT61"/>
      <c r="AU61"/>
      <c r="AV61"/>
      <c r="AW61"/>
      <c r="AX61"/>
      <c r="AY61"/>
      <c r="AZ61"/>
      <c r="BA61"/>
      <c r="BB61"/>
      <c r="BC61"/>
      <c r="BD61"/>
      <c r="BE61"/>
      <c r="BF61"/>
      <c r="BG61"/>
      <c r="BH61"/>
      <c r="BI61"/>
      <c r="BJ61"/>
      <c r="BK61"/>
      <c r="BL61"/>
      <c r="BM61"/>
      <c r="BN61"/>
      <c r="BO61"/>
      <c r="BP61"/>
    </row>
    <row r="62" spans="3:72" ht="16">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3:72" ht="16">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3:72" ht="16">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2:72" ht="16">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2:72" ht="16">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2:72" ht="16">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2:72" ht="16">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2:72" ht="16">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2:72" ht="16">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2:72" ht="16">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2:72" ht="16">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2:72" ht="16">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2:72" ht="16">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2:72" ht="16">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2:72" ht="16">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2:72" ht="16">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2:72" ht="16">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ht="16">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ht="16">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ht="16">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ht="16">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ht="16">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ht="16">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ht="16">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ht="16">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ht="16">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ht="16">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ht="16">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ht="16">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ht="16">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ht="16">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ht="16">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ht="16">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ht="16">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ht="16">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ht="16">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ht="16">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ht="16">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ht="16">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ht="16">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ht="16">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ht="16">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ht="16">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ht="16">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ht="16">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ht="16">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ht="16">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ht="16">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ht="16">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ht="16">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2:72" ht="16">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2:72" ht="16">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2:72" ht="16">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2:72" ht="16">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2:72" ht="16">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2:72" ht="16">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2:72" ht="16">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ht="16">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ht="16">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ht="16">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ht="16">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ht="16">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ht="16">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ht="16">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ht="16">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ht="16">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ht="16">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ht="16">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ht="16">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ht="16">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ht="16">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ht="16">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ht="16">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ht="16">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ht="16">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ht="16">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ht="16">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ht="16">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ht="16">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ht="16">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ht="16">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ht="16">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ht="16">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ht="16">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ht="16">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ht="16">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ht="16">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ht="16">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ht="16">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ht="16">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2:72" ht="16">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2:72" ht="16">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2:72" ht="16">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2:72" ht="16">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2:72" ht="16">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2:72" ht="16">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2:72" ht="16">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ht="16">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ht="16">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ht="16">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ht="16">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ht="16">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ht="16">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ht="16">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ht="16">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ht="16">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ht="16">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ht="16">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ht="16">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72" ht="16">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72" ht="16">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72" ht="16">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72" ht="16">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72" ht="16">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72" ht="16">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ht="16">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ht="16">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ht="16">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ht="16">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ht="16">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ht="16">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ht="16">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ht="16">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ht="16">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ht="16">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ht="16">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ht="16">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ht="16">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ht="16">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ht="16">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2:68" ht="16">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2:68" ht="16">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2:68" ht="16">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2:68" ht="16">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2:68" ht="1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2:68" ht="16">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2:68" ht="16">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ht="16">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ht="16">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ht="16">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ht="16">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ht="16">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ht="16">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ht="16">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ht="16">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ht="16">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ht="16">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72" ht="16">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72" ht="16">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72" ht="16">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72" ht="16">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72" ht="16">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72" ht="16">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72">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1:72">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1:72">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1:72">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1:72">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1:72">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1:72">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0"/>
  <rowBreaks count="7" manualBreak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syncVertical="1" syncRef="A1" transitionEvaluation="1" codeName="Sheet24">
    <pageSetUpPr fitToPage="1"/>
  </sheetPr>
  <dimension ref="B1:AW660"/>
  <sheetViews>
    <sheetView showGridLines="0" zoomScale="81" zoomScaleNormal="81" workbookViewId="0"/>
  </sheetViews>
  <sheetFormatPr baseColWidth="10" defaultColWidth="9.7109375" defaultRowHeight="13"/>
  <cols>
    <col min="1" max="1" width="2.5703125" style="1" customWidth="1"/>
    <col min="2" max="2" width="12.5703125" style="59" customWidth="1"/>
    <col min="3" max="3" width="7.85546875" style="12" customWidth="1"/>
    <col min="4" max="4" width="7.7109375" style="12" customWidth="1"/>
    <col min="5" max="5" width="7.7109375" style="18" customWidth="1"/>
    <col min="6" max="6" width="8.28515625" style="12" customWidth="1"/>
    <col min="7" max="8" width="7.7109375" style="12" customWidth="1"/>
    <col min="9" max="11" width="6.7109375" style="12" customWidth="1"/>
    <col min="12" max="12" width="8.7109375" style="12" customWidth="1"/>
    <col min="13" max="13" width="1" style="12" customWidth="1"/>
    <col min="14" max="14" width="10.7109375" style="12" customWidth="1"/>
    <col min="15" max="15" width="2.28515625" style="12" customWidth="1"/>
    <col min="16" max="16" width="2.28515625" style="59" customWidth="1"/>
    <col min="17" max="18" width="3.7109375" style="12" customWidth="1"/>
    <col min="19" max="24" width="9.7109375" style="12"/>
    <col min="25" max="25" width="10.28515625" style="12" customWidth="1"/>
    <col min="26" max="27" width="9.7109375" style="12"/>
    <col min="28" max="28" width="9.7109375" style="1"/>
    <col min="29" max="29" width="9.7109375" style="1" customWidth="1"/>
    <col min="30" max="16384" width="9.7109375" style="1"/>
  </cols>
  <sheetData>
    <row r="1" spans="2:45">
      <c r="B1" s="1445" t="str">
        <f>'Title Page'!$B$30</f>
        <v>ASHRAE Standard 140-2020, Informative Annex B8, Section B8.1</v>
      </c>
      <c r="C1" s="1445"/>
      <c r="D1" s="1445"/>
      <c r="E1" s="1445"/>
      <c r="F1" s="1445"/>
      <c r="G1" s="1445"/>
      <c r="H1" s="1445"/>
      <c r="I1" s="1445"/>
      <c r="J1" s="1445"/>
      <c r="K1" s="1445"/>
      <c r="L1" s="1445"/>
      <c r="M1" s="1445"/>
      <c r="N1" s="1445"/>
    </row>
    <row r="2" spans="2:45">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45">
      <c r="B3" s="1445" t="str">
        <f>'Title Page'!$B$34</f>
        <v/>
      </c>
      <c r="C3" s="1445"/>
      <c r="D3" s="1445"/>
      <c r="E3" s="1445"/>
      <c r="F3" s="1445"/>
      <c r="G3" s="1445"/>
      <c r="H3" s="1445"/>
      <c r="I3" s="1445"/>
      <c r="J3" s="1445"/>
      <c r="K3" s="1445"/>
      <c r="L3" s="1445"/>
      <c r="M3" s="1445"/>
      <c r="N3" s="1445"/>
    </row>
    <row r="4" spans="2:45" ht="15" customHeight="1">
      <c r="B4" s="188"/>
      <c r="C4" s="249" t="s">
        <v>1390</v>
      </c>
    </row>
    <row r="5" spans="2:45" ht="10.5" customHeight="1">
      <c r="B5" s="188"/>
      <c r="C5" s="249" t="s">
        <v>233</v>
      </c>
    </row>
    <row r="6" spans="2:45" ht="5.25" customHeight="1"/>
    <row r="7" spans="2:45" ht="17" thickBot="1">
      <c r="B7" s="172" t="s">
        <v>1168</v>
      </c>
      <c r="C7" s="69"/>
      <c r="D7" s="69"/>
      <c r="E7" s="70"/>
      <c r="F7" s="69"/>
      <c r="G7" s="69"/>
      <c r="H7" s="69"/>
      <c r="I7" s="68"/>
      <c r="J7" s="68"/>
      <c r="N7" s="69"/>
      <c r="T7" s="7" t="s">
        <v>920</v>
      </c>
    </row>
    <row r="8" spans="2:45" ht="17" thickTop="1">
      <c r="B8" s="254" t="s">
        <v>558</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560</v>
      </c>
      <c r="J8" s="1441"/>
      <c r="K8" s="1441"/>
      <c r="L8" s="1442"/>
      <c r="M8" s="450"/>
      <c r="N8" s="432" t="str">
        <f ca="1">'DATA for charts'!$S$6</f>
        <v>Latest Result</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ht="16">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448</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ht="16">
      <c r="B10" s="614" t="s">
        <v>851</v>
      </c>
      <c r="C10" s="215"/>
      <c r="D10" s="215"/>
      <c r="E10" s="215"/>
      <c r="F10" s="215"/>
      <c r="G10" s="215"/>
      <c r="H10" s="215"/>
      <c r="I10" s="568"/>
      <c r="J10" s="437"/>
      <c r="K10" s="215"/>
      <c r="L10" s="209" t="s">
        <v>450</v>
      </c>
      <c r="M10" s="450"/>
      <c r="N10" s="438"/>
      <c r="P10"/>
      <c r="Q10"/>
      <c r="R10"/>
      <c r="S10"/>
      <c r="T10" s="681" t="s">
        <v>916</v>
      </c>
      <c r="U10" s="215"/>
      <c r="V10" s="215"/>
      <c r="W10" s="215"/>
      <c r="X10" s="215"/>
      <c r="Y10" s="215"/>
      <c r="Z10" s="215"/>
      <c r="AA10" s="215"/>
      <c r="AB10"/>
      <c r="AC10"/>
      <c r="AD10"/>
      <c r="AE10"/>
      <c r="AF10"/>
      <c r="AG10"/>
      <c r="AH10"/>
      <c r="AI10"/>
      <c r="AJ10"/>
      <c r="AK10"/>
      <c r="AL10"/>
      <c r="AM10"/>
      <c r="AN10"/>
      <c r="AO10"/>
      <c r="AP10"/>
      <c r="AQ10"/>
      <c r="AR10"/>
      <c r="AS10"/>
    </row>
    <row r="11" spans="2:45" ht="1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f>IF(ISNUMBER(YourData!$C190),YourData!$C190,"")</f>
        <v>711.87973207593382</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ht="1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f>IF(ISNUMBER(YourData!$C191),YourData!$C191,"")</f>
        <v>682.6319645677064</v>
      </c>
      <c r="P12"/>
      <c r="Q12"/>
      <c r="R12">
        <f>R11+1</f>
        <v>1</v>
      </c>
      <c r="S12"/>
      <c r="T12"/>
      <c r="U12"/>
      <c r="V12"/>
      <c r="W12"/>
      <c r="X12"/>
      <c r="Y12"/>
      <c r="Z12"/>
      <c r="AA12"/>
      <c r="AB12"/>
      <c r="AC12"/>
      <c r="AD12"/>
      <c r="AE12"/>
      <c r="AF12"/>
      <c r="AG12"/>
      <c r="AH12"/>
      <c r="AI12"/>
      <c r="AJ12"/>
      <c r="AK12"/>
      <c r="AL12"/>
      <c r="AM12"/>
      <c r="AN12"/>
      <c r="AO12"/>
      <c r="AP12"/>
      <c r="AQ12"/>
      <c r="AR12"/>
      <c r="AS12"/>
    </row>
    <row r="13" spans="2:45" ht="1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f>IF(ISNUMBER(YourData!$C192),YourData!$C192,"")</f>
        <v>472.21667115034046</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ht="1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f>IF(ISNUMBER(YourData!$C193),YourData!$C193,"")</f>
        <v>510.12438849059777</v>
      </c>
      <c r="P14"/>
      <c r="Q14"/>
      <c r="R14">
        <f t="shared" si="5"/>
        <v>3</v>
      </c>
      <c r="S14"/>
      <c r="T14"/>
      <c r="U14"/>
      <c r="V14"/>
      <c r="W14"/>
      <c r="X14"/>
      <c r="Y14"/>
      <c r="Z14"/>
      <c r="AA14"/>
      <c r="AB14"/>
      <c r="AC14"/>
      <c r="AD14"/>
      <c r="AE14"/>
      <c r="AF14"/>
      <c r="AG14"/>
      <c r="AH14"/>
      <c r="AI14"/>
      <c r="AJ14"/>
      <c r="AK14"/>
      <c r="AL14"/>
      <c r="AM14"/>
      <c r="AN14"/>
      <c r="AO14"/>
      <c r="AP14"/>
      <c r="AQ14"/>
      <c r="AR14"/>
      <c r="AS14"/>
    </row>
    <row r="15" spans="2:45" ht="1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f>IF(ISNUMBER(YourData!$C194),YourData!$C194,"")</f>
        <v>136.81917222377049</v>
      </c>
      <c r="P15"/>
      <c r="Q15"/>
      <c r="R15">
        <f t="shared" si="5"/>
        <v>4</v>
      </c>
      <c r="S15"/>
      <c r="T15"/>
      <c r="U15"/>
      <c r="V15"/>
      <c r="W15"/>
      <c r="X15"/>
      <c r="Y15"/>
      <c r="Z15"/>
      <c r="AA15"/>
      <c r="AB15"/>
      <c r="AC15"/>
      <c r="AD15"/>
      <c r="AE15"/>
      <c r="AF15"/>
      <c r="AG15"/>
      <c r="AH15"/>
      <c r="AI15"/>
      <c r="AJ15"/>
      <c r="AK15"/>
      <c r="AL15"/>
      <c r="AM15"/>
      <c r="AN15"/>
      <c r="AO15"/>
      <c r="AP15"/>
      <c r="AQ15"/>
      <c r="AR15"/>
      <c r="AS15"/>
    </row>
    <row r="16" spans="2:45" ht="1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f>IF(ISNUMBER(YourData!$C195),YourData!$C195,"")</f>
        <v>10.081226086637937</v>
      </c>
      <c r="P16"/>
      <c r="Q16"/>
      <c r="R16">
        <f t="shared" si="5"/>
        <v>5</v>
      </c>
      <c r="S16"/>
      <c r="T16"/>
      <c r="U16"/>
      <c r="V16"/>
      <c r="W16"/>
      <c r="X16"/>
      <c r="Y16"/>
      <c r="Z16"/>
      <c r="AA16"/>
      <c r="AB16"/>
      <c r="AC16"/>
      <c r="AD16"/>
      <c r="AE16"/>
      <c r="AF16"/>
      <c r="AG16"/>
      <c r="AH16"/>
      <c r="AI16"/>
      <c r="AJ16"/>
      <c r="AK16"/>
      <c r="AL16"/>
      <c r="AM16"/>
      <c r="AN16"/>
      <c r="AO16"/>
      <c r="AP16"/>
      <c r="AQ16"/>
      <c r="AR16"/>
      <c r="AS16"/>
    </row>
    <row r="17" spans="2:45" ht="1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f>IF(ISNUMBER(YourData!$C196),YourData!$C196,"")</f>
        <v>12.018218893735234</v>
      </c>
      <c r="P17"/>
      <c r="Q17"/>
      <c r="R17">
        <f t="shared" si="5"/>
        <v>6</v>
      </c>
      <c r="S17"/>
      <c r="T17"/>
      <c r="U17"/>
      <c r="V17"/>
      <c r="W17"/>
      <c r="X17"/>
      <c r="Y17"/>
      <c r="Z17"/>
      <c r="AA17"/>
      <c r="AB17"/>
      <c r="AC17"/>
      <c r="AD17"/>
      <c r="AE17"/>
      <c r="AF17"/>
      <c r="AG17"/>
      <c r="AH17"/>
      <c r="AI17"/>
      <c r="AJ17"/>
      <c r="AK17"/>
      <c r="AL17"/>
      <c r="AM17"/>
      <c r="AN17"/>
      <c r="AO17"/>
      <c r="AP17"/>
      <c r="AQ17"/>
      <c r="AR17"/>
      <c r="AS17"/>
    </row>
    <row r="18" spans="2:45" ht="1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f>IF(ISNUMBER(YourData!$C197),YourData!$C197,"")</f>
        <v>6.5877489389745971</v>
      </c>
      <c r="P18"/>
      <c r="Q18"/>
      <c r="R18">
        <f t="shared" si="5"/>
        <v>7</v>
      </c>
      <c r="S18"/>
      <c r="T18"/>
      <c r="U18"/>
      <c r="V18"/>
      <c r="W18"/>
      <c r="X18"/>
      <c r="Y18"/>
      <c r="Z18"/>
      <c r="AA18"/>
      <c r="AB18"/>
      <c r="AC18"/>
      <c r="AD18"/>
      <c r="AE18"/>
      <c r="AF18"/>
      <c r="AG18"/>
      <c r="AH18"/>
      <c r="AI18"/>
      <c r="AJ18"/>
      <c r="AK18"/>
      <c r="AL18"/>
      <c r="AM18"/>
      <c r="AN18"/>
      <c r="AO18"/>
      <c r="AP18"/>
      <c r="AQ18"/>
      <c r="AR18"/>
      <c r="AS18"/>
    </row>
    <row r="19" spans="2:45" ht="1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f>IF(ISNUMBER(YourData!$C198),YourData!$C198,"")</f>
        <v>73.316999254862949</v>
      </c>
      <c r="P19"/>
      <c r="Q19"/>
      <c r="R19">
        <f t="shared" si="5"/>
        <v>8</v>
      </c>
      <c r="S19"/>
      <c r="T19"/>
      <c r="U19"/>
      <c r="V19"/>
      <c r="W19"/>
      <c r="X19"/>
      <c r="Y19"/>
      <c r="Z19"/>
      <c r="AA19"/>
      <c r="AB19"/>
      <c r="AC19"/>
      <c r="AD19"/>
      <c r="AE19"/>
      <c r="AF19"/>
      <c r="AG19"/>
      <c r="AH19"/>
      <c r="AI19"/>
      <c r="AJ19"/>
      <c r="AK19"/>
      <c r="AL19"/>
      <c r="AM19"/>
      <c r="AN19"/>
      <c r="AO19"/>
      <c r="AP19"/>
      <c r="AQ19"/>
      <c r="AR19"/>
      <c r="AS19"/>
    </row>
    <row r="20" spans="2:45" ht="1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f>IF(ISNUMBER(YourData!$C199),YourData!$C199,"")</f>
        <v>347.70836289060389</v>
      </c>
      <c r="P20"/>
      <c r="Q20"/>
      <c r="R20">
        <f t="shared" si="5"/>
        <v>9</v>
      </c>
      <c r="S20"/>
      <c r="T20"/>
      <c r="U20"/>
      <c r="V20"/>
      <c r="W20"/>
      <c r="X20"/>
      <c r="Y20"/>
      <c r="Z20"/>
      <c r="AA20"/>
      <c r="AB20"/>
      <c r="AC20"/>
      <c r="AD20"/>
      <c r="AE20"/>
      <c r="AF20"/>
      <c r="AG20"/>
      <c r="AH20"/>
      <c r="AI20"/>
      <c r="AJ20"/>
      <c r="AK20"/>
      <c r="AL20"/>
      <c r="AM20"/>
      <c r="AN20"/>
      <c r="AO20"/>
      <c r="AP20"/>
      <c r="AQ20"/>
      <c r="AR20"/>
      <c r="AS20"/>
    </row>
    <row r="21" spans="2:45" ht="1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f>IF(ISNUMBER(YourData!$C200),YourData!$C200,"")</f>
        <v>625.25956117356077</v>
      </c>
      <c r="P21"/>
      <c r="Q21"/>
      <c r="R21">
        <f t="shared" si="5"/>
        <v>10</v>
      </c>
      <c r="S21"/>
      <c r="T21"/>
      <c r="U21"/>
      <c r="V21"/>
      <c r="W21"/>
      <c r="X21"/>
      <c r="Y21"/>
      <c r="Z21"/>
      <c r="AA21"/>
      <c r="AB21"/>
      <c r="AC21"/>
      <c r="AD21"/>
      <c r="AE21"/>
      <c r="AF21"/>
      <c r="AG21"/>
      <c r="AH21"/>
      <c r="AI21"/>
      <c r="AJ21"/>
      <c r="AK21"/>
      <c r="AL21"/>
      <c r="AM21"/>
      <c r="AN21"/>
      <c r="AO21"/>
      <c r="AP21"/>
      <c r="AQ21"/>
      <c r="AR21"/>
      <c r="AS21"/>
    </row>
    <row r="22" spans="2:45" ht="1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f>IF(ISNUMBER(YourData!$C201),YourData!$C201,"")</f>
        <v>735.73029178161846</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5" customHeight="1" thickTop="1">
      <c r="B23" s="614" t="s">
        <v>852</v>
      </c>
      <c r="C23" s="665"/>
      <c r="D23" s="665"/>
      <c r="E23" s="665"/>
      <c r="F23" s="665"/>
      <c r="G23" s="665"/>
      <c r="H23" s="665"/>
      <c r="I23" s="676"/>
      <c r="J23" s="677"/>
      <c r="K23" s="665"/>
      <c r="L23" s="209"/>
      <c r="M23" s="450"/>
      <c r="N23" s="1344"/>
      <c r="O23" s="68"/>
      <c r="P23" s="170"/>
      <c r="Q23" s="170"/>
      <c r="R23" s="170"/>
      <c r="S23" s="170"/>
      <c r="T23" s="681" t="s">
        <v>918</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f>IF(ISNUMBER(YourData!$K190),YourData!$K190,"")</f>
        <v>255.8354900986798</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f>IF(ISNUMBER(YourData!$K191),YourData!$K191,"")</f>
        <v>294.18143228612269</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ht="16">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f>IF(ISNUMBER(YourData!$K192),YourData!$K192,"")</f>
        <v>125.54241914544262</v>
      </c>
      <c r="P26"/>
      <c r="Q26"/>
      <c r="R26"/>
      <c r="S26"/>
      <c r="T26"/>
      <c r="U26"/>
      <c r="V26"/>
      <c r="W26"/>
      <c r="X26"/>
      <c r="Y26"/>
      <c r="Z26"/>
      <c r="AA26"/>
      <c r="AB26"/>
      <c r="AC26"/>
      <c r="AD26"/>
      <c r="AE26"/>
      <c r="AF26"/>
      <c r="AG26"/>
      <c r="AH26"/>
      <c r="AI26"/>
      <c r="AJ26"/>
      <c r="AK26"/>
      <c r="AL26"/>
      <c r="AM26"/>
      <c r="AN26"/>
      <c r="AO26"/>
      <c r="AP26"/>
      <c r="AQ26"/>
      <c r="AR26"/>
      <c r="AS26"/>
    </row>
    <row r="27" spans="2:45" ht="16">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f>IF(ISNUMBER(YourData!$K193),YourData!$K193,"")</f>
        <v>268.65431060493762</v>
      </c>
      <c r="P27"/>
      <c r="Q27"/>
      <c r="R27"/>
      <c r="S27"/>
      <c r="T27"/>
      <c r="U27"/>
      <c r="V27"/>
      <c r="W27"/>
      <c r="X27"/>
      <c r="Y27"/>
      <c r="Z27"/>
      <c r="AA27"/>
      <c r="AB27"/>
      <c r="AC27"/>
      <c r="AD27"/>
      <c r="AE27"/>
      <c r="AF27"/>
      <c r="AG27"/>
      <c r="AH27"/>
      <c r="AI27"/>
      <c r="AJ27"/>
      <c r="AK27"/>
      <c r="AL27"/>
      <c r="AM27"/>
      <c r="AN27"/>
      <c r="AO27"/>
      <c r="AP27"/>
      <c r="AQ27"/>
      <c r="AR27"/>
      <c r="AS27"/>
    </row>
    <row r="28" spans="2:45" ht="16">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f>IF(ISNUMBER(YourData!$K194),YourData!$K194,"")</f>
        <v>33.413922856179965</v>
      </c>
      <c r="P28"/>
      <c r="Q28"/>
      <c r="R28"/>
      <c r="S28"/>
      <c r="T28"/>
      <c r="U28"/>
      <c r="V28"/>
      <c r="W28"/>
      <c r="X28"/>
      <c r="Y28"/>
      <c r="Z28"/>
      <c r="AA28"/>
      <c r="AB28"/>
      <c r="AC28"/>
      <c r="AD28"/>
      <c r="AE28"/>
      <c r="AF28"/>
      <c r="AG28"/>
      <c r="AH28"/>
      <c r="AI28"/>
      <c r="AJ28"/>
      <c r="AK28"/>
      <c r="AL28"/>
      <c r="AM28"/>
      <c r="AN28"/>
      <c r="AO28"/>
      <c r="AP28"/>
      <c r="AQ28"/>
      <c r="AR28"/>
      <c r="AS28"/>
    </row>
    <row r="29" spans="2:45" ht="16">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f>IF(ISNUMBER(YourData!$K195),YourData!$K195,"")</f>
        <v>0</v>
      </c>
      <c r="P29"/>
      <c r="Q29"/>
      <c r="R29"/>
      <c r="S29"/>
      <c r="T29"/>
      <c r="U29"/>
      <c r="V29"/>
      <c r="W29"/>
      <c r="X29"/>
      <c r="Y29"/>
      <c r="Z29"/>
      <c r="AA29"/>
      <c r="AB29"/>
      <c r="AC29"/>
      <c r="AD29"/>
      <c r="AE29"/>
      <c r="AF29"/>
      <c r="AG29"/>
      <c r="AH29"/>
      <c r="AI29"/>
      <c r="AJ29"/>
      <c r="AK29"/>
      <c r="AL29"/>
      <c r="AM29"/>
      <c r="AN29"/>
      <c r="AO29"/>
      <c r="AP29"/>
      <c r="AQ29"/>
      <c r="AR29"/>
      <c r="AS29"/>
    </row>
    <row r="30" spans="2:45" ht="16">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f>IF(ISNUMBER(YourData!$K196),YourData!$K196,"")</f>
        <v>0</v>
      </c>
      <c r="P30"/>
      <c r="Q30"/>
      <c r="R30"/>
      <c r="S30"/>
      <c r="T30"/>
      <c r="U30"/>
      <c r="V30"/>
      <c r="W30"/>
      <c r="X30"/>
      <c r="Y30"/>
      <c r="Z30"/>
      <c r="AA30"/>
      <c r="AB30"/>
      <c r="AC30"/>
      <c r="AD30"/>
      <c r="AE30"/>
      <c r="AF30"/>
      <c r="AG30"/>
      <c r="AH30"/>
      <c r="AI30"/>
      <c r="AJ30"/>
      <c r="AK30"/>
      <c r="AL30"/>
      <c r="AM30"/>
      <c r="AN30"/>
      <c r="AO30"/>
      <c r="AP30"/>
      <c r="AQ30"/>
      <c r="AR30"/>
      <c r="AS30"/>
    </row>
    <row r="31" spans="2:45" ht="16">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f>IF(ISNUMBER(YourData!$K197),YourData!$K197,"")</f>
        <v>0</v>
      </c>
      <c r="P31"/>
      <c r="Q31"/>
      <c r="R31"/>
      <c r="S31"/>
      <c r="T31"/>
      <c r="U31"/>
      <c r="V31"/>
      <c r="W31"/>
      <c r="X31"/>
      <c r="Y31"/>
      <c r="Z31"/>
      <c r="AA31"/>
      <c r="AB31"/>
      <c r="AC31"/>
      <c r="AD31"/>
      <c r="AE31"/>
      <c r="AF31"/>
      <c r="AG31"/>
      <c r="AH31"/>
      <c r="AI31"/>
      <c r="AJ31"/>
      <c r="AK31"/>
      <c r="AL31"/>
      <c r="AM31"/>
      <c r="AN31"/>
      <c r="AO31"/>
      <c r="AP31"/>
      <c r="AQ31"/>
      <c r="AR31"/>
      <c r="AS31"/>
    </row>
    <row r="32" spans="2:45" ht="16">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f>IF(ISNUMBER(YourData!$K198),YourData!$K198,"")</f>
        <v>0.11241047617275447</v>
      </c>
      <c r="P32"/>
      <c r="Q32"/>
      <c r="R32"/>
      <c r="S32"/>
      <c r="T32"/>
      <c r="U32"/>
      <c r="V32"/>
      <c r="W32"/>
      <c r="X32"/>
      <c r="Y32"/>
      <c r="Z32"/>
      <c r="AA32"/>
      <c r="AB32"/>
      <c r="AC32"/>
      <c r="AD32"/>
      <c r="AE32"/>
      <c r="AF32"/>
      <c r="AG32"/>
      <c r="AH32"/>
      <c r="AI32"/>
      <c r="AJ32"/>
      <c r="AK32"/>
      <c r="AL32"/>
      <c r="AM32"/>
      <c r="AN32"/>
      <c r="AO32"/>
      <c r="AP32"/>
      <c r="AQ32"/>
      <c r="AR32"/>
      <c r="AS32"/>
    </row>
    <row r="33" spans="2:45" ht="16">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f>IF(ISNUMBER(YourData!$K199),YourData!$K199,"")</f>
        <v>81.090474922385098</v>
      </c>
      <c r="P33"/>
      <c r="Q33"/>
      <c r="R33"/>
      <c r="S33"/>
      <c r="T33"/>
      <c r="U33"/>
      <c r="V33"/>
      <c r="W33"/>
      <c r="X33"/>
      <c r="Y33"/>
      <c r="Z33"/>
      <c r="AA33"/>
      <c r="AB33"/>
      <c r="AC33"/>
      <c r="AD33"/>
      <c r="AE33"/>
      <c r="AF33"/>
      <c r="AG33"/>
      <c r="AH33"/>
      <c r="AI33"/>
      <c r="AJ33"/>
      <c r="AK33"/>
      <c r="AL33"/>
      <c r="AM33"/>
      <c r="AN33"/>
      <c r="AO33"/>
      <c r="AP33"/>
      <c r="AQ33"/>
      <c r="AR33"/>
      <c r="AS33"/>
    </row>
    <row r="34" spans="2:45" ht="16">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f>IF(ISNUMBER(YourData!$K200),YourData!$K200,"")</f>
        <v>296.98739729903139</v>
      </c>
      <c r="P34"/>
      <c r="Q34"/>
      <c r="R34"/>
      <c r="S34"/>
      <c r="T34"/>
      <c r="U34"/>
      <c r="V34"/>
      <c r="W34"/>
      <c r="X34"/>
      <c r="Y34"/>
      <c r="Z34"/>
      <c r="AA34"/>
      <c r="AB34"/>
      <c r="AC34"/>
      <c r="AD34"/>
      <c r="AE34"/>
      <c r="AF34"/>
      <c r="AG34"/>
      <c r="AH34"/>
      <c r="AI34"/>
      <c r="AJ34"/>
      <c r="AK34"/>
      <c r="AL34"/>
      <c r="AM34"/>
      <c r="AN34"/>
      <c r="AO34"/>
      <c r="AP34"/>
      <c r="AQ34"/>
      <c r="AR34"/>
      <c r="AS34"/>
    </row>
    <row r="35" spans="2:45" ht="17"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f>IF(ISNUMBER(YourData!$K201),YourData!$K201,"")</f>
        <v>307.86881153329045</v>
      </c>
      <c r="P35"/>
      <c r="Q35"/>
      <c r="R35"/>
      <c r="S35"/>
      <c r="T35"/>
      <c r="U35"/>
      <c r="V35"/>
      <c r="W35"/>
      <c r="X35"/>
      <c r="Y35"/>
      <c r="Z35"/>
      <c r="AA35"/>
      <c r="AB35"/>
      <c r="AC35"/>
      <c r="AD35"/>
      <c r="AE35"/>
      <c r="AF35"/>
      <c r="AG35"/>
      <c r="AH35"/>
      <c r="AI35"/>
      <c r="AJ35"/>
      <c r="AK35"/>
      <c r="AL35"/>
      <c r="AM35"/>
      <c r="AN35"/>
      <c r="AO35"/>
      <c r="AP35"/>
      <c r="AQ35"/>
      <c r="AR35"/>
      <c r="AS35"/>
    </row>
    <row r="36" spans="2:45" ht="17" thickTop="1">
      <c r="B36" s="191" t="s">
        <v>554</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2:45" ht="16">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ht="17" thickBot="1">
      <c r="B38" s="172" t="s">
        <v>1174</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ht="17" thickTop="1">
      <c r="B39" s="254" t="s">
        <v>558</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560</v>
      </c>
      <c r="J39" s="1441"/>
      <c r="K39" s="1441"/>
      <c r="L39" s="1442"/>
      <c r="M39" s="450"/>
      <c r="N39" s="1345" t="str">
        <f ca="1">'DATA for charts'!$S$6</f>
        <v>Latest Result</v>
      </c>
      <c r="P39"/>
      <c r="Q39"/>
      <c r="R39"/>
      <c r="S39"/>
      <c r="T39"/>
      <c r="U39"/>
      <c r="V39"/>
      <c r="W39"/>
      <c r="X39"/>
      <c r="Y39"/>
      <c r="Z39"/>
      <c r="AA39"/>
      <c r="AB39"/>
      <c r="AC39"/>
      <c r="AD39"/>
      <c r="AE39"/>
      <c r="AF39"/>
      <c r="AG39"/>
      <c r="AH39"/>
      <c r="AI39"/>
      <c r="AJ39"/>
      <c r="AK39"/>
      <c r="AL39"/>
      <c r="AM39"/>
      <c r="AN39"/>
      <c r="AO39"/>
      <c r="AP39"/>
      <c r="AQ39"/>
      <c r="AR39"/>
      <c r="AS39"/>
    </row>
    <row r="40" spans="2:45" ht="16">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448</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ht="16">
      <c r="B41" s="614" t="s">
        <v>851</v>
      </c>
      <c r="C41" s="665"/>
      <c r="D41" s="665"/>
      <c r="E41" s="665"/>
      <c r="F41" s="665"/>
      <c r="G41" s="665"/>
      <c r="H41" s="665"/>
      <c r="I41" s="568"/>
      <c r="J41" s="437"/>
      <c r="K41" s="215"/>
      <c r="L41" s="209" t="s">
        <v>450</v>
      </c>
      <c r="M41" s="450"/>
      <c r="N41" s="1344"/>
      <c r="P41"/>
      <c r="Q41"/>
      <c r="R41"/>
      <c r="S41"/>
      <c r="T41" s="681" t="s">
        <v>917</v>
      </c>
      <c r="U41"/>
      <c r="V41"/>
      <c r="W41"/>
      <c r="X41"/>
      <c r="Y41"/>
      <c r="Z41"/>
      <c r="AA41"/>
      <c r="AB41"/>
      <c r="AC41"/>
      <c r="AD41"/>
      <c r="AE41"/>
      <c r="AF41"/>
      <c r="AG41"/>
      <c r="AH41"/>
      <c r="AI41"/>
      <c r="AJ41"/>
      <c r="AK41"/>
      <c r="AL41"/>
      <c r="AM41"/>
      <c r="AN41"/>
      <c r="AO41"/>
      <c r="AP41"/>
      <c r="AQ41"/>
      <c r="AR41"/>
      <c r="AS41"/>
    </row>
    <row r="42" spans="2:45" ht="16">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f>IF(ISNUMBER(YourData!$D190),YourData!$D190,"")</f>
        <v>521.7980363486048</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ht="16">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f>IF(ISNUMBER(YourData!$D191),YourData!$D191,"")</f>
        <v>387.49812256271707</v>
      </c>
      <c r="P43"/>
      <c r="Q43"/>
      <c r="R43">
        <f>R42+1</f>
        <v>1</v>
      </c>
      <c r="S43"/>
      <c r="T43"/>
      <c r="U43"/>
      <c r="V43"/>
      <c r="W43"/>
      <c r="X43"/>
      <c r="Y43"/>
      <c r="Z43"/>
      <c r="AA43"/>
      <c r="AB43"/>
      <c r="AC43"/>
      <c r="AD43"/>
      <c r="AE43"/>
      <c r="AF43"/>
      <c r="AG43"/>
      <c r="AH43"/>
      <c r="AI43"/>
      <c r="AJ43"/>
      <c r="AK43"/>
      <c r="AL43"/>
      <c r="AM43"/>
      <c r="AN43"/>
      <c r="AO43"/>
      <c r="AP43"/>
      <c r="AQ43"/>
      <c r="AR43"/>
      <c r="AS43"/>
    </row>
    <row r="44" spans="2:45" ht="16">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f>IF(ISNUMBER(YourData!$D192),YourData!$D192,"")</f>
        <v>484.36112966085989</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ht="16">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f>IF(ISNUMBER(YourData!$D193),YourData!$D193,"")</f>
        <v>240.46105063040042</v>
      </c>
      <c r="P45"/>
      <c r="Q45"/>
      <c r="R45">
        <f t="shared" si="18"/>
        <v>3</v>
      </c>
      <c r="S45"/>
      <c r="T45"/>
      <c r="U45"/>
      <c r="V45"/>
      <c r="W45"/>
      <c r="X45"/>
      <c r="Y45"/>
      <c r="Z45"/>
      <c r="AA45"/>
      <c r="AB45"/>
      <c r="AC45"/>
      <c r="AD45"/>
      <c r="AE45"/>
      <c r="AF45"/>
      <c r="AG45"/>
      <c r="AH45"/>
      <c r="AI45"/>
      <c r="AJ45"/>
      <c r="AK45"/>
      <c r="AL45"/>
      <c r="AM45"/>
      <c r="AN45"/>
      <c r="AO45"/>
      <c r="AP45"/>
      <c r="AQ45"/>
      <c r="AR45"/>
      <c r="AS45"/>
    </row>
    <row r="46" spans="2:45" ht="16">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f>IF(ISNUMBER(YourData!$D194),YourData!$D194,"")</f>
        <v>339.9138828752391</v>
      </c>
      <c r="P46"/>
      <c r="Q46"/>
      <c r="R46">
        <f t="shared" si="18"/>
        <v>4</v>
      </c>
      <c r="S46"/>
      <c r="T46"/>
      <c r="U46"/>
      <c r="V46"/>
      <c r="W46"/>
      <c r="X46"/>
      <c r="Y46"/>
      <c r="Z46"/>
      <c r="AA46"/>
      <c r="AB46"/>
      <c r="AC46"/>
      <c r="AD46"/>
      <c r="AE46"/>
      <c r="AF46"/>
      <c r="AG46"/>
      <c r="AH46"/>
      <c r="AI46"/>
      <c r="AJ46"/>
      <c r="AK46"/>
      <c r="AL46"/>
      <c r="AM46"/>
      <c r="AN46"/>
      <c r="AO46"/>
      <c r="AP46"/>
      <c r="AQ46"/>
      <c r="AR46"/>
      <c r="AS46"/>
    </row>
    <row r="47" spans="2:45" ht="16">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f>IF(ISNUMBER(YourData!$D195),YourData!$D195,"")</f>
        <v>539.60499000095388</v>
      </c>
      <c r="P47"/>
      <c r="Q47"/>
      <c r="R47">
        <f t="shared" si="18"/>
        <v>5</v>
      </c>
      <c r="S47"/>
      <c r="T47"/>
      <c r="U47"/>
      <c r="V47"/>
      <c r="W47"/>
      <c r="X47"/>
      <c r="Y47"/>
      <c r="Z47"/>
      <c r="AA47"/>
      <c r="AB47"/>
      <c r="AC47"/>
      <c r="AD47"/>
      <c r="AE47"/>
      <c r="AF47"/>
      <c r="AG47"/>
      <c r="AH47"/>
      <c r="AI47"/>
      <c r="AJ47"/>
      <c r="AK47"/>
      <c r="AL47"/>
      <c r="AM47"/>
      <c r="AN47"/>
      <c r="AO47"/>
      <c r="AP47"/>
      <c r="AQ47"/>
      <c r="AR47"/>
      <c r="AS47"/>
    </row>
    <row r="48" spans="2:45" ht="16">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f>IF(ISNUMBER(YourData!$D196),YourData!$D196,"")</f>
        <v>536.38344097531501</v>
      </c>
      <c r="P48"/>
      <c r="Q48"/>
      <c r="R48">
        <f t="shared" si="18"/>
        <v>6</v>
      </c>
      <c r="S48"/>
      <c r="T48"/>
      <c r="U48"/>
      <c r="V48"/>
      <c r="W48"/>
      <c r="X48"/>
      <c r="Y48"/>
      <c r="Z48"/>
      <c r="AA48"/>
      <c r="AB48"/>
      <c r="AC48"/>
      <c r="AD48"/>
      <c r="AE48"/>
      <c r="AF48"/>
      <c r="AG48"/>
      <c r="AH48"/>
      <c r="AI48"/>
      <c r="AJ48"/>
      <c r="AK48"/>
      <c r="AL48"/>
      <c r="AM48"/>
      <c r="AN48"/>
      <c r="AO48"/>
      <c r="AP48"/>
      <c r="AQ48"/>
      <c r="AR48"/>
      <c r="AS48"/>
    </row>
    <row r="49" spans="2:45" ht="16">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f>IF(ISNUMBER(YourData!$D197),YourData!$D197,"")</f>
        <v>648.50131104511024</v>
      </c>
      <c r="P49"/>
      <c r="Q49"/>
      <c r="R49">
        <f t="shared" si="18"/>
        <v>7</v>
      </c>
      <c r="S49"/>
      <c r="T49"/>
      <c r="U49"/>
      <c r="V49"/>
      <c r="W49"/>
      <c r="X49"/>
      <c r="Y49"/>
      <c r="Z49"/>
      <c r="AA49"/>
      <c r="AB49"/>
      <c r="AC49"/>
      <c r="AD49"/>
      <c r="AE49"/>
      <c r="AF49"/>
      <c r="AG49"/>
      <c r="AH49"/>
      <c r="AI49"/>
      <c r="AJ49"/>
      <c r="AK49"/>
      <c r="AL49"/>
      <c r="AM49"/>
      <c r="AN49"/>
      <c r="AO49"/>
      <c r="AP49"/>
      <c r="AQ49"/>
      <c r="AR49"/>
      <c r="AS49"/>
    </row>
    <row r="50" spans="2:45" ht="16">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f>IF(ISNUMBER(YourData!$D198),YourData!$D198,"")</f>
        <v>733.70797490865777</v>
      </c>
      <c r="P50"/>
      <c r="Q50"/>
      <c r="R50">
        <f t="shared" si="18"/>
        <v>8</v>
      </c>
      <c r="S50"/>
      <c r="T50"/>
      <c r="U50"/>
      <c r="V50"/>
      <c r="W50"/>
      <c r="X50"/>
      <c r="Y50"/>
      <c r="Z50"/>
      <c r="AA50"/>
      <c r="AB50"/>
      <c r="AC50"/>
      <c r="AD50"/>
      <c r="AE50"/>
      <c r="AF50"/>
      <c r="AG50"/>
      <c r="AH50"/>
      <c r="AI50"/>
      <c r="AJ50"/>
      <c r="AK50"/>
      <c r="AL50"/>
      <c r="AM50"/>
      <c r="AN50"/>
      <c r="AO50"/>
      <c r="AP50"/>
      <c r="AQ50"/>
      <c r="AR50"/>
      <c r="AS50"/>
    </row>
    <row r="51" spans="2:45" ht="16">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f>IF(ISNUMBER(YourData!$D199),YourData!$D199,"")</f>
        <v>675.26870117888598</v>
      </c>
      <c r="P51"/>
      <c r="Q51"/>
      <c r="R51">
        <f t="shared" si="18"/>
        <v>9</v>
      </c>
      <c r="S51"/>
      <c r="T51"/>
      <c r="U51"/>
      <c r="V51"/>
      <c r="W51"/>
      <c r="X51"/>
      <c r="Y51"/>
      <c r="Z51"/>
      <c r="AA51"/>
      <c r="AB51"/>
      <c r="AC51"/>
      <c r="AD51"/>
      <c r="AE51"/>
      <c r="AF51"/>
      <c r="AG51"/>
      <c r="AH51"/>
      <c r="AI51"/>
      <c r="AJ51"/>
      <c r="AK51"/>
      <c r="AL51"/>
      <c r="AM51"/>
      <c r="AN51"/>
      <c r="AO51"/>
      <c r="AP51"/>
      <c r="AQ51"/>
      <c r="AR51"/>
      <c r="AS51"/>
    </row>
    <row r="52" spans="2:45" ht="16">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f>IF(ISNUMBER(YourData!$D200),YourData!$D200,"")</f>
        <v>437.68138875487352</v>
      </c>
      <c r="P52"/>
      <c r="Q52"/>
      <c r="R52">
        <f t="shared" si="18"/>
        <v>10</v>
      </c>
      <c r="S52"/>
      <c r="T52"/>
      <c r="U52"/>
      <c r="V52"/>
      <c r="W52"/>
      <c r="X52"/>
      <c r="Y52"/>
      <c r="Z52"/>
      <c r="AA52"/>
      <c r="AB52"/>
      <c r="AC52"/>
      <c r="AD52"/>
      <c r="AE52"/>
      <c r="AF52"/>
      <c r="AG52"/>
      <c r="AH52"/>
      <c r="AI52"/>
      <c r="AJ52"/>
      <c r="AK52"/>
      <c r="AL52"/>
      <c r="AM52"/>
      <c r="AN52"/>
      <c r="AO52"/>
      <c r="AP52"/>
      <c r="AQ52"/>
      <c r="AR52"/>
      <c r="AS52"/>
    </row>
    <row r="53" spans="2:45" ht="17"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f>IF(ISNUMBER(YourData!$D201),YourData!$D201,"")</f>
        <v>481.85937266711051</v>
      </c>
      <c r="P53"/>
      <c r="Q53"/>
      <c r="R53">
        <f t="shared" si="18"/>
        <v>11</v>
      </c>
      <c r="S53"/>
      <c r="T53"/>
      <c r="U53"/>
      <c r="V53"/>
      <c r="W53"/>
      <c r="X53"/>
      <c r="Y53"/>
      <c r="Z53"/>
      <c r="AA53"/>
      <c r="AB53"/>
      <c r="AC53"/>
      <c r="AD53"/>
      <c r="AE53"/>
      <c r="AF53"/>
      <c r="AG53"/>
      <c r="AH53"/>
      <c r="AI53"/>
      <c r="AJ53"/>
      <c r="AK53"/>
      <c r="AL53"/>
      <c r="AM53"/>
      <c r="AN53"/>
      <c r="AO53"/>
      <c r="AP53"/>
      <c r="AQ53"/>
      <c r="AR53"/>
      <c r="AS53"/>
    </row>
    <row r="54" spans="2:45" ht="17" thickTop="1">
      <c r="B54" s="614" t="s">
        <v>852</v>
      </c>
      <c r="C54" s="671"/>
      <c r="D54" s="671"/>
      <c r="E54" s="671"/>
      <c r="F54" s="671"/>
      <c r="G54" s="671"/>
      <c r="H54" s="671"/>
      <c r="I54" s="676"/>
      <c r="J54" s="677"/>
      <c r="K54" s="665"/>
      <c r="L54" s="209"/>
      <c r="M54" s="450"/>
      <c r="N54" s="1347"/>
      <c r="O54" s="68"/>
      <c r="P54" s="170"/>
      <c r="Q54" s="170"/>
      <c r="R54" s="170"/>
      <c r="S54"/>
      <c r="T54" s="681" t="s">
        <v>919</v>
      </c>
      <c r="U54"/>
      <c r="V54"/>
      <c r="W54"/>
      <c r="X54"/>
      <c r="Y54"/>
      <c r="Z54"/>
      <c r="AA54"/>
      <c r="AB54"/>
      <c r="AC54"/>
      <c r="AD54"/>
      <c r="AE54"/>
      <c r="AF54"/>
      <c r="AG54"/>
      <c r="AH54"/>
      <c r="AI54"/>
      <c r="AJ54"/>
      <c r="AK54"/>
      <c r="AL54"/>
      <c r="AM54"/>
      <c r="AN54"/>
      <c r="AO54"/>
      <c r="AP54"/>
      <c r="AQ54"/>
      <c r="AR54"/>
      <c r="AS54"/>
    </row>
    <row r="55" spans="2:45" ht="16">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f>IF(ISNUMBER(YourData!$L190),YourData!$L190,"")</f>
        <v>53.280489792263353</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ht="16">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f>IF(ISNUMBER(YourData!$L191),YourData!$L191,"")</f>
        <v>12.339110488924179</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ht="16">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f>IF(ISNUMBER(YourData!$L192),YourData!$L192,"")</f>
        <v>65.386199586116263</v>
      </c>
      <c r="P57"/>
      <c r="Q57"/>
      <c r="R57"/>
      <c r="S57"/>
      <c r="T57"/>
      <c r="U57"/>
      <c r="V57"/>
      <c r="W57"/>
      <c r="X57"/>
      <c r="Y57"/>
      <c r="Z57"/>
      <c r="AA57"/>
      <c r="AB57"/>
      <c r="AC57"/>
      <c r="AD57"/>
      <c r="AE57"/>
      <c r="AF57"/>
      <c r="AG57"/>
      <c r="AH57"/>
      <c r="AI57"/>
      <c r="AJ57"/>
      <c r="AK57"/>
      <c r="AL57"/>
      <c r="AM57"/>
      <c r="AN57"/>
      <c r="AO57"/>
      <c r="AP57"/>
      <c r="AQ57"/>
      <c r="AR57"/>
      <c r="AS57"/>
    </row>
    <row r="58" spans="2:45" ht="16">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f>IF(ISNUMBER(YourData!$L193),YourData!$L193,"")</f>
        <v>18.469442165925749</v>
      </c>
      <c r="P58"/>
      <c r="Q58"/>
      <c r="R58"/>
      <c r="S58"/>
      <c r="T58"/>
      <c r="U58"/>
      <c r="V58"/>
      <c r="W58"/>
      <c r="X58"/>
      <c r="Y58"/>
      <c r="Z58"/>
      <c r="AA58"/>
      <c r="AB58"/>
      <c r="AC58"/>
      <c r="AD58"/>
      <c r="AE58"/>
      <c r="AF58"/>
      <c r="AG58"/>
      <c r="AH58"/>
      <c r="AI58"/>
      <c r="AJ58"/>
      <c r="AK58"/>
      <c r="AL58"/>
      <c r="AM58"/>
      <c r="AN58"/>
      <c r="AO58"/>
      <c r="AP58"/>
      <c r="AQ58"/>
      <c r="AR58"/>
      <c r="AS58"/>
    </row>
    <row r="59" spans="2:45" ht="16">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f>IF(ISNUMBER(YourData!$L194),YourData!$L194,"")</f>
        <v>114.48736189713124</v>
      </c>
      <c r="P59"/>
      <c r="Q59"/>
      <c r="R59"/>
      <c r="S59"/>
      <c r="T59"/>
      <c r="U59"/>
      <c r="V59"/>
      <c r="W59"/>
      <c r="X59"/>
      <c r="Y59"/>
      <c r="Z59"/>
      <c r="AA59"/>
      <c r="AB59"/>
      <c r="AC59"/>
      <c r="AD59"/>
      <c r="AE59"/>
      <c r="AF59"/>
      <c r="AG59"/>
      <c r="AH59"/>
      <c r="AI59"/>
      <c r="AJ59"/>
      <c r="AK59"/>
      <c r="AL59"/>
      <c r="AM59"/>
      <c r="AN59"/>
      <c r="AO59"/>
      <c r="AP59"/>
      <c r="AQ59"/>
      <c r="AR59"/>
      <c r="AS59"/>
    </row>
    <row r="60" spans="2:45" ht="16">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f>IF(ISNUMBER(YourData!$L195),YourData!$L195,"")</f>
        <v>401.33438809179654</v>
      </c>
      <c r="P60"/>
      <c r="Q60"/>
      <c r="R60"/>
      <c r="S60"/>
      <c r="T60"/>
      <c r="U60"/>
      <c r="V60"/>
      <c r="W60"/>
      <c r="X60"/>
      <c r="Y60"/>
      <c r="Z60"/>
      <c r="AA60"/>
      <c r="AB60"/>
      <c r="AC60"/>
      <c r="AD60"/>
      <c r="AE60"/>
      <c r="AF60"/>
      <c r="AG60"/>
      <c r="AH60"/>
      <c r="AI60"/>
      <c r="AJ60"/>
      <c r="AK60"/>
      <c r="AL60"/>
      <c r="AM60"/>
      <c r="AN60"/>
      <c r="AO60"/>
      <c r="AP60"/>
      <c r="AQ60"/>
      <c r="AR60"/>
      <c r="AS60"/>
    </row>
    <row r="61" spans="2:45" ht="16">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f>IF(ISNUMBER(YourData!$L196),YourData!$L196,"")</f>
        <v>398.70635548270553</v>
      </c>
      <c r="P61"/>
      <c r="Q61"/>
      <c r="R61"/>
      <c r="S61"/>
      <c r="T61"/>
      <c r="U61"/>
      <c r="V61"/>
      <c r="W61"/>
      <c r="X61"/>
      <c r="Y61"/>
      <c r="Z61"/>
      <c r="AA61"/>
      <c r="AB61"/>
      <c r="AC61"/>
      <c r="AD61"/>
      <c r="AE61"/>
      <c r="AF61"/>
      <c r="AG61"/>
      <c r="AH61"/>
      <c r="AI61"/>
      <c r="AJ61"/>
      <c r="AK61"/>
      <c r="AL61"/>
      <c r="AM61"/>
      <c r="AN61"/>
      <c r="AO61"/>
      <c r="AP61"/>
      <c r="AQ61"/>
      <c r="AR61"/>
      <c r="AS61"/>
    </row>
    <row r="62" spans="2:45" ht="16">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f>IF(ISNUMBER(YourData!$L197),YourData!$L197,"")</f>
        <v>510.31742760543426</v>
      </c>
      <c r="P62"/>
      <c r="Q62"/>
      <c r="R62"/>
      <c r="S62"/>
      <c r="T62"/>
      <c r="U62"/>
      <c r="V62"/>
      <c r="W62"/>
      <c r="X62"/>
      <c r="Y62"/>
      <c r="Z62"/>
      <c r="AA62"/>
      <c r="AB62"/>
      <c r="AC62"/>
      <c r="AD62"/>
      <c r="AE62"/>
      <c r="AF62"/>
      <c r="AG62"/>
      <c r="AH62"/>
      <c r="AI62"/>
      <c r="AJ62"/>
      <c r="AK62"/>
      <c r="AL62"/>
      <c r="AM62"/>
      <c r="AN62"/>
      <c r="AO62"/>
      <c r="AP62"/>
      <c r="AQ62"/>
      <c r="AR62"/>
      <c r="AS62"/>
    </row>
    <row r="63" spans="2:45" ht="16">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f>IF(ISNUMBER(YourData!$L198),YourData!$L198,"")</f>
        <v>492.83696547998926</v>
      </c>
      <c r="P63"/>
      <c r="Q63"/>
      <c r="R63"/>
      <c r="S63"/>
      <c r="T63"/>
      <c r="U63"/>
      <c r="V63"/>
      <c r="W63"/>
      <c r="X63"/>
      <c r="Y63"/>
      <c r="Z63"/>
      <c r="AA63"/>
      <c r="AB63"/>
      <c r="AC63"/>
      <c r="AD63"/>
      <c r="AE63"/>
      <c r="AF63"/>
      <c r="AG63"/>
      <c r="AH63"/>
      <c r="AI63"/>
      <c r="AJ63"/>
      <c r="AK63"/>
      <c r="AL63"/>
      <c r="AM63"/>
      <c r="AN63"/>
      <c r="AO63"/>
      <c r="AP63"/>
      <c r="AQ63"/>
      <c r="AR63"/>
      <c r="AS63"/>
    </row>
    <row r="64" spans="2:45" ht="16">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f>IF(ISNUMBER(YourData!$L199),YourData!$L199,"")</f>
        <v>292.66548479732757</v>
      </c>
      <c r="P64"/>
      <c r="Q64"/>
      <c r="R64"/>
      <c r="S64"/>
      <c r="T64"/>
      <c r="U64"/>
      <c r="V64"/>
      <c r="W64"/>
      <c r="X64"/>
      <c r="Y64"/>
      <c r="Z64"/>
      <c r="AA64"/>
      <c r="AB64"/>
      <c r="AC64"/>
      <c r="AD64"/>
      <c r="AE64"/>
      <c r="AF64"/>
      <c r="AG64"/>
      <c r="AH64"/>
      <c r="AI64"/>
      <c r="AJ64"/>
      <c r="AK64"/>
      <c r="AL64"/>
      <c r="AM64"/>
      <c r="AN64"/>
      <c r="AO64"/>
      <c r="AP64"/>
      <c r="AQ64"/>
      <c r="AR64"/>
      <c r="AS64"/>
    </row>
    <row r="65" spans="2:49" ht="16">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f>IF(ISNUMBER(YourData!$L200),YourData!$L200,"")</f>
        <v>67.982834602178244</v>
      </c>
      <c r="P65"/>
      <c r="Q65"/>
      <c r="R65"/>
      <c r="S65"/>
      <c r="T65"/>
      <c r="U65"/>
      <c r="V65"/>
      <c r="W65"/>
      <c r="X65"/>
      <c r="Y65"/>
      <c r="Z65"/>
      <c r="AA65"/>
      <c r="AB65"/>
      <c r="AC65"/>
      <c r="AD65"/>
      <c r="AE65"/>
      <c r="AF65"/>
      <c r="AG65"/>
      <c r="AH65"/>
      <c r="AI65"/>
      <c r="AJ65"/>
      <c r="AK65"/>
      <c r="AL65"/>
      <c r="AM65"/>
      <c r="AN65"/>
      <c r="AO65"/>
      <c r="AP65"/>
      <c r="AQ65"/>
      <c r="AR65"/>
      <c r="AS65"/>
    </row>
    <row r="66" spans="2:49" ht="17"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f>IF(ISNUMBER(YourData!$L201),YourData!$L201,"")</f>
        <v>60.93530772348165</v>
      </c>
      <c r="P66"/>
      <c r="Q66"/>
      <c r="R66"/>
      <c r="S66"/>
      <c r="T66"/>
      <c r="U66"/>
      <c r="V66"/>
      <c r="W66"/>
      <c r="X66"/>
      <c r="Y66"/>
      <c r="Z66"/>
      <c r="AA66"/>
      <c r="AB66"/>
      <c r="AC66"/>
      <c r="AD66"/>
      <c r="AE66"/>
      <c r="AF66"/>
      <c r="AG66"/>
      <c r="AH66"/>
      <c r="AI66"/>
      <c r="AJ66"/>
      <c r="AK66"/>
      <c r="AL66"/>
      <c r="AM66"/>
      <c r="AN66"/>
      <c r="AO66"/>
      <c r="AP66"/>
      <c r="AQ66"/>
      <c r="AR66"/>
      <c r="AS66"/>
    </row>
    <row r="67" spans="2:49" ht="17" thickTop="1">
      <c r="B67" s="191" t="s">
        <v>554</v>
      </c>
      <c r="P67"/>
      <c r="Q67"/>
      <c r="R67"/>
      <c r="S67"/>
      <c r="T67"/>
      <c r="U67"/>
      <c r="V67"/>
      <c r="W67"/>
      <c r="X67"/>
      <c r="Y67"/>
      <c r="Z67"/>
      <c r="AA67"/>
      <c r="AB67"/>
      <c r="AC67"/>
      <c r="AD67"/>
      <c r="AE67"/>
      <c r="AF67"/>
      <c r="AG67"/>
      <c r="AH67"/>
      <c r="AI67"/>
      <c r="AJ67"/>
      <c r="AK67"/>
      <c r="AL67"/>
      <c r="AM67"/>
      <c r="AN67"/>
      <c r="AO67"/>
      <c r="AP67"/>
      <c r="AQ67"/>
      <c r="AR67"/>
      <c r="AS67"/>
    </row>
    <row r="68" spans="2:49" ht="16">
      <c r="P68"/>
      <c r="Q68"/>
      <c r="R68"/>
      <c r="S68"/>
      <c r="T68"/>
      <c r="U68"/>
      <c r="V68"/>
      <c r="W68"/>
      <c r="X68"/>
      <c r="Y68"/>
      <c r="Z68"/>
      <c r="AA68"/>
      <c r="AB68"/>
      <c r="AC68"/>
      <c r="AD68"/>
      <c r="AE68"/>
      <c r="AF68"/>
      <c r="AG68"/>
      <c r="AH68"/>
      <c r="AI68"/>
      <c r="AJ68"/>
      <c r="AK68"/>
      <c r="AL68"/>
      <c r="AM68"/>
      <c r="AN68"/>
      <c r="AO68"/>
      <c r="AP68"/>
      <c r="AQ68"/>
      <c r="AR68"/>
      <c r="AS68"/>
    </row>
    <row r="69" spans="2:49" ht="16">
      <c r="P69"/>
      <c r="Q69"/>
      <c r="R69"/>
      <c r="S69"/>
      <c r="T69"/>
      <c r="U69"/>
      <c r="V69"/>
      <c r="W69"/>
      <c r="X69"/>
      <c r="Y69"/>
      <c r="Z69"/>
      <c r="AA69"/>
      <c r="AB69"/>
      <c r="AC69"/>
      <c r="AD69"/>
      <c r="AE69"/>
      <c r="AF69"/>
      <c r="AG69"/>
      <c r="AH69"/>
      <c r="AI69"/>
      <c r="AJ69"/>
      <c r="AK69"/>
      <c r="AL69"/>
      <c r="AM69"/>
      <c r="AN69"/>
      <c r="AO69"/>
      <c r="AP69"/>
      <c r="AQ69"/>
      <c r="AR69"/>
      <c r="AS69"/>
    </row>
    <row r="70" spans="2:49" ht="16">
      <c r="P70"/>
      <c r="Q70"/>
      <c r="R70"/>
      <c r="S70"/>
      <c r="T70"/>
      <c r="U70"/>
      <c r="V70"/>
      <c r="W70"/>
      <c r="X70"/>
      <c r="Y70"/>
      <c r="Z70"/>
      <c r="AA70"/>
      <c r="AB70"/>
      <c r="AC70"/>
      <c r="AD70"/>
      <c r="AE70"/>
      <c r="AF70"/>
      <c r="AG70"/>
      <c r="AH70"/>
      <c r="AI70"/>
      <c r="AJ70"/>
      <c r="AK70"/>
      <c r="AL70"/>
      <c r="AM70"/>
      <c r="AN70"/>
      <c r="AO70"/>
      <c r="AP70"/>
      <c r="AQ70"/>
      <c r="AR70"/>
      <c r="AS70"/>
    </row>
    <row r="71" spans="2:49" ht="16">
      <c r="P71"/>
      <c r="Q71"/>
      <c r="R71"/>
      <c r="S71"/>
      <c r="T71"/>
      <c r="U71"/>
      <c r="V71"/>
      <c r="W71"/>
      <c r="X71"/>
      <c r="Y71"/>
      <c r="Z71"/>
      <c r="AA71"/>
      <c r="AB71"/>
      <c r="AC71"/>
      <c r="AD71"/>
      <c r="AE71"/>
      <c r="AF71"/>
      <c r="AG71"/>
      <c r="AH71"/>
      <c r="AI71"/>
      <c r="AJ71"/>
      <c r="AK71"/>
      <c r="AL71"/>
      <c r="AM71"/>
      <c r="AN71"/>
      <c r="AO71"/>
      <c r="AP71"/>
      <c r="AQ71"/>
      <c r="AR71"/>
      <c r="AS71"/>
    </row>
    <row r="72" spans="2:49" ht="16">
      <c r="P72"/>
      <c r="Q72"/>
      <c r="R72"/>
      <c r="S72"/>
      <c r="T72"/>
      <c r="U72"/>
      <c r="V72"/>
      <c r="W72"/>
      <c r="X72"/>
      <c r="Y72"/>
      <c r="Z72"/>
      <c r="AA72"/>
      <c r="AB72"/>
      <c r="AC72"/>
      <c r="AD72"/>
      <c r="AE72"/>
      <c r="AF72"/>
      <c r="AG72"/>
      <c r="AH72"/>
      <c r="AI72"/>
      <c r="AJ72"/>
      <c r="AK72"/>
      <c r="AL72"/>
      <c r="AM72"/>
      <c r="AN72"/>
      <c r="AO72"/>
      <c r="AP72"/>
      <c r="AQ72"/>
      <c r="AR72"/>
      <c r="AS72"/>
    </row>
    <row r="73" spans="2:49" ht="16">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2:49" ht="16">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2:49" ht="16">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2:49" ht="16">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2:49" ht="16">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2:49" ht="16">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2:49" ht="16">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2:49" ht="16">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2:49" ht="16">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2:49" ht="16">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2:49" ht="16">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2:49" ht="16">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2:49" ht="16">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2:49" ht="16">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2:49" ht="16">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2:49" ht="16">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2:49" ht="16">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ht="16">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ht="16">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ht="16">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ht="16">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ht="16">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ht="16">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ht="16">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ht="16">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ht="16">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ht="16">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ht="16">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ht="16">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ht="16">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ht="16">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ht="16">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ht="16">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ht="16">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ht="16">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ht="16">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ht="16">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ht="16">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ht="16">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ht="16">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ht="16">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ht="16">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ht="16">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ht="16">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ht="16">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ht="16">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ht="16">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ht="16">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ht="16">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ht="16">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2:49" ht="16">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2:49" ht="16">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2:49" ht="16">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2:49" ht="16">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2:49" ht="16">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2:49" ht="16">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2:49" ht="16">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ht="16">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ht="16">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ht="16">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ht="16">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ht="16">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ht="16">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ht="16">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ht="16">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ht="16">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ht="16">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ht="16">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ht="16">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ht="16">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ht="16">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ht="16">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ht="16">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ht="16">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ht="16">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ht="16">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ht="16">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ht="16">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ht="16">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ht="16">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ht="16">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ht="16">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ht="16">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ht="16">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ht="16">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ht="16">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ht="16">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ht="16">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ht="16">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ht="16">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2:49" ht="16">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2:49" ht="16">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2:49" ht="16">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2:49" ht="16">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2:49" ht="16">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2:49" ht="16">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2:49" ht="16">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ht="16">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ht="16">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ht="16">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ht="16">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ht="16">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ht="16">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ht="16">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ht="16">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ht="16">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ht="16">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ht="16">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ht="16">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ht="16">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9" ht="16">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9" ht="16">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9" ht="16">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9" ht="16">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9" ht="16">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9" ht="16">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9" ht="16">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9" ht="16">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9" ht="16">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9" ht="16">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ht="16">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ht="16">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ht="16">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ht="16">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ht="16">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ht="16">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ht="16">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ht="16">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ht="16">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ht="16">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2:45" ht="16">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2:45" ht="16">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2:45" ht="16">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2:45" ht="16">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2:45" ht="16">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2:45" ht="16">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2:45" ht="16">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ht="16">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ht="16">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ht="16">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ht="16">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ht="16">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ht="16">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ht="16">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ht="16">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ht="16">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ht="16">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ht="16">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ht="16">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ht="16">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ht="16">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ht="16">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9" ht="16">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49">
      <c r="B226" s="60"/>
      <c r="C226" s="54"/>
      <c r="D226" s="54"/>
      <c r="E226" s="54"/>
      <c r="F226" s="54"/>
      <c r="G226" s="54"/>
      <c r="H226" s="54"/>
      <c r="N226" s="54"/>
    </row>
    <row r="227" spans="2:49">
      <c r="B227" s="60"/>
      <c r="C227" s="54"/>
      <c r="D227" s="54"/>
      <c r="E227" s="54"/>
      <c r="F227" s="54"/>
      <c r="G227" s="54"/>
      <c r="H227" s="54"/>
      <c r="N227" s="54"/>
    </row>
    <row r="228" spans="2:49">
      <c r="B228" s="60"/>
      <c r="C228" s="54"/>
      <c r="D228" s="54"/>
      <c r="E228" s="54"/>
      <c r="F228" s="54"/>
      <c r="G228" s="54"/>
      <c r="H228" s="54"/>
      <c r="N228" s="54"/>
    </row>
    <row r="229" spans="2:49">
      <c r="B229" s="60"/>
      <c r="C229" s="54"/>
      <c r="D229" s="54"/>
      <c r="E229" s="54"/>
      <c r="F229" s="54"/>
      <c r="G229" s="54"/>
      <c r="H229" s="54"/>
      <c r="N229" s="54"/>
    </row>
    <row r="230" spans="2:49">
      <c r="B230" s="60"/>
      <c r="C230" s="54"/>
      <c r="D230" s="54"/>
      <c r="E230" s="54"/>
      <c r="F230" s="54"/>
      <c r="G230" s="54"/>
      <c r="H230" s="54"/>
      <c r="N230" s="54"/>
    </row>
    <row r="231" spans="2:49">
      <c r="B231" s="60"/>
      <c r="C231" s="54"/>
      <c r="D231" s="54"/>
      <c r="E231" s="54"/>
      <c r="F231" s="54"/>
      <c r="G231" s="54"/>
      <c r="H231" s="54"/>
      <c r="N231" s="54"/>
    </row>
    <row r="232" spans="2:49">
      <c r="B232" s="60"/>
      <c r="C232" s="54"/>
      <c r="D232" s="54"/>
      <c r="E232" s="54"/>
      <c r="F232" s="54"/>
      <c r="G232" s="54"/>
      <c r="H232" s="54"/>
      <c r="N232" s="54"/>
    </row>
    <row r="233" spans="2:49">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0"/>
  <rowBreaks count="6" manualBreak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syncVertical="1" syncRef="A1" transitionEvaluation="1" codeName="Sheet25">
    <pageSetUpPr fitToPage="1"/>
  </sheetPr>
  <dimension ref="A1:BI656"/>
  <sheetViews>
    <sheetView showGridLines="0" zoomScale="80" zoomScaleNormal="80" workbookViewId="0"/>
  </sheetViews>
  <sheetFormatPr baseColWidth="10" defaultColWidth="9.7109375" defaultRowHeight="13"/>
  <cols>
    <col min="1" max="1" width="2.5703125" style="1" customWidth="1"/>
    <col min="2" max="2" width="12.42578125" style="59" customWidth="1"/>
    <col min="3" max="3" width="5" style="12" customWidth="1"/>
    <col min="4" max="5" width="3.140625" style="12" customWidth="1"/>
    <col min="6" max="6" width="5" style="12" customWidth="1"/>
    <col min="7" max="8" width="3.140625" style="12" customWidth="1"/>
    <col min="9" max="9" width="5" style="12" customWidth="1"/>
    <col min="10" max="11" width="3.140625" style="12" customWidth="1"/>
    <col min="12" max="12" width="5" style="12" customWidth="1"/>
    <col min="13" max="14" width="3.140625" style="12" customWidth="1"/>
    <col min="15" max="15" width="5" style="12" customWidth="1"/>
    <col min="16" max="17" width="3.140625" style="12" customWidth="1"/>
    <col min="18" max="18" width="5" style="12" customWidth="1"/>
    <col min="19" max="20" width="3.140625" style="12" customWidth="1"/>
    <col min="21" max="23" width="5.5703125" style="12" customWidth="1"/>
    <col min="24" max="24" width="8.28515625" style="12" customWidth="1"/>
    <col min="25" max="25" width="0.7109375" style="12" customWidth="1"/>
    <col min="26" max="26" width="5" style="12" customWidth="1"/>
    <col min="27" max="28" width="3.140625" style="12" customWidth="1"/>
    <col min="29" max="29" width="2.7109375" style="12" customWidth="1"/>
    <col min="30" max="30" width="3.28515625" style="12" customWidth="1"/>
    <col min="31" max="31" width="4.5703125" style="12" customWidth="1"/>
    <col min="32" max="32" width="4.85546875" style="12" customWidth="1"/>
    <col min="33" max="36" width="9.7109375" style="12"/>
    <col min="37" max="37" width="10.28515625" style="12" customWidth="1"/>
    <col min="38" max="39" width="9.7109375" style="12"/>
    <col min="40" max="40" width="9.7109375" style="1"/>
    <col min="41" max="41" width="9.7109375" style="1" customWidth="1"/>
    <col min="42" max="16384" width="9.7109375" style="1"/>
  </cols>
  <sheetData>
    <row r="1" spans="1:59">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1:59">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1:59">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1:59" ht="15" customHeight="1">
      <c r="F4" s="249" t="s">
        <v>1390</v>
      </c>
    </row>
    <row r="5" spans="1:59" ht="10.5" customHeight="1">
      <c r="F5" s="249" t="s">
        <v>233</v>
      </c>
    </row>
    <row r="6" spans="1:59" ht="5.25" customHeight="1"/>
    <row r="7" spans="1:59" ht="17" thickBot="1">
      <c r="A7" s="117"/>
      <c r="B7" s="173" t="s">
        <v>1177</v>
      </c>
      <c r="C7" s="18"/>
      <c r="D7" s="18"/>
      <c r="E7" s="18"/>
      <c r="F7" s="18"/>
      <c r="G7" s="18"/>
      <c r="H7" s="18"/>
      <c r="I7" s="18"/>
      <c r="J7" s="18"/>
      <c r="K7" s="18"/>
      <c r="L7" s="18"/>
      <c r="M7" s="18"/>
      <c r="N7" s="18"/>
      <c r="O7" s="18"/>
      <c r="P7" s="18"/>
      <c r="Q7" s="18"/>
      <c r="R7" s="18"/>
      <c r="S7" s="18"/>
      <c r="T7" s="18"/>
      <c r="W7" s="17"/>
      <c r="Z7" s="116"/>
      <c r="AA7" s="18"/>
      <c r="AB7" s="18"/>
      <c r="AC7"/>
      <c r="AD7"/>
      <c r="AE7"/>
      <c r="AF7"/>
      <c r="AG7"/>
      <c r="AH7" s="7" t="s">
        <v>921</v>
      </c>
      <c r="AN7" s="12"/>
      <c r="AO7" s="12"/>
      <c r="AP7"/>
      <c r="AQ7"/>
      <c r="AR7"/>
      <c r="AS7"/>
      <c r="AT7"/>
      <c r="AU7"/>
      <c r="AV7"/>
      <c r="AW7"/>
      <c r="AX7"/>
      <c r="AY7"/>
      <c r="AZ7"/>
      <c r="BA7"/>
      <c r="BB7"/>
      <c r="BC7"/>
      <c r="BD7"/>
      <c r="BE7"/>
    </row>
    <row r="8" spans="1:59" ht="17" thickTop="1">
      <c r="A8" s="117"/>
      <c r="B8" s="618" t="s">
        <v>558</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555</v>
      </c>
      <c r="V8" s="1441"/>
      <c r="W8" s="1441"/>
      <c r="X8" s="1442"/>
      <c r="Y8" s="188"/>
      <c r="Z8" s="456"/>
      <c r="AA8" s="432" t="str">
        <f ca="1">'DATA for charts'!$S$6</f>
        <v>Latest Result</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9" ht="16">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452</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9" ht="16">
      <c r="A10" s="117"/>
      <c r="B10" s="614" t="s">
        <v>851</v>
      </c>
      <c r="C10" s="210" t="s">
        <v>167</v>
      </c>
      <c r="D10" s="211" t="s">
        <v>673</v>
      </c>
      <c r="E10" s="212" t="s">
        <v>454</v>
      </c>
      <c r="F10" s="210" t="s">
        <v>167</v>
      </c>
      <c r="G10" s="211" t="s">
        <v>673</v>
      </c>
      <c r="H10" s="212" t="s">
        <v>454</v>
      </c>
      <c r="I10" s="210" t="s">
        <v>167</v>
      </c>
      <c r="J10" s="211" t="s">
        <v>673</v>
      </c>
      <c r="K10" s="212" t="s">
        <v>454</v>
      </c>
      <c r="L10" s="210" t="s">
        <v>167</v>
      </c>
      <c r="M10" s="211" t="s">
        <v>673</v>
      </c>
      <c r="N10" s="212" t="s">
        <v>454</v>
      </c>
      <c r="O10" s="210" t="s">
        <v>167</v>
      </c>
      <c r="P10" s="211" t="s">
        <v>673</v>
      </c>
      <c r="Q10" s="212" t="s">
        <v>454</v>
      </c>
      <c r="R10" s="210" t="s">
        <v>167</v>
      </c>
      <c r="S10" s="211" t="s">
        <v>673</v>
      </c>
      <c r="T10" s="212" t="s">
        <v>454</v>
      </c>
      <c r="U10" s="213" t="s">
        <v>167</v>
      </c>
      <c r="V10" s="214" t="s">
        <v>167</v>
      </c>
      <c r="W10" s="215" t="s">
        <v>167</v>
      </c>
      <c r="X10" s="569" t="s">
        <v>450</v>
      </c>
      <c r="Y10" s="188"/>
      <c r="Z10" s="509" t="s">
        <v>167</v>
      </c>
      <c r="AA10" s="211" t="s">
        <v>673</v>
      </c>
      <c r="AB10" s="510" t="s">
        <v>454</v>
      </c>
      <c r="AC10"/>
      <c r="AD10"/>
      <c r="AE10"/>
      <c r="AF10"/>
      <c r="AG10"/>
      <c r="AH10" s="681" t="s">
        <v>916</v>
      </c>
      <c r="AI10" s="215"/>
      <c r="AJ10" s="215"/>
      <c r="AK10" s="215"/>
      <c r="AL10" s="215"/>
      <c r="AM10" s="215"/>
      <c r="AN10" s="215"/>
      <c r="AO10" s="215"/>
      <c r="AP10"/>
      <c r="AQ10"/>
      <c r="AR10"/>
      <c r="AS10"/>
      <c r="AT10"/>
      <c r="AU10"/>
      <c r="AV10"/>
      <c r="AW10"/>
      <c r="AX10"/>
      <c r="AY10"/>
      <c r="AZ10"/>
      <c r="BA10"/>
      <c r="BB10"/>
      <c r="BC10"/>
      <c r="BD10"/>
      <c r="BE10"/>
    </row>
    <row r="11" spans="1:59" ht="16">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f>IF(ISNUMBER(YourData!$E190),YourData!$E190,"")</f>
        <v>2.9775703307541388</v>
      </c>
      <c r="AA11" s="465">
        <f>IF(ISNUMBER(YourData!$F190),YourData!$F190,"")</f>
        <v>1</v>
      </c>
      <c r="AB11" s="467">
        <f>IF(ISNUMBER(YourData!$G190),YourData!$G190,"")</f>
        <v>3</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1:59" ht="16">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f>IF(ISNUMBER(YourData!$E191),YourData!$E191,"")</f>
        <v>3.0666431562516387</v>
      </c>
      <c r="AA12" s="473">
        <f>IF(ISNUMBER(YourData!$F191),YourData!$F191,"")</f>
        <v>9</v>
      </c>
      <c r="AB12" s="475">
        <f>IF(ISNUMBER(YourData!$G191),YourData!$G191,"")</f>
        <v>6</v>
      </c>
      <c r="AC12"/>
      <c r="AD12"/>
      <c r="AE12"/>
      <c r="AF12">
        <f>AF11+1</f>
        <v>1</v>
      </c>
      <c r="AH12"/>
      <c r="AI12"/>
      <c r="AJ12"/>
      <c r="AK12"/>
      <c r="AL12"/>
      <c r="AM12"/>
      <c r="AN12"/>
      <c r="AO12"/>
      <c r="AP12"/>
      <c r="AQ12"/>
      <c r="AR12"/>
      <c r="AS12"/>
      <c r="AT12"/>
      <c r="AU12"/>
      <c r="AV12"/>
      <c r="BD12"/>
      <c r="BE12"/>
    </row>
    <row r="13" spans="1:59" ht="16">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f>IF(ISNUMBER(YourData!$E192),YourData!$E192,"")</f>
        <v>2.1145564832492303</v>
      </c>
      <c r="AA13" s="473">
        <f>IF(ISNUMBER(YourData!$F192),YourData!$F192,"")</f>
        <v>17</v>
      </c>
      <c r="AB13" s="475">
        <f>IF(ISNUMBER(YourData!$G192),YourData!$G192,"")</f>
        <v>6</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1:59" ht="16">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f>IF(ISNUMBER(YourData!$E193),YourData!$E193,"")</f>
        <v>2.3222876020014307</v>
      </c>
      <c r="AA14" s="473">
        <f>IF(ISNUMBER(YourData!$F193),YourData!$F193,"")</f>
        <v>11</v>
      </c>
      <c r="AB14" s="475">
        <f>IF(ISNUMBER(YourData!$G193),YourData!$G193,"")</f>
        <v>5</v>
      </c>
      <c r="AC14"/>
      <c r="AD14"/>
      <c r="AE14"/>
      <c r="AF14">
        <f t="shared" si="4"/>
        <v>3</v>
      </c>
      <c r="AH14"/>
      <c r="AI14"/>
      <c r="AJ14"/>
      <c r="AK14"/>
      <c r="AL14"/>
      <c r="AM14"/>
      <c r="AN14"/>
      <c r="AO14"/>
      <c r="AP14"/>
      <c r="AQ14"/>
      <c r="AR14"/>
      <c r="AS14"/>
      <c r="AT14"/>
      <c r="AU14"/>
      <c r="AV14"/>
      <c r="AW14"/>
      <c r="AX14"/>
      <c r="AY14"/>
      <c r="AZ14"/>
      <c r="BA14"/>
      <c r="BB14"/>
      <c r="BC14"/>
      <c r="BD14"/>
      <c r="BE14"/>
    </row>
    <row r="15" spans="1:59" ht="16">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f>IF(ISNUMBER(YourData!$E194),YourData!$E194,"")</f>
        <v>1.6241275763121277</v>
      </c>
      <c r="AA15" s="473">
        <f>IF(ISNUMBER(YourData!$F194),YourData!$F194,"")</f>
        <v>1</v>
      </c>
      <c r="AB15" s="475">
        <f>IF(ISNUMBER(YourData!$G194),YourData!$G194,"")</f>
        <v>5</v>
      </c>
      <c r="AC15"/>
      <c r="AD15"/>
      <c r="AE15"/>
      <c r="AF15">
        <f t="shared" si="4"/>
        <v>4</v>
      </c>
      <c r="AH15"/>
      <c r="AI15"/>
      <c r="AJ15"/>
      <c r="AK15"/>
      <c r="AL15"/>
      <c r="AM15"/>
      <c r="AN15"/>
      <c r="AO15"/>
      <c r="AP15"/>
      <c r="AQ15"/>
      <c r="AR15"/>
      <c r="AS15"/>
      <c r="AT15"/>
      <c r="AU15"/>
      <c r="AV15"/>
      <c r="AW15"/>
      <c r="AX15"/>
      <c r="AY15"/>
      <c r="AZ15"/>
      <c r="BA15"/>
      <c r="BB15"/>
      <c r="BC15"/>
      <c r="BD15"/>
      <c r="BE15"/>
    </row>
    <row r="16" spans="1:59" ht="16">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f>IF(ISNUMBER(YourData!$E195),YourData!$E195,"")</f>
        <v>0.7324294301144999</v>
      </c>
      <c r="AA16" s="473">
        <f>IF(ISNUMBER(YourData!$F195),YourData!$F195,"")</f>
        <v>9</v>
      </c>
      <c r="AB16" s="475">
        <f>IF(ISNUMBER(YourData!$G195),YourData!$G195,"")</f>
        <v>5</v>
      </c>
      <c r="AC16"/>
      <c r="AD16"/>
      <c r="AE16"/>
      <c r="AF16">
        <f t="shared" si="4"/>
        <v>5</v>
      </c>
      <c r="AH16"/>
      <c r="AI16"/>
      <c r="AJ16"/>
      <c r="AK16"/>
      <c r="AL16"/>
      <c r="AM16"/>
      <c r="AN16"/>
      <c r="AO16"/>
      <c r="AP16"/>
      <c r="AQ16"/>
      <c r="AR16"/>
      <c r="AS16"/>
      <c r="AT16"/>
      <c r="AU16"/>
      <c r="AV16"/>
      <c r="AW16"/>
      <c r="AX16"/>
      <c r="AY16"/>
      <c r="AZ16"/>
      <c r="BA16"/>
      <c r="BB16"/>
      <c r="BC16"/>
      <c r="BD16"/>
      <c r="BE16"/>
    </row>
    <row r="17" spans="2:57" ht="16">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f>IF(ISNUMBER(YourData!$E196),YourData!$E196,"")</f>
        <v>0.5144490757031166</v>
      </c>
      <c r="AA17" s="473">
        <f>IF(ISNUMBER(YourData!$F196),YourData!$F196,"")</f>
        <v>26</v>
      </c>
      <c r="AB17" s="475">
        <f>IF(ISNUMBER(YourData!$G196),YourData!$G196,"")</f>
        <v>5</v>
      </c>
      <c r="AC17"/>
      <c r="AD17"/>
      <c r="AE17"/>
      <c r="AF17">
        <f t="shared" si="4"/>
        <v>6</v>
      </c>
      <c r="AH17"/>
      <c r="AI17"/>
      <c r="AJ17"/>
      <c r="AK17"/>
      <c r="AL17"/>
      <c r="AM17"/>
      <c r="AN17"/>
      <c r="AO17"/>
      <c r="AP17"/>
      <c r="AQ17"/>
      <c r="AR17"/>
      <c r="AS17"/>
      <c r="AT17"/>
      <c r="AU17"/>
      <c r="AV17"/>
      <c r="AW17"/>
      <c r="AX17"/>
      <c r="AY17"/>
      <c r="AZ17"/>
      <c r="BA17"/>
      <c r="BB17"/>
      <c r="BC17"/>
      <c r="BD17"/>
      <c r="BE17"/>
    </row>
    <row r="18" spans="2:57" ht="16">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f>IF(ISNUMBER(YourData!$E197),YourData!$E197,"")</f>
        <v>0.4785235323409695</v>
      </c>
      <c r="AA18" s="473">
        <f>IF(ISNUMBER(YourData!$F197),YourData!$F197,"")</f>
        <v>17</v>
      </c>
      <c r="AB18" s="475">
        <f>IF(ISNUMBER(YourData!$G197),YourData!$G197,"")</f>
        <v>6</v>
      </c>
      <c r="AC18"/>
      <c r="AD18"/>
      <c r="AE18"/>
      <c r="AF18">
        <f t="shared" si="4"/>
        <v>7</v>
      </c>
      <c r="AH18"/>
      <c r="AI18"/>
      <c r="AJ18"/>
      <c r="AK18"/>
      <c r="AL18"/>
      <c r="AM18"/>
      <c r="AN18"/>
      <c r="AO18"/>
      <c r="AP18"/>
      <c r="AQ18"/>
      <c r="AR18"/>
      <c r="AS18"/>
      <c r="AT18"/>
      <c r="AU18"/>
      <c r="AV18"/>
      <c r="AW18"/>
      <c r="AX18"/>
      <c r="AY18"/>
      <c r="AZ18"/>
      <c r="BA18"/>
      <c r="BB18"/>
      <c r="BC18"/>
      <c r="BD18"/>
      <c r="BE18"/>
    </row>
    <row r="19" spans="2:57" ht="16">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f>IF(ISNUMBER(YourData!$E198),YourData!$E198,"")</f>
        <v>1.1295497813086557</v>
      </c>
      <c r="AA19" s="473">
        <f>IF(ISNUMBER(YourData!$F198),YourData!$F198,"")</f>
        <v>28</v>
      </c>
      <c r="AB19" s="475">
        <f>IF(ISNUMBER(YourData!$G198),YourData!$G198,"")</f>
        <v>24</v>
      </c>
      <c r="AC19"/>
      <c r="AD19"/>
      <c r="AE19"/>
      <c r="AF19">
        <f t="shared" si="4"/>
        <v>8</v>
      </c>
      <c r="AH19"/>
      <c r="AI19"/>
      <c r="AJ19"/>
      <c r="AK19"/>
      <c r="AL19"/>
      <c r="AM19"/>
      <c r="AN19"/>
      <c r="AO19"/>
      <c r="AP19"/>
      <c r="AQ19"/>
      <c r="AR19"/>
      <c r="AS19"/>
      <c r="AT19"/>
      <c r="AU19"/>
      <c r="AV19"/>
      <c r="AW19"/>
      <c r="AX19"/>
      <c r="AY19"/>
      <c r="AZ19"/>
      <c r="BA19"/>
      <c r="BB19"/>
      <c r="BC19"/>
      <c r="BD19"/>
      <c r="BE19"/>
    </row>
    <row r="20" spans="2:57" ht="16">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f>IF(ISNUMBER(YourData!$E199),YourData!$E199,"")</f>
        <v>1.6819964022312111</v>
      </c>
      <c r="AA20" s="473">
        <f>IF(ISNUMBER(YourData!$F199),YourData!$F199,"")</f>
        <v>15</v>
      </c>
      <c r="AB20" s="475">
        <f>IF(ISNUMBER(YourData!$G199),YourData!$G199,"")</f>
        <v>5</v>
      </c>
      <c r="AC20"/>
      <c r="AD20"/>
      <c r="AE20"/>
      <c r="AF20">
        <f t="shared" si="4"/>
        <v>9</v>
      </c>
      <c r="AH20"/>
      <c r="AI20"/>
      <c r="AJ20"/>
      <c r="AK20"/>
      <c r="AL20"/>
      <c r="AM20"/>
      <c r="AN20"/>
      <c r="AO20"/>
      <c r="AP20"/>
      <c r="AQ20"/>
      <c r="AR20"/>
      <c r="AS20"/>
      <c r="AT20"/>
      <c r="AU20"/>
      <c r="AV20"/>
      <c r="AW20"/>
      <c r="AX20"/>
      <c r="AY20"/>
      <c r="AZ20"/>
      <c r="BA20"/>
      <c r="BB20"/>
      <c r="BC20"/>
      <c r="BD20"/>
      <c r="BE20"/>
    </row>
    <row r="21" spans="2:57" ht="16">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f>IF(ISNUMBER(YourData!$E200),YourData!$E200,"")</f>
        <v>3.1061123809166946</v>
      </c>
      <c r="AA21" s="473">
        <f>IF(ISNUMBER(YourData!$F200),YourData!$F200,"")</f>
        <v>26</v>
      </c>
      <c r="AB21" s="475">
        <f>IF(ISNUMBER(YourData!$G200),YourData!$G200,"")</f>
        <v>7</v>
      </c>
      <c r="AC21"/>
      <c r="AD21"/>
      <c r="AE21"/>
      <c r="AF21">
        <f t="shared" si="4"/>
        <v>10</v>
      </c>
      <c r="AH21"/>
      <c r="AI21"/>
      <c r="AJ21"/>
      <c r="AK21"/>
      <c r="AL21"/>
      <c r="AM21"/>
      <c r="AN21"/>
      <c r="AO21"/>
      <c r="AP21"/>
      <c r="AQ21"/>
      <c r="AR21"/>
      <c r="AS21"/>
      <c r="AT21"/>
      <c r="AU21"/>
      <c r="AV21"/>
      <c r="AW21"/>
      <c r="AX21"/>
      <c r="AY21"/>
      <c r="AZ21"/>
      <c r="BA21"/>
      <c r="BB21"/>
      <c r="BC21"/>
      <c r="BD21"/>
      <c r="BE21"/>
    </row>
    <row r="22" spans="2:57" ht="17"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f>IF(ISNUMBER(YourData!$E201),YourData!$E201,"")</f>
        <v>3.2044263169308609</v>
      </c>
      <c r="AA22" s="488">
        <f>IF(ISNUMBER(YourData!$F201),YourData!$F201,"")</f>
        <v>31</v>
      </c>
      <c r="AB22" s="494">
        <f>IF(ISNUMBER(YourData!$G201),YourData!$G201,"")</f>
        <v>24</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7" thickTop="1">
      <c r="B23" s="614" t="s">
        <v>852</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918</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6">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f>IF(ISNUMBER(YourData!$M190),YourData!$M190,"")</f>
        <v>1.902809089863714</v>
      </c>
      <c r="AA24" s="465">
        <f>IF(ISNUMBER(YourData!$N190),YourData!$N190,"")</f>
        <v>29</v>
      </c>
      <c r="AB24" s="467">
        <f>IF(ISNUMBER(YourData!$O190),YourData!$O190,"")</f>
        <v>7</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ht="16">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f>IF(ISNUMBER(YourData!$M191),YourData!$M191,"")</f>
        <v>2.6874896063526754</v>
      </c>
      <c r="AA25" s="473">
        <f>IF(ISNUMBER(YourData!$N191),YourData!$N191,"")</f>
        <v>9</v>
      </c>
      <c r="AB25" s="475">
        <f>IF(ISNUMBER(YourData!$O191),YourData!$O191,"")</f>
        <v>6</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ht="16">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f>IF(ISNUMBER(YourData!$M192),YourData!$M192,"")</f>
        <v>1.7443477401977749</v>
      </c>
      <c r="AA26" s="473">
        <f>IF(ISNUMBER(YourData!$N192),YourData!$N192,"")</f>
        <v>17</v>
      </c>
      <c r="AB26" s="475">
        <f>IF(ISNUMBER(YourData!$O192),YourData!$O192,"")</f>
        <v>6</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ht="16">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f>IF(ISNUMBER(YourData!$M193),YourData!$M193,"")</f>
        <v>2.003638658557386</v>
      </c>
      <c r="AA27" s="473">
        <f>IF(ISNUMBER(YourData!$N193),YourData!$N193,"")</f>
        <v>3</v>
      </c>
      <c r="AB27" s="475">
        <f>IF(ISNUMBER(YourData!$O193),YourData!$O193,"")</f>
        <v>4</v>
      </c>
      <c r="AC27"/>
      <c r="AD27"/>
      <c r="AE27"/>
      <c r="AF27">
        <f t="shared" si="9"/>
        <v>3</v>
      </c>
      <c r="AG27"/>
      <c r="AH27"/>
      <c r="AI27"/>
      <c r="AJ27"/>
      <c r="AK27"/>
      <c r="AL27"/>
      <c r="AM27"/>
      <c r="AN27"/>
      <c r="AO27"/>
      <c r="AP27"/>
      <c r="AQ27"/>
      <c r="AR27"/>
      <c r="AS27"/>
      <c r="AT27"/>
      <c r="AU27"/>
      <c r="AV27"/>
      <c r="AW27"/>
      <c r="AX27"/>
      <c r="AY27"/>
      <c r="AZ27"/>
      <c r="BA27"/>
      <c r="BB27"/>
      <c r="BC27"/>
      <c r="BD27"/>
      <c r="BE27"/>
    </row>
    <row r="28" spans="2:57" ht="16">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f>IF(ISNUMBER(YourData!$M194),YourData!$M194,"")</f>
        <v>1.2682445636841055</v>
      </c>
      <c r="AA28" s="473">
        <f>IF(ISNUMBER(YourData!$N194),YourData!$N194,"")</f>
        <v>1</v>
      </c>
      <c r="AB28" s="475">
        <f>IF(ISNUMBER(YourData!$O194),YourData!$O194,"")</f>
        <v>5</v>
      </c>
      <c r="AC28"/>
      <c r="AD28"/>
      <c r="AE28"/>
      <c r="AF28">
        <f t="shared" si="9"/>
        <v>4</v>
      </c>
      <c r="AG28"/>
      <c r="AH28"/>
      <c r="AI28"/>
      <c r="AJ28"/>
      <c r="AK28"/>
      <c r="AL28"/>
      <c r="AM28"/>
      <c r="AN28"/>
      <c r="AO28"/>
      <c r="AP28"/>
      <c r="AQ28"/>
      <c r="AR28"/>
      <c r="AS28"/>
      <c r="AT28"/>
      <c r="AU28"/>
      <c r="AV28"/>
      <c r="AW28"/>
      <c r="AX28"/>
      <c r="AY28"/>
      <c r="AZ28"/>
      <c r="BA28"/>
      <c r="BB28"/>
      <c r="BC28"/>
      <c r="BD28"/>
      <c r="BE28"/>
    </row>
    <row r="29" spans="2:57" ht="16">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f>IF(ISNUMBER(YourData!$M195),YourData!$M195,"")</f>
        <v>0</v>
      </c>
      <c r="AA29" s="473">
        <f>IF(ISNUMBER(YourData!$N195),YourData!$N195,"")</f>
        <v>1</v>
      </c>
      <c r="AB29" s="475">
        <f>IF(ISNUMBER(YourData!$O195),YourData!$O195,"")</f>
        <v>1</v>
      </c>
      <c r="AC29"/>
      <c r="AD29"/>
      <c r="AE29"/>
      <c r="AF29">
        <f t="shared" si="9"/>
        <v>5</v>
      </c>
      <c r="AG29"/>
      <c r="AH29"/>
      <c r="AI29"/>
      <c r="AJ29"/>
      <c r="AK29"/>
      <c r="AL29"/>
      <c r="AM29"/>
      <c r="AN29"/>
      <c r="AO29"/>
      <c r="AP29"/>
      <c r="AQ29"/>
      <c r="AR29"/>
      <c r="AS29"/>
      <c r="AT29"/>
      <c r="AU29"/>
      <c r="AV29"/>
      <c r="AW29"/>
      <c r="AX29"/>
      <c r="AY29"/>
      <c r="AZ29"/>
      <c r="BA29"/>
      <c r="BB29"/>
      <c r="BC29"/>
      <c r="BD29"/>
      <c r="BE29"/>
    </row>
    <row r="30" spans="2:57" ht="16">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f>IF(ISNUMBER(YourData!$M196),YourData!$M196,"")</f>
        <v>0</v>
      </c>
      <c r="AA30" s="473">
        <f>IF(ISNUMBER(YourData!$N196),YourData!$N196,"")</f>
        <v>1</v>
      </c>
      <c r="AB30" s="475">
        <f>IF(ISNUMBER(YourData!$O196),YourData!$O196,"")</f>
        <v>1</v>
      </c>
      <c r="AC30"/>
      <c r="AD30"/>
      <c r="AE30"/>
      <c r="AF30">
        <f t="shared" si="9"/>
        <v>6</v>
      </c>
      <c r="AG30"/>
      <c r="AH30"/>
      <c r="AI30"/>
      <c r="AJ30"/>
      <c r="AK30"/>
      <c r="AL30"/>
      <c r="AM30"/>
      <c r="AN30"/>
      <c r="AO30"/>
      <c r="AP30"/>
      <c r="AQ30"/>
      <c r="AR30"/>
      <c r="AS30"/>
      <c r="AT30"/>
      <c r="AU30"/>
      <c r="AV30"/>
      <c r="AW30"/>
      <c r="AX30"/>
      <c r="AY30"/>
      <c r="AZ30"/>
      <c r="BA30"/>
      <c r="BB30"/>
      <c r="BC30"/>
      <c r="BD30"/>
      <c r="BE30"/>
    </row>
    <row r="31" spans="2:57" ht="16">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f>IF(ISNUMBER(YourData!$M197),YourData!$M197,"")</f>
        <v>0</v>
      </c>
      <c r="AA31" s="473">
        <f>IF(ISNUMBER(YourData!$N197),YourData!$N197,"")</f>
        <v>1</v>
      </c>
      <c r="AB31" s="475">
        <f>IF(ISNUMBER(YourData!$O197),YourData!$O197,"")</f>
        <v>1</v>
      </c>
      <c r="AC31"/>
      <c r="AD31"/>
      <c r="AE31"/>
      <c r="AF31">
        <f t="shared" si="9"/>
        <v>7</v>
      </c>
      <c r="AG31"/>
      <c r="AH31"/>
      <c r="AI31"/>
      <c r="AJ31"/>
      <c r="AK31"/>
      <c r="AL31"/>
      <c r="AM31"/>
      <c r="AN31"/>
      <c r="AO31"/>
      <c r="AP31"/>
      <c r="AQ31"/>
      <c r="AR31"/>
      <c r="AS31"/>
      <c r="AT31"/>
      <c r="AU31"/>
      <c r="AV31"/>
      <c r="AW31"/>
      <c r="AX31"/>
      <c r="AY31"/>
      <c r="AZ31"/>
      <c r="BA31"/>
      <c r="BB31"/>
      <c r="BC31"/>
      <c r="BD31"/>
      <c r="BE31"/>
    </row>
    <row r="32" spans="2:57" ht="16">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f>IF(ISNUMBER(YourData!$M198),YourData!$M198,"")</f>
        <v>6.4156894330852504E-2</v>
      </c>
      <c r="AA32" s="473">
        <f>IF(ISNUMBER(YourData!$N198),YourData!$N198,"")</f>
        <v>29</v>
      </c>
      <c r="AB32" s="475">
        <f>IF(ISNUMBER(YourData!$O198),YourData!$O198,"")</f>
        <v>7</v>
      </c>
      <c r="AC32"/>
      <c r="AD32"/>
      <c r="AE32"/>
      <c r="AF32">
        <f t="shared" si="9"/>
        <v>8</v>
      </c>
      <c r="AG32"/>
      <c r="AH32"/>
      <c r="AI32"/>
      <c r="AJ32"/>
      <c r="AK32"/>
      <c r="AL32"/>
      <c r="AM32"/>
      <c r="AN32"/>
      <c r="AO32"/>
      <c r="AP32"/>
      <c r="AQ32"/>
      <c r="AR32"/>
      <c r="AS32"/>
      <c r="AT32"/>
      <c r="AU32"/>
      <c r="AV32"/>
      <c r="AW32"/>
      <c r="AX32"/>
      <c r="AY32"/>
      <c r="AZ32"/>
      <c r="BA32"/>
      <c r="BB32"/>
      <c r="BC32"/>
      <c r="BD32"/>
      <c r="BE32"/>
    </row>
    <row r="33" spans="2:57" ht="16">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f>IF(ISNUMBER(YourData!$M199),YourData!$M199,"")</f>
        <v>1.3258428814740166</v>
      </c>
      <c r="AA33" s="473">
        <f>IF(ISNUMBER(YourData!$N199),YourData!$N199,"")</f>
        <v>7</v>
      </c>
      <c r="AB33" s="475">
        <f>IF(ISNUMBER(YourData!$O199),YourData!$O199,"")</f>
        <v>7</v>
      </c>
      <c r="AC33"/>
      <c r="AD33"/>
      <c r="AE33"/>
      <c r="AF33">
        <f t="shared" si="9"/>
        <v>9</v>
      </c>
      <c r="AG33"/>
      <c r="AH33"/>
      <c r="AI33"/>
      <c r="AJ33"/>
      <c r="AK33"/>
      <c r="AL33"/>
      <c r="AM33"/>
      <c r="AN33"/>
      <c r="AO33"/>
      <c r="AP33"/>
      <c r="AQ33"/>
      <c r="AR33"/>
      <c r="AS33"/>
      <c r="AT33"/>
      <c r="AU33"/>
      <c r="AV33"/>
      <c r="AW33"/>
      <c r="AX33"/>
      <c r="AY33"/>
      <c r="AZ33"/>
      <c r="BA33"/>
      <c r="BB33"/>
      <c r="BC33"/>
      <c r="BD33"/>
      <c r="BE33"/>
    </row>
    <row r="34" spans="2:57" ht="16">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f>IF(ISNUMBER(YourData!$M200),YourData!$M200,"")</f>
        <v>2.3161391069997248</v>
      </c>
      <c r="AA34" s="473">
        <f>IF(ISNUMBER(YourData!$N200),YourData!$N200,"")</f>
        <v>26</v>
      </c>
      <c r="AB34" s="475">
        <f>IF(ISNUMBER(YourData!$O200),YourData!$O200,"")</f>
        <v>7</v>
      </c>
      <c r="AC34"/>
      <c r="AD34"/>
      <c r="AE34"/>
      <c r="AF34">
        <f t="shared" si="9"/>
        <v>10</v>
      </c>
      <c r="AG34"/>
      <c r="AH34"/>
      <c r="AI34"/>
      <c r="AJ34"/>
      <c r="AK34"/>
      <c r="AL34"/>
      <c r="AM34"/>
      <c r="AN34"/>
      <c r="AO34"/>
      <c r="AP34"/>
      <c r="AQ34"/>
      <c r="AR34"/>
      <c r="AS34"/>
      <c r="AT34"/>
      <c r="AU34"/>
      <c r="AV34"/>
      <c r="AW34"/>
      <c r="AX34"/>
      <c r="AY34"/>
      <c r="AZ34"/>
      <c r="BA34"/>
      <c r="BB34"/>
      <c r="BC34"/>
      <c r="BD34"/>
      <c r="BE34"/>
    </row>
    <row r="35" spans="2:57" ht="17"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f>IF(ISNUMBER(YourData!$M201),YourData!$M201,"")</f>
        <v>2.1748745583667448</v>
      </c>
      <c r="AA35" s="488">
        <f>IF(ISNUMBER(YourData!$N201),YourData!$N201,"")</f>
        <v>31</v>
      </c>
      <c r="AB35" s="494">
        <f>IF(ISNUMBER(YourData!$O201),YourData!$O201,"")</f>
        <v>7</v>
      </c>
      <c r="AC35"/>
      <c r="AD35"/>
      <c r="AE35"/>
      <c r="AF35">
        <f t="shared" si="9"/>
        <v>11</v>
      </c>
      <c r="AG35"/>
      <c r="AH35"/>
      <c r="AI35"/>
      <c r="AJ35"/>
      <c r="AK35"/>
      <c r="AL35"/>
      <c r="AM35"/>
      <c r="AN35"/>
      <c r="AO35"/>
      <c r="AP35"/>
      <c r="AQ35"/>
      <c r="AR35"/>
      <c r="AS35"/>
      <c r="AT35"/>
      <c r="AU35"/>
      <c r="AV35"/>
      <c r="AW35"/>
      <c r="AX35"/>
      <c r="AY35"/>
      <c r="AZ35"/>
      <c r="BA35"/>
      <c r="BB35"/>
      <c r="BC35"/>
      <c r="BD35"/>
      <c r="BE35"/>
    </row>
    <row r="36" spans="2:57" ht="17" thickTop="1">
      <c r="B36" s="191" t="s">
        <v>554</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2:57" ht="16">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ht="17" thickBot="1">
      <c r="B38" s="173" t="s">
        <v>1178</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ht="17" thickTop="1">
      <c r="B39" s="618" t="s">
        <v>558</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555</v>
      </c>
      <c r="V39" s="1441"/>
      <c r="W39" s="1441"/>
      <c r="X39" s="1442"/>
      <c r="Y39" s="188"/>
      <c r="Z39" s="456"/>
      <c r="AA39" s="432" t="str">
        <f ca="1">'DATA for charts'!$S$6</f>
        <v>Latest Result</v>
      </c>
      <c r="AB39" s="457"/>
      <c r="AC39"/>
      <c r="AD39"/>
      <c r="AE39"/>
      <c r="AF39"/>
      <c r="AG39"/>
      <c r="AH39"/>
      <c r="AI39"/>
      <c r="AJ39"/>
      <c r="AK39"/>
      <c r="AL39"/>
      <c r="AM39"/>
      <c r="AN39"/>
      <c r="AO39"/>
      <c r="AP39"/>
      <c r="AQ39"/>
      <c r="AR39"/>
      <c r="AS39"/>
      <c r="AT39"/>
      <c r="AU39"/>
      <c r="AV39"/>
      <c r="AW39"/>
      <c r="AX39"/>
      <c r="AY39"/>
      <c r="AZ39"/>
      <c r="BA39"/>
      <c r="BB39"/>
      <c r="BC39"/>
      <c r="BD39"/>
      <c r="BE39"/>
    </row>
    <row r="40" spans="2:57" ht="16">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452</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ht="16">
      <c r="B41" s="614" t="s">
        <v>851</v>
      </c>
      <c r="C41" s="210" t="s">
        <v>167</v>
      </c>
      <c r="D41" s="211" t="s">
        <v>673</v>
      </c>
      <c r="E41" s="212" t="s">
        <v>454</v>
      </c>
      <c r="F41" s="210" t="s">
        <v>167</v>
      </c>
      <c r="G41" s="211" t="s">
        <v>673</v>
      </c>
      <c r="H41" s="212" t="s">
        <v>454</v>
      </c>
      <c r="I41" s="210" t="s">
        <v>167</v>
      </c>
      <c r="J41" s="211" t="s">
        <v>673</v>
      </c>
      <c r="K41" s="212" t="s">
        <v>454</v>
      </c>
      <c r="L41" s="210" t="s">
        <v>167</v>
      </c>
      <c r="M41" s="211" t="s">
        <v>673</v>
      </c>
      <c r="N41" s="212" t="s">
        <v>454</v>
      </c>
      <c r="O41" s="210" t="s">
        <v>167</v>
      </c>
      <c r="P41" s="211" t="s">
        <v>673</v>
      </c>
      <c r="Q41" s="212" t="s">
        <v>454</v>
      </c>
      <c r="R41" s="210" t="s">
        <v>167</v>
      </c>
      <c r="S41" s="211" t="s">
        <v>673</v>
      </c>
      <c r="T41" s="212" t="s">
        <v>454</v>
      </c>
      <c r="U41" s="213" t="s">
        <v>167</v>
      </c>
      <c r="V41" s="214" t="s">
        <v>167</v>
      </c>
      <c r="W41" s="215" t="s">
        <v>167</v>
      </c>
      <c r="X41" s="569" t="s">
        <v>450</v>
      </c>
      <c r="Y41" s="188"/>
      <c r="Z41" s="509" t="s">
        <v>167</v>
      </c>
      <c r="AA41" s="211" t="s">
        <v>673</v>
      </c>
      <c r="AB41" s="510" t="s">
        <v>454</v>
      </c>
      <c r="AC41"/>
      <c r="AD41"/>
      <c r="AE41"/>
      <c r="AF41"/>
      <c r="AG41"/>
      <c r="AH41" s="681" t="s">
        <v>917</v>
      </c>
      <c r="AI41"/>
      <c r="AJ41"/>
      <c r="AK41"/>
      <c r="AL41"/>
      <c r="AM41"/>
      <c r="AN41"/>
      <c r="AO41"/>
      <c r="AP41"/>
      <c r="AQ41"/>
      <c r="AR41"/>
      <c r="AS41"/>
      <c r="AT41"/>
      <c r="AU41"/>
      <c r="AV41"/>
      <c r="AW41"/>
      <c r="AX41"/>
      <c r="AY41"/>
      <c r="AZ41"/>
      <c r="BA41"/>
      <c r="BB41"/>
      <c r="BC41"/>
      <c r="BD41"/>
      <c r="BE41"/>
    </row>
    <row r="42" spans="2:57" ht="16">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f>IF(ISNUMBER(YourData!$H190),YourData!$H190,"")</f>
        <v>6.3515671966931668</v>
      </c>
      <c r="AA42" s="465">
        <f>IF(ISNUMBER(YourData!$I190),YourData!$I190,"")</f>
        <v>22</v>
      </c>
      <c r="AB42" s="467">
        <f>IF(ISNUMBER(YourData!$J190),YourData!$J190,"")</f>
        <v>14</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ht="16">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f>IF(ISNUMBER(YourData!$H191),YourData!$H191,"")</f>
        <v>5.5372543253138611</v>
      </c>
      <c r="AA43" s="473">
        <f>IF(ISNUMBER(YourData!$I191),YourData!$I191,"")</f>
        <v>2</v>
      </c>
      <c r="AB43" s="475">
        <f>IF(ISNUMBER(YourData!$J191),YourData!$J191,"")</f>
        <v>14</v>
      </c>
      <c r="AC43"/>
      <c r="AD43"/>
      <c r="AE43"/>
      <c r="AF43">
        <f>AF42+1</f>
        <v>1</v>
      </c>
      <c r="AG43"/>
      <c r="AH43"/>
      <c r="AI43"/>
      <c r="AJ43"/>
      <c r="AK43"/>
      <c r="AL43"/>
      <c r="AM43"/>
      <c r="AN43"/>
      <c r="AO43"/>
      <c r="AP43"/>
      <c r="AQ43"/>
      <c r="AR43"/>
      <c r="AS43"/>
      <c r="AT43"/>
      <c r="AU43"/>
      <c r="AV43"/>
      <c r="AW43"/>
      <c r="AX43"/>
      <c r="AY43"/>
      <c r="AZ43"/>
      <c r="BA43"/>
      <c r="BB43"/>
      <c r="BC43"/>
      <c r="BD43"/>
      <c r="BE43"/>
    </row>
    <row r="44" spans="2:57" ht="16">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f>IF(ISNUMBER(YourData!$H192),YourData!$H192,"")</f>
        <v>5.0085325325644448</v>
      </c>
      <c r="AA44" s="473">
        <f>IF(ISNUMBER(YourData!$I192),YourData!$I192,"")</f>
        <v>9</v>
      </c>
      <c r="AB44" s="475">
        <f>IF(ISNUMBER(YourData!$J192),YourData!$J192,"")</f>
        <v>14</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ht="16">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f>IF(ISNUMBER(YourData!$H193),YourData!$H193,"")</f>
        <v>3.9307295208213056</v>
      </c>
      <c r="AA45" s="473">
        <f>IF(ISNUMBER(YourData!$I193),YourData!$I193,"")</f>
        <v>12</v>
      </c>
      <c r="AB45" s="475">
        <f>IF(ISNUMBER(YourData!$J193),YourData!$J193,"")</f>
        <v>14</v>
      </c>
      <c r="AC45"/>
      <c r="AD45"/>
      <c r="AE45"/>
      <c r="AF45">
        <f t="shared" si="14"/>
        <v>3</v>
      </c>
      <c r="AG45"/>
      <c r="AH45"/>
      <c r="AI45"/>
      <c r="AJ45"/>
      <c r="AK45"/>
      <c r="AL45"/>
      <c r="AM45"/>
      <c r="AN45"/>
      <c r="AO45"/>
      <c r="AP45"/>
      <c r="AQ45"/>
      <c r="AR45"/>
      <c r="AS45"/>
      <c r="AT45"/>
      <c r="AU45"/>
      <c r="AV45"/>
      <c r="AW45"/>
      <c r="AX45"/>
      <c r="AY45"/>
      <c r="AZ45"/>
      <c r="BA45"/>
      <c r="BB45"/>
      <c r="BC45"/>
      <c r="BD45"/>
      <c r="BE45"/>
    </row>
    <row r="46" spans="2:57" ht="16">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f>IF(ISNUMBER(YourData!$H194),YourData!$H194,"")</f>
        <v>3.0863626002491671</v>
      </c>
      <c r="AA46" s="473">
        <f>IF(ISNUMBER(YourData!$I194),YourData!$I194,"")</f>
        <v>10</v>
      </c>
      <c r="AB46" s="475">
        <f>IF(ISNUMBER(YourData!$J194),YourData!$J194,"")</f>
        <v>13</v>
      </c>
      <c r="AC46"/>
      <c r="AD46"/>
      <c r="AE46"/>
      <c r="AF46">
        <f t="shared" si="14"/>
        <v>4</v>
      </c>
      <c r="AG46"/>
      <c r="AH46"/>
      <c r="AI46"/>
      <c r="AJ46"/>
      <c r="AK46"/>
      <c r="AL46"/>
      <c r="AM46"/>
      <c r="AN46"/>
      <c r="AO46"/>
      <c r="AP46"/>
      <c r="AQ46"/>
      <c r="AR46"/>
      <c r="AS46"/>
      <c r="AT46"/>
      <c r="AU46"/>
      <c r="AV46"/>
      <c r="AW46"/>
      <c r="AX46"/>
      <c r="AY46"/>
      <c r="AZ46"/>
      <c r="BA46"/>
      <c r="BB46"/>
      <c r="BC46"/>
      <c r="BD46"/>
      <c r="BE46"/>
    </row>
    <row r="47" spans="2:57" ht="16">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f>IF(ISNUMBER(YourData!$H195),YourData!$H195,"")</f>
        <v>3.4487326804979164</v>
      </c>
      <c r="AA47" s="473">
        <f>IF(ISNUMBER(YourData!$I195),YourData!$I195,"")</f>
        <v>13</v>
      </c>
      <c r="AB47" s="475">
        <f>IF(ISNUMBER(YourData!$J195),YourData!$J195,"")</f>
        <v>13</v>
      </c>
      <c r="AC47"/>
      <c r="AD47"/>
      <c r="AE47"/>
      <c r="AF47">
        <f t="shared" si="14"/>
        <v>5</v>
      </c>
      <c r="AG47"/>
      <c r="AH47"/>
      <c r="AI47"/>
      <c r="AJ47"/>
      <c r="AK47"/>
      <c r="AL47"/>
      <c r="AM47"/>
      <c r="AN47"/>
      <c r="AO47"/>
      <c r="AP47"/>
      <c r="AQ47"/>
      <c r="AR47"/>
      <c r="AS47"/>
      <c r="AT47"/>
      <c r="AU47"/>
      <c r="AV47"/>
      <c r="AW47"/>
      <c r="AX47"/>
      <c r="AY47"/>
      <c r="AZ47"/>
      <c r="BA47"/>
      <c r="BB47"/>
      <c r="BC47"/>
      <c r="BD47"/>
      <c r="BE47"/>
    </row>
    <row r="48" spans="2:57" ht="16">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f>IF(ISNUMBER(YourData!$H196),YourData!$H196,"")</f>
        <v>3.6283710456183056</v>
      </c>
      <c r="AA48" s="473">
        <f>IF(ISNUMBER(YourData!$I196),YourData!$I196,"")</f>
        <v>17</v>
      </c>
      <c r="AB48" s="475">
        <f>IF(ISNUMBER(YourData!$J196),YourData!$J196,"")</f>
        <v>14</v>
      </c>
      <c r="AC48"/>
      <c r="AD48"/>
      <c r="AE48"/>
      <c r="AF48">
        <f t="shared" si="14"/>
        <v>6</v>
      </c>
      <c r="AG48"/>
      <c r="AH48"/>
      <c r="AI48"/>
      <c r="AJ48"/>
      <c r="AK48"/>
      <c r="AL48"/>
      <c r="AM48"/>
      <c r="AN48"/>
      <c r="AO48"/>
      <c r="AP48"/>
      <c r="AQ48"/>
      <c r="AR48"/>
      <c r="AS48"/>
      <c r="AT48"/>
      <c r="AU48"/>
      <c r="AV48"/>
      <c r="AW48"/>
      <c r="AX48"/>
      <c r="AY48"/>
      <c r="AZ48"/>
      <c r="BA48"/>
      <c r="BB48"/>
      <c r="BC48"/>
      <c r="BD48"/>
      <c r="BE48"/>
    </row>
    <row r="49" spans="2:57" ht="16">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f>IF(ISNUMBER(YourData!$H197),YourData!$H197,"")</f>
        <v>4.6719597500999726</v>
      </c>
      <c r="AA49" s="473">
        <f>IF(ISNUMBER(YourData!$I197),YourData!$I197,"")</f>
        <v>26</v>
      </c>
      <c r="AB49" s="475">
        <f>IF(ISNUMBER(YourData!$J197),YourData!$J197,"")</f>
        <v>14</v>
      </c>
      <c r="AC49"/>
      <c r="AD49"/>
      <c r="AE49"/>
      <c r="AF49">
        <f t="shared" si="14"/>
        <v>7</v>
      </c>
      <c r="AG49"/>
      <c r="AH49"/>
      <c r="AI49"/>
      <c r="AJ49"/>
      <c r="AK49"/>
      <c r="AL49"/>
      <c r="AM49"/>
      <c r="AN49"/>
      <c r="AO49"/>
      <c r="AP49"/>
      <c r="AQ49"/>
      <c r="AR49"/>
      <c r="AS49"/>
      <c r="AT49"/>
      <c r="AU49"/>
      <c r="AV49"/>
      <c r="AW49"/>
      <c r="AX49"/>
      <c r="AY49"/>
      <c r="AZ49"/>
      <c r="BA49"/>
      <c r="BB49"/>
      <c r="BC49"/>
      <c r="BD49"/>
      <c r="BE49"/>
    </row>
    <row r="50" spans="2:57" ht="16">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f>IF(ISNUMBER(YourData!$H198),YourData!$H198,"")</f>
        <v>5.7147972674268885</v>
      </c>
      <c r="AA50" s="473">
        <f>IF(ISNUMBER(YourData!$I198),YourData!$I198,"")</f>
        <v>30</v>
      </c>
      <c r="AB50" s="475">
        <f>IF(ISNUMBER(YourData!$J198),YourData!$J198,"")</f>
        <v>13</v>
      </c>
      <c r="AC50"/>
      <c r="AD50"/>
      <c r="AE50"/>
      <c r="AF50">
        <f t="shared" si="14"/>
        <v>8</v>
      </c>
      <c r="AG50"/>
      <c r="AH50"/>
      <c r="AI50"/>
      <c r="AJ50"/>
      <c r="AK50"/>
      <c r="AL50"/>
      <c r="AM50"/>
      <c r="AN50"/>
      <c r="AO50"/>
      <c r="AP50"/>
      <c r="AQ50"/>
      <c r="AR50"/>
      <c r="AS50"/>
      <c r="AT50"/>
      <c r="AU50"/>
      <c r="AV50"/>
      <c r="AW50"/>
      <c r="AX50"/>
      <c r="AY50"/>
      <c r="AZ50"/>
      <c r="BA50"/>
      <c r="BB50"/>
      <c r="BC50"/>
      <c r="BD50"/>
      <c r="BE50"/>
    </row>
    <row r="51" spans="2:57" ht="16">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f>IF(ISNUMBER(YourData!$H199),YourData!$H199,"")</f>
        <v>6.2221109494864164</v>
      </c>
      <c r="AA51" s="473">
        <f>IF(ISNUMBER(YourData!$I199),YourData!$I199,"")</f>
        <v>18</v>
      </c>
      <c r="AB51" s="475">
        <f>IF(ISNUMBER(YourData!$J199),YourData!$J199,"")</f>
        <v>14</v>
      </c>
      <c r="AC51"/>
      <c r="AD51"/>
      <c r="AE51"/>
      <c r="AF51">
        <f t="shared" si="14"/>
        <v>9</v>
      </c>
      <c r="AG51"/>
      <c r="AH51"/>
      <c r="AI51"/>
      <c r="AJ51"/>
      <c r="AK51"/>
      <c r="AL51"/>
      <c r="AM51"/>
      <c r="AN51"/>
      <c r="AO51"/>
      <c r="AP51"/>
      <c r="AQ51"/>
      <c r="AR51"/>
      <c r="AS51"/>
      <c r="AT51"/>
      <c r="AU51"/>
      <c r="AV51"/>
      <c r="AW51"/>
      <c r="AX51"/>
      <c r="AY51"/>
      <c r="AZ51"/>
      <c r="BA51"/>
      <c r="BB51"/>
      <c r="BC51"/>
      <c r="BD51"/>
      <c r="BE51"/>
    </row>
    <row r="52" spans="2:57" ht="16">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f>IF(ISNUMBER(YourData!$H200),YourData!$H200,"")</f>
        <v>6.193976005662666</v>
      </c>
      <c r="AA52" s="473">
        <f>IF(ISNUMBER(YourData!$I200),YourData!$I200,"")</f>
        <v>28</v>
      </c>
      <c r="AB52" s="475">
        <f>IF(ISNUMBER(YourData!$J200),YourData!$J200,"")</f>
        <v>13</v>
      </c>
      <c r="AC52"/>
      <c r="AD52"/>
      <c r="AE52"/>
      <c r="AF52">
        <f t="shared" si="14"/>
        <v>10</v>
      </c>
      <c r="AG52"/>
      <c r="AH52"/>
      <c r="AI52"/>
      <c r="AJ52"/>
      <c r="AK52"/>
      <c r="AL52"/>
      <c r="AM52"/>
      <c r="AN52"/>
      <c r="AO52"/>
      <c r="AP52"/>
      <c r="AQ52"/>
      <c r="AR52"/>
      <c r="AS52"/>
      <c r="AT52"/>
      <c r="AU52"/>
      <c r="AV52"/>
      <c r="AW52"/>
      <c r="AX52"/>
      <c r="AY52"/>
      <c r="AZ52"/>
      <c r="BA52"/>
      <c r="BB52"/>
      <c r="BC52"/>
      <c r="BD52"/>
      <c r="BE52"/>
    </row>
    <row r="53" spans="2:57" ht="17"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f>IF(ISNUMBER(YourData!$H201),YourData!$H201,"")</f>
        <v>6.2509574559818333</v>
      </c>
      <c r="AA53" s="488">
        <f>IF(ISNUMBER(YourData!$I201),YourData!$I201,"")</f>
        <v>1</v>
      </c>
      <c r="AB53" s="494">
        <f>IF(ISNUMBER(YourData!$J201),YourData!$J201,"")</f>
        <v>14</v>
      </c>
      <c r="AC53"/>
      <c r="AD53"/>
      <c r="AE53"/>
      <c r="AF53">
        <f t="shared" si="14"/>
        <v>11</v>
      </c>
      <c r="AG53"/>
      <c r="AH53"/>
      <c r="AI53"/>
      <c r="AJ53"/>
      <c r="AK53"/>
      <c r="AL53"/>
      <c r="AM53"/>
      <c r="AN53"/>
      <c r="AO53"/>
      <c r="AP53"/>
      <c r="AQ53"/>
      <c r="AR53"/>
      <c r="AS53"/>
      <c r="AT53"/>
      <c r="AU53"/>
      <c r="AV53"/>
      <c r="AW53"/>
      <c r="AX53"/>
      <c r="AY53"/>
      <c r="AZ53"/>
      <c r="BA53"/>
      <c r="BB53"/>
      <c r="BC53"/>
      <c r="BD53"/>
      <c r="BE53"/>
    </row>
    <row r="54" spans="2:57" ht="17" thickTop="1">
      <c r="B54" s="614" t="s">
        <v>852</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919</v>
      </c>
      <c r="AI54"/>
      <c r="AJ54"/>
      <c r="AK54"/>
      <c r="AL54"/>
      <c r="AM54"/>
      <c r="AN54"/>
      <c r="AO54"/>
      <c r="AP54"/>
      <c r="AQ54"/>
      <c r="AR54"/>
      <c r="AS54"/>
      <c r="AT54"/>
      <c r="AU54"/>
      <c r="AV54"/>
      <c r="AW54"/>
      <c r="AX54"/>
      <c r="AY54"/>
      <c r="AZ54"/>
      <c r="BA54"/>
      <c r="BB54"/>
      <c r="BC54"/>
      <c r="BD54"/>
      <c r="BE54"/>
    </row>
    <row r="55" spans="2:57" ht="16">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f>IF(ISNUMBER(YourData!$P190),YourData!$P190,"")</f>
        <v>2.0778820707979389</v>
      </c>
      <c r="AA55" s="465">
        <f>IF(ISNUMBER(YourData!$Q190),YourData!$Q190,"")</f>
        <v>22</v>
      </c>
      <c r="AB55" s="467">
        <f>IF(ISNUMBER(YourData!$R190),YourData!$R190,"")</f>
        <v>15</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ht="16">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f>IF(ISNUMBER(YourData!$P191),YourData!$P191,"")</f>
        <v>0.97943099104329445</v>
      </c>
      <c r="AA56" s="473">
        <f>IF(ISNUMBER(YourData!$Q191),YourData!$Q191,"")</f>
        <v>15</v>
      </c>
      <c r="AB56" s="475">
        <f>IF(ISNUMBER(YourData!$R191),YourData!$R191,"")</f>
        <v>15</v>
      </c>
      <c r="AC56"/>
      <c r="AD56"/>
      <c r="AE56"/>
      <c r="AF56">
        <f>AF55+1</f>
        <v>1</v>
      </c>
      <c r="AG56"/>
      <c r="AH56"/>
      <c r="AI56"/>
      <c r="AJ56"/>
      <c r="AK56"/>
      <c r="AL56"/>
      <c r="AM56"/>
      <c r="AN56"/>
      <c r="AO56"/>
      <c r="AP56"/>
      <c r="AQ56"/>
      <c r="AR56"/>
      <c r="AS56"/>
      <c r="AT56"/>
      <c r="AU56"/>
      <c r="AV56"/>
      <c r="AW56"/>
      <c r="AX56"/>
      <c r="AY56"/>
      <c r="AZ56"/>
      <c r="BA56"/>
      <c r="BB56"/>
      <c r="BC56"/>
      <c r="BD56"/>
      <c r="BE56"/>
    </row>
    <row r="57" spans="2:57" ht="16">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f>IF(ISNUMBER(YourData!$P192),YourData!$P192,"")</f>
        <v>1.4930582677108557</v>
      </c>
      <c r="AA57" s="473">
        <f>IF(ISNUMBER(YourData!$Q192),YourData!$Q192,"")</f>
        <v>11</v>
      </c>
      <c r="AB57" s="475">
        <f>IF(ISNUMBER(YourData!$R192),YourData!$R192,"")</f>
        <v>14</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ht="16">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f>IF(ISNUMBER(YourData!$P193),YourData!$P193,"")</f>
        <v>0.95261994138576389</v>
      </c>
      <c r="AA58" s="473">
        <f>IF(ISNUMBER(YourData!$Q193),YourData!$Q193,"")</f>
        <v>7</v>
      </c>
      <c r="AB58" s="475">
        <f>IF(ISNUMBER(YourData!$R193),YourData!$R193,"")</f>
        <v>15</v>
      </c>
      <c r="AC58"/>
      <c r="AD58"/>
      <c r="AE58"/>
      <c r="AF58">
        <f t="shared" si="19"/>
        <v>3</v>
      </c>
      <c r="AG58"/>
      <c r="AH58"/>
      <c r="AI58"/>
      <c r="AJ58"/>
      <c r="AK58"/>
      <c r="AL58"/>
      <c r="AM58"/>
      <c r="AN58"/>
      <c r="AO58"/>
      <c r="AP58"/>
      <c r="AQ58"/>
      <c r="AR58"/>
      <c r="AS58"/>
      <c r="AT58"/>
      <c r="AU58"/>
      <c r="AV58"/>
      <c r="AW58"/>
      <c r="AX58"/>
      <c r="AY58"/>
      <c r="AZ58"/>
      <c r="BA58"/>
      <c r="BB58"/>
      <c r="BC58"/>
      <c r="BD58"/>
      <c r="BE58"/>
    </row>
    <row r="59" spans="2:57" ht="16">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f>IF(ISNUMBER(YourData!$P194),YourData!$P194,"")</f>
        <v>1.5338523322635667</v>
      </c>
      <c r="AA59" s="473">
        <f>IF(ISNUMBER(YourData!$Q194),YourData!$Q194,"")</f>
        <v>11</v>
      </c>
      <c r="AB59" s="475">
        <f>IF(ISNUMBER(YourData!$R194),YourData!$R194,"")</f>
        <v>14</v>
      </c>
      <c r="AC59"/>
      <c r="AD59"/>
      <c r="AE59"/>
      <c r="AF59">
        <f t="shared" si="19"/>
        <v>4</v>
      </c>
      <c r="AG59"/>
      <c r="AH59"/>
      <c r="AI59"/>
      <c r="AJ59"/>
      <c r="AK59"/>
      <c r="AL59"/>
      <c r="AM59"/>
      <c r="AN59"/>
      <c r="AO59"/>
      <c r="AP59"/>
      <c r="AQ59"/>
      <c r="AR59"/>
      <c r="AS59"/>
      <c r="AT59"/>
      <c r="AU59"/>
      <c r="AV59"/>
      <c r="AW59"/>
      <c r="AX59"/>
      <c r="AY59"/>
      <c r="AZ59"/>
      <c r="BA59"/>
      <c r="BB59"/>
      <c r="BC59"/>
      <c r="BD59"/>
      <c r="BE59"/>
    </row>
    <row r="60" spans="2:57" ht="16">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f>IF(ISNUMBER(YourData!$P195),YourData!$P195,"")</f>
        <v>1.9655826116810278</v>
      </c>
      <c r="AA60" s="473">
        <f>IF(ISNUMBER(YourData!$Q195),YourData!$Q195,"")</f>
        <v>14</v>
      </c>
      <c r="AB60" s="475">
        <f>IF(ISNUMBER(YourData!$R195),YourData!$R195,"")</f>
        <v>14</v>
      </c>
      <c r="AC60"/>
      <c r="AD60"/>
      <c r="AE60"/>
      <c r="AF60">
        <f t="shared" si="19"/>
        <v>5</v>
      </c>
      <c r="AG60"/>
      <c r="AH60"/>
      <c r="AI60"/>
      <c r="AJ60"/>
      <c r="AK60"/>
      <c r="AL60"/>
      <c r="AM60"/>
      <c r="AN60"/>
      <c r="AO60"/>
      <c r="AP60"/>
      <c r="AQ60"/>
      <c r="AR60"/>
      <c r="AS60"/>
      <c r="AT60"/>
      <c r="AU60"/>
      <c r="AV60"/>
      <c r="AW60"/>
      <c r="AX60"/>
      <c r="AY60"/>
      <c r="AZ60"/>
      <c r="BA60"/>
      <c r="BB60"/>
      <c r="BC60"/>
      <c r="BD60"/>
      <c r="BE60"/>
    </row>
    <row r="61" spans="2:57" ht="16">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f>IF(ISNUMBER(YourData!$P196),YourData!$P196,"")</f>
        <v>2.0680600424329776</v>
      </c>
      <c r="AA61" s="473">
        <f>IF(ISNUMBER(YourData!$Q196),YourData!$Q196,"")</f>
        <v>17</v>
      </c>
      <c r="AB61" s="475">
        <f>IF(ISNUMBER(YourData!$R196),YourData!$R196,"")</f>
        <v>15</v>
      </c>
      <c r="AC61"/>
      <c r="AD61"/>
      <c r="AE61"/>
      <c r="AF61">
        <f t="shared" si="19"/>
        <v>6</v>
      </c>
      <c r="AG61"/>
      <c r="AH61"/>
      <c r="AI61"/>
      <c r="AJ61"/>
      <c r="AK61"/>
      <c r="AL61"/>
      <c r="AM61"/>
      <c r="AN61"/>
      <c r="AO61"/>
      <c r="AP61"/>
      <c r="AQ61"/>
      <c r="AR61"/>
      <c r="AS61"/>
      <c r="AT61"/>
      <c r="AU61"/>
      <c r="AV61"/>
      <c r="AW61"/>
      <c r="AX61"/>
      <c r="AY61"/>
      <c r="AZ61"/>
      <c r="BA61"/>
      <c r="BB61"/>
      <c r="BC61"/>
      <c r="BD61"/>
      <c r="BE61"/>
    </row>
    <row r="62" spans="2:57" ht="16">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f>IF(ISNUMBER(YourData!$P197),YourData!$P197,"")</f>
        <v>2.5257826864474056</v>
      </c>
      <c r="AA62" s="473">
        <f>IF(ISNUMBER(YourData!$Q197),YourData!$Q197,"")</f>
        <v>29</v>
      </c>
      <c r="AB62" s="475">
        <f>IF(ISNUMBER(YourData!$R197),YourData!$R197,"")</f>
        <v>15</v>
      </c>
      <c r="AC62"/>
      <c r="AD62"/>
      <c r="AE62"/>
      <c r="AF62">
        <f t="shared" si="19"/>
        <v>7</v>
      </c>
      <c r="AG62"/>
      <c r="AH62"/>
      <c r="AI62"/>
      <c r="AJ62"/>
      <c r="AK62"/>
      <c r="AL62"/>
      <c r="AM62"/>
      <c r="AN62"/>
      <c r="AO62"/>
      <c r="AP62"/>
      <c r="AQ62"/>
      <c r="AR62"/>
      <c r="AS62"/>
      <c r="AT62"/>
      <c r="AU62"/>
      <c r="AV62"/>
      <c r="AW62"/>
      <c r="AX62"/>
      <c r="AY62"/>
      <c r="AZ62"/>
      <c r="BA62"/>
      <c r="BB62"/>
      <c r="BC62"/>
      <c r="BD62"/>
      <c r="BE62"/>
    </row>
    <row r="63" spans="2:57" ht="16">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f>IF(ISNUMBER(YourData!$P198),YourData!$P198,"")</f>
        <v>2.9887641100185558</v>
      </c>
      <c r="AA63" s="473">
        <f>IF(ISNUMBER(YourData!$Q198),YourData!$Q198,"")</f>
        <v>11</v>
      </c>
      <c r="AB63" s="475">
        <f>IF(ISNUMBER(YourData!$R198),YourData!$R198,"")</f>
        <v>15</v>
      </c>
      <c r="AC63"/>
      <c r="AD63"/>
      <c r="AE63"/>
      <c r="AF63">
        <f t="shared" si="19"/>
        <v>8</v>
      </c>
      <c r="AG63"/>
      <c r="AH63"/>
      <c r="AI63"/>
      <c r="AJ63"/>
      <c r="AK63"/>
      <c r="AL63"/>
      <c r="AM63"/>
      <c r="AN63"/>
      <c r="AO63"/>
      <c r="AP63"/>
      <c r="AQ63"/>
      <c r="AR63"/>
      <c r="AS63"/>
      <c r="AT63"/>
      <c r="AU63"/>
      <c r="AV63"/>
      <c r="AW63"/>
      <c r="AX63"/>
      <c r="AY63"/>
      <c r="AZ63"/>
      <c r="BA63"/>
      <c r="BB63"/>
      <c r="BC63"/>
      <c r="BD63"/>
      <c r="BE63"/>
    </row>
    <row r="64" spans="2:57" ht="16">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f>IF(ISNUMBER(YourData!$P199),YourData!$P199,"")</f>
        <v>3.040447251546055</v>
      </c>
      <c r="AA64" s="473">
        <f>IF(ISNUMBER(YourData!$Q199),YourData!$Q199,"")</f>
        <v>1</v>
      </c>
      <c r="AB64" s="475">
        <f>IF(ISNUMBER(YourData!$R199),YourData!$R199,"")</f>
        <v>14</v>
      </c>
      <c r="AC64"/>
      <c r="AD64"/>
      <c r="AE64"/>
      <c r="AF64">
        <f t="shared" si="19"/>
        <v>9</v>
      </c>
      <c r="AG64"/>
      <c r="AH64"/>
      <c r="AI64"/>
      <c r="AJ64"/>
      <c r="AK64"/>
      <c r="AL64"/>
      <c r="AM64"/>
      <c r="AN64"/>
      <c r="AO64"/>
      <c r="AP64"/>
      <c r="AQ64"/>
      <c r="AR64"/>
      <c r="AS64"/>
      <c r="AT64"/>
      <c r="AU64"/>
      <c r="AV64"/>
      <c r="AW64"/>
      <c r="AX64"/>
      <c r="AY64"/>
      <c r="AZ64"/>
      <c r="BA64"/>
      <c r="BB64"/>
      <c r="BC64"/>
      <c r="BD64"/>
      <c r="BE64"/>
    </row>
    <row r="65" spans="2:61" ht="16">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f>IF(ISNUMBER(YourData!$P200),YourData!$P200,"")</f>
        <v>2.0017546132702639</v>
      </c>
      <c r="AA65" s="473">
        <f>IF(ISNUMBER(YourData!$Q200),YourData!$Q200,"")</f>
        <v>20</v>
      </c>
      <c r="AB65" s="475">
        <f>IF(ISNUMBER(YourData!$R200),YourData!$R200,"")</f>
        <v>15</v>
      </c>
      <c r="AC65"/>
      <c r="AD65"/>
      <c r="AE65"/>
      <c r="AF65">
        <f t="shared" si="19"/>
        <v>10</v>
      </c>
      <c r="AG65"/>
      <c r="AH65"/>
      <c r="AI65"/>
      <c r="AJ65"/>
      <c r="AK65"/>
      <c r="AL65"/>
      <c r="AM65"/>
      <c r="AN65"/>
      <c r="AO65"/>
      <c r="AP65"/>
      <c r="AQ65"/>
      <c r="AR65"/>
      <c r="AS65"/>
      <c r="AT65"/>
      <c r="AU65"/>
      <c r="AV65"/>
      <c r="AW65"/>
      <c r="AX65"/>
      <c r="AY65"/>
      <c r="AZ65"/>
      <c r="BA65"/>
      <c r="BB65"/>
      <c r="BC65"/>
      <c r="BD65"/>
      <c r="BE65"/>
    </row>
    <row r="66" spans="2:61" ht="17"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f>IF(ISNUMBER(YourData!$P201),YourData!$P201,"")</f>
        <v>1.9681552954349222</v>
      </c>
      <c r="AA66" s="488">
        <f>IF(ISNUMBER(YourData!$Q201),YourData!$Q201,"")</f>
        <v>2</v>
      </c>
      <c r="AB66" s="494">
        <f>IF(ISNUMBER(YourData!$R201),YourData!$R201,"")</f>
        <v>15</v>
      </c>
      <c r="AC66"/>
      <c r="AD66"/>
      <c r="AE66"/>
      <c r="AF66">
        <f t="shared" si="19"/>
        <v>11</v>
      </c>
      <c r="AG66"/>
      <c r="AH66"/>
      <c r="AI66"/>
      <c r="AJ66"/>
      <c r="AK66"/>
      <c r="AL66"/>
      <c r="AM66"/>
      <c r="AN66"/>
      <c r="AO66"/>
      <c r="AP66"/>
      <c r="AQ66"/>
      <c r="AR66"/>
      <c r="AS66"/>
      <c r="AT66"/>
      <c r="AU66"/>
      <c r="AV66"/>
      <c r="AW66"/>
      <c r="AX66"/>
      <c r="AY66"/>
      <c r="AZ66"/>
      <c r="BA66"/>
      <c r="BB66"/>
      <c r="BC66"/>
      <c r="BD66"/>
      <c r="BE66"/>
    </row>
    <row r="67" spans="2:61" ht="17" thickTop="1">
      <c r="B67" s="191" t="s">
        <v>554</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61" ht="16">
      <c r="AC68"/>
      <c r="AD68"/>
      <c r="AE68"/>
      <c r="AF68"/>
      <c r="AG68"/>
      <c r="AH68"/>
      <c r="AI68"/>
      <c r="AJ68"/>
      <c r="AK68"/>
      <c r="AL68"/>
      <c r="AM68"/>
      <c r="AN68"/>
      <c r="AO68"/>
      <c r="AP68"/>
      <c r="AQ68"/>
      <c r="AR68"/>
      <c r="AS68"/>
      <c r="AT68"/>
      <c r="AU68"/>
      <c r="AV68"/>
      <c r="AW68"/>
      <c r="AX68"/>
      <c r="AY68"/>
      <c r="AZ68"/>
      <c r="BA68"/>
      <c r="BB68"/>
      <c r="BC68"/>
      <c r="BD68"/>
      <c r="BE68"/>
    </row>
    <row r="69" spans="2:61" ht="16">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61" ht="16">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61" ht="16">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61" ht="16">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61" ht="16">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61" ht="16">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2:61" ht="16">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2:61" ht="16">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61" ht="16">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2:61" ht="16">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2:61" ht="16">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61" ht="16">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61" ht="16">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61" ht="16">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61" ht="16">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61" ht="16">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61" ht="16">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ht="16">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ht="16">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ht="16">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ht="16">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ht="16">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ht="16">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ht="16">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ht="16">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ht="16">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ht="16">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ht="16">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ht="16">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ht="16">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ht="16">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ht="16">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ht="16">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ht="16">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ht="16">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ht="16">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ht="16">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ht="16">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ht="16">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ht="16">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ht="16">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ht="16">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ht="16">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ht="16">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ht="16">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ht="16">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ht="16">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ht="16">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ht="16">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ht="16">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61" ht="16">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61" ht="16">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61" ht="16">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61" ht="16">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61" ht="16">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61" ht="16">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61" ht="16">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ht="16">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ht="16">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ht="16">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ht="16">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ht="16">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ht="16">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ht="16">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ht="16">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ht="16">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ht="16">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ht="16">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ht="16">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ht="16">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ht="16">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ht="16">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ht="16">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ht="16">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ht="16">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ht="16">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ht="16">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ht="16">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ht="16">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ht="16">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ht="16">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ht="16">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ht="16">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ht="16">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ht="16">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ht="16">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ht="16">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ht="16">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ht="16">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ht="16">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61" ht="16">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61" ht="16">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61" ht="16">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61" ht="16">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61" ht="16">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61" ht="16">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61" ht="16">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ht="16">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ht="16">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ht="16">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ht="16">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ht="16">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ht="16">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ht="16">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ht="16">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ht="16">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ht="16">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ht="16">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ht="16">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61" ht="16">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61" ht="16">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61" ht="16">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61" ht="16">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61" ht="16">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61" ht="16">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61" ht="16">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61" ht="16">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61" ht="16">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61" ht="16">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61" ht="16">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61" ht="16">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61" ht="16">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61" ht="16">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61" ht="16">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6">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6">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6">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6">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6">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6">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6">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6">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6">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6">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6">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6">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6">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6">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6">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6">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6">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6">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6">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6">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6">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6">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6">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6">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6">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6">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6">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6">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6">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57">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57">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1:61">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1:61">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1:61">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1:61">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0"/>
  <rowBreaks count="6" manualBreak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syncVertical="1" syncRef="A1" transitionEvaluation="1" codeName="Sheet26">
    <pageSetUpPr fitToPage="1"/>
  </sheetPr>
  <dimension ref="B1:BU173"/>
  <sheetViews>
    <sheetView showGridLines="0" zoomScale="95" zoomScaleNormal="95" workbookViewId="0"/>
  </sheetViews>
  <sheetFormatPr baseColWidth="10" defaultColWidth="9.7109375" defaultRowHeight="13"/>
  <cols>
    <col min="1" max="1" width="2.28515625" style="1" customWidth="1"/>
    <col min="2" max="2" width="9.85546875" style="59" customWidth="1"/>
    <col min="3" max="5" width="7.7109375" style="12" customWidth="1"/>
    <col min="6" max="6" width="8.28515625" style="12" customWidth="1"/>
    <col min="7" max="8" width="7.7109375" style="12" customWidth="1"/>
    <col min="9" max="11" width="6.28515625" style="12" customWidth="1"/>
    <col min="12" max="12" width="8.28515625" style="1" customWidth="1"/>
    <col min="13" max="13" width="0.7109375" style="1" customWidth="1"/>
    <col min="14" max="14" width="10.85546875" style="1" customWidth="1"/>
    <col min="15" max="16384" width="9.7109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1390</v>
      </c>
    </row>
    <row r="5" spans="2:14" ht="10.5" customHeight="1">
      <c r="D5" s="249" t="s">
        <v>233</v>
      </c>
    </row>
    <row r="6" spans="2:14" ht="5.25" customHeight="1"/>
    <row r="7" spans="2:14" ht="17" thickBot="1">
      <c r="B7" s="174" t="s">
        <v>1169</v>
      </c>
      <c r="C7" s="13"/>
    </row>
    <row r="8" spans="2:14" ht="14" thickTop="1">
      <c r="B8" s="223" t="s">
        <v>472</v>
      </c>
      <c r="C8" s="83"/>
      <c r="D8" s="83"/>
      <c r="E8" s="83"/>
      <c r="F8" s="83"/>
      <c r="G8" s="83"/>
      <c r="H8" s="83"/>
      <c r="I8" s="1440" t="s">
        <v>560</v>
      </c>
      <c r="J8" s="1443"/>
      <c r="K8" s="1443"/>
      <c r="L8" s="1444"/>
      <c r="M8" s="86"/>
      <c r="N8" s="111"/>
    </row>
    <row r="9" spans="2:14">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452</v>
      </c>
      <c r="M9" s="86"/>
      <c r="N9" s="436" t="str">
        <f ca="1">'DATA for charts'!$S$6</f>
        <v>Latest Result</v>
      </c>
    </row>
    <row r="10" spans="2:14">
      <c r="B10" s="258" t="s">
        <v>853</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450</v>
      </c>
      <c r="M10" s="86"/>
      <c r="N10" s="547" t="str">
        <f ca="1">'DATA for charts'!$S$7</f>
        <v/>
      </c>
    </row>
    <row r="11" spans="2:14">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f>IF(AND(ISNUMBER('Tables M1'!N11),ISNUMBER('Tables M1'!N24)),'Tables M1'!N11-'Tables M1'!N24,"")</f>
        <v>456.04424197725405</v>
      </c>
    </row>
    <row r="12" spans="2:14">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f>IF(AND(ISNUMBER('Tables M1'!N12),ISNUMBER('Tables M1'!N25)),'Tables M1'!N12-'Tables M1'!N25,"")</f>
        <v>388.45053228158372</v>
      </c>
    </row>
    <row r="13" spans="2:14">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f>IF(AND(ISNUMBER('Tables M1'!N13),ISNUMBER('Tables M1'!N26)),'Tables M1'!N13-'Tables M1'!N26,"")</f>
        <v>346.67425200489782</v>
      </c>
    </row>
    <row r="14" spans="2:14">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f>IF(AND(ISNUMBER('Tables M1'!N14),ISNUMBER('Tables M1'!N27)),'Tables M1'!N14-'Tables M1'!N27,"")</f>
        <v>241.47007788566015</v>
      </c>
    </row>
    <row r="15" spans="2:14">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f>IF(AND(ISNUMBER('Tables M1'!N15),ISNUMBER('Tables M1'!N28)),'Tables M1'!N15-'Tables M1'!N28,"")</f>
        <v>103.40524936759053</v>
      </c>
    </row>
    <row r="16" spans="2:14">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f>IF(AND(ISNUMBER('Tables M1'!N16),ISNUMBER('Tables M1'!N29)),'Tables M1'!N16-'Tables M1'!N29,"")</f>
        <v>10.081226086637937</v>
      </c>
    </row>
    <row r="17" spans="2:14">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f>IF(AND(ISNUMBER('Tables M1'!N17),ISNUMBER('Tables M1'!N30)),'Tables M1'!N17-'Tables M1'!N30,"")</f>
        <v>12.018218893735234</v>
      </c>
    </row>
    <row r="18" spans="2:14">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f>IF(AND(ISNUMBER('Tables M1'!N18),ISNUMBER('Tables M1'!N31)),'Tables M1'!N18-'Tables M1'!N31,"")</f>
        <v>6.5877489389745971</v>
      </c>
    </row>
    <row r="19" spans="2:14">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f>IF(AND(ISNUMBER('Tables M1'!N19),ISNUMBER('Tables M1'!N32)),'Tables M1'!N19-'Tables M1'!N32,"")</f>
        <v>73.204588778690194</v>
      </c>
    </row>
    <row r="20" spans="2:14">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f>IF(AND(ISNUMBER('Tables M1'!N20),ISNUMBER('Tables M1'!N33)),'Tables M1'!N20-'Tables M1'!N33,"")</f>
        <v>266.61788796821878</v>
      </c>
    </row>
    <row r="21" spans="2:14">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f>IF(AND(ISNUMBER('Tables M1'!N21),ISNUMBER('Tables M1'!N34)),'Tables M1'!N21-'Tables M1'!N34,"")</f>
        <v>328.27216387452938</v>
      </c>
    </row>
    <row r="22" spans="2:14" ht="14"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f>IF(AND(ISNUMBER('Tables M1'!N22),ISNUMBER('Tables M1'!N35)),'Tables M1'!N22-'Tables M1'!N35,"")</f>
        <v>427.86148024832801</v>
      </c>
    </row>
    <row r="23" spans="2:14" ht="14" thickTop="1">
      <c r="B23" s="205" t="s">
        <v>473</v>
      </c>
      <c r="C23" s="95"/>
      <c r="D23" s="95"/>
      <c r="E23" s="95"/>
      <c r="F23" s="95"/>
      <c r="G23" s="95"/>
      <c r="H23" s="95"/>
      <c r="I23" s="1440" t="s">
        <v>560</v>
      </c>
      <c r="J23" s="1441"/>
      <c r="K23" s="1441"/>
      <c r="L23" s="1442"/>
      <c r="M23" s="545"/>
      <c r="N23" s="627"/>
    </row>
    <row r="24" spans="2:14">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452</v>
      </c>
      <c r="M24" s="551"/>
      <c r="N24" s="436" t="str">
        <f ca="1">'DATA for charts'!$S$6</f>
        <v>Latest Result</v>
      </c>
    </row>
    <row r="25" spans="2:14" ht="12.75" customHeight="1">
      <c r="B25" s="258" t="s">
        <v>853</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450</v>
      </c>
      <c r="M25" s="551"/>
      <c r="N25" s="547" t="str">
        <f ca="1">'DATA for charts'!$S$7</f>
        <v/>
      </c>
    </row>
    <row r="26" spans="2:14"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f>IF(AND(ISNUMBER('Tables M1'!N42),ISNUMBER('Tables M1'!N55)),'Tables M1'!N42-'Tables M1'!N55,"")</f>
        <v>468.51754655634147</v>
      </c>
    </row>
    <row r="27" spans="2:14"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f>IF(AND(ISNUMBER('Tables M1'!N43),ISNUMBER('Tables M1'!N56)),'Tables M1'!N43-'Tables M1'!N56,"")</f>
        <v>375.15901207379289</v>
      </c>
    </row>
    <row r="28" spans="2:14"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f>IF(AND(ISNUMBER('Tables M1'!N44),ISNUMBER('Tables M1'!N57)),'Tables M1'!N44-'Tables M1'!N57,"")</f>
        <v>418.97493007474361</v>
      </c>
    </row>
    <row r="29" spans="2:14"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f>IF(AND(ISNUMBER('Tables M1'!N45),ISNUMBER('Tables M1'!N58)),'Tables M1'!N45-'Tables M1'!N58,"")</f>
        <v>221.99160846447467</v>
      </c>
    </row>
    <row r="30" spans="2:14"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f>IF(AND(ISNUMBER('Tables M1'!N46),ISNUMBER('Tables M1'!N59)),'Tables M1'!N46-'Tables M1'!N59,"")</f>
        <v>225.42652097810787</v>
      </c>
    </row>
    <row r="31" spans="2:14"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f>IF(AND(ISNUMBER('Tables M1'!N47),ISNUMBER('Tables M1'!N60)),'Tables M1'!N47-'Tables M1'!N60,"")</f>
        <v>138.27060190915734</v>
      </c>
    </row>
    <row r="32" spans="2:14">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f>IF(AND(ISNUMBER('Tables M1'!N48),ISNUMBER('Tables M1'!N61)),'Tables M1'!N48-'Tables M1'!N61,"")</f>
        <v>137.67708549260948</v>
      </c>
    </row>
    <row r="33" spans="2:73"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f>IF(AND(ISNUMBER('Tables M1'!N49),ISNUMBER('Tables M1'!N62)),'Tables M1'!N49-'Tables M1'!N62,"")</f>
        <v>138.18388343967598</v>
      </c>
    </row>
    <row r="34" spans="2:73"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f>IF(AND(ISNUMBER('Tables M1'!N50),ISNUMBER('Tables M1'!N63)),'Tables M1'!N50-'Tables M1'!N63,"")</f>
        <v>240.87100942866851</v>
      </c>
    </row>
    <row r="35" spans="2:73"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f>IF(AND(ISNUMBER('Tables M1'!N51),ISNUMBER('Tables M1'!N64)),'Tables M1'!N51-'Tables M1'!N64,"")</f>
        <v>382.60321638155841</v>
      </c>
    </row>
    <row r="36" spans="2:73"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f>IF(AND(ISNUMBER('Tables M1'!N52),ISNUMBER('Tables M1'!N65)),'Tables M1'!N52-'Tables M1'!N65,"")</f>
        <v>369.69855415269529</v>
      </c>
    </row>
    <row r="37" spans="2:73"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f>IF(AND(ISNUMBER('Tables M1'!N53),ISNUMBER('Tables M1'!N66)),'Tables M1'!N53-'Tables M1'!N66,"")</f>
        <v>420.92406494362888</v>
      </c>
    </row>
    <row r="38" spans="2:73" ht="12.75" customHeight="1" thickTop="1">
      <c r="B38" s="205" t="s">
        <v>478</v>
      </c>
      <c r="C38" s="14"/>
      <c r="D38" s="14" t="s">
        <v>87</v>
      </c>
      <c r="E38" s="14" t="s">
        <v>87</v>
      </c>
      <c r="F38" s="14" t="s">
        <v>87</v>
      </c>
      <c r="G38" s="14" t="s">
        <v>87</v>
      </c>
      <c r="H38" s="14" t="s">
        <v>87</v>
      </c>
      <c r="I38" s="1446" t="s">
        <v>560</v>
      </c>
      <c r="J38" s="1452"/>
      <c r="K38" s="1452"/>
      <c r="L38" s="1453"/>
      <c r="M38" s="541"/>
      <c r="N38" s="642" t="str">
        <f>IF(AND(ISNUMBER('Tables M1'!N54),ISNUMBER('Tables M1'!N67)),'Tables M1'!N54-'Tables M1'!N67,"")</f>
        <v/>
      </c>
    </row>
    <row r="39" spans="2:73"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452</v>
      </c>
      <c r="M39" s="541"/>
      <c r="N39" s="436" t="str">
        <f ca="1">'DATA for charts'!$S$6</f>
        <v>Latest Result</v>
      </c>
    </row>
    <row r="40" spans="2:73">
      <c r="B40" s="258" t="s">
        <v>853</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450</v>
      </c>
      <c r="M40" s="541"/>
      <c r="N40" s="547" t="str">
        <f ca="1">'DATA for charts'!$S$7</f>
        <v/>
      </c>
    </row>
    <row r="41" spans="2:73">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f>IF(OR(ISNUMBER('Tables M2'!Z11),ISNUMBER('Tables M2'!Z24)),'Tables M2'!Z11-'Tables M2'!Z24,"")</f>
        <v>1.0747612408904248</v>
      </c>
    </row>
    <row r="42" spans="2:73">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f>IF(OR(ISNUMBER('Tables M2'!Z12),ISNUMBER('Tables M2'!Z25)),'Tables M2'!Z12-'Tables M2'!Z25,"")</f>
        <v>0.37915354989896333</v>
      </c>
    </row>
    <row r="43" spans="2:73">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f>IF(OR(ISNUMBER('Tables M2'!Z13),ISNUMBER('Tables M2'!Z26)),'Tables M2'!Z13-'Tables M2'!Z26,"")</f>
        <v>0.37020874305145535</v>
      </c>
    </row>
    <row r="44" spans="2:73">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f>IF(OR(ISNUMBER('Tables M2'!Z14),ISNUMBER('Tables M2'!Z27)),'Tables M2'!Z14-'Tables M2'!Z27,"")</f>
        <v>0.31864894344404471</v>
      </c>
    </row>
    <row r="45" spans="2:73">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f>IF(OR(ISNUMBER('Tables M2'!Z15),ISNUMBER('Tables M2'!Z28)),'Tables M2'!Z15-'Tables M2'!Z28,"")</f>
        <v>0.35588301262802213</v>
      </c>
      <c r="P45" s="102"/>
      <c r="Q45" s="102"/>
      <c r="R45" s="102"/>
      <c r="S45" s="102"/>
    </row>
    <row r="46" spans="2:73">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f>IF(OR(ISNUMBER('Tables M2'!Z16),ISNUMBER('Tables M2'!Z29)),'Tables M2'!Z16-'Tables M2'!Z29,"")</f>
        <v>0.7324294301144999</v>
      </c>
      <c r="P46" s="102"/>
      <c r="Q46" s="102"/>
      <c r="R46" s="102"/>
      <c r="S46" s="102"/>
    </row>
    <row r="47" spans="2:73">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f>IF(OR(ISNUMBER('Tables M2'!Z17),ISNUMBER('Tables M2'!Z30)),'Tables M2'!Z17-'Tables M2'!Z30,"")</f>
        <v>0.5144490757031166</v>
      </c>
      <c r="P47" s="102"/>
      <c r="Q47" s="102"/>
      <c r="R47" s="102"/>
      <c r="S47" s="102"/>
    </row>
    <row r="48" spans="2:73">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f>IF(OR(ISNUMBER('Tables M2'!Z18),ISNUMBER('Tables M2'!Z31)),'Tables M2'!Z18-'Tables M2'!Z31,"")</f>
        <v>0.4785235323409695</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f>IF(AND(ISNUMBER('Tables 2'!AH17),ISNUMBER('Tables 2'!AH$11)),'Tables 2'!AH17-'Tables 2'!AH$11,"")</f>
        <v>0</v>
      </c>
      <c r="BG48" s="420">
        <f>IF(AND(ISNUMBER('Tables 2'!AI17),ISNUMBER('Tables 2'!AI$11)),'Tables 2'!AI17-'Tables 2'!AI$11,"")</f>
        <v>0</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f>IF(OR(ISNUMBER('Tables M2'!Z19),ISNUMBER('Tables M2'!Z32)),'Tables M2'!Z19-'Tables M2'!Z32,"")</f>
        <v>1.0653928869778031</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f>IF(AND(ISNUMBER('Tables 2'!AH18),ISNUMBER('Tables 2'!AH$11)),'Tables 2'!AH18-'Tables 2'!AH$11,"")</f>
        <v>-5</v>
      </c>
      <c r="BG49" s="420">
        <f>IF(AND(ISNUMBER('Tables 2'!AI18),ISNUMBER('Tables 2'!AI$11)),'Tables 2'!AI18-'Tables 2'!AI$11,"")</f>
        <v>-17</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f>IF(OR(ISNUMBER('Tables M2'!Z20),ISNUMBER('Tables M2'!Z33)),'Tables M2'!Z20-'Tables M2'!Z33,"")</f>
        <v>0.35615352075719442</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f>IF(AND(ISNUMBER('Tables 2'!AH19),ISNUMBER('Tables 2'!AH$11)),'Tables 2'!AH19-'Tables 2'!AH$11,"")</f>
        <v>-5</v>
      </c>
      <c r="BG50" s="420">
        <f>IF(AND(ISNUMBER('Tables 2'!AI19),ISNUMBER('Tables 2'!AI$11)),'Tables 2'!AI19-'Tables 2'!AI$11,"")</f>
        <v>-17</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f>IF(OR(ISNUMBER('Tables M2'!Z21),ISNUMBER('Tables M2'!Z34)),'Tables M2'!Z21-'Tables M2'!Z34,"")</f>
        <v>0.78997327391696981</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f>IF(AND(ISNUMBER('Tables 2'!AH20),ISNUMBER('Tables 2'!AH$11)),'Tables 2'!AH20-'Tables 2'!AH$11,"")</f>
        <v>0</v>
      </c>
      <c r="BG51" s="420">
        <f>IF(AND(ISNUMBER('Tables 2'!AI20),ISNUMBER('Tables 2'!AI$11)),'Tables 2'!AI20-'Tables 2'!AI$11,"")</f>
        <v>0</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ht="14"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f>IF(OR(ISNUMBER('Tables M2'!Z22),ISNUMBER('Tables M2'!Z35)),'Tables M2'!Z22-'Tables M2'!Z35,"")</f>
        <v>1.0295517585641161</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f>IF(AND(ISNUMBER('Tables 2'!AH21),ISNUMBER('Tables 2'!AH$20)),'Tables 2'!AH21-'Tables 2'!AH$20,"")</f>
        <v>0</v>
      </c>
      <c r="BG52" s="423">
        <f>IF(AND(ISNUMBER('Tables 2'!AI21),ISNUMBER('Tables 2'!AI$20)),'Tables 2'!AI21-'Tables 2'!AI$20,"")</f>
        <v>0</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73" ht="14" thickTop="1">
      <c r="B53" s="205" t="s">
        <v>479</v>
      </c>
      <c r="C53" s="83"/>
      <c r="D53" s="83"/>
      <c r="E53" s="95"/>
      <c r="F53" s="95" t="s">
        <v>87</v>
      </c>
      <c r="G53" s="95" t="s">
        <v>87</v>
      </c>
      <c r="H53" s="95" t="s">
        <v>87</v>
      </c>
      <c r="I53" s="1440" t="s">
        <v>560</v>
      </c>
      <c r="J53" s="1441"/>
      <c r="K53" s="1441"/>
      <c r="L53" s="1442"/>
      <c r="M53" s="551"/>
      <c r="N53" s="639" t="s">
        <v>87</v>
      </c>
      <c r="P53" s="102"/>
      <c r="Q53" s="102"/>
      <c r="R53" s="102"/>
      <c r="S53" s="102"/>
    </row>
    <row r="54" spans="2:73">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452</v>
      </c>
      <c r="M54" s="86"/>
      <c r="N54" s="436" t="str">
        <f ca="1">'DATA for charts'!$S$6</f>
        <v>Latest Result</v>
      </c>
      <c r="P54" s="102"/>
      <c r="Q54" s="102"/>
      <c r="R54" s="102"/>
      <c r="S54" s="102"/>
    </row>
    <row r="55" spans="2:73">
      <c r="B55" s="258" t="s">
        <v>853</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450</v>
      </c>
      <c r="M55" s="86"/>
      <c r="N55" s="547" t="str">
        <f ca="1">'DATA for charts'!$S$7</f>
        <v/>
      </c>
      <c r="P55" s="102"/>
      <c r="Q55" s="102"/>
      <c r="R55" s="102"/>
      <c r="S55" s="102"/>
    </row>
    <row r="56" spans="2:73">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f>IF(OR(ISNUMBER('Tables M2'!Z42),ISNUMBER('Tables M2'!Z55)),'Tables M2'!Z42-'Tables M2'!Z55,"")</f>
        <v>4.273685125895228</v>
      </c>
      <c r="P56" s="102"/>
      <c r="Q56" s="102"/>
      <c r="R56" s="102"/>
      <c r="S56" s="102"/>
    </row>
    <row r="57" spans="2:73">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f>IF(OR(ISNUMBER('Tables M2'!Z43),ISNUMBER('Tables M2'!Z56)),'Tables M2'!Z43-'Tables M2'!Z56,"")</f>
        <v>4.5578233342705667</v>
      </c>
      <c r="P57" s="102"/>
      <c r="Q57" s="102"/>
      <c r="R57" s="102"/>
      <c r="S57" s="102"/>
    </row>
    <row r="58" spans="2:73">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f>IF(OR(ISNUMBER('Tables M2'!Z44),ISNUMBER('Tables M2'!Z57)),'Tables M2'!Z44-'Tables M2'!Z57,"")</f>
        <v>3.515474264853589</v>
      </c>
      <c r="P58" s="102"/>
      <c r="Q58" s="102"/>
      <c r="R58" s="102"/>
      <c r="S58" s="102"/>
    </row>
    <row r="59" spans="2:73">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f>IF(OR(ISNUMBER('Tables M2'!Z45),ISNUMBER('Tables M2'!Z58)),'Tables M2'!Z45-'Tables M2'!Z58,"")</f>
        <v>2.9781095794355417</v>
      </c>
      <c r="P59" s="102"/>
      <c r="Q59" s="102"/>
      <c r="R59" s="102"/>
      <c r="S59" s="102"/>
    </row>
    <row r="60" spans="2:73">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f>IF(OR(ISNUMBER('Tables M2'!Z46),ISNUMBER('Tables M2'!Z59)),'Tables M2'!Z46-'Tables M2'!Z59,"")</f>
        <v>1.5525102679856004</v>
      </c>
      <c r="P60" s="102"/>
      <c r="Q60" s="102"/>
      <c r="R60" s="102"/>
      <c r="S60" s="102"/>
    </row>
    <row r="61" spans="2:73">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f>IF(OR(ISNUMBER('Tables M2'!Z47),ISNUMBER('Tables M2'!Z60)),'Tables M2'!Z47-'Tables M2'!Z60,"")</f>
        <v>1.4831500688168886</v>
      </c>
      <c r="P61" s="102"/>
      <c r="Q61" s="102"/>
      <c r="R61" s="102"/>
      <c r="S61" s="102"/>
    </row>
    <row r="62" spans="2:73">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f>IF(OR(ISNUMBER('Tables M2'!Z48),ISNUMBER('Tables M2'!Z61)),'Tables M2'!Z48-'Tables M2'!Z61,"")</f>
        <v>1.560311003185328</v>
      </c>
      <c r="P62" s="102"/>
      <c r="Q62" s="102"/>
      <c r="R62" s="102"/>
      <c r="S62" s="102"/>
    </row>
    <row r="63" spans="2:73">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f>IF(OR(ISNUMBER('Tables M2'!Z49),ISNUMBER('Tables M2'!Z62)),'Tables M2'!Z49-'Tables M2'!Z62,"")</f>
        <v>2.146177063652567</v>
      </c>
      <c r="P63" s="102"/>
      <c r="Q63" s="102"/>
      <c r="R63" s="102"/>
      <c r="S63" s="102"/>
    </row>
    <row r="64" spans="2:73">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f>IF(OR(ISNUMBER('Tables M2'!Z50),ISNUMBER('Tables M2'!Z63)),'Tables M2'!Z50-'Tables M2'!Z63,"")</f>
        <v>2.7260331574083327</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f>IF(AND(ISNUMBER('Tables 2'!AH69),ISNUMBER('Tables 2'!AH$63)),'Tables 2'!AH69-'Tables 2'!AH$63,"")</f>
        <v>-4</v>
      </c>
      <c r="BG64" s="420">
        <f>IF(AND(ISNUMBER('Tables 2'!AI69),ISNUMBER('Tables 2'!AI$63)),'Tables 2'!AI69-'Tables 2'!AI$63,"")</f>
        <v>0</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f>IF(OR(ISNUMBER('Tables M2'!Z51),ISNUMBER('Tables M2'!Z64)),'Tables M2'!Z51-'Tables M2'!Z64,"")</f>
        <v>3.1816636979403614</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f>IF(AND(ISNUMBER('Tables 2'!AH70),ISNUMBER('Tables 2'!AH$63)),'Tables 2'!AH70-'Tables 2'!AH$63,"")</f>
        <v>0</v>
      </c>
      <c r="BG65" s="420">
        <f>IF(AND(ISNUMBER('Tables 2'!AI70),ISNUMBER('Tables 2'!AI$63)),'Tables 2'!AI70-'Tables 2'!AI$63,"")</f>
        <v>0</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f>IF(OR(ISNUMBER('Tables M2'!Z52),ISNUMBER('Tables M2'!Z65)),'Tables M2'!Z52-'Tables M2'!Z65,"")</f>
        <v>4.1922213923924021</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f>IF(AND(ISNUMBER('Tables 2'!AH71),ISNUMBER('Tables 2'!AH$63)),'Tables 2'!AH71-'Tables 2'!AH$63,"")</f>
        <v>0</v>
      </c>
      <c r="BG66" s="420">
        <f>IF(AND(ISNUMBER('Tables 2'!AI71),ISNUMBER('Tables 2'!AI$63)),'Tables 2'!AI71-'Tables 2'!AI$63,"")</f>
        <v>0</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ht="14"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f>IF(OR(ISNUMBER('Tables M2'!Z53),ISNUMBER('Tables M2'!Z66)),'Tables M2'!Z53-'Tables M2'!Z66,"")</f>
        <v>4.2828021605469111</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f>IF(AND(ISNUMBER('Tables 2'!AH72),ISNUMBER('Tables 2'!AH$63)),'Tables 2'!AH72-'Tables 2'!AH$63,"")</f>
        <v>0</v>
      </c>
      <c r="BG67" s="420">
        <f>IF(AND(ISNUMBER('Tables 2'!AI72),ISNUMBER('Tables 2'!AI$63)),'Tables 2'!AI72-'Tables 2'!AI$63,"")</f>
        <v>0</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68" ht="14.25" customHeight="1" thickTop="1">
      <c r="B68" s="191" t="s">
        <v>554</v>
      </c>
      <c r="C68" s="68"/>
      <c r="D68" s="68"/>
      <c r="E68" s="68"/>
      <c r="F68" s="68"/>
      <c r="G68" s="68"/>
      <c r="H68" s="68"/>
      <c r="I68" s="68"/>
      <c r="J68" s="68"/>
      <c r="K68" s="124"/>
      <c r="L68" s="68"/>
      <c r="M68" s="102"/>
      <c r="N68" s="68"/>
      <c r="P68" s="102"/>
      <c r="Q68" s="102"/>
      <c r="R68" s="102"/>
      <c r="S68" s="102"/>
    </row>
    <row r="69" spans="2:68" ht="12" customHeight="1">
      <c r="C69" s="68"/>
      <c r="D69" s="68"/>
      <c r="E69" s="68"/>
      <c r="F69" s="68"/>
      <c r="G69" s="68"/>
      <c r="H69" s="68"/>
      <c r="I69" s="68"/>
      <c r="J69" s="68"/>
      <c r="K69" s="124"/>
      <c r="L69" s="68"/>
      <c r="N69" s="68"/>
      <c r="P69" s="102"/>
      <c r="Q69" s="102"/>
      <c r="R69" s="102"/>
      <c r="S69" s="102"/>
    </row>
    <row r="70" spans="2:68" ht="10.5" customHeight="1">
      <c r="B70" s="64"/>
      <c r="C70" s="68"/>
      <c r="D70" s="68"/>
      <c r="E70" s="68"/>
      <c r="F70" s="68"/>
      <c r="G70" s="68"/>
      <c r="H70" s="68"/>
      <c r="I70" s="68"/>
      <c r="J70" s="68"/>
      <c r="K70" s="124"/>
      <c r="L70" s="68"/>
      <c r="N70" s="68"/>
      <c r="P70" s="102"/>
      <c r="Q70" s="102"/>
      <c r="R70" s="102"/>
      <c r="S70" s="102"/>
    </row>
    <row r="71" spans="2:68" ht="12" customHeight="1">
      <c r="K71" s="1"/>
      <c r="N71" s="12"/>
      <c r="P71" s="102"/>
      <c r="Q71" s="102"/>
      <c r="R71" s="102"/>
      <c r="S71" s="102"/>
    </row>
    <row r="72" spans="2:68">
      <c r="K72" s="1"/>
      <c r="N72" s="12"/>
    </row>
    <row r="73" spans="2:68" ht="16">
      <c r="B73"/>
      <c r="C73"/>
      <c r="D73"/>
      <c r="E73"/>
      <c r="F73"/>
      <c r="G73"/>
      <c r="H73"/>
      <c r="I73"/>
      <c r="J73"/>
      <c r="K73"/>
      <c r="L73"/>
      <c r="M73"/>
      <c r="N73"/>
      <c r="O73"/>
      <c r="P73"/>
      <c r="Q73"/>
      <c r="R73"/>
      <c r="S73"/>
      <c r="T73"/>
      <c r="U73"/>
      <c r="V73"/>
      <c r="W73"/>
      <c r="X73"/>
      <c r="Y73"/>
      <c r="Z73"/>
      <c r="AA73"/>
      <c r="AB73"/>
      <c r="AC73"/>
      <c r="AD73"/>
      <c r="AE73"/>
      <c r="AF73" s="12"/>
      <c r="AG73" s="12"/>
      <c r="AH73" s="12"/>
    </row>
    <row r="74" spans="2:68" ht="16">
      <c r="B74"/>
      <c r="C74"/>
      <c r="D74"/>
      <c r="E74"/>
      <c r="F74"/>
      <c r="G74"/>
      <c r="H74"/>
      <c r="I74"/>
      <c r="J74"/>
      <c r="K74"/>
      <c r="L74"/>
      <c r="M74"/>
      <c r="N74"/>
      <c r="O74"/>
      <c r="P74"/>
      <c r="Q74"/>
      <c r="R74"/>
      <c r="S74"/>
      <c r="T74"/>
      <c r="U74"/>
      <c r="V74"/>
      <c r="W74"/>
      <c r="X74"/>
      <c r="Y74"/>
      <c r="Z74"/>
      <c r="AA74"/>
      <c r="AB74"/>
      <c r="AC74"/>
      <c r="AD74"/>
      <c r="AE74"/>
      <c r="AF74" s="12"/>
      <c r="AG74" s="12"/>
      <c r="AH74" s="12"/>
    </row>
    <row r="75" spans="2:68" ht="16">
      <c r="B75"/>
      <c r="C75"/>
      <c r="D75"/>
      <c r="E75"/>
      <c r="F75"/>
      <c r="G75"/>
      <c r="H75"/>
      <c r="I75"/>
      <c r="J75"/>
      <c r="K75"/>
      <c r="L75"/>
      <c r="M75"/>
      <c r="N75"/>
      <c r="O75"/>
      <c r="P75"/>
      <c r="Q75"/>
      <c r="R75"/>
      <c r="S75"/>
      <c r="T75"/>
      <c r="U75"/>
      <c r="V75"/>
      <c r="W75"/>
      <c r="X75"/>
      <c r="Y75"/>
      <c r="Z75"/>
      <c r="AA75"/>
      <c r="AB75"/>
      <c r="AC75"/>
      <c r="AD75"/>
      <c r="AE75"/>
      <c r="AF75" s="12"/>
      <c r="AG75" s="12"/>
      <c r="AH75" s="12"/>
    </row>
    <row r="76" spans="2:68" ht="16">
      <c r="B76"/>
      <c r="C76"/>
      <c r="D76"/>
      <c r="E76"/>
      <c r="F76"/>
      <c r="G76"/>
      <c r="H76"/>
      <c r="I76"/>
      <c r="J76"/>
      <c r="K76"/>
      <c r="L76"/>
      <c r="M76"/>
      <c r="N76"/>
      <c r="O76"/>
      <c r="P76"/>
      <c r="Q76"/>
      <c r="R76"/>
      <c r="S76"/>
      <c r="T76"/>
      <c r="U76"/>
      <c r="V76"/>
      <c r="W76"/>
      <c r="X76"/>
      <c r="Y76"/>
      <c r="Z76"/>
      <c r="AA76"/>
      <c r="AB76"/>
      <c r="AC76"/>
      <c r="AD76"/>
      <c r="AE76"/>
      <c r="AF76" s="12"/>
      <c r="AG76" s="12"/>
      <c r="AH76" s="12"/>
    </row>
    <row r="77" spans="2:68" ht="16">
      <c r="B77"/>
      <c r="C77"/>
      <c r="D77"/>
      <c r="E77"/>
      <c r="F77"/>
      <c r="G77"/>
      <c r="H77"/>
      <c r="I77"/>
      <c r="J77"/>
      <c r="K77"/>
      <c r="L77"/>
      <c r="M77"/>
      <c r="N77"/>
      <c r="O77"/>
      <c r="P77"/>
      <c r="Q77"/>
      <c r="R77"/>
      <c r="S77"/>
      <c r="T77"/>
      <c r="U77"/>
      <c r="V77"/>
      <c r="W77"/>
      <c r="X77"/>
      <c r="Y77"/>
      <c r="Z77"/>
      <c r="AA77"/>
      <c r="AB77"/>
      <c r="AC77"/>
      <c r="AD77"/>
      <c r="AE77"/>
      <c r="AF77" s="12"/>
      <c r="AG77" s="12"/>
      <c r="AH77" s="12"/>
    </row>
    <row r="78" spans="2:68" ht="16">
      <c r="B78"/>
      <c r="C78"/>
      <c r="D78"/>
      <c r="E78"/>
      <c r="F78"/>
      <c r="G78"/>
      <c r="H78"/>
      <c r="I78"/>
      <c r="J78"/>
      <c r="K78"/>
      <c r="L78"/>
      <c r="M78"/>
      <c r="N78"/>
      <c r="O78"/>
      <c r="P78"/>
      <c r="Q78"/>
      <c r="R78"/>
      <c r="S78"/>
      <c r="T78"/>
      <c r="U78"/>
      <c r="V78"/>
      <c r="W78"/>
      <c r="X78"/>
      <c r="Y78"/>
      <c r="Z78"/>
      <c r="AA78"/>
      <c r="AB78"/>
      <c r="AC78"/>
      <c r="AD78"/>
      <c r="AE78"/>
      <c r="AF78" s="12"/>
      <c r="AG78" s="12"/>
      <c r="AH78" s="12"/>
    </row>
    <row r="79" spans="2:68" ht="16">
      <c r="B79"/>
      <c r="C79"/>
      <c r="D79"/>
      <c r="E79"/>
      <c r="F79"/>
      <c r="G79"/>
      <c r="H79"/>
      <c r="I79"/>
      <c r="J79"/>
      <c r="K79"/>
      <c r="L79"/>
      <c r="M79"/>
      <c r="N79"/>
      <c r="O79"/>
      <c r="P79"/>
      <c r="Q79"/>
      <c r="R79"/>
      <c r="S79"/>
      <c r="T79"/>
      <c r="U79"/>
      <c r="V79"/>
      <c r="W79"/>
      <c r="X79"/>
      <c r="Y79"/>
      <c r="Z79"/>
      <c r="AA79"/>
      <c r="AB79"/>
      <c r="AC79"/>
      <c r="AD79"/>
      <c r="AE79"/>
      <c r="AF79" s="12"/>
      <c r="AG79" s="12"/>
      <c r="AH79" s="12"/>
    </row>
    <row r="80" spans="2:68" ht="16">
      <c r="B80"/>
      <c r="C80"/>
      <c r="D80"/>
      <c r="E80"/>
      <c r="F80"/>
      <c r="G80"/>
      <c r="H80"/>
      <c r="I80"/>
      <c r="J80"/>
      <c r="K80"/>
      <c r="L80"/>
      <c r="M80"/>
      <c r="N80"/>
      <c r="O80"/>
      <c r="P80"/>
      <c r="Q80"/>
      <c r="R80"/>
      <c r="S80"/>
      <c r="T80"/>
      <c r="U80"/>
      <c r="V80"/>
      <c r="W80"/>
      <c r="X80"/>
      <c r="Y80"/>
      <c r="Z80"/>
      <c r="AA80"/>
      <c r="AB80"/>
      <c r="AC80"/>
      <c r="AD80"/>
      <c r="AE80"/>
      <c r="AF80" s="12"/>
      <c r="AG80" s="12"/>
      <c r="AH80" s="12"/>
    </row>
    <row r="81" spans="2:34" ht="16">
      <c r="B81"/>
      <c r="C81"/>
      <c r="D81"/>
      <c r="E81"/>
      <c r="F81"/>
      <c r="G81"/>
      <c r="H81"/>
      <c r="I81"/>
      <c r="J81"/>
      <c r="K81"/>
      <c r="L81"/>
      <c r="M81"/>
      <c r="N81"/>
      <c r="O81"/>
      <c r="P81"/>
      <c r="Q81"/>
      <c r="R81"/>
      <c r="S81"/>
      <c r="T81"/>
      <c r="U81"/>
      <c r="V81"/>
      <c r="W81"/>
      <c r="X81"/>
      <c r="Y81"/>
      <c r="Z81"/>
      <c r="AA81"/>
      <c r="AB81"/>
      <c r="AC81"/>
      <c r="AD81"/>
      <c r="AE81"/>
      <c r="AF81" s="12"/>
      <c r="AG81" s="12"/>
      <c r="AH81" s="12"/>
    </row>
    <row r="82" spans="2:34" ht="16">
      <c r="B82"/>
      <c r="C82"/>
      <c r="D82"/>
      <c r="E82"/>
      <c r="F82"/>
      <c r="G82"/>
      <c r="H82"/>
      <c r="I82"/>
      <c r="J82"/>
      <c r="K82"/>
      <c r="L82"/>
      <c r="M82"/>
      <c r="N82"/>
      <c r="O82"/>
      <c r="P82"/>
      <c r="Q82"/>
      <c r="R82"/>
      <c r="S82"/>
      <c r="T82"/>
      <c r="U82"/>
      <c r="V82"/>
      <c r="W82"/>
      <c r="X82"/>
      <c r="Y82"/>
      <c r="Z82"/>
      <c r="AA82"/>
      <c r="AB82"/>
      <c r="AC82"/>
      <c r="AD82"/>
      <c r="AE82"/>
      <c r="AF82" s="12"/>
      <c r="AG82" s="12"/>
      <c r="AH82" s="12"/>
    </row>
    <row r="83" spans="2:34" ht="16">
      <c r="B83"/>
      <c r="C83"/>
      <c r="D83"/>
      <c r="E83"/>
      <c r="F83"/>
      <c r="G83"/>
      <c r="H83"/>
      <c r="I83"/>
      <c r="J83"/>
      <c r="K83"/>
      <c r="L83"/>
      <c r="M83"/>
      <c r="N83"/>
      <c r="O83"/>
      <c r="P83"/>
      <c r="Q83"/>
      <c r="R83"/>
      <c r="S83"/>
      <c r="T83"/>
      <c r="U83"/>
      <c r="V83"/>
      <c r="W83"/>
      <c r="X83"/>
      <c r="Y83"/>
      <c r="Z83"/>
      <c r="AA83"/>
      <c r="AB83"/>
      <c r="AC83"/>
      <c r="AD83"/>
      <c r="AE83"/>
      <c r="AF83" s="12"/>
      <c r="AG83" s="12"/>
      <c r="AH83" s="12"/>
    </row>
    <row r="84" spans="2:34" ht="16">
      <c r="B84"/>
      <c r="C84"/>
      <c r="D84"/>
      <c r="E84"/>
      <c r="F84"/>
      <c r="G84"/>
      <c r="H84"/>
      <c r="I84"/>
      <c r="J84"/>
      <c r="K84"/>
      <c r="L84"/>
      <c r="M84"/>
      <c r="N84"/>
      <c r="O84"/>
      <c r="P84"/>
      <c r="Q84"/>
      <c r="R84"/>
      <c r="S84"/>
      <c r="T84"/>
      <c r="U84"/>
      <c r="V84"/>
      <c r="W84"/>
      <c r="X84"/>
      <c r="Y84"/>
      <c r="Z84"/>
      <c r="AA84"/>
      <c r="AB84"/>
      <c r="AC84"/>
      <c r="AD84"/>
      <c r="AE84"/>
      <c r="AF84" s="12"/>
      <c r="AG84" s="12"/>
      <c r="AH84" s="12"/>
    </row>
    <row r="85" spans="2:34" ht="16">
      <c r="B85"/>
      <c r="C85"/>
      <c r="D85"/>
      <c r="E85"/>
      <c r="F85"/>
      <c r="G85"/>
      <c r="H85"/>
      <c r="I85"/>
      <c r="J85"/>
      <c r="K85"/>
      <c r="L85"/>
      <c r="M85"/>
      <c r="N85"/>
      <c r="O85"/>
      <c r="P85"/>
      <c r="Q85"/>
      <c r="R85"/>
      <c r="S85"/>
      <c r="T85"/>
      <c r="U85"/>
      <c r="V85"/>
      <c r="W85"/>
      <c r="X85"/>
      <c r="Y85"/>
      <c r="Z85"/>
      <c r="AA85"/>
      <c r="AB85"/>
      <c r="AC85"/>
      <c r="AD85"/>
      <c r="AE85"/>
      <c r="AF85" s="12"/>
      <c r="AG85" s="12"/>
      <c r="AH85" s="12"/>
    </row>
    <row r="86" spans="2:34" ht="16">
      <c r="B86"/>
      <c r="C86"/>
      <c r="D86"/>
      <c r="E86"/>
      <c r="F86"/>
      <c r="G86"/>
      <c r="H86"/>
      <c r="I86"/>
      <c r="J86"/>
      <c r="K86"/>
      <c r="L86"/>
      <c r="M86"/>
      <c r="N86"/>
      <c r="O86"/>
      <c r="P86"/>
      <c r="Q86"/>
      <c r="R86"/>
      <c r="S86"/>
      <c r="T86"/>
      <c r="U86"/>
      <c r="V86"/>
      <c r="W86"/>
      <c r="X86"/>
      <c r="Y86"/>
      <c r="Z86"/>
      <c r="AA86"/>
      <c r="AB86"/>
      <c r="AC86"/>
      <c r="AD86"/>
      <c r="AE86"/>
      <c r="AF86" s="12"/>
      <c r="AG86" s="12"/>
      <c r="AH86" s="12"/>
    </row>
    <row r="87" spans="2:34" ht="16">
      <c r="B87"/>
      <c r="C87"/>
      <c r="D87"/>
      <c r="E87"/>
      <c r="F87"/>
      <c r="G87"/>
      <c r="H87"/>
      <c r="I87"/>
      <c r="J87"/>
      <c r="K87"/>
      <c r="L87"/>
      <c r="M87"/>
      <c r="N87"/>
      <c r="O87"/>
      <c r="P87"/>
      <c r="Q87"/>
      <c r="R87"/>
      <c r="S87"/>
      <c r="T87"/>
      <c r="U87"/>
      <c r="V87"/>
      <c r="W87"/>
      <c r="X87"/>
      <c r="Y87"/>
      <c r="Z87"/>
      <c r="AA87"/>
      <c r="AB87"/>
      <c r="AC87"/>
      <c r="AD87"/>
      <c r="AE87"/>
      <c r="AF87" s="12"/>
      <c r="AG87" s="12"/>
      <c r="AH87" s="12"/>
    </row>
    <row r="88" spans="2:34" ht="16">
      <c r="B88"/>
      <c r="C88"/>
      <c r="D88"/>
      <c r="E88"/>
      <c r="F88"/>
      <c r="G88"/>
      <c r="H88"/>
      <c r="I88"/>
      <c r="J88"/>
      <c r="K88"/>
      <c r="L88"/>
      <c r="M88"/>
      <c r="N88"/>
      <c r="O88"/>
      <c r="P88"/>
      <c r="Q88"/>
      <c r="R88"/>
      <c r="S88"/>
      <c r="T88"/>
      <c r="U88"/>
      <c r="V88"/>
      <c r="W88"/>
      <c r="X88"/>
      <c r="Y88"/>
      <c r="Z88"/>
      <c r="AA88"/>
      <c r="AB88"/>
      <c r="AC88"/>
      <c r="AD88"/>
      <c r="AE88"/>
      <c r="AF88" s="12"/>
      <c r="AG88" s="12"/>
      <c r="AH88" s="12"/>
    </row>
    <row r="89" spans="2:34" ht="16">
      <c r="B89"/>
      <c r="C89"/>
      <c r="D89"/>
      <c r="E89"/>
      <c r="F89"/>
      <c r="G89"/>
      <c r="H89"/>
      <c r="I89"/>
      <c r="J89"/>
      <c r="K89"/>
      <c r="L89"/>
      <c r="M89"/>
      <c r="N89"/>
      <c r="O89"/>
      <c r="P89"/>
      <c r="Q89"/>
      <c r="R89"/>
      <c r="S89"/>
      <c r="T89"/>
      <c r="U89"/>
      <c r="V89"/>
      <c r="W89"/>
      <c r="X89"/>
      <c r="Y89"/>
      <c r="Z89"/>
      <c r="AA89"/>
      <c r="AB89"/>
      <c r="AC89"/>
      <c r="AD89"/>
      <c r="AE89"/>
      <c r="AF89" s="12"/>
      <c r="AG89" s="12"/>
      <c r="AH89" s="12"/>
    </row>
    <row r="90" spans="2:34" ht="16">
      <c r="B90"/>
      <c r="C90"/>
      <c r="D90"/>
      <c r="E90"/>
      <c r="F90"/>
      <c r="G90"/>
      <c r="H90"/>
      <c r="I90"/>
      <c r="J90"/>
      <c r="K90"/>
      <c r="L90"/>
      <c r="M90"/>
      <c r="N90"/>
      <c r="O90"/>
      <c r="P90"/>
      <c r="Q90"/>
      <c r="R90"/>
      <c r="S90"/>
      <c r="T90"/>
      <c r="U90"/>
      <c r="V90"/>
      <c r="W90"/>
      <c r="X90"/>
      <c r="Y90"/>
      <c r="Z90"/>
      <c r="AA90"/>
      <c r="AB90"/>
      <c r="AC90"/>
      <c r="AD90"/>
      <c r="AE90"/>
      <c r="AF90" s="12"/>
      <c r="AG90" s="12"/>
      <c r="AH90" s="12"/>
    </row>
    <row r="91" spans="2:34" ht="16">
      <c r="B91"/>
      <c r="C91"/>
      <c r="D91"/>
      <c r="E91"/>
      <c r="F91"/>
      <c r="G91"/>
      <c r="H91"/>
      <c r="I91"/>
      <c r="J91"/>
      <c r="K91"/>
      <c r="L91"/>
      <c r="M91"/>
      <c r="N91"/>
      <c r="O91"/>
      <c r="P91"/>
      <c r="Q91"/>
      <c r="R91"/>
      <c r="S91"/>
      <c r="T91"/>
      <c r="U91"/>
      <c r="V91"/>
      <c r="W91"/>
      <c r="X91"/>
      <c r="Y91"/>
      <c r="Z91"/>
      <c r="AA91"/>
      <c r="AB91"/>
      <c r="AC91"/>
      <c r="AD91"/>
      <c r="AE91"/>
      <c r="AF91" s="12"/>
      <c r="AG91" s="12"/>
      <c r="AH91" s="12"/>
    </row>
    <row r="92" spans="2:34" ht="16">
      <c r="B92"/>
      <c r="C92"/>
      <c r="D92"/>
      <c r="E92"/>
      <c r="F92"/>
      <c r="G92"/>
      <c r="H92"/>
      <c r="I92"/>
      <c r="J92"/>
      <c r="K92"/>
      <c r="L92"/>
      <c r="M92"/>
      <c r="N92"/>
      <c r="O92"/>
      <c r="P92"/>
      <c r="Q92"/>
      <c r="R92"/>
      <c r="S92"/>
      <c r="T92"/>
      <c r="U92"/>
      <c r="V92"/>
      <c r="W92"/>
      <c r="X92"/>
      <c r="Y92"/>
      <c r="Z92"/>
      <c r="AA92"/>
      <c r="AB92"/>
      <c r="AC92"/>
      <c r="AD92"/>
      <c r="AE92"/>
      <c r="AF92" s="12"/>
      <c r="AG92" s="12"/>
      <c r="AH92" s="12"/>
    </row>
    <row r="93" spans="2:34" ht="16">
      <c r="B93"/>
      <c r="C93"/>
      <c r="D93"/>
      <c r="E93"/>
      <c r="F93"/>
      <c r="G93"/>
      <c r="H93"/>
      <c r="I93"/>
      <c r="J93"/>
      <c r="K93"/>
      <c r="L93"/>
      <c r="M93"/>
      <c r="N93"/>
      <c r="O93"/>
      <c r="P93"/>
      <c r="Q93"/>
      <c r="R93"/>
      <c r="S93"/>
      <c r="T93"/>
      <c r="U93"/>
      <c r="V93"/>
      <c r="W93"/>
      <c r="X93"/>
      <c r="Y93"/>
      <c r="Z93"/>
      <c r="AA93"/>
      <c r="AB93"/>
      <c r="AC93"/>
      <c r="AD93"/>
      <c r="AE93"/>
      <c r="AF93" s="12"/>
      <c r="AG93" s="12"/>
      <c r="AH93" s="12"/>
    </row>
    <row r="94" spans="2:34" ht="16">
      <c r="B94"/>
      <c r="C94"/>
      <c r="D94"/>
      <c r="E94"/>
      <c r="F94"/>
      <c r="G94"/>
      <c r="H94"/>
      <c r="I94"/>
      <c r="J94"/>
      <c r="K94"/>
      <c r="L94"/>
      <c r="M94"/>
      <c r="N94"/>
      <c r="O94"/>
      <c r="P94"/>
      <c r="Q94"/>
      <c r="R94"/>
      <c r="S94"/>
      <c r="T94"/>
      <c r="U94"/>
      <c r="V94"/>
      <c r="W94"/>
      <c r="X94"/>
      <c r="Y94"/>
      <c r="Z94"/>
      <c r="AA94"/>
      <c r="AB94"/>
      <c r="AC94"/>
      <c r="AD94"/>
      <c r="AE94"/>
      <c r="AF94" s="12"/>
      <c r="AG94" s="12"/>
      <c r="AH94" s="12"/>
    </row>
    <row r="95" spans="2:34" ht="16">
      <c r="B95"/>
      <c r="C95"/>
      <c r="D95"/>
      <c r="E95"/>
      <c r="F95"/>
      <c r="G95"/>
      <c r="H95"/>
      <c r="I95"/>
      <c r="J95"/>
      <c r="K95"/>
      <c r="L95"/>
      <c r="M95"/>
      <c r="N95"/>
      <c r="O95"/>
      <c r="P95"/>
      <c r="Q95"/>
      <c r="R95"/>
      <c r="S95"/>
      <c r="T95"/>
      <c r="U95"/>
      <c r="V95"/>
      <c r="W95"/>
      <c r="X95"/>
      <c r="Y95"/>
      <c r="Z95"/>
      <c r="AA95"/>
      <c r="AB95"/>
      <c r="AC95"/>
      <c r="AD95"/>
      <c r="AE95"/>
      <c r="AF95" s="12"/>
      <c r="AG95" s="12"/>
      <c r="AH95" s="12"/>
    </row>
    <row r="96" spans="2:34" ht="16">
      <c r="B96"/>
      <c r="C96"/>
      <c r="D96"/>
      <c r="E96"/>
      <c r="F96"/>
      <c r="G96"/>
      <c r="H96"/>
      <c r="I96"/>
      <c r="J96"/>
      <c r="K96"/>
      <c r="L96"/>
      <c r="M96"/>
      <c r="N96"/>
      <c r="O96"/>
      <c r="P96"/>
      <c r="Q96"/>
      <c r="R96"/>
      <c r="S96"/>
      <c r="T96"/>
      <c r="U96"/>
      <c r="V96"/>
      <c r="W96"/>
      <c r="X96"/>
      <c r="Y96"/>
      <c r="Z96"/>
      <c r="AA96"/>
      <c r="AB96"/>
      <c r="AC96"/>
      <c r="AD96"/>
      <c r="AE96"/>
      <c r="AF96" s="12"/>
      <c r="AG96" s="12"/>
      <c r="AH96" s="12"/>
    </row>
    <row r="97" spans="2:34" ht="16">
      <c r="B97"/>
      <c r="C97"/>
      <c r="D97"/>
      <c r="E97"/>
      <c r="F97"/>
      <c r="G97"/>
      <c r="H97"/>
      <c r="I97"/>
      <c r="J97"/>
      <c r="K97"/>
      <c r="L97"/>
      <c r="M97"/>
      <c r="N97"/>
      <c r="O97"/>
      <c r="P97"/>
      <c r="Q97"/>
      <c r="R97"/>
      <c r="S97"/>
      <c r="T97"/>
      <c r="U97"/>
      <c r="V97"/>
      <c r="W97"/>
      <c r="X97"/>
      <c r="Y97"/>
      <c r="Z97"/>
      <c r="AA97"/>
      <c r="AB97"/>
      <c r="AC97"/>
      <c r="AD97"/>
      <c r="AE97"/>
      <c r="AF97" s="12"/>
      <c r="AG97" s="12"/>
      <c r="AH97" s="12"/>
    </row>
    <row r="98" spans="2:34" ht="16">
      <c r="B98"/>
      <c r="C98"/>
      <c r="D98"/>
      <c r="E98"/>
      <c r="F98"/>
      <c r="G98"/>
      <c r="H98"/>
      <c r="I98"/>
      <c r="J98"/>
      <c r="K98"/>
      <c r="L98"/>
      <c r="M98"/>
      <c r="N98"/>
      <c r="O98"/>
      <c r="P98"/>
      <c r="Q98"/>
      <c r="R98"/>
      <c r="S98"/>
      <c r="T98"/>
      <c r="U98"/>
      <c r="V98"/>
      <c r="W98"/>
      <c r="X98"/>
      <c r="Y98"/>
      <c r="Z98"/>
      <c r="AA98"/>
      <c r="AB98"/>
      <c r="AC98"/>
      <c r="AD98"/>
      <c r="AE98"/>
      <c r="AF98" s="12"/>
      <c r="AG98" s="12"/>
      <c r="AH98" s="12"/>
    </row>
    <row r="99" spans="2:34" ht="16">
      <c r="B99"/>
      <c r="C99"/>
      <c r="D99"/>
      <c r="E99"/>
      <c r="F99"/>
      <c r="G99"/>
      <c r="H99"/>
      <c r="I99"/>
      <c r="J99"/>
      <c r="K99"/>
      <c r="L99"/>
      <c r="M99"/>
      <c r="N99"/>
      <c r="O99"/>
      <c r="P99"/>
      <c r="Q99"/>
      <c r="R99"/>
      <c r="S99"/>
      <c r="T99"/>
      <c r="U99"/>
      <c r="V99"/>
      <c r="W99"/>
      <c r="X99"/>
      <c r="Y99"/>
      <c r="Z99"/>
      <c r="AA99"/>
      <c r="AB99"/>
      <c r="AC99"/>
      <c r="AD99"/>
      <c r="AE99"/>
      <c r="AF99" s="12"/>
      <c r="AG99" s="12"/>
      <c r="AH99" s="12"/>
    </row>
    <row r="100" spans="2:34" ht="16">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6">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6">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6">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6">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6">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6">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6">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6">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6">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6">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6">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6">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6">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6">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6">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6">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6">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6">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6">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6">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6">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6">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6">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6">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6">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6">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6">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6">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6">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6">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6">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6">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6">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6">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6">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6">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6">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6">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6">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6">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6">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6">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6">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6">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6">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6">
      <c r="B146"/>
      <c r="C146"/>
      <c r="D146"/>
      <c r="E146"/>
      <c r="F146"/>
      <c r="G146"/>
      <c r="H146"/>
      <c r="I146"/>
      <c r="J146"/>
      <c r="K146"/>
      <c r="L146"/>
      <c r="M146"/>
      <c r="N146"/>
      <c r="O146"/>
      <c r="P146"/>
      <c r="Q146"/>
      <c r="R146"/>
      <c r="S146"/>
      <c r="T146"/>
      <c r="U146"/>
      <c r="V146"/>
      <c r="W146"/>
      <c r="X146"/>
      <c r="Y146"/>
      <c r="Z146"/>
      <c r="AA146"/>
      <c r="AB146"/>
      <c r="AC146"/>
      <c r="AD146"/>
      <c r="AE146"/>
    </row>
    <row r="147" spans="2:34" ht="16">
      <c r="B147"/>
      <c r="C147"/>
      <c r="D147"/>
      <c r="E147"/>
      <c r="F147"/>
      <c r="G147"/>
      <c r="H147"/>
      <c r="I147"/>
      <c r="J147"/>
      <c r="K147"/>
      <c r="L147"/>
      <c r="M147"/>
      <c r="N147"/>
      <c r="O147"/>
      <c r="P147"/>
      <c r="Q147"/>
      <c r="R147"/>
      <c r="S147"/>
      <c r="T147"/>
      <c r="U147"/>
      <c r="V147"/>
      <c r="W147"/>
      <c r="X147"/>
      <c r="Y147"/>
      <c r="Z147"/>
      <c r="AA147"/>
      <c r="AB147"/>
      <c r="AC147"/>
      <c r="AD147"/>
      <c r="AE147"/>
    </row>
    <row r="148" spans="2:34" ht="16">
      <c r="B148"/>
      <c r="C148"/>
      <c r="D148"/>
      <c r="E148"/>
      <c r="F148"/>
      <c r="G148"/>
      <c r="H148"/>
      <c r="I148"/>
      <c r="J148"/>
      <c r="K148"/>
      <c r="L148"/>
      <c r="M148"/>
      <c r="N148"/>
      <c r="O148"/>
      <c r="P148"/>
      <c r="Q148"/>
      <c r="R148"/>
      <c r="S148"/>
      <c r="T148"/>
      <c r="U148"/>
      <c r="V148"/>
      <c r="W148"/>
      <c r="X148"/>
      <c r="Y148"/>
      <c r="Z148"/>
      <c r="AA148"/>
      <c r="AB148"/>
      <c r="AC148"/>
      <c r="AD148"/>
      <c r="AE148"/>
    </row>
    <row r="149" spans="2:34" ht="16">
      <c r="B149"/>
      <c r="C149"/>
      <c r="D149"/>
      <c r="E149"/>
      <c r="F149"/>
      <c r="G149"/>
      <c r="H149"/>
      <c r="I149"/>
      <c r="J149"/>
      <c r="K149"/>
      <c r="L149"/>
      <c r="M149"/>
      <c r="N149"/>
      <c r="O149"/>
      <c r="P149"/>
      <c r="Q149"/>
      <c r="R149"/>
      <c r="S149"/>
      <c r="T149"/>
      <c r="U149"/>
      <c r="V149"/>
      <c r="W149"/>
      <c r="X149"/>
      <c r="Y149"/>
      <c r="Z149"/>
      <c r="AA149"/>
      <c r="AB149"/>
      <c r="AC149"/>
      <c r="AD149"/>
      <c r="AE149"/>
    </row>
    <row r="150" spans="2:34" ht="16">
      <c r="B150"/>
      <c r="C150"/>
      <c r="D150"/>
      <c r="E150"/>
      <c r="F150"/>
      <c r="G150"/>
      <c r="H150"/>
      <c r="I150"/>
      <c r="J150"/>
      <c r="K150"/>
      <c r="L150"/>
      <c r="M150"/>
      <c r="N150"/>
      <c r="O150"/>
      <c r="P150"/>
      <c r="Q150"/>
      <c r="R150"/>
      <c r="S150"/>
      <c r="T150"/>
      <c r="U150"/>
      <c r="V150"/>
      <c r="W150"/>
      <c r="X150"/>
      <c r="Y150"/>
      <c r="Z150"/>
      <c r="AA150"/>
      <c r="AB150"/>
      <c r="AC150"/>
      <c r="AD150"/>
      <c r="AE150"/>
    </row>
    <row r="151" spans="2:34" ht="16">
      <c r="B151"/>
      <c r="C151"/>
      <c r="D151"/>
      <c r="E151"/>
      <c r="F151"/>
      <c r="G151"/>
      <c r="H151"/>
      <c r="I151"/>
      <c r="J151"/>
      <c r="K151"/>
      <c r="L151"/>
      <c r="M151"/>
      <c r="N151"/>
      <c r="O151"/>
      <c r="P151"/>
      <c r="Q151"/>
      <c r="R151"/>
      <c r="S151"/>
      <c r="T151"/>
      <c r="U151"/>
      <c r="V151"/>
      <c r="W151"/>
      <c r="X151"/>
      <c r="Y151"/>
      <c r="Z151"/>
      <c r="AA151"/>
      <c r="AB151"/>
      <c r="AC151"/>
      <c r="AD151"/>
      <c r="AE151"/>
    </row>
    <row r="152" spans="2:34" ht="16">
      <c r="B152"/>
      <c r="C152"/>
      <c r="D152"/>
      <c r="E152"/>
      <c r="F152"/>
      <c r="G152"/>
      <c r="H152"/>
      <c r="I152"/>
      <c r="J152"/>
      <c r="K152"/>
      <c r="L152"/>
      <c r="M152"/>
      <c r="N152"/>
      <c r="O152"/>
      <c r="P152"/>
      <c r="Q152"/>
      <c r="R152"/>
      <c r="S152"/>
      <c r="T152"/>
      <c r="U152"/>
      <c r="V152"/>
      <c r="W152"/>
      <c r="X152"/>
      <c r="Y152"/>
      <c r="Z152"/>
      <c r="AA152"/>
      <c r="AB152"/>
      <c r="AC152"/>
      <c r="AD152"/>
      <c r="AE152"/>
    </row>
    <row r="153" spans="2:34" ht="16">
      <c r="B153"/>
      <c r="C153"/>
      <c r="D153"/>
      <c r="E153"/>
      <c r="F153"/>
      <c r="G153"/>
      <c r="H153"/>
      <c r="I153"/>
      <c r="J153"/>
      <c r="K153"/>
      <c r="L153"/>
      <c r="M153"/>
      <c r="N153"/>
      <c r="O153"/>
      <c r="P153"/>
      <c r="Q153"/>
      <c r="R153"/>
      <c r="S153"/>
      <c r="T153"/>
      <c r="U153"/>
      <c r="V153"/>
      <c r="W153"/>
      <c r="X153"/>
      <c r="Y153"/>
      <c r="Z153"/>
      <c r="AA153"/>
      <c r="AB153"/>
      <c r="AC153"/>
      <c r="AD153"/>
      <c r="AE153"/>
    </row>
    <row r="154" spans="2:34" ht="16">
      <c r="B154"/>
      <c r="C154"/>
      <c r="D154"/>
      <c r="E154"/>
      <c r="F154"/>
      <c r="G154"/>
      <c r="H154"/>
      <c r="I154"/>
      <c r="J154"/>
      <c r="K154"/>
      <c r="L154"/>
      <c r="M154"/>
      <c r="N154"/>
      <c r="O154"/>
      <c r="P154"/>
      <c r="Q154"/>
      <c r="R154"/>
      <c r="S154"/>
      <c r="T154"/>
      <c r="U154"/>
      <c r="V154"/>
      <c r="W154"/>
      <c r="X154"/>
      <c r="Y154"/>
      <c r="Z154"/>
      <c r="AA154"/>
      <c r="AB154"/>
      <c r="AC154"/>
      <c r="AD154"/>
      <c r="AE154"/>
    </row>
    <row r="155" spans="2:34" ht="16">
      <c r="B155"/>
      <c r="C155"/>
      <c r="D155"/>
      <c r="E155"/>
      <c r="F155"/>
      <c r="G155"/>
      <c r="H155"/>
      <c r="I155"/>
      <c r="J155"/>
      <c r="K155"/>
      <c r="L155"/>
      <c r="M155"/>
      <c r="N155"/>
      <c r="O155"/>
      <c r="P155"/>
      <c r="Q155"/>
      <c r="R155"/>
      <c r="S155"/>
      <c r="T155"/>
      <c r="U155"/>
      <c r="V155"/>
      <c r="W155"/>
      <c r="X155"/>
      <c r="Y155"/>
      <c r="Z155"/>
      <c r="AA155"/>
      <c r="AB155"/>
      <c r="AC155"/>
      <c r="AD155"/>
      <c r="AE155"/>
    </row>
    <row r="156" spans="2:34" ht="16">
      <c r="B156"/>
      <c r="C156"/>
      <c r="D156"/>
      <c r="E156"/>
      <c r="F156"/>
      <c r="G156"/>
      <c r="H156"/>
      <c r="I156"/>
      <c r="J156"/>
      <c r="K156"/>
      <c r="L156"/>
      <c r="M156"/>
      <c r="N156"/>
      <c r="O156"/>
      <c r="P156"/>
      <c r="Q156"/>
      <c r="R156"/>
      <c r="S156"/>
      <c r="T156"/>
      <c r="U156"/>
      <c r="V156"/>
      <c r="W156"/>
      <c r="X156"/>
      <c r="Y156"/>
      <c r="Z156"/>
      <c r="AA156"/>
      <c r="AB156"/>
      <c r="AC156"/>
      <c r="AD156"/>
      <c r="AE156"/>
    </row>
    <row r="157" spans="2:34" ht="16">
      <c r="B157"/>
      <c r="C157"/>
      <c r="D157"/>
      <c r="E157"/>
      <c r="F157"/>
      <c r="G157"/>
      <c r="H157"/>
      <c r="I157"/>
      <c r="J157"/>
      <c r="K157"/>
      <c r="L157"/>
      <c r="M157"/>
      <c r="N157"/>
      <c r="O157"/>
      <c r="P157"/>
      <c r="Q157"/>
      <c r="R157"/>
      <c r="S157"/>
      <c r="T157"/>
      <c r="U157"/>
      <c r="V157"/>
      <c r="W157"/>
      <c r="X157"/>
      <c r="Y157"/>
      <c r="Z157"/>
      <c r="AA157"/>
      <c r="AB157"/>
      <c r="AC157"/>
      <c r="AD157"/>
      <c r="AE157"/>
    </row>
    <row r="158" spans="2:34" ht="16">
      <c r="B158"/>
      <c r="C158"/>
      <c r="D158"/>
      <c r="E158"/>
      <c r="F158"/>
      <c r="G158"/>
      <c r="H158"/>
      <c r="I158"/>
      <c r="J158"/>
      <c r="K158"/>
      <c r="L158"/>
      <c r="M158"/>
      <c r="N158"/>
      <c r="O158"/>
      <c r="P158"/>
      <c r="Q158"/>
      <c r="R158"/>
      <c r="S158"/>
      <c r="T158"/>
      <c r="U158"/>
      <c r="V158"/>
      <c r="W158"/>
      <c r="X158"/>
      <c r="Y158"/>
      <c r="Z158"/>
      <c r="AA158"/>
      <c r="AB158"/>
      <c r="AC158"/>
      <c r="AD158"/>
      <c r="AE158"/>
    </row>
    <row r="159" spans="2:34" ht="16">
      <c r="B159"/>
      <c r="C159"/>
      <c r="D159"/>
      <c r="E159"/>
      <c r="F159"/>
      <c r="G159"/>
      <c r="H159"/>
      <c r="I159"/>
      <c r="J159"/>
      <c r="K159"/>
      <c r="L159"/>
      <c r="M159"/>
      <c r="N159"/>
      <c r="O159"/>
      <c r="P159"/>
      <c r="Q159"/>
      <c r="R159"/>
      <c r="S159"/>
      <c r="T159"/>
      <c r="U159"/>
      <c r="V159"/>
      <c r="W159"/>
      <c r="X159"/>
      <c r="Y159"/>
      <c r="Z159"/>
      <c r="AA159"/>
      <c r="AB159"/>
      <c r="AC159"/>
      <c r="AD159"/>
      <c r="AE159"/>
    </row>
    <row r="160" spans="2:34" ht="16">
      <c r="B160"/>
      <c r="C160"/>
      <c r="D160"/>
      <c r="E160"/>
      <c r="F160"/>
      <c r="G160"/>
      <c r="H160"/>
      <c r="I160"/>
      <c r="J160"/>
      <c r="K160"/>
      <c r="L160"/>
      <c r="M160"/>
      <c r="N160"/>
      <c r="O160"/>
      <c r="P160"/>
      <c r="Q160"/>
      <c r="R160"/>
      <c r="S160"/>
      <c r="T160"/>
      <c r="U160"/>
      <c r="V160"/>
      <c r="W160"/>
      <c r="X160"/>
      <c r="Y160"/>
      <c r="Z160"/>
      <c r="AA160"/>
      <c r="AB160"/>
      <c r="AC160"/>
      <c r="AD160"/>
      <c r="AE160"/>
    </row>
    <row r="161" spans="2:31" ht="16">
      <c r="B161"/>
      <c r="C161"/>
      <c r="D161"/>
      <c r="E161"/>
      <c r="F161"/>
      <c r="G161"/>
      <c r="H161"/>
      <c r="I161"/>
      <c r="J161"/>
      <c r="K161"/>
      <c r="L161"/>
      <c r="M161"/>
      <c r="N161"/>
      <c r="O161"/>
      <c r="P161"/>
      <c r="Q161"/>
      <c r="R161"/>
      <c r="S161"/>
      <c r="T161"/>
      <c r="U161"/>
      <c r="V161"/>
      <c r="W161"/>
      <c r="X161"/>
      <c r="Y161"/>
      <c r="Z161"/>
      <c r="AA161"/>
      <c r="AB161"/>
      <c r="AC161"/>
      <c r="AD161"/>
      <c r="AE161"/>
    </row>
    <row r="162" spans="2:31" ht="16">
      <c r="B162"/>
      <c r="C162"/>
      <c r="D162"/>
      <c r="E162"/>
      <c r="F162"/>
      <c r="G162"/>
      <c r="H162"/>
      <c r="I162"/>
      <c r="J162"/>
      <c r="K162"/>
      <c r="L162"/>
      <c r="M162"/>
      <c r="N162"/>
      <c r="O162"/>
      <c r="P162"/>
      <c r="Q162"/>
      <c r="R162"/>
      <c r="S162"/>
      <c r="T162"/>
      <c r="U162"/>
      <c r="V162"/>
      <c r="W162"/>
      <c r="X162"/>
      <c r="Y162"/>
      <c r="Z162"/>
      <c r="AA162"/>
      <c r="AB162"/>
      <c r="AC162"/>
      <c r="AD162"/>
      <c r="AE162"/>
    </row>
    <row r="163" spans="2:31" ht="16">
      <c r="B163"/>
      <c r="C163"/>
      <c r="D163"/>
      <c r="E163"/>
      <c r="F163"/>
      <c r="G163"/>
      <c r="H163"/>
      <c r="I163"/>
      <c r="J163"/>
      <c r="K163"/>
      <c r="L163"/>
      <c r="M163"/>
      <c r="N163"/>
      <c r="O163"/>
      <c r="P163"/>
      <c r="Q163"/>
      <c r="R163"/>
      <c r="S163"/>
      <c r="T163"/>
      <c r="U163"/>
      <c r="V163"/>
      <c r="W163"/>
      <c r="X163"/>
      <c r="Y163"/>
      <c r="Z163"/>
      <c r="AA163"/>
      <c r="AB163"/>
      <c r="AC163"/>
      <c r="AD163"/>
      <c r="AE163"/>
    </row>
    <row r="164" spans="2:31" ht="16">
      <c r="B164"/>
      <c r="C164"/>
      <c r="D164"/>
      <c r="E164"/>
      <c r="F164"/>
      <c r="G164"/>
      <c r="H164"/>
      <c r="I164"/>
      <c r="J164"/>
      <c r="K164"/>
      <c r="L164"/>
      <c r="M164"/>
      <c r="N164"/>
      <c r="O164"/>
      <c r="P164"/>
      <c r="Q164"/>
      <c r="R164"/>
      <c r="S164"/>
      <c r="T164"/>
      <c r="U164"/>
      <c r="V164"/>
      <c r="W164"/>
      <c r="X164"/>
      <c r="Y164"/>
      <c r="Z164"/>
      <c r="AA164"/>
      <c r="AB164"/>
      <c r="AC164"/>
      <c r="AD164"/>
      <c r="AE164"/>
    </row>
    <row r="165" spans="2:31" ht="16">
      <c r="B165"/>
      <c r="C165"/>
      <c r="D165"/>
      <c r="E165"/>
      <c r="F165"/>
      <c r="G165"/>
      <c r="H165"/>
      <c r="I165"/>
      <c r="J165"/>
      <c r="K165"/>
      <c r="L165"/>
      <c r="M165"/>
      <c r="N165"/>
      <c r="O165"/>
      <c r="P165"/>
      <c r="Q165"/>
      <c r="R165"/>
      <c r="S165"/>
      <c r="T165"/>
      <c r="U165"/>
      <c r="V165"/>
      <c r="W165"/>
      <c r="X165"/>
      <c r="Y165"/>
      <c r="Z165"/>
      <c r="AA165"/>
      <c r="AB165"/>
      <c r="AC165"/>
      <c r="AD165"/>
      <c r="AE165"/>
    </row>
    <row r="166" spans="2:31" ht="16">
      <c r="B166"/>
      <c r="C166"/>
      <c r="D166"/>
      <c r="E166"/>
      <c r="F166"/>
      <c r="G166"/>
      <c r="H166"/>
      <c r="I166"/>
      <c r="J166"/>
      <c r="K166"/>
      <c r="L166"/>
      <c r="M166"/>
      <c r="N166"/>
      <c r="O166"/>
      <c r="P166"/>
      <c r="Q166"/>
      <c r="R166"/>
      <c r="S166"/>
      <c r="T166"/>
      <c r="U166"/>
      <c r="V166"/>
      <c r="W166"/>
      <c r="X166"/>
      <c r="Y166"/>
      <c r="Z166"/>
      <c r="AA166"/>
      <c r="AB166"/>
      <c r="AC166"/>
      <c r="AD166"/>
      <c r="AE166"/>
    </row>
    <row r="167" spans="2:31" ht="16">
      <c r="B167"/>
      <c r="C167"/>
      <c r="D167"/>
      <c r="E167"/>
      <c r="F167"/>
      <c r="G167"/>
      <c r="H167"/>
      <c r="I167"/>
      <c r="J167"/>
      <c r="K167"/>
      <c r="L167"/>
      <c r="M167"/>
      <c r="N167"/>
      <c r="O167"/>
      <c r="P167"/>
      <c r="Q167"/>
      <c r="R167"/>
      <c r="S167"/>
      <c r="T167"/>
      <c r="U167"/>
      <c r="V167"/>
      <c r="W167"/>
      <c r="X167"/>
      <c r="Y167"/>
      <c r="Z167"/>
      <c r="AA167"/>
      <c r="AB167"/>
      <c r="AC167"/>
      <c r="AD167"/>
      <c r="AE167"/>
    </row>
    <row r="168" spans="2:31" ht="16">
      <c r="B168"/>
      <c r="C168"/>
      <c r="D168"/>
      <c r="E168"/>
      <c r="F168"/>
      <c r="G168"/>
      <c r="H168"/>
      <c r="I168"/>
      <c r="J168"/>
      <c r="K168"/>
      <c r="L168"/>
      <c r="M168"/>
      <c r="N168"/>
      <c r="O168"/>
      <c r="P168"/>
      <c r="Q168"/>
      <c r="R168"/>
      <c r="S168"/>
      <c r="T168"/>
      <c r="U168"/>
      <c r="V168"/>
      <c r="W168"/>
      <c r="X168"/>
      <c r="Y168"/>
      <c r="Z168"/>
      <c r="AA168"/>
      <c r="AB168"/>
      <c r="AC168"/>
      <c r="AD168"/>
      <c r="AE168"/>
    </row>
    <row r="169" spans="2:31" ht="16">
      <c r="B169"/>
      <c r="C169"/>
      <c r="D169"/>
      <c r="E169"/>
      <c r="F169"/>
      <c r="G169"/>
      <c r="H169"/>
      <c r="I169"/>
      <c r="J169"/>
      <c r="K169"/>
      <c r="L169"/>
      <c r="M169"/>
      <c r="N169"/>
      <c r="O169"/>
      <c r="P169"/>
      <c r="Q169"/>
      <c r="R169"/>
      <c r="S169"/>
      <c r="T169"/>
      <c r="U169"/>
      <c r="V169"/>
      <c r="W169"/>
      <c r="X169"/>
      <c r="Y169"/>
      <c r="Z169"/>
      <c r="AA169"/>
      <c r="AB169"/>
      <c r="AC169"/>
      <c r="AD169"/>
      <c r="AE169"/>
    </row>
    <row r="170" spans="2:31" ht="16">
      <c r="B170"/>
      <c r="C170"/>
      <c r="D170"/>
      <c r="E170"/>
      <c r="F170"/>
      <c r="G170"/>
      <c r="H170"/>
      <c r="I170"/>
      <c r="J170"/>
      <c r="K170"/>
      <c r="L170"/>
      <c r="M170"/>
      <c r="N170"/>
      <c r="O170"/>
      <c r="P170"/>
      <c r="Q170"/>
      <c r="R170"/>
      <c r="S170"/>
      <c r="T170"/>
      <c r="U170"/>
      <c r="V170"/>
      <c r="W170"/>
      <c r="X170"/>
      <c r="Y170"/>
      <c r="Z170"/>
      <c r="AA170"/>
      <c r="AB170"/>
      <c r="AC170"/>
      <c r="AD170"/>
      <c r="AE170"/>
    </row>
    <row r="171" spans="2:31" ht="16">
      <c r="B171"/>
      <c r="C171"/>
      <c r="D171"/>
      <c r="E171"/>
      <c r="F171"/>
      <c r="G171"/>
      <c r="H171"/>
      <c r="I171"/>
      <c r="J171"/>
      <c r="K171"/>
      <c r="L171"/>
      <c r="M171"/>
      <c r="N171"/>
      <c r="O171"/>
      <c r="P171"/>
      <c r="Q171"/>
      <c r="R171"/>
      <c r="S171"/>
      <c r="T171"/>
      <c r="U171"/>
      <c r="V171"/>
      <c r="W171"/>
      <c r="X171"/>
      <c r="Y171"/>
      <c r="Z171"/>
      <c r="AA171"/>
      <c r="AB171"/>
      <c r="AC171"/>
      <c r="AD171"/>
      <c r="AE171"/>
    </row>
    <row r="172" spans="2:31" ht="16">
      <c r="B172"/>
      <c r="C172"/>
      <c r="D172"/>
      <c r="E172"/>
      <c r="F172"/>
      <c r="G172"/>
      <c r="H172"/>
      <c r="I172"/>
      <c r="J172"/>
      <c r="K172"/>
      <c r="L172"/>
      <c r="M172"/>
      <c r="N172"/>
    </row>
    <row r="173" spans="2:31" ht="16">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syncVertical="1" syncRef="A355" transitionEvaluation="1" codeName="Sheet72">
    <pageSetUpPr fitToPage="1"/>
  </sheetPr>
  <dimension ref="A1:BC2910"/>
  <sheetViews>
    <sheetView showGridLines="0" topLeftCell="A355" zoomScale="75" zoomScaleNormal="75" workbookViewId="0"/>
  </sheetViews>
  <sheetFormatPr baseColWidth="10" defaultColWidth="9.7109375" defaultRowHeight="13"/>
  <cols>
    <col min="1" max="1" width="9.7109375" style="283"/>
    <col min="2" max="2" width="29" style="8" customWidth="1"/>
    <col min="3" max="3" width="12.28515625" style="8" customWidth="1"/>
    <col min="4" max="4" width="9.7109375" style="8"/>
    <col min="5" max="5" width="9.7109375" style="46"/>
    <col min="6" max="6" width="12.28515625" style="8" customWidth="1"/>
    <col min="7" max="7" width="10.140625" style="8" customWidth="1"/>
    <col min="8" max="8" width="13.5703125" style="8" customWidth="1"/>
    <col min="9" max="12" width="12.28515625" style="8" customWidth="1"/>
    <col min="13" max="13" width="10.28515625" style="8" customWidth="1"/>
    <col min="14" max="19" width="9.7109375" style="8"/>
    <col min="20" max="20" width="8" style="2" customWidth="1"/>
    <col min="21" max="21" width="8.28515625" style="2" customWidth="1"/>
    <col min="22" max="22" width="8.7109375" style="2" customWidth="1"/>
    <col min="23" max="24" width="9.7109375" style="2"/>
    <col min="25" max="25" width="9.7109375" style="2" customWidth="1"/>
    <col min="26" max="28" width="9.7109375" style="2"/>
    <col min="29" max="29" width="14.7109375" style="2" bestFit="1" customWidth="1"/>
    <col min="30" max="16384" width="9.7109375" style="2"/>
  </cols>
  <sheetData>
    <row r="1" spans="1:43" s="1" customFormat="1">
      <c r="A1" s="282"/>
      <c r="B1" s="7" t="s">
        <v>625</v>
      </c>
      <c r="C1" s="12"/>
      <c r="D1" s="20"/>
      <c r="E1" s="18"/>
      <c r="F1" s="12"/>
      <c r="G1" s="12"/>
      <c r="H1" s="12"/>
      <c r="I1" s="12"/>
      <c r="J1" s="12"/>
      <c r="K1" s="12"/>
      <c r="L1" s="12"/>
      <c r="M1" s="12"/>
      <c r="N1" s="12"/>
      <c r="O1" s="12"/>
      <c r="P1" s="12"/>
      <c r="Q1" s="12"/>
      <c r="R1" s="12"/>
      <c r="S1" s="12"/>
      <c r="T1" s="171"/>
      <c r="U1" s="171"/>
      <c r="V1" s="171"/>
      <c r="W1" s="12"/>
      <c r="X1" s="12"/>
      <c r="Y1" s="12"/>
      <c r="Z1" s="12"/>
      <c r="AA1" s="12"/>
    </row>
    <row r="2" spans="1:43">
      <c r="T2" s="271"/>
      <c r="U2" s="271"/>
      <c r="V2" s="271"/>
      <c r="W2" s="8"/>
      <c r="X2" s="8"/>
      <c r="Y2" s="8"/>
      <c r="Z2" s="8"/>
      <c r="AA2" s="8"/>
    </row>
    <row r="3" spans="1:43"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43" s="1" customFormat="1">
      <c r="A4" s="282"/>
      <c r="B4" s="20"/>
      <c r="C4" s="1412" t="s">
        <v>1557</v>
      </c>
      <c r="D4" s="12"/>
      <c r="E4" s="18"/>
      <c r="F4" s="12"/>
      <c r="G4" s="323"/>
      <c r="H4" s="12"/>
      <c r="I4" s="12"/>
      <c r="J4" s="12"/>
      <c r="K4" s="12"/>
      <c r="L4" s="12"/>
      <c r="M4" s="12"/>
      <c r="N4" s="12"/>
      <c r="O4" s="12"/>
      <c r="P4" s="12"/>
      <c r="Q4" s="12"/>
      <c r="R4" s="12"/>
      <c r="S4" s="12"/>
      <c r="T4" s="171"/>
      <c r="U4" s="171"/>
      <c r="V4" s="171"/>
      <c r="W4" s="12"/>
      <c r="X4" s="12"/>
      <c r="Y4" s="12"/>
      <c r="Z4" s="12"/>
      <c r="AA4" s="12"/>
    </row>
    <row r="5" spans="1:43" s="1" customFormat="1">
      <c r="A5" s="282"/>
      <c r="B5" s="265" t="s">
        <v>630</v>
      </c>
      <c r="C5" s="267" t="s">
        <v>1155</v>
      </c>
      <c r="D5" s="267" t="s">
        <v>961</v>
      </c>
      <c r="E5" s="267" t="s">
        <v>1078</v>
      </c>
      <c r="F5" s="267" t="s">
        <v>968</v>
      </c>
      <c r="G5" s="267" t="s">
        <v>1032</v>
      </c>
      <c r="H5" s="267" t="s">
        <v>1054</v>
      </c>
      <c r="I5" s="267" t="s">
        <v>1410</v>
      </c>
      <c r="J5" s="267" t="s">
        <v>629</v>
      </c>
      <c r="K5" s="267" t="s">
        <v>629</v>
      </c>
      <c r="L5" s="267" t="s">
        <v>629</v>
      </c>
      <c r="M5" s="267" t="s">
        <v>629</v>
      </c>
      <c r="N5" s="267" t="s">
        <v>629</v>
      </c>
      <c r="O5" s="267" t="s">
        <v>629</v>
      </c>
      <c r="P5" s="267" t="s">
        <v>629</v>
      </c>
      <c r="Q5" s="267" t="s">
        <v>629</v>
      </c>
      <c r="R5" s="267" t="s">
        <v>629</v>
      </c>
      <c r="S5" s="267" t="s">
        <v>628</v>
      </c>
      <c r="T5" s="171"/>
      <c r="U5" s="171"/>
      <c r="V5" s="171"/>
      <c r="W5" s="12"/>
      <c r="X5" s="12"/>
      <c r="Y5" s="12"/>
      <c r="Z5" s="12"/>
      <c r="AA5" s="12"/>
    </row>
    <row r="6" spans="1:43" s="1" customFormat="1">
      <c r="A6" s="282"/>
      <c r="B6" s="254" t="s">
        <v>558</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Latest Result</v>
      </c>
      <c r="T6" s="171"/>
      <c r="U6" s="171"/>
      <c r="V6" s="171"/>
      <c r="W6" s="12"/>
      <c r="X6" s="12"/>
      <c r="Y6" s="12"/>
      <c r="Z6" s="12"/>
      <c r="AA6" s="12"/>
    </row>
    <row r="7" spans="1:43" s="1" customFormat="1">
      <c r="A7" s="282"/>
      <c r="B7" s="255" t="s">
        <v>559</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43" s="1" customFormat="1">
      <c r="A8" s="282"/>
      <c r="B8" s="265" t="s">
        <v>627</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Latest Result</v>
      </c>
      <c r="T8" s="171"/>
      <c r="U8" s="171"/>
      <c r="V8" s="171"/>
      <c r="W8" s="12"/>
      <c r="X8" s="12"/>
      <c r="Y8" s="12"/>
      <c r="Z8" s="12"/>
      <c r="AA8" s="12"/>
    </row>
    <row r="9" spans="1:43"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3"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Latest Result</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Latest Result</v>
      </c>
      <c r="AP18" s="27" t="s">
        <v>13</v>
      </c>
      <c r="AQ18" s="27" t="s">
        <v>13</v>
      </c>
    </row>
    <row r="19" spans="1:43" s="1" customFormat="1" ht="56">
      <c r="A19" s="278">
        <v>105</v>
      </c>
      <c r="B19" s="192" t="s">
        <v>445</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f ca="1">IF(ISNUMBER(OFFSET(INDIRECT("'"&amp;'DATA for charts'!S$5&amp;"'!$c1"),$A19-1,0)),OFFSET(INDIRECT("'"&amp;'DATA for charts'!S$5&amp;"'!$c1"),$A19-1,0),NA())</f>
        <v>4.6412176783186823</v>
      </c>
      <c r="T19" s="26" t="e">
        <f t="shared" ref="T19:T26" ca="1" si="27">MIN(C19:J19)</f>
        <v>#N/A</v>
      </c>
      <c r="U19" s="26" t="e">
        <f t="shared" ref="U19:U26" ca="1" si="28">MAX(C19:J19)</f>
        <v>#N/A</v>
      </c>
      <c r="V19" s="270" t="e">
        <f t="shared" ref="V19:V26" ca="1" si="29">AVERAGE(C19:J19)</f>
        <v>#N/A</v>
      </c>
      <c r="W19" s="24"/>
      <c r="X19" s="197" t="s">
        <v>495</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f t="shared" ca="1" si="30"/>
        <v>5.0431080738650991E-2</v>
      </c>
      <c r="AP19" s="28" t="e">
        <f ca="1">MIN(Y19:AN19)</f>
        <v>#N/A</v>
      </c>
      <c r="AQ19" s="28" t="e">
        <f ca="1">MAX(Y19:AN19)</f>
        <v>#N/A</v>
      </c>
    </row>
    <row r="20" spans="1:43" s="1" customFormat="1" ht="70">
      <c r="A20" s="278">
        <v>109</v>
      </c>
      <c r="B20" s="192" t="s">
        <v>1034</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f ca="1">IF(ISNUMBER(OFFSET(INDIRECT("'"&amp;'DATA for charts'!S$5&amp;"'!$c1"),$A20-1,0)),OFFSET(INDIRECT("'"&amp;'DATA for charts'!S$5&amp;"'!$c1"),$A20-1,0),NA())</f>
        <v>5.6201270350178154</v>
      </c>
      <c r="T20" s="26" t="e">
        <f t="shared" ca="1" si="27"/>
        <v>#N/A</v>
      </c>
      <c r="U20" s="26" t="e">
        <f t="shared" ca="1" si="28"/>
        <v>#N/A</v>
      </c>
      <c r="V20" s="270" t="e">
        <f t="shared" ca="1" si="29"/>
        <v>#N/A</v>
      </c>
      <c r="W20" s="24"/>
      <c r="X20" s="197" t="s">
        <v>589</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f t="shared" ca="1" si="31"/>
        <v>0.16070283638925087</v>
      </c>
      <c r="AP20" s="28" t="e">
        <f ca="1">MIN(Y20:AN20)</f>
        <v>#N/A</v>
      </c>
      <c r="AQ20" s="28" t="e">
        <f ca="1">MAX(Y20:AN20)</f>
        <v>#N/A</v>
      </c>
    </row>
    <row r="21" spans="1:43" s="1" customFormat="1" ht="56">
      <c r="A21" s="278">
        <v>70</v>
      </c>
      <c r="B21" s="192" t="s">
        <v>376</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f ca="1">IF(ISNUMBER(OFFSET(INDIRECT("'"&amp;'DATA for charts'!S$5&amp;"'!$c1"),$A21-1,0)),OFFSET(INDIRECT("'"&amp;'DATA for charts'!S$5&amp;"'!$c1"),$A21-1,0),NA())</f>
        <v>4.324374337528349</v>
      </c>
      <c r="T21" s="26" t="e">
        <f t="shared" ca="1" si="27"/>
        <v>#N/A</v>
      </c>
      <c r="U21" s="26" t="e">
        <f t="shared" ca="1" si="28"/>
        <v>#N/A</v>
      </c>
      <c r="V21" s="270" t="e">
        <f t="shared" ca="1" si="29"/>
        <v>#N/A</v>
      </c>
      <c r="W21" s="24"/>
      <c r="X21" s="197" t="s">
        <v>590</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f t="shared" ca="1" si="32"/>
        <v>0.29847132019968825</v>
      </c>
      <c r="AP21" s="28" t="e">
        <f ca="1">MIN(Y21:AN21)</f>
        <v>#N/A</v>
      </c>
      <c r="AQ21" s="28" t="e">
        <f ca="1">MAX(Y21:AN21)</f>
        <v>#N/A</v>
      </c>
    </row>
    <row r="22" spans="1:43" s="1" customFormat="1" ht="70">
      <c r="A22" s="278">
        <f>A21+1</f>
        <v>71</v>
      </c>
      <c r="B22" s="192" t="s">
        <v>377</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f ca="1">IF(ISNUMBER(OFFSET(INDIRECT("'"&amp;'DATA for charts'!S$5&amp;"'!$c1"),$A22-1,0)),OFFSET(INDIRECT("'"&amp;'DATA for charts'!S$5&amp;"'!$c1"),$A22-1,0),NA())</f>
        <v>4.374805418267</v>
      </c>
      <c r="T22" s="26" t="e">
        <f t="shared" ca="1" si="27"/>
        <v>#N/A</v>
      </c>
      <c r="U22" s="26" t="e">
        <f t="shared" ca="1" si="28"/>
        <v>#N/A</v>
      </c>
      <c r="V22" s="270" t="e">
        <f t="shared" ca="1" si="29"/>
        <v>#N/A</v>
      </c>
      <c r="W22" s="24"/>
      <c r="X22" s="197" t="s">
        <v>496</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f t="shared" ca="1" si="33"/>
        <v>-1.6625300966623731</v>
      </c>
      <c r="AP22" s="28" t="e">
        <f ca="1">MIN(Y22:AN22)</f>
        <v>#N/A</v>
      </c>
      <c r="AQ22" s="28" t="e">
        <f ca="1">MAX(Y22:AN22)</f>
        <v>#N/A</v>
      </c>
    </row>
    <row r="23" spans="1:43" s="1" customFormat="1" ht="42">
      <c r="A23" s="278">
        <f t="shared" ref="A23:A26" si="34">A22+1</f>
        <v>72</v>
      </c>
      <c r="B23" s="192" t="s">
        <v>378</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f ca="1">IF(ISNUMBER(OFFSET(INDIRECT("'"&amp;'DATA for charts'!S$5&amp;"'!$c1"),$A23-1,0)),OFFSET(INDIRECT("'"&amp;'DATA for charts'!S$5&amp;"'!$c1"),$A23-1,0),NA())</f>
        <v>4.4850771739175999</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70">
      <c r="A24" s="278">
        <f t="shared" si="34"/>
        <v>73</v>
      </c>
      <c r="B24" s="192" t="s">
        <v>379</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f ca="1">IF(ISNUMBER(OFFSET(INDIRECT("'"&amp;'DATA for charts'!S$5&amp;"'!$c1"),$A24-1,0)),OFFSET(INDIRECT("'"&amp;'DATA for charts'!S$5&amp;"'!$c1"),$A24-1,0),NA())</f>
        <v>4.7835484941172881</v>
      </c>
      <c r="T24" s="26" t="e">
        <f t="shared" ca="1" si="27"/>
        <v>#N/A</v>
      </c>
      <c r="U24" s="26" t="e">
        <f t="shared" ca="1" si="28"/>
        <v>#N/A</v>
      </c>
      <c r="V24" s="270" t="e">
        <f t="shared" ca="1" si="29"/>
        <v>#N/A</v>
      </c>
      <c r="W24" s="24"/>
      <c r="X24" s="588" t="s">
        <v>762</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f t="shared" ca="1" si="35"/>
        <v>-0.61763717976428234</v>
      </c>
      <c r="AP24" s="28" t="e">
        <f t="shared" ref="AP24:AP25" ca="1" si="36">MIN(Y24:AN24)</f>
        <v>#N/A</v>
      </c>
      <c r="AQ24" s="28" t="e">
        <f t="shared" ref="AQ24:AQ25" ca="1" si="37">MAX(Y24:AN24)</f>
        <v>#N/A</v>
      </c>
    </row>
    <row r="25" spans="1:43" s="1" customFormat="1" ht="70">
      <c r="A25" s="278">
        <f t="shared" si="34"/>
        <v>74</v>
      </c>
      <c r="B25" s="192" t="s">
        <v>380</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f ca="1">IF(ISNUMBER(OFFSET(INDIRECT("'"&amp;'DATA for charts'!S$5&amp;"'!$c1"),$A25-1,0)),OFFSET(INDIRECT("'"&amp;'DATA for charts'!S$5&amp;"'!$c1"),$A25-1,0),NA())</f>
        <v>2.6618442408659759</v>
      </c>
      <c r="T25" s="26" t="e">
        <f t="shared" ca="1" si="27"/>
        <v>#N/A</v>
      </c>
      <c r="U25" s="26" t="e">
        <f t="shared" ca="1" si="28"/>
        <v>#N/A</v>
      </c>
      <c r="V25" s="270" t="e">
        <f t="shared" ca="1" si="29"/>
        <v>#N/A</v>
      </c>
      <c r="W25" s="24"/>
      <c r="X25" s="588" t="s">
        <v>763</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f t="shared" ca="1" si="38"/>
        <v>1.2917506381803827</v>
      </c>
      <c r="AP25" s="28" t="e">
        <f t="shared" ca="1" si="36"/>
        <v>#N/A</v>
      </c>
      <c r="AQ25" s="28" t="e">
        <f t="shared" ca="1" si="37"/>
        <v>#N/A</v>
      </c>
    </row>
    <row r="26" spans="1:43" s="1" customFormat="1" ht="56">
      <c r="A26" s="278">
        <f t="shared" si="34"/>
        <v>75</v>
      </c>
      <c r="B26" s="192" t="s">
        <v>381</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f ca="1">IF(ISNUMBER(OFFSET(INDIRECT("'"&amp;'DATA for charts'!S$5&amp;"'!$c1"),$A26-1,0)),OFFSET(INDIRECT("'"&amp;'DATA for charts'!S$5&amp;"'!$c1"),$A26-1,0),NA())</f>
        <v>0</v>
      </c>
      <c r="T26" s="26" t="e">
        <f t="shared" ca="1" si="27"/>
        <v>#N/A</v>
      </c>
      <c r="U26" s="26" t="e">
        <f t="shared" ca="1" si="28"/>
        <v>#N/A</v>
      </c>
      <c r="V26" s="270" t="e">
        <f t="shared" ca="1" si="29"/>
        <v>#N/A</v>
      </c>
      <c r="W26" s="24"/>
      <c r="X26" s="588" t="s">
        <v>766</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f t="shared" ref="AO26:AO27" ca="1" si="55">IF(AND(ISNUMBER(S33),ISNUMBER(S$21)),S33-S$21,NA())</f>
        <v>-2.1447067487890412</v>
      </c>
      <c r="AP26" s="28" t="e">
        <f t="shared" ref="AP26:AP31" ca="1" si="56">MIN(Y26:AN26)</f>
        <v>#N/A</v>
      </c>
      <c r="AQ26" s="28" t="e">
        <f t="shared" ref="AQ26:AQ31" ca="1" si="57">MAX(Y26:AN26)</f>
        <v>#N/A</v>
      </c>
    </row>
    <row r="27" spans="1:43" s="1" customFormat="1" ht="56">
      <c r="A27" s="577"/>
      <c r="B27" s="578" t="s">
        <v>761</v>
      </c>
      <c r="C27" s="579"/>
      <c r="D27" s="579"/>
      <c r="E27" s="579"/>
      <c r="F27" s="579"/>
      <c r="G27" s="579"/>
      <c r="H27" s="579"/>
      <c r="I27" s="579"/>
      <c r="J27" s="579"/>
      <c r="K27" s="579"/>
      <c r="L27" s="579"/>
      <c r="M27" s="579"/>
      <c r="N27" s="579"/>
      <c r="O27" s="579"/>
      <c r="P27" s="579"/>
      <c r="Q27" s="579"/>
      <c r="R27" s="579"/>
      <c r="S27" s="579"/>
      <c r="T27" s="580"/>
      <c r="U27" s="580"/>
      <c r="V27" s="581"/>
      <c r="W27" s="24"/>
      <c r="X27" s="588" t="s">
        <v>767</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f t="shared" ca="1" si="55"/>
        <v>0.55274562594022658</v>
      </c>
      <c r="AP27" s="28" t="e">
        <f t="shared" ca="1" si="56"/>
        <v>#N/A</v>
      </c>
      <c r="AQ27" s="28" t="e">
        <f t="shared" ca="1" si="57"/>
        <v>#N/A</v>
      </c>
    </row>
    <row r="28" spans="1:43" s="1" customFormat="1" ht="56">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768</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f t="shared" ca="1" si="60"/>
        <v>-2.0752231887375494</v>
      </c>
      <c r="AP28" s="28" t="e">
        <f t="shared" ca="1" si="56"/>
        <v>#N/A</v>
      </c>
      <c r="AQ28" s="28" t="e">
        <f t="shared" ca="1" si="57"/>
        <v>#N/A</v>
      </c>
    </row>
    <row r="29" spans="1:43" s="1" customFormat="1" ht="56">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Latest Result</v>
      </c>
      <c r="T29" s="584" t="s">
        <v>13</v>
      </c>
      <c r="U29" s="584" t="s">
        <v>13</v>
      </c>
      <c r="V29" s="585" t="s">
        <v>137</v>
      </c>
      <c r="W29" s="24"/>
      <c r="X29" s="588" t="s">
        <v>769</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f t="shared" ca="1" si="62"/>
        <v>-1.2527452691016168</v>
      </c>
      <c r="AP29" s="28" t="e">
        <f t="shared" ca="1" si="56"/>
        <v>#N/A</v>
      </c>
      <c r="AQ29" s="28" t="e">
        <f t="shared" ca="1" si="57"/>
        <v>#N/A</v>
      </c>
    </row>
    <row r="30" spans="1:43" s="1" customFormat="1" ht="56">
      <c r="A30" s="679">
        <f>A21</f>
        <v>70</v>
      </c>
      <c r="B30" s="192" t="s">
        <v>376</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f t="shared" ca="1" si="63"/>
        <v>4.324374337528349</v>
      </c>
      <c r="T30" s="680" t="e">
        <f t="shared" ca="1" si="63"/>
        <v>#N/A</v>
      </c>
      <c r="U30" s="680" t="e">
        <f t="shared" ca="1" si="63"/>
        <v>#N/A</v>
      </c>
      <c r="V30" s="680" t="e">
        <f t="shared" ca="1" si="63"/>
        <v>#N/A</v>
      </c>
      <c r="W30" s="24"/>
      <c r="X30" s="588" t="s">
        <v>770</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f t="shared" ca="1" si="64"/>
        <v>0.70563247976870103</v>
      </c>
      <c r="AP30" s="28" t="e">
        <f t="shared" ca="1" si="56"/>
        <v>#N/A</v>
      </c>
      <c r="AQ30" s="28" t="e">
        <f t="shared" ca="1" si="57"/>
        <v>#N/A</v>
      </c>
    </row>
    <row r="31" spans="1:43" s="1" customFormat="1" ht="56">
      <c r="A31" s="587">
        <v>76</v>
      </c>
      <c r="B31" s="588" t="s">
        <v>753</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f ca="1">IF(ISNUMBER(OFFSET(INDIRECT("'"&amp;'DATA for charts'!S$5&amp;"'!$c1"),$A31-1,0)),OFFSET(INDIRECT("'"&amp;'DATA for charts'!S$5&amp;"'!$c1"),$A31-1,0),NA())</f>
        <v>3.7067371577640666</v>
      </c>
      <c r="T31" s="26" t="e">
        <f t="shared" ref="T31:T39" ca="1" si="65">MIN(C31:J31)</f>
        <v>#N/A</v>
      </c>
      <c r="U31" s="26" t="e">
        <f t="shared" ref="U31:U39" ca="1" si="66">MAX(C31:J31)</f>
        <v>#N/A</v>
      </c>
      <c r="V31" s="270" t="e">
        <f t="shared" ref="V31:V39" ca="1" si="67">AVERAGE(C31:J31)</f>
        <v>#N/A</v>
      </c>
      <c r="W31" s="24"/>
      <c r="X31" s="588" t="s">
        <v>771</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f t="shared" ca="1" si="68"/>
        <v>-1.3628307830141786</v>
      </c>
      <c r="AP31" s="28" t="e">
        <f t="shared" ca="1" si="56"/>
        <v>#N/A</v>
      </c>
      <c r="AQ31" s="28" t="e">
        <f t="shared" ca="1" si="57"/>
        <v>#N/A</v>
      </c>
    </row>
    <row r="32" spans="1:43" s="1" customFormat="1" ht="42">
      <c r="A32" s="587">
        <f>A31+1</f>
        <v>77</v>
      </c>
      <c r="B32" s="588" t="s">
        <v>754</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f ca="1">IF(ISNUMBER(OFFSET(INDIRECT("'"&amp;'DATA for charts'!S$5&amp;"'!$c1"),$A32-1,0)),OFFSET(INDIRECT("'"&amp;'DATA for charts'!S$5&amp;"'!$c1"),$A32-1,0),NA())</f>
        <v>5.6161249757087317</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6">
      <c r="A33" s="587">
        <f>A32+1</f>
        <v>78</v>
      </c>
      <c r="B33" s="588" t="s">
        <v>755</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f ca="1">IF(ISNUMBER(OFFSET(INDIRECT("'"&amp;'DATA for charts'!S$5&amp;"'!$c1"),$A33-1,0)),OFFSET(INDIRECT("'"&amp;'DATA for charts'!S$5&amp;"'!$c1"),$A33-1,0),NA())</f>
        <v>2.1796675887393078</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6">
      <c r="A34" s="587">
        <f>A33+1</f>
        <v>79</v>
      </c>
      <c r="B34" s="588" t="s">
        <v>759</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f ca="1">IF(ISNUMBER(OFFSET(INDIRECT("'"&amp;'DATA for charts'!S$5&amp;"'!$c1"),$A34-1,0)),OFFSET(INDIRECT("'"&amp;'DATA for charts'!S$5&amp;"'!$c1"),$A34-1,0),NA())</f>
        <v>4.8771199634685756</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6">
      <c r="A35" s="587">
        <f>A34+1</f>
        <v>80</v>
      </c>
      <c r="B35" s="588" t="s">
        <v>756</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f ca="1">IF(ISNUMBER(OFFSET(INDIRECT("'"&amp;'DATA for charts'!S$5&amp;"'!$c1"),$A35-1,0)),OFFSET(INDIRECT("'"&amp;'DATA for charts'!S$5&amp;"'!$c1"),$A35-1,0),NA())</f>
        <v>2.8018967747310262</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42">
      <c r="A36" s="587">
        <f>A45</f>
        <v>81</v>
      </c>
      <c r="B36" s="192" t="s">
        <v>382</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f t="shared" ca="1" si="69"/>
        <v>1.663686669222239</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6">
      <c r="A37" s="587">
        <v>88</v>
      </c>
      <c r="B37" s="588" t="s">
        <v>757</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f ca="1">IF(ISNUMBER(OFFSET(INDIRECT("'"&amp;'DATA for charts'!S$5&amp;"'!$c1"),$A37-1,0)),OFFSET(INDIRECT("'"&amp;'DATA for charts'!S$5&amp;"'!$c1"),$A37-1,0),NA())</f>
        <v>0.41094140012062214</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6">
      <c r="A38" s="587">
        <f t="shared" ref="A38:A39" si="70">A37+1</f>
        <v>89</v>
      </c>
      <c r="B38" s="588" t="s">
        <v>760</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f ca="1">IF(ISNUMBER(OFFSET(INDIRECT("'"&amp;'DATA for charts'!S$5&amp;"'!$c1"),$A38-1,0)),OFFSET(INDIRECT("'"&amp;'DATA for charts'!S$5&amp;"'!$c1"),$A38-1,0),NA())</f>
        <v>2.36931914899094</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6">
      <c r="A39" s="587">
        <f t="shared" si="70"/>
        <v>90</v>
      </c>
      <c r="B39" s="588" t="s">
        <v>758</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f ca="1">IF(ISNUMBER(OFFSET(INDIRECT("'"&amp;'DATA for charts'!S$5&amp;"'!$c1"),$A39-1,0)),OFFSET(INDIRECT("'"&amp;'DATA for charts'!S$5&amp;"'!$c1"),$A39-1,0),NA())</f>
        <v>1.0064883659767614</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Latest Result</v>
      </c>
      <c r="AP42" s="26" t="s">
        <v>22</v>
      </c>
      <c r="AQ42" s="26" t="s">
        <v>23</v>
      </c>
    </row>
    <row r="43" spans="1:43" s="1" customFormat="1" ht="56">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Latest Result</v>
      </c>
      <c r="T43" s="27" t="s">
        <v>13</v>
      </c>
      <c r="U43" s="27" t="s">
        <v>13</v>
      </c>
      <c r="V43" s="35" t="s">
        <v>137</v>
      </c>
      <c r="W43" s="24"/>
      <c r="X43" s="197" t="s">
        <v>497</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f t="shared" ca="1" si="82"/>
        <v>-1.694281061418625</v>
      </c>
      <c r="AP43" s="28" t="e">
        <f ca="1">MIN(Y43:AN43)</f>
        <v>#N/A</v>
      </c>
      <c r="AQ43" s="28" t="e">
        <f ca="1">MAX(Y43:AN43)</f>
        <v>#N/A</v>
      </c>
    </row>
    <row r="44" spans="1:43" s="1" customFormat="1" ht="70">
      <c r="A44" s="278">
        <v>114</v>
      </c>
      <c r="B44" s="192" t="s">
        <v>1035</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f ca="1">IF(ISNUMBER(OFFSET(INDIRECT("'"&amp;'DATA for charts'!S$5&amp;"'!$c1"),$A44-1,0)),OFFSET(INDIRECT("'"&amp;'DATA for charts'!S$5&amp;"'!$c1"),$A44-1,0),NA())</f>
        <v>5.1155588567064987</v>
      </c>
      <c r="T44" s="26" t="e">
        <f t="shared" ref="T44:T51" ca="1" si="83">MIN(C44:J44)</f>
        <v>#N/A</v>
      </c>
      <c r="U44" s="26" t="e">
        <f t="shared" ref="U44:U51" ca="1" si="84">MAX(C44:J44)</f>
        <v>#N/A</v>
      </c>
      <c r="V44" s="270" t="e">
        <f t="shared" ref="V44:V51" ca="1" si="85">AVERAGE(C44:J44)</f>
        <v>#N/A</v>
      </c>
      <c r="W44" s="24"/>
      <c r="X44" s="197" t="s">
        <v>591</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f t="shared" ca="1" si="86"/>
        <v>-1.9675304445881316</v>
      </c>
      <c r="AP44" s="28" t="e">
        <f ca="1">MIN(Y44:AN44)</f>
        <v>#N/A</v>
      </c>
      <c r="AQ44" s="28" t="e">
        <f ca="1">MAX(Y44:AN44)</f>
        <v>#N/A</v>
      </c>
    </row>
    <row r="45" spans="1:43" s="1" customFormat="1" ht="56">
      <c r="A45" s="278">
        <v>81</v>
      </c>
      <c r="B45" s="192" t="s">
        <v>382</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f ca="1">IF(ISNUMBER(OFFSET(INDIRECT("'"&amp;'DATA for charts'!S$5&amp;"'!$c1"),$A45-1,0)),OFFSET(INDIRECT("'"&amp;'DATA for charts'!S$5&amp;"'!$c1"),$A45-1,0),NA())</f>
        <v>1.663686669222239</v>
      </c>
      <c r="T45" s="26" t="e">
        <f t="shared" ca="1" si="83"/>
        <v>#N/A</v>
      </c>
      <c r="U45" s="26" t="e">
        <f t="shared" ca="1" si="84"/>
        <v>#N/A</v>
      </c>
      <c r="V45" s="270" t="e">
        <f t="shared" ca="1" si="85"/>
        <v>#N/A</v>
      </c>
      <c r="W45" s="24"/>
      <c r="X45" s="197" t="s">
        <v>592</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f t="shared" ca="1" si="87"/>
        <v>-1.2234687326190032</v>
      </c>
      <c r="AP45" s="28" t="e">
        <f ca="1">MIN(Y45:AN45)</f>
        <v>#N/A</v>
      </c>
      <c r="AQ45" s="28" t="e">
        <f ca="1">MAX(Y45:AN45)</f>
        <v>#N/A</v>
      </c>
    </row>
    <row r="46" spans="1:43" s="1" customFormat="1" ht="70">
      <c r="A46" s="278">
        <f t="shared" ref="A46:A51" si="88">A45+1</f>
        <v>82</v>
      </c>
      <c r="B46" s="192" t="s">
        <v>383</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f ca="1">IF(ISNUMBER(OFFSET(INDIRECT("'"&amp;'DATA for charts'!S$5&amp;"'!$c1"),$A46-1,0)),OFFSET(INDIRECT("'"&amp;'DATA for charts'!S$5&amp;"'!$c1"),$A46-1,0),NA())</f>
        <v>1.9557369363138615</v>
      </c>
      <c r="T46" s="26" t="e">
        <f t="shared" ca="1" si="83"/>
        <v>#N/A</v>
      </c>
      <c r="U46" s="26" t="e">
        <f t="shared" ca="1" si="84"/>
        <v>#N/A</v>
      </c>
      <c r="V46" s="270" t="e">
        <f t="shared" ca="1" si="85"/>
        <v>#N/A</v>
      </c>
      <c r="W46" s="24"/>
      <c r="X46" s="197" t="s">
        <v>498</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f t="shared" ca="1" si="89"/>
        <v>-0.26393952403597609</v>
      </c>
      <c r="AP46" s="28" t="e">
        <f ca="1">MIN(Y46:AN46)</f>
        <v>#N/A</v>
      </c>
      <c r="AQ46" s="28" t="e">
        <f ca="1">MAX(Y46:AN46)</f>
        <v>#N/A</v>
      </c>
    </row>
    <row r="47" spans="1:43" s="1" customFormat="1" ht="70">
      <c r="A47" s="278">
        <f t="shared" si="88"/>
        <v>83</v>
      </c>
      <c r="B47" s="192" t="s">
        <v>384</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f ca="1">IF(ISNUMBER(OFFSET(INDIRECT("'"&amp;'DATA for charts'!S$5&amp;"'!$c1"),$A47-1,0)),OFFSET(INDIRECT("'"&amp;'DATA for charts'!S$5&amp;"'!$c1"),$A47-1,0),NA())</f>
        <v>3.3365100699681816</v>
      </c>
      <c r="T47" s="26" t="e">
        <f t="shared" ca="1" si="83"/>
        <v>#N/A</v>
      </c>
      <c r="U47" s="26" t="e">
        <f t="shared" ca="1" si="84"/>
        <v>#N/A</v>
      </c>
      <c r="V47" s="270" t="e">
        <f t="shared" ca="1" si="85"/>
        <v>#N/A</v>
      </c>
      <c r="W47" s="24"/>
      <c r="X47" s="197" t="s">
        <v>499</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f t="shared" ca="1" si="90"/>
        <v>-1.2102608489231343</v>
      </c>
      <c r="AP47" s="28" t="e">
        <f ca="1">MIN(Y47:AN47)</f>
        <v>#N/A</v>
      </c>
      <c r="AQ47" s="28" t="e">
        <f ca="1">MAX(Y47:AN47)</f>
        <v>#N/A</v>
      </c>
    </row>
    <row r="48" spans="1:43" s="1" customFormat="1" ht="70">
      <c r="A48" s="278">
        <f t="shared" si="88"/>
        <v>84</v>
      </c>
      <c r="B48" s="192" t="s">
        <v>385</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f ca="1">IF(ISNUMBER(OFFSET(INDIRECT("'"&amp;'DATA for charts'!S$5&amp;"'!$c1"),$A48-1,0)),OFFSET(INDIRECT("'"&amp;'DATA for charts'!S$5&amp;"'!$c1"),$A48-1,0),NA())</f>
        <v>3.993812729789016</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70">
      <c r="A49" s="278">
        <f t="shared" si="88"/>
        <v>85</v>
      </c>
      <c r="B49" s="192" t="s">
        <v>386</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f ca="1">IF(ISNUMBER(OFFSET(INDIRECT("'"&amp;'DATA for charts'!S$5&amp;"'!$c1"),$A49-1,0)),OFFSET(INDIRECT("'"&amp;'DATA for charts'!S$5&amp;"'!$c1"),$A49-1,0),NA())</f>
        <v>1.0673847073572145</v>
      </c>
      <c r="T49" s="26" t="e">
        <f t="shared" ca="1" si="83"/>
        <v>#N/A</v>
      </c>
      <c r="U49" s="26" t="e">
        <f t="shared" ca="1" si="84"/>
        <v>#N/A</v>
      </c>
      <c r="V49" s="270" t="e">
        <f t="shared" ca="1" si="85"/>
        <v>#N/A</v>
      </c>
      <c r="W49" s="24"/>
      <c r="X49" s="588" t="s">
        <v>764</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f t="shared" ca="1" si="91"/>
        <v>-2.7955025280266712</v>
      </c>
      <c r="AP49" s="28" t="e">
        <f t="shared" ref="AP49:AP50" ca="1" si="92">MIN(Y49:AN49)</f>
        <v>#N/A</v>
      </c>
      <c r="AQ49" s="28" t="e">
        <f t="shared" ref="AQ49:AQ50" ca="1" si="93">MAX(Y49:AN49)</f>
        <v>#N/A</v>
      </c>
    </row>
    <row r="50" spans="1:43" s="1" customFormat="1" ht="56">
      <c r="A50" s="278">
        <f t="shared" si="88"/>
        <v>86</v>
      </c>
      <c r="B50" s="192" t="s">
        <v>387</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f ca="1">IF(ISNUMBER(OFFSET(INDIRECT("'"&amp;'DATA for charts'!S$5&amp;"'!$c1"),$A50-1,0)),OFFSET(INDIRECT("'"&amp;'DATA for charts'!S$5&amp;"'!$c1"),$A50-1,0),NA())</f>
        <v>0</v>
      </c>
      <c r="T50" s="26" t="e">
        <f t="shared" ca="1" si="83"/>
        <v>#N/A</v>
      </c>
      <c r="U50" s="26" t="e">
        <f t="shared" ca="1" si="84"/>
        <v>#N/A</v>
      </c>
      <c r="V50" s="270" t="e">
        <f t="shared" ca="1" si="85"/>
        <v>#N/A</v>
      </c>
      <c r="W50" s="24"/>
      <c r="X50" s="588" t="s">
        <v>765</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f t="shared" ca="1" si="94"/>
        <v>0.59566401626085153</v>
      </c>
      <c r="AP50" s="28" t="e">
        <f t="shared" ca="1" si="92"/>
        <v>#N/A</v>
      </c>
      <c r="AQ50" s="28" t="e">
        <f t="shared" ca="1" si="93"/>
        <v>#N/A</v>
      </c>
    </row>
    <row r="51" spans="1:43" s="1" customFormat="1" ht="56">
      <c r="A51" s="278">
        <f t="shared" si="88"/>
        <v>87</v>
      </c>
      <c r="B51" s="192" t="s">
        <v>388</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f ca="1">IF(ISNUMBER(OFFSET(INDIRECT("'"&amp;'DATA for charts'!S$5&amp;"'!$c1"),$A51-1,0)),OFFSET(INDIRECT("'"&amp;'DATA for charts'!S$5&amp;"'!$c1"),$A51-1,0),NA())</f>
        <v>2.6890438727369079</v>
      </c>
      <c r="T51" s="26" t="e">
        <f t="shared" ca="1" si="83"/>
        <v>#N/A</v>
      </c>
      <c r="U51" s="26" t="e">
        <f t="shared" ca="1" si="84"/>
        <v>#N/A</v>
      </c>
      <c r="V51" s="270" t="e">
        <f t="shared" ca="1" si="85"/>
        <v>#N/A</v>
      </c>
      <c r="W51" s="24"/>
      <c r="X51" s="588" t="s">
        <v>766</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f t="shared" ca="1" si="96"/>
        <v>0.41686405154068051</v>
      </c>
      <c r="AP51" s="28" t="e">
        <f t="shared" ref="AP51:AP56" ca="1" si="97">MIN(Y51:AN51)</f>
        <v>#N/A</v>
      </c>
      <c r="AQ51" s="28" t="e">
        <f t="shared" ref="AQ51:AQ56" ca="1" si="98">MAX(Y51:AN51)</f>
        <v>#N/A</v>
      </c>
    </row>
    <row r="52" spans="1:43" s="1" customFormat="1" ht="56">
      <c r="A52" s="278"/>
      <c r="B52" s="192"/>
      <c r="C52" s="28"/>
      <c r="D52" s="28"/>
      <c r="E52" s="28"/>
      <c r="F52" s="28"/>
      <c r="G52" s="28"/>
      <c r="H52" s="28"/>
      <c r="I52" s="28"/>
      <c r="J52" s="28"/>
      <c r="K52" s="28"/>
      <c r="L52" s="28"/>
      <c r="M52" s="28"/>
      <c r="N52" s="28"/>
      <c r="O52" s="28"/>
      <c r="P52" s="28"/>
      <c r="Q52" s="28"/>
      <c r="R52" s="28"/>
      <c r="S52" s="28"/>
      <c r="T52" s="26"/>
      <c r="U52" s="26"/>
      <c r="V52" s="270"/>
      <c r="W52" s="24"/>
      <c r="X52" s="588" t="s">
        <v>767</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f t="shared" ca="1" si="96"/>
        <v>3.0917618486813208</v>
      </c>
      <c r="AP52" s="28" t="e">
        <f t="shared" ca="1" si="97"/>
        <v>#N/A</v>
      </c>
      <c r="AQ52" s="28" t="e">
        <f t="shared" ca="1" si="98"/>
        <v>#N/A</v>
      </c>
    </row>
    <row r="53" spans="1:43" s="1" customFormat="1" ht="56">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Latest Result</v>
      </c>
      <c r="T53" s="27" t="s">
        <v>13</v>
      </c>
      <c r="U53" s="27" t="s">
        <v>13</v>
      </c>
      <c r="V53" s="35" t="s">
        <v>137</v>
      </c>
      <c r="W53" s="24"/>
      <c r="X53" s="588" t="s">
        <v>768</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f t="shared" ca="1" si="100"/>
        <v>5.2758804488934885E-2</v>
      </c>
      <c r="AP53" s="28" t="e">
        <f t="shared" ca="1" si="97"/>
        <v>#N/A</v>
      </c>
      <c r="AQ53" s="28" t="e">
        <f t="shared" ca="1" si="98"/>
        <v>#N/A</v>
      </c>
    </row>
    <row r="54" spans="1:43" s="1" customFormat="1" ht="56">
      <c r="A54" s="278">
        <v>91</v>
      </c>
      <c r="B54" s="192" t="s">
        <v>389</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f ca="1">IF(ISNUMBER(OFFSET(INDIRECT("'"&amp;'DATA for charts'!S$5&amp;"'!$c1"),$A54-1,0)),OFFSET(INDIRECT("'"&amp;'DATA for charts'!S$5&amp;"'!$c1"),$A54-1,0),NA())</f>
        <v>4.069608164979865</v>
      </c>
      <c r="T54" s="26" t="e">
        <f t="shared" ref="T54:T61" ca="1" si="101">MIN(C54:J54)</f>
        <v>#N/A</v>
      </c>
      <c r="U54" s="26" t="e">
        <f t="shared" ref="U54:U61" ca="1" si="102">MAX(C54:J54)</f>
        <v>#N/A</v>
      </c>
      <c r="V54" s="270" t="e">
        <f t="shared" ref="V54:V61" ca="1" si="103">AVERAGE(C54:J54)</f>
        <v>#N/A</v>
      </c>
      <c r="W54" s="24"/>
      <c r="X54" s="588" t="s">
        <v>769</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f t="shared" ca="1" si="104"/>
        <v>1.2230745126861331</v>
      </c>
      <c r="AP54" s="28" t="e">
        <f t="shared" ca="1" si="97"/>
        <v>#N/A</v>
      </c>
      <c r="AQ54" s="28" t="e">
        <f t="shared" ca="1" si="98"/>
        <v>#N/A</v>
      </c>
    </row>
    <row r="55" spans="1:43" s="1" customFormat="1" ht="70">
      <c r="A55" s="278">
        <f t="shared" ref="A55:A61" si="105">A54+1</f>
        <v>92</v>
      </c>
      <c r="B55" s="192" t="s">
        <v>568</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f ca="1">IF(ISNUMBER(OFFSET(INDIRECT("'"&amp;'DATA for charts'!S$5&amp;"'!$c1"),$A55-1,0)),OFFSET(INDIRECT("'"&amp;'DATA for charts'!S$5&amp;"'!$c1"),$A55-1,0),NA())</f>
        <v>5.1053835438435842</v>
      </c>
      <c r="T55" s="26" t="e">
        <f t="shared" ca="1" si="101"/>
        <v>#N/A</v>
      </c>
      <c r="U55" s="26" t="e">
        <f t="shared" ca="1" si="102"/>
        <v>#N/A</v>
      </c>
      <c r="V55" s="270" t="e">
        <f t="shared" ca="1" si="103"/>
        <v>#N/A</v>
      </c>
      <c r="W55" s="24"/>
      <c r="X55" s="588" t="s">
        <v>770</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f t="shared" ca="1" si="106"/>
        <v>3.8704410444905752</v>
      </c>
      <c r="AP55" s="28" t="e">
        <f t="shared" ca="1" si="97"/>
        <v>#N/A</v>
      </c>
      <c r="AQ55" s="28" t="e">
        <f t="shared" ca="1" si="98"/>
        <v>#N/A</v>
      </c>
    </row>
    <row r="56" spans="1:43" s="1" customFormat="1" ht="70">
      <c r="A56" s="278">
        <f t="shared" si="105"/>
        <v>93</v>
      </c>
      <c r="B56" s="194" t="s">
        <v>428</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f ca="1">IF(ISNUMBER(OFFSET(INDIRECT("'"&amp;'DATA for charts'!S$5&amp;"'!$c1"),$A56-1,0)),OFFSET(INDIRECT("'"&amp;'DATA for charts'!S$5&amp;"'!$c1"),$A56-1,0),NA())</f>
        <v>6.0465629590385035</v>
      </c>
      <c r="T56" s="26" t="e">
        <f t="shared" ca="1" si="101"/>
        <v>#N/A</v>
      </c>
      <c r="U56" s="26" t="e">
        <f t="shared" ca="1" si="102"/>
        <v>#N/A</v>
      </c>
      <c r="V56" s="270" t="e">
        <f t="shared" ca="1" si="103"/>
        <v>#N/A</v>
      </c>
      <c r="W56" s="24"/>
      <c r="X56" s="588" t="s">
        <v>771</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f t="shared" ca="1" si="107"/>
        <v>0.8436721261261253</v>
      </c>
      <c r="AP56" s="28" t="e">
        <f t="shared" ca="1" si="97"/>
        <v>#N/A</v>
      </c>
      <c r="AQ56" s="28" t="e">
        <f t="shared" ca="1" si="98"/>
        <v>#N/A</v>
      </c>
    </row>
    <row r="57" spans="1:43" s="1" customFormat="1" ht="70">
      <c r="A57" s="278">
        <f t="shared" si="105"/>
        <v>94</v>
      </c>
      <c r="B57" s="192" t="s">
        <v>429</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f ca="1">IF(ISNUMBER(OFFSET(INDIRECT("'"&amp;'DATA for charts'!S$5&amp;"'!$c1"),$A57-1,0)),OFFSET(INDIRECT("'"&amp;'DATA for charts'!S$5&amp;"'!$c1"),$A57-1,0),NA())</f>
        <v>5.4054193368826073</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3" s="1" customFormat="1" ht="56">
      <c r="A58" s="278">
        <f t="shared" si="105"/>
        <v>95</v>
      </c>
      <c r="B58" s="192" t="s">
        <v>390</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f ca="1">IF(ISNUMBER(OFFSET(INDIRECT("'"&amp;'DATA for charts'!S$5&amp;"'!$c1"),$A58-1,0)),OFFSET(INDIRECT("'"&amp;'DATA for charts'!S$5&amp;"'!$c1"),$A58-1,0),NA())</f>
        <v>6.4551360854317217</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3" s="1" customFormat="1" ht="28">
      <c r="A59" s="278">
        <f t="shared" si="105"/>
        <v>96</v>
      </c>
      <c r="B59" s="192" t="s">
        <v>391</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f ca="1">IF(ISNUMBER(OFFSET(INDIRECT("'"&amp;'DATA for charts'!S$5&amp;"'!$c1"),$A59-1,0)),OFFSET(INDIRECT("'"&amp;'DATA for charts'!S$5&amp;"'!$c1"),$A59-1,0),NA())</f>
        <v>9.9298575971791152</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3" s="1" customFormat="1" ht="42">
      <c r="A60" s="278">
        <f t="shared" si="105"/>
        <v>97</v>
      </c>
      <c r="B60" s="192" t="s">
        <v>392</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f ca="1">IF(ISNUMBER(OFFSET(INDIRECT("'"&amp;'DATA for charts'!S$5&amp;"'!$c1"),$A60-1,0)),OFFSET(INDIRECT("'"&amp;'DATA for charts'!S$5&amp;"'!$c1"),$A60-1,0),NA())</f>
        <v>5.2793765503089016</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6">
      <c r="A61" s="278">
        <f t="shared" si="105"/>
        <v>98</v>
      </c>
      <c r="B61" s="192" t="s">
        <v>393</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f ca="1">IF(ISNUMBER(OFFSET(INDIRECT("'"&amp;'DATA for charts'!S$5&amp;"'!$c1"),$A61-1,0)),OFFSET(INDIRECT("'"&amp;'DATA for charts'!S$5&amp;"'!$c1"),$A61-1,0),NA())</f>
        <v>4.8991150490300486</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1: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Latest Result</v>
      </c>
      <c r="AP63" s="26" t="s">
        <v>22</v>
      </c>
      <c r="AQ63" s="26" t="s">
        <v>23</v>
      </c>
    </row>
    <row r="64" spans="1:43" s="1" customFormat="1" ht="56">
      <c r="A64" s="278"/>
      <c r="B64" s="192"/>
      <c r="C64" s="28"/>
      <c r="D64" s="28"/>
      <c r="E64" s="28"/>
      <c r="F64" s="28"/>
      <c r="G64" s="28"/>
      <c r="H64" s="28"/>
      <c r="I64" s="28"/>
      <c r="J64" s="28"/>
      <c r="K64" s="28"/>
      <c r="L64" s="28"/>
      <c r="M64" s="28"/>
      <c r="N64" s="28"/>
      <c r="O64" s="28"/>
      <c r="P64" s="28"/>
      <c r="Q64" s="28"/>
      <c r="R64" s="28"/>
      <c r="S64" s="28"/>
      <c r="T64" s="26"/>
      <c r="U64" s="26"/>
      <c r="V64" s="270"/>
      <c r="W64" s="24"/>
      <c r="X64" s="192" t="s">
        <v>495</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f t="shared" ca="1" si="109"/>
        <v>-1.2583890228833106E-2</v>
      </c>
      <c r="AP64" s="28" t="e">
        <f ca="1">MIN(Y64:AN64)</f>
        <v>#N/A</v>
      </c>
      <c r="AQ64" s="28" t="e">
        <f ca="1">MAX(Y64:AN64)</f>
        <v>#N/A</v>
      </c>
    </row>
    <row r="65" spans="1:43" s="1" customFormat="1" ht="70">
      <c r="A65" s="278"/>
      <c r="B65" s="192"/>
      <c r="C65" s="28"/>
      <c r="D65" s="28"/>
      <c r="E65" s="28"/>
      <c r="F65" s="28"/>
      <c r="G65" s="28"/>
      <c r="H65" s="28"/>
      <c r="I65" s="28"/>
      <c r="J65" s="28"/>
      <c r="K65" s="28"/>
      <c r="L65" s="28"/>
      <c r="M65" s="28"/>
      <c r="N65" s="28"/>
      <c r="O65" s="28"/>
      <c r="P65" s="28"/>
      <c r="Q65" s="28"/>
      <c r="R65" s="28"/>
      <c r="S65" s="28"/>
      <c r="T65" s="26"/>
      <c r="U65" s="26"/>
      <c r="V65" s="270"/>
      <c r="W65" s="24"/>
      <c r="X65" s="192" t="s">
        <v>589</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f t="shared" ca="1" si="110"/>
        <v>2.4695920431777818E-2</v>
      </c>
      <c r="AP65" s="28" t="e">
        <f ca="1">MIN(Y65:AN65)</f>
        <v>#N/A</v>
      </c>
      <c r="AQ65" s="28" t="e">
        <f ca="1">MAX(Y65:AN65)</f>
        <v>#N/A</v>
      </c>
    </row>
    <row r="66" spans="1:43" s="1" customFormat="1" ht="56">
      <c r="A66" s="278"/>
      <c r="B66" s="192"/>
      <c r="C66" s="28"/>
      <c r="D66" s="28"/>
      <c r="E66" s="28"/>
      <c r="F66" s="28"/>
      <c r="G66" s="28"/>
      <c r="H66" s="28"/>
      <c r="I66" s="28"/>
      <c r="J66" s="28"/>
      <c r="K66" s="28"/>
      <c r="L66" s="28"/>
      <c r="M66" s="28"/>
      <c r="N66" s="28"/>
      <c r="O66" s="28"/>
      <c r="P66" s="28"/>
      <c r="Q66" s="28"/>
      <c r="R66" s="28"/>
      <c r="S66" s="28"/>
      <c r="T66" s="26"/>
      <c r="U66" s="26"/>
      <c r="V66" s="270"/>
      <c r="W66" s="24"/>
      <c r="X66" s="192" t="s">
        <v>590</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f t="shared" ca="1" si="111"/>
        <v>-2.2563927437333042E-2</v>
      </c>
      <c r="AP66" s="28" t="e">
        <f ca="1">MIN(Y66:AN66)</f>
        <v>#N/A</v>
      </c>
      <c r="AQ66" s="28" t="e">
        <f ca="1">MAX(Y66:AN66)</f>
        <v>#N/A</v>
      </c>
    </row>
    <row r="67" spans="1:43" s="1" customFormat="1" ht="70">
      <c r="A67" s="278"/>
      <c r="B67" s="193"/>
      <c r="C67" s="28"/>
      <c r="D67" s="28"/>
      <c r="E67" s="28"/>
      <c r="F67" s="28"/>
      <c r="G67" s="28"/>
      <c r="H67" s="28"/>
      <c r="I67" s="24"/>
      <c r="J67" s="28"/>
      <c r="L67" s="28"/>
      <c r="M67" s="28"/>
      <c r="N67" s="28"/>
      <c r="O67" s="28"/>
      <c r="P67" s="28"/>
      <c r="Q67" s="28"/>
      <c r="R67" s="28"/>
      <c r="S67" s="24"/>
      <c r="T67" s="35"/>
      <c r="U67" s="35"/>
      <c r="V67" s="35"/>
      <c r="W67" s="24"/>
      <c r="X67" s="192" t="s">
        <v>496</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f t="shared" ca="1" si="112"/>
        <v>1.3541069430663617</v>
      </c>
      <c r="AP67" s="28" t="e">
        <f ca="1">MIN(Y67:AN67)</f>
        <v>#N/A</v>
      </c>
      <c r="AQ67" s="28" t="e">
        <f ca="1">MAX(Y67:AN67)</f>
        <v>#N/A</v>
      </c>
    </row>
    <row r="68" spans="1:43" s="1" customFormat="1">
      <c r="W68" s="24"/>
    </row>
    <row r="69" spans="1:43" s="1" customFormat="1" ht="56">
      <c r="W69" s="24"/>
      <c r="X69" s="588" t="s">
        <v>764</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f t="shared" ca="1" si="113"/>
        <v>-0.37330223508669436</v>
      </c>
      <c r="AP69" s="28" t="e">
        <f t="shared" ref="AP69:AP70" ca="1" si="114">MIN(Y69:AN69)</f>
        <v>#N/A</v>
      </c>
      <c r="AQ69" s="28" t="e">
        <f t="shared" ref="AQ69:AQ70" ca="1" si="115">MAX(Y69:AN69)</f>
        <v>#N/A</v>
      </c>
    </row>
    <row r="70" spans="1:43" s="1" customFormat="1" ht="56">
      <c r="W70" s="24"/>
      <c r="X70" s="588" t="s">
        <v>765</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f t="shared" ca="1" si="116"/>
        <v>0.64910419272094488</v>
      </c>
      <c r="AP70" s="28" t="e">
        <f t="shared" ca="1" si="114"/>
        <v>#N/A</v>
      </c>
      <c r="AQ70" s="28" t="e">
        <f t="shared" ca="1" si="115"/>
        <v>#N/A</v>
      </c>
    </row>
    <row r="71" spans="1:43" s="1" customFormat="1" ht="56">
      <c r="W71" s="24"/>
      <c r="X71" s="588" t="s">
        <v>766</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f t="shared" ca="1" si="118"/>
        <v>-1.15201251543168</v>
      </c>
      <c r="AP71" s="28" t="e">
        <f t="shared" ref="AP71:AP76" ca="1" si="119">MIN(Y71:AN71)</f>
        <v>#N/A</v>
      </c>
      <c r="AQ71" s="28" t="e">
        <f t="shared" ref="AQ71:AQ76" ca="1" si="120">MAX(Y71:AN71)</f>
        <v>#N/A</v>
      </c>
    </row>
    <row r="72" spans="1:43" s="1" customFormat="1" ht="56">
      <c r="W72" s="24"/>
      <c r="X72" s="588" t="s">
        <v>767</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f t="shared" ca="1" si="118"/>
        <v>1.8740835969000447E-2</v>
      </c>
      <c r="AP72" s="28" t="e">
        <f t="shared" ca="1" si="119"/>
        <v>#N/A</v>
      </c>
      <c r="AQ72" s="28" t="e">
        <f t="shared" ca="1" si="120"/>
        <v>#N/A</v>
      </c>
    </row>
    <row r="73" spans="1:43" s="1" customFormat="1" ht="56">
      <c r="W73" s="24"/>
      <c r="X73" s="588" t="s">
        <v>768</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f t="shared" ca="1" si="121"/>
        <v>-1.1513865202736668</v>
      </c>
      <c r="AP73" s="28" t="e">
        <f t="shared" ca="1" si="119"/>
        <v>#N/A</v>
      </c>
      <c r="AQ73" s="28" t="e">
        <f t="shared" ca="1" si="120"/>
        <v>#N/A</v>
      </c>
    </row>
    <row r="74" spans="1:43" s="1" customFormat="1" ht="56">
      <c r="W74" s="24"/>
      <c r="X74" s="588" t="s">
        <v>769</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f t="shared" ca="1" si="122"/>
        <v>-1.1496558253707752</v>
      </c>
      <c r="AP74" s="28" t="e">
        <f t="shared" ca="1" si="119"/>
        <v>#N/A</v>
      </c>
      <c r="AQ74" s="28" t="e">
        <f t="shared" ca="1" si="120"/>
        <v>#N/A</v>
      </c>
    </row>
    <row r="75" spans="1:43" s="1" customFormat="1" ht="56">
      <c r="W75" s="24"/>
      <c r="X75" s="588" t="s">
        <v>770</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f t="shared" ca="1" si="123"/>
        <v>7.9536289828130435E-3</v>
      </c>
      <c r="AP75" s="28" t="e">
        <f t="shared" ca="1" si="119"/>
        <v>#N/A</v>
      </c>
      <c r="AQ75" s="28" t="e">
        <f t="shared" ca="1" si="120"/>
        <v>#N/A</v>
      </c>
    </row>
    <row r="76" spans="1:43" s="1" customFormat="1" ht="56">
      <c r="W76" s="24"/>
      <c r="X76" s="588" t="s">
        <v>771</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f t="shared" ca="1" si="124"/>
        <v>-1.0733194319704329</v>
      </c>
      <c r="AP76" s="28" t="e">
        <f t="shared" ca="1" si="119"/>
        <v>#N/A</v>
      </c>
      <c r="AQ76" s="28" t="e">
        <f t="shared" ca="1" si="120"/>
        <v>#N/A</v>
      </c>
    </row>
    <row r="77" spans="1: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1: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1: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1: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Latest Result</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Latest Result</v>
      </c>
      <c r="AP81" s="26" t="s">
        <v>22</v>
      </c>
      <c r="AQ81" s="26" t="s">
        <v>23</v>
      </c>
    </row>
    <row r="82" spans="1:43" s="1" customFormat="1" ht="42">
      <c r="A82" s="278">
        <v>99</v>
      </c>
      <c r="B82" s="192" t="s">
        <v>394</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f ca="1">IF(ISNUMBER(OFFSET(INDIRECT("'"&amp;'DATA for charts'!S$5&amp;"'!$c1"),$A82-1,0)),OFFSET(INDIRECT("'"&amp;'DATA for charts'!S$5&amp;"'!$c1"),$A82-1,0),NA())</f>
        <v>4.3853512836414188</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6">
      <c r="A83" s="278">
        <f t="shared" ref="A83:A87" si="138">A82+1</f>
        <v>100</v>
      </c>
      <c r="B83" s="192" t="s">
        <v>395</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f ca="1">IF(ISNUMBER(OFFSET(INDIRECT("'"&amp;'DATA for charts'!S$5&amp;"'!$c1"),$A83-1,0)),OFFSET(INDIRECT("'"&amp;'DATA for charts'!S$5&amp;"'!$c1"),$A83-1,0),NA())</f>
        <v>4.5700665372381541</v>
      </c>
      <c r="T83" s="26" t="e">
        <f t="shared" ca="1" si="135"/>
        <v>#N/A</v>
      </c>
      <c r="U83" s="26" t="e">
        <f t="shared" ca="1" si="136"/>
        <v>#N/A</v>
      </c>
      <c r="V83" s="270" t="e">
        <f t="shared" ca="1" si="137"/>
        <v>#N/A</v>
      </c>
      <c r="W83" s="24"/>
      <c r="X83" s="192" t="s">
        <v>497</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f t="shared" ca="1" si="139"/>
        <v>-0.21702506703052737</v>
      </c>
      <c r="AP83" s="28" t="e">
        <f ca="1">MIN(Y83:AN83)</f>
        <v>#N/A</v>
      </c>
      <c r="AQ83" s="28" t="e">
        <f ca="1">MAX(Y83:AN83)</f>
        <v>#N/A</v>
      </c>
    </row>
    <row r="84" spans="1:43" s="1" customFormat="1" ht="70">
      <c r="A84" s="278">
        <f t="shared" si="138"/>
        <v>101</v>
      </c>
      <c r="B84" s="192" t="s">
        <v>396</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f ca="1">IF(ISNUMBER(OFFSET(INDIRECT("'"&amp;'DATA for charts'!S$5&amp;"'!$c1"),$A84-1,0)),OFFSET(INDIRECT("'"&amp;'DATA for charts'!S$5&amp;"'!$c1"),$A84-1,0),NA())</f>
        <v>4.4243973701992516</v>
      </c>
      <c r="T84" s="26" t="e">
        <f t="shared" ca="1" si="135"/>
        <v>#N/A</v>
      </c>
      <c r="U84" s="26" t="e">
        <f t="shared" ca="1" si="136"/>
        <v>#N/A</v>
      </c>
      <c r="V84" s="270" t="e">
        <f t="shared" ca="1" si="137"/>
        <v>#N/A</v>
      </c>
      <c r="W84" s="24"/>
      <c r="X84" s="192" t="s">
        <v>591</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f t="shared" ca="1" si="140"/>
        <v>-1.5541313863638893</v>
      </c>
      <c r="AP84" s="28" t="e">
        <f ca="1">MIN(Y84:AN84)</f>
        <v>#N/A</v>
      </c>
      <c r="AQ84" s="28" t="e">
        <f ca="1">MAX(Y84:AN84)</f>
        <v>#N/A</v>
      </c>
    </row>
    <row r="85" spans="1:43" s="1" customFormat="1" ht="56">
      <c r="A85" s="278">
        <f t="shared" si="138"/>
        <v>102</v>
      </c>
      <c r="B85" s="192" t="s">
        <v>397</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f ca="1">IF(ISNUMBER(OFFSET(INDIRECT("'"&amp;'DATA for charts'!S$5&amp;"'!$c1"),$A85-1,0)),OFFSET(INDIRECT("'"&amp;'DATA for charts'!S$5&amp;"'!$c1"),$A85-1,0),NA())</f>
        <v>4.4245479205445699</v>
      </c>
      <c r="T85" s="26" t="e">
        <f t="shared" ca="1" si="135"/>
        <v>#N/A</v>
      </c>
      <c r="U85" s="26" t="e">
        <f t="shared" ca="1" si="136"/>
        <v>#N/A</v>
      </c>
      <c r="V85" s="270" t="e">
        <f t="shared" ca="1" si="137"/>
        <v>#N/A</v>
      </c>
      <c r="W85" s="24"/>
      <c r="X85" s="192" t="s">
        <v>592</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f t="shared" ca="1" si="141"/>
        <v>-0.5852614723151941</v>
      </c>
      <c r="AP85" s="28" t="e">
        <f ca="1">MIN(Y85:AN85)</f>
        <v>#N/A</v>
      </c>
      <c r="AQ85" s="28" t="e">
        <f ca="1">MAX(Y85:AN85)</f>
        <v>#N/A</v>
      </c>
    </row>
    <row r="86" spans="1:43" s="1" customFormat="1" ht="70">
      <c r="A86" s="278">
        <f t="shared" si="138"/>
        <v>103</v>
      </c>
      <c r="B86" s="192" t="s">
        <v>398</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f ca="1">IF(ISNUMBER(OFFSET(INDIRECT("'"&amp;'DATA for charts'!S$5&amp;"'!$c1"),$A86-1,0)),OFFSET(INDIRECT("'"&amp;'DATA for charts'!S$5&amp;"'!$c1"),$A86-1,0),NA())</f>
        <v>4.6911714351148914</v>
      </c>
      <c r="T86" s="26" t="e">
        <f t="shared" ca="1" si="135"/>
        <v>#N/A</v>
      </c>
      <c r="U86" s="26" t="e">
        <f t="shared" ca="1" si="136"/>
        <v>#N/A</v>
      </c>
      <c r="V86" s="270" t="e">
        <f t="shared" ca="1" si="137"/>
        <v>#N/A</v>
      </c>
      <c r="W86" s="24"/>
      <c r="X86" s="192" t="s">
        <v>498</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70">
      <c r="A87" s="278">
        <f t="shared" si="138"/>
        <v>104</v>
      </c>
      <c r="B87" s="192" t="s">
        <v>399</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f ca="1">IF(ISNUMBER(OFFSET(INDIRECT("'"&amp;'DATA for charts'!S$5&amp;"'!$c1"),$A87-1,0)),OFFSET(INDIRECT("'"&amp;'DATA for charts'!S$5&amp;"'!$c1"),$A87-1,0),NA())</f>
        <v>3.7711958809967627</v>
      </c>
      <c r="T87" s="26" t="e">
        <f t="shared" ca="1" si="135"/>
        <v>#N/A</v>
      </c>
      <c r="U87" s="26" t="e">
        <f t="shared" ca="1" si="136"/>
        <v>#N/A</v>
      </c>
      <c r="V87" s="270" t="e">
        <f t="shared" ca="1" si="137"/>
        <v>#N/A</v>
      </c>
      <c r="W87" s="24"/>
      <c r="X87" s="192" t="s">
        <v>499</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f t="shared" ca="1" si="142"/>
        <v>-0.21342007585969469</v>
      </c>
      <c r="AP87" s="28" t="e">
        <f ca="1">MIN(Y87:AN87)</f>
        <v>#N/A</v>
      </c>
      <c r="AQ87" s="28" t="e">
        <f ca="1">MAX(Y87:AN87)</f>
        <v>#N/A</v>
      </c>
    </row>
    <row r="88" spans="1:43" s="1" customFormat="1" ht="56">
      <c r="W88" s="24"/>
      <c r="X88" s="588" t="s">
        <v>764</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f t="shared" ca="1" si="143"/>
        <v>-2.5812285382295834</v>
      </c>
      <c r="AP88" s="28" t="e">
        <f t="shared" ref="AP88:AP89" ca="1" si="144">MIN(Y88:AN88)</f>
        <v>#N/A</v>
      </c>
      <c r="AQ88" s="28" t="e">
        <f t="shared" ref="AQ88:AQ89" ca="1" si="145">MAX(Y88:AN88)</f>
        <v>#N/A</v>
      </c>
    </row>
    <row r="89" spans="1:43" s="1" customFormat="1" ht="56">
      <c r="W89" s="24"/>
      <c r="X89" s="588" t="s">
        <v>765</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f t="shared" ca="1" si="146"/>
        <v>0.45462780726297236</v>
      </c>
      <c r="AP89" s="28" t="e">
        <f t="shared" ca="1" si="144"/>
        <v>#N/A</v>
      </c>
      <c r="AQ89" s="28" t="e">
        <f t="shared" ca="1" si="145"/>
        <v>#N/A</v>
      </c>
    </row>
    <row r="90" spans="1:43" s="1" customFormat="1" ht="56">
      <c r="W90" s="24"/>
      <c r="X90" s="588" t="s">
        <v>766</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f t="shared" ca="1" si="148"/>
        <v>0.4186565072209163</v>
      </c>
      <c r="AP90" s="28" t="e">
        <f t="shared" ref="AP90:AP95" ca="1" si="149">MIN(Y90:AN90)</f>
        <v>#N/A</v>
      </c>
      <c r="AQ90" s="28" t="e">
        <f t="shared" ref="AQ90:AQ95" ca="1" si="150">MAX(Y90:AN90)</f>
        <v>#N/A</v>
      </c>
    </row>
    <row r="91" spans="1:43" s="1" customFormat="1" ht="56">
      <c r="W91" s="24"/>
      <c r="X91" s="588" t="s">
        <v>767</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f t="shared" ca="1" si="148"/>
        <v>0.75520298917377726</v>
      </c>
      <c r="AP91" s="28" t="e">
        <f t="shared" ca="1" si="149"/>
        <v>#N/A</v>
      </c>
      <c r="AQ91" s="28" t="e">
        <f t="shared" ca="1" si="150"/>
        <v>#N/A</v>
      </c>
    </row>
    <row r="92" spans="1:43" s="1" customFormat="1" ht="56">
      <c r="W92" s="24"/>
      <c r="X92" s="588" t="s">
        <v>768</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f t="shared" ca="1" si="151"/>
        <v>0.22752843316158344</v>
      </c>
      <c r="AP92" s="28" t="e">
        <f t="shared" ca="1" si="149"/>
        <v>#N/A</v>
      </c>
      <c r="AQ92" s="28" t="e">
        <f t="shared" ca="1" si="150"/>
        <v>#N/A</v>
      </c>
    </row>
    <row r="93" spans="1:43" s="1" customFormat="1" ht="56">
      <c r="W93" s="24"/>
      <c r="X93" s="588" t="s">
        <v>769</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f t="shared" ca="1" si="152"/>
        <v>0.40967549987969498</v>
      </c>
      <c r="AP93" s="28" t="e">
        <f t="shared" ca="1" si="149"/>
        <v>#N/A</v>
      </c>
      <c r="AQ93" s="28" t="e">
        <f t="shared" ca="1" si="150"/>
        <v>#N/A</v>
      </c>
    </row>
    <row r="94" spans="1:43" s="1" customFormat="1" ht="56">
      <c r="W94" s="24"/>
      <c r="X94" s="588" t="s">
        <v>770</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f t="shared" ca="1" si="153"/>
        <v>0.87433591364761165</v>
      </c>
      <c r="AP94" s="28" t="e">
        <f t="shared" ca="1" si="149"/>
        <v>#N/A</v>
      </c>
      <c r="AQ94" s="28" t="e">
        <f t="shared" ca="1" si="150"/>
        <v>#N/A</v>
      </c>
    </row>
    <row r="95" spans="1:43" s="1" customFormat="1" ht="56">
      <c r="W95" s="24"/>
      <c r="X95" s="588" t="s">
        <v>771</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f t="shared" ca="1" si="154"/>
        <v>0.26266367884869446</v>
      </c>
      <c r="AP95" s="28" t="e">
        <f t="shared" ca="1" si="149"/>
        <v>#N/A</v>
      </c>
      <c r="AQ95" s="28" t="e">
        <f t="shared" ca="1" si="150"/>
        <v>#N/A</v>
      </c>
    </row>
    <row r="96" spans="1: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1: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1: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1:43" s="1" customFormat="1">
      <c r="W99" s="24"/>
      <c r="X99" s="193" t="s">
        <v>526</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Latest Result</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6">
      <c r="A101" s="278">
        <v>105</v>
      </c>
      <c r="B101" s="192" t="s">
        <v>375</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f ca="1">IF(ISNUMBER(OFFSET(INDIRECT("'"&amp;'DATA for charts'!S$5&amp;"'!$c1"),$A101-1,0)),OFFSET(INDIRECT("'"&amp;'DATA for charts'!S$5&amp;"'!$c1"),$A101-1,0),NA())</f>
        <v>4.6412176783186823</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Latest Result</v>
      </c>
      <c r="AP101" s="26" t="s">
        <v>22</v>
      </c>
      <c r="AQ101" s="26" t="s">
        <v>23</v>
      </c>
    </row>
    <row r="102" spans="1:43" s="1" customFormat="1" ht="56">
      <c r="A102" s="278">
        <f>A101+1</f>
        <v>106</v>
      </c>
      <c r="B102" s="192" t="s">
        <v>1036</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f ca="1">IF(ISNUMBER(OFFSET(INDIRECT("'"&amp;'DATA for charts'!S$5&amp;"'!$c1"),$A102-1,0)),OFFSET(INDIRECT("'"&amp;'DATA for charts'!S$5&amp;"'!$c1"),$A102-1,0),NA())</f>
        <v>6.3478230482919829</v>
      </c>
      <c r="T102" s="26" t="e">
        <f t="shared" ca="1" si="156"/>
        <v>#N/A</v>
      </c>
      <c r="U102" s="26" t="e">
        <f t="shared" ca="1" si="157"/>
        <v>#N/A</v>
      </c>
      <c r="V102" s="270" t="e">
        <f t="shared" ca="1" si="158"/>
        <v>#N/A</v>
      </c>
      <c r="W102" s="24"/>
      <c r="X102" s="192" t="s">
        <v>430</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f t="shared" ca="1" si="168"/>
        <v>-2.6606876683061103</v>
      </c>
      <c r="AP102" s="28" t="e">
        <f ca="1">MIN(Y102:AN102)</f>
        <v>#N/A</v>
      </c>
      <c r="AQ102" s="28" t="e">
        <f ca="1">MAX(Y102:AN102)</f>
        <v>#N/A</v>
      </c>
    </row>
    <row r="103" spans="1:43" s="1" customFormat="1" ht="70">
      <c r="A103" s="278">
        <f t="shared" ref="A103:A111" si="169">A102+1</f>
        <v>107</v>
      </c>
      <c r="B103" s="192" t="s">
        <v>400</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f ca="1">IF(ISNUMBER(OFFSET(INDIRECT("'"&amp;'DATA for charts'!S$5&amp;"'!$c1"),$A103-1,0)),OFFSET(INDIRECT("'"&amp;'DATA for charts'!S$5&amp;"'!$c1"),$A103-1,0),NA())</f>
        <v>8.0803328332046007</v>
      </c>
      <c r="T103" s="26" t="e">
        <f t="shared" ca="1" si="156"/>
        <v>#N/A</v>
      </c>
      <c r="U103" s="26" t="e">
        <f t="shared" ca="1" si="157"/>
        <v>#N/A</v>
      </c>
      <c r="V103" s="270" t="e">
        <f t="shared" ca="1" si="158"/>
        <v>#N/A</v>
      </c>
      <c r="W103" s="24"/>
      <c r="X103" s="192" t="s">
        <v>593</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f t="shared" ca="1" si="170"/>
        <v>1.6728234007459426</v>
      </c>
      <c r="AP103" s="28" t="e">
        <f ca="1">MIN(Y103:AN103)</f>
        <v>#N/A</v>
      </c>
      <c r="AQ103" s="28" t="e">
        <f ca="1">MAX(Y103:AN103)</f>
        <v>#N/A</v>
      </c>
    </row>
    <row r="104" spans="1:43" s="1" customFormat="1" ht="56">
      <c r="A104" s="278">
        <f t="shared" si="169"/>
        <v>108</v>
      </c>
      <c r="B104" s="192" t="s">
        <v>401</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f ca="1">IF(ISNUMBER(OFFSET(INDIRECT("'"&amp;'DATA for charts'!S$5&amp;"'!$c1"),$A104-1,0)),OFFSET(INDIRECT("'"&amp;'DATA for charts'!S$5&amp;"'!$c1"),$A104-1,0),NA())</f>
        <v>6.9057983756705283</v>
      </c>
      <c r="T104" s="26" t="e">
        <f t="shared" ca="1" si="156"/>
        <v>#N/A</v>
      </c>
      <c r="U104" s="26" t="e">
        <f t="shared" ca="1" si="157"/>
        <v>#N/A</v>
      </c>
      <c r="V104" s="270" t="e">
        <f t="shared" ca="1" si="158"/>
        <v>#N/A</v>
      </c>
      <c r="W104" s="24"/>
      <c r="X104" s="192" t="s">
        <v>527</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f t="shared" ca="1" si="171"/>
        <v>0.29205026709162252</v>
      </c>
      <c r="AP104" s="28" t="e">
        <f ca="1">MIN(Y104:AN104)</f>
        <v>#N/A</v>
      </c>
      <c r="AQ104" s="28" t="e">
        <f ca="1">MAX(Y104:AN104)</f>
        <v>#N/A</v>
      </c>
    </row>
    <row r="105" spans="1:43" s="1" customFormat="1" ht="56">
      <c r="A105" s="278">
        <f t="shared" si="169"/>
        <v>109</v>
      </c>
      <c r="B105" s="192" t="s">
        <v>402</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f ca="1">IF(ISNUMBER(OFFSET(INDIRECT("'"&amp;'DATA for charts'!S$5&amp;"'!$c1"),$A105-1,0)),OFFSET(INDIRECT("'"&amp;'DATA for charts'!S$5&amp;"'!$c1"),$A105-1,0),NA())</f>
        <v>5.6201270350178154</v>
      </c>
      <c r="T105" s="26" t="e">
        <f t="shared" ca="1" si="156"/>
        <v>#N/A</v>
      </c>
      <c r="U105" s="26" t="e">
        <f t="shared" ca="1" si="157"/>
        <v>#N/A</v>
      </c>
      <c r="V105" s="270" t="e">
        <f t="shared" ca="1" si="158"/>
        <v>#N/A</v>
      </c>
      <c r="W105" s="24"/>
      <c r="X105" s="192" t="s">
        <v>594</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f t="shared" ca="1" si="172"/>
        <v>0.65730265982083447</v>
      </c>
      <c r="AP105" s="28" t="e">
        <f ca="1">MIN(Y105:AN105)</f>
        <v>#N/A</v>
      </c>
      <c r="AQ105" s="28" t="e">
        <f ca="1">MAX(Y105:AN105)</f>
        <v>#N/A</v>
      </c>
    </row>
    <row r="106" spans="1:43" s="1" customFormat="1" ht="70">
      <c r="A106" s="278">
        <f t="shared" si="169"/>
        <v>110</v>
      </c>
      <c r="B106" s="192" t="s">
        <v>403</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f ca="1">IF(ISNUMBER(OFFSET(INDIRECT("'"&amp;'DATA for charts'!S$5&amp;"'!$c1"),$A106-1,0)),OFFSET(INDIRECT("'"&amp;'DATA for charts'!S$5&amp;"'!$c1"),$A106-1,0),NA())</f>
        <v>4.5000606601660396</v>
      </c>
      <c r="T106" s="26" t="e">
        <f t="shared" ca="1" si="156"/>
        <v>#N/A</v>
      </c>
      <c r="U106" s="26" t="e">
        <f t="shared" ca="1" si="157"/>
        <v>#N/A</v>
      </c>
      <c r="V106" s="270" t="e">
        <f t="shared" ca="1" si="158"/>
        <v>#N/A</v>
      </c>
      <c r="W106" s="24"/>
      <c r="X106" s="192" t="s">
        <v>528</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f t="shared" ca="1" si="173"/>
        <v>-0.59630196186502449</v>
      </c>
      <c r="AP106" s="28" t="e">
        <f ca="1">MIN(Y106:AN106)</f>
        <v>#N/A</v>
      </c>
      <c r="AQ106" s="28" t="e">
        <f ca="1">MAX(Y106:AN106)</f>
        <v>#N/A</v>
      </c>
    </row>
    <row r="107" spans="1:43" s="1" customFormat="1" ht="42">
      <c r="A107" s="278">
        <f t="shared" si="169"/>
        <v>111</v>
      </c>
      <c r="B107" s="588" t="s">
        <v>794</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f ca="1">IF(ISNUMBER(OFFSET(INDIRECT("'"&amp;'DATA for charts'!S$5&amp;"'!$c1"),$A107-1,0)),OFFSET(INDIRECT("'"&amp;'DATA for charts'!S$5&amp;"'!$c1"),$A107-1,0),NA())</f>
        <v>3.9624785764526962</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6">
      <c r="A108" s="278">
        <f t="shared" si="169"/>
        <v>112</v>
      </c>
      <c r="B108" s="588" t="s">
        <v>795</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f ca="1">IF(ISNUMBER(OFFSET(INDIRECT("'"&amp;'DATA for charts'!S$5&amp;"'!$c1"),$A108-1,0)),OFFSET(INDIRECT("'"&amp;'DATA for charts'!S$5&amp;"'!$c1"),$A108-1,0),NA())</f>
        <v>4.193750441631714</v>
      </c>
      <c r="T108" s="26" t="e">
        <f t="shared" ca="1" si="174"/>
        <v>#N/A</v>
      </c>
      <c r="U108" s="26" t="e">
        <f t="shared" ca="1" si="175"/>
        <v>#N/A</v>
      </c>
      <c r="V108" s="270" t="e">
        <f t="shared" ca="1" si="176"/>
        <v>#N/A</v>
      </c>
      <c r="W108" s="24"/>
      <c r="X108" s="192" t="s">
        <v>529</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f t="shared" ca="1" si="177"/>
        <v>1.025357203514669</v>
      </c>
      <c r="AP108" s="28">
        <v>0.77500000000000002</v>
      </c>
      <c r="AQ108" s="28">
        <v>1.718</v>
      </c>
    </row>
    <row r="109" spans="1:43" s="1" customFormat="1" ht="42">
      <c r="A109" s="278">
        <f t="shared" si="169"/>
        <v>113</v>
      </c>
      <c r="B109" s="588" t="s">
        <v>796</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f ca="1">IF(ISNUMBER(OFFSET(INDIRECT("'"&amp;'DATA for charts'!S$5&amp;"'!$c1"),$A109-1,0)),OFFSET(INDIRECT("'"&amp;'DATA for charts'!S$5&amp;"'!$c1"),$A109-1,0),NA())</f>
        <v>4.0938635160257624</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6">
      <c r="A110" s="573">
        <v>114</v>
      </c>
      <c r="B110" s="192" t="s">
        <v>1037</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f ca="1">IF(ISNUMBER(OFFSET(INDIRECT("'"&amp;'DATA for charts'!S$5&amp;"'!$c1"),$A110-1,0)),OFFSET(INDIRECT("'"&amp;'DATA for charts'!S$5&amp;"'!$c1"),$A110-1,0),NA())</f>
        <v>5.1155588567064987</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6">
      <c r="A111" s="278">
        <f t="shared" si="169"/>
        <v>115</v>
      </c>
      <c r="B111" s="192" t="s">
        <v>404</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f ca="1">IF(ISNUMBER(OFFSET(INDIRECT("'"&amp;'DATA for charts'!S$5&amp;"'!$c1"),$A111-1,0)),OFFSET(INDIRECT("'"&amp;'DATA for charts'!S$5&amp;"'!$c1"),$A111-1,0),NA())</f>
        <v>2.3418239005067787</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4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Latest Result</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Latest Result</v>
      </c>
      <c r="AP115" s="26" t="s">
        <v>22</v>
      </c>
      <c r="AQ115" s="26" t="s">
        <v>23</v>
      </c>
    </row>
    <row r="116" spans="1:43" s="1" customFormat="1" ht="42">
      <c r="A116" s="278">
        <v>105</v>
      </c>
      <c r="B116" s="192" t="s">
        <v>445</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f ca="1">IF(ISNUMBER(OFFSET(INDIRECT("'"&amp;'DATA for charts'!S$5&amp;"'!$d1"),$A116-1,0)),OFFSET(INDIRECT("'"&amp;'DATA for charts'!S$5&amp;"'!$d1"),$A116-1,0),NA())</f>
        <v>1.0380231519580037E-2</v>
      </c>
      <c r="T116" s="26" t="e">
        <f t="shared" ref="T116:T123" ca="1" si="189">MIN(C116:J116)</f>
        <v>#N/A</v>
      </c>
      <c r="U116" s="26" t="e">
        <f t="shared" ref="U116:U123" ca="1" si="190">MAX(C116:J116)</f>
        <v>#N/A</v>
      </c>
      <c r="V116" s="270" t="e">
        <f t="shared" ref="V116:V123" ca="1" si="191">AVERAGE(C116:J116)</f>
        <v>#N/A</v>
      </c>
      <c r="W116" s="24"/>
      <c r="X116" s="192" t="s">
        <v>431</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f t="shared" ca="1" si="192"/>
        <v>-3.5382980338954555</v>
      </c>
      <c r="AP116" s="28" t="e">
        <f t="shared" ref="AP116:AP124" ca="1" si="193">MIN(Y116:AN116)</f>
        <v>#N/A</v>
      </c>
      <c r="AQ116" s="28" t="e">
        <f t="shared" ref="AQ116:AQ124" ca="1" si="194">MAX(Y116:AN116)</f>
        <v>#N/A</v>
      </c>
    </row>
    <row r="117" spans="1:43" s="1" customFormat="1" ht="56">
      <c r="A117" s="278">
        <v>109</v>
      </c>
      <c r="B117" s="192" t="s">
        <v>1034</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f ca="1">IF(ISNUMBER(OFFSET(INDIRECT("'"&amp;'DATA for charts'!S$5&amp;"'!$d1"),$A117-1,0)),OFFSET(INDIRECT("'"&amp;'DATA for charts'!S$5&amp;"'!$d1"),$A117-1,0),NA())</f>
        <v>0.85562373171406814</v>
      </c>
      <c r="T117" s="26" t="e">
        <f t="shared" ca="1" si="189"/>
        <v>#N/A</v>
      </c>
      <c r="U117" s="26" t="e">
        <f t="shared" ca="1" si="190"/>
        <v>#N/A</v>
      </c>
      <c r="V117" s="270" t="e">
        <f t="shared" ca="1" si="191"/>
        <v>#N/A</v>
      </c>
      <c r="W117" s="24"/>
      <c r="X117" s="192" t="s">
        <v>530</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f t="shared" ca="1" si="195"/>
        <v>-1.1052636239018219</v>
      </c>
      <c r="AP117" s="28" t="e">
        <f t="shared" ca="1" si="193"/>
        <v>#N/A</v>
      </c>
      <c r="AQ117" s="28" t="e">
        <f t="shared" ca="1" si="194"/>
        <v>#N/A</v>
      </c>
    </row>
    <row r="118" spans="1:43" s="1" customFormat="1" ht="70">
      <c r="A118" s="278">
        <v>70</v>
      </c>
      <c r="B118" s="192" t="s">
        <v>376</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f ca="1">IF(ISNUMBER(OFFSET(INDIRECT("'"&amp;'DATA for charts'!S$5&amp;"'!$d1"),$A118-1,0)),OFFSET(INDIRECT("'"&amp;'DATA for charts'!S$5&amp;"'!$d1"),$A118-1,0),NA())</f>
        <v>6.0270394016087305</v>
      </c>
      <c r="T118" s="26" t="e">
        <f t="shared" ca="1" si="189"/>
        <v>#N/A</v>
      </c>
      <c r="U118" s="26" t="e">
        <f t="shared" ca="1" si="190"/>
        <v>#N/A</v>
      </c>
      <c r="V118" s="270" t="e">
        <f t="shared" ca="1" si="191"/>
        <v>#N/A</v>
      </c>
      <c r="W118" s="24"/>
      <c r="X118" s="192" t="s">
        <v>595</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f t="shared" ca="1" si="196"/>
        <v>0.24210141562100773</v>
      </c>
      <c r="AP118" s="28" t="e">
        <f t="shared" ca="1" si="193"/>
        <v>#N/A</v>
      </c>
      <c r="AQ118" s="28" t="e">
        <f t="shared" ca="1" si="194"/>
        <v>#N/A</v>
      </c>
    </row>
    <row r="119" spans="1:43" s="1" customFormat="1" ht="42">
      <c r="A119" s="278">
        <f>A118+1</f>
        <v>71</v>
      </c>
      <c r="B119" s="192" t="s">
        <v>377</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f ca="1">IF(ISNUMBER(OFFSET(INDIRECT("'"&amp;'DATA for charts'!S$5&amp;"'!$d1"),$A119-1,0)),OFFSET(INDIRECT("'"&amp;'DATA for charts'!S$5&amp;"'!$d1"),$A119-1,0),NA())</f>
        <v>4.3327583401901055</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6">
      <c r="A120" s="278">
        <f t="shared" ref="A120:A123" si="197">A119+1</f>
        <v>72</v>
      </c>
      <c r="B120" s="192" t="s">
        <v>378</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f ca="1">IF(ISNUMBER(OFFSET(INDIRECT("'"&amp;'DATA for charts'!S$5&amp;"'!$d1"),$A120-1,0)),OFFSET(INDIRECT("'"&amp;'DATA for charts'!S$5&amp;"'!$d1"),$A120-1,0),NA())</f>
        <v>4.0595089570205989</v>
      </c>
      <c r="T120" s="26" t="e">
        <f t="shared" ca="1" si="189"/>
        <v>#N/A</v>
      </c>
      <c r="U120" s="26" t="e">
        <f t="shared" ca="1" si="190"/>
        <v>#N/A</v>
      </c>
      <c r="V120" s="270" t="e">
        <f t="shared" ca="1" si="191"/>
        <v>#N/A</v>
      </c>
      <c r="W120" s="24"/>
      <c r="X120" s="192" t="s">
        <v>531</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f t="shared" ca="1" si="198"/>
        <v>-1.5816241962923374</v>
      </c>
      <c r="AP120" s="28" t="e">
        <f t="shared" ca="1" si="193"/>
        <v>#N/A</v>
      </c>
      <c r="AQ120" s="28" t="e">
        <f t="shared" ca="1" si="194"/>
        <v>#N/A</v>
      </c>
    </row>
    <row r="121" spans="1:43" s="1" customFormat="1" ht="70">
      <c r="A121" s="278">
        <f t="shared" si="197"/>
        <v>73</v>
      </c>
      <c r="B121" s="192" t="s">
        <v>379</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f ca="1">IF(ISNUMBER(OFFSET(INDIRECT("'"&amp;'DATA for charts'!S$5&amp;"'!$d1"),$A121-1,0)),OFFSET(INDIRECT("'"&amp;'DATA for charts'!S$5&amp;"'!$d1"),$A121-1,0),NA())</f>
        <v>2.8360402244015956</v>
      </c>
      <c r="T121" s="26" t="e">
        <f t="shared" ca="1" si="189"/>
        <v>#N/A</v>
      </c>
      <c r="U121" s="26" t="e">
        <f t="shared" ca="1" si="190"/>
        <v>#N/A</v>
      </c>
      <c r="V121" s="270" t="e">
        <f t="shared" ca="1" si="191"/>
        <v>#N/A</v>
      </c>
      <c r="W121" s="24"/>
      <c r="X121" s="192" t="s">
        <v>596</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f t="shared" ca="1" si="199"/>
        <v>-0.81173057341906896</v>
      </c>
      <c r="AP121" s="28" t="e">
        <f t="shared" ca="1" si="193"/>
        <v>#N/A</v>
      </c>
      <c r="AQ121" s="28" t="e">
        <f t="shared" ca="1" si="194"/>
        <v>#N/A</v>
      </c>
    </row>
    <row r="122" spans="1:43" s="1" customFormat="1" ht="70">
      <c r="A122" s="278">
        <f t="shared" si="197"/>
        <v>74</v>
      </c>
      <c r="B122" s="192" t="s">
        <v>380</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f ca="1">IF(ISNUMBER(OFFSET(INDIRECT("'"&amp;'DATA for charts'!S$5&amp;"'!$d1"),$A122-1,0)),OFFSET(INDIRECT("'"&amp;'DATA for charts'!S$5&amp;"'!$d1"),$A122-1,0),NA())</f>
        <v>5.7630998775727544</v>
      </c>
      <c r="T122" s="26" t="e">
        <f t="shared" ca="1" si="189"/>
        <v>#N/A</v>
      </c>
      <c r="U122" s="26" t="e">
        <f t="shared" ca="1" si="190"/>
        <v>#N/A</v>
      </c>
      <c r="V122" s="270" t="e">
        <f t="shared" ca="1" si="191"/>
        <v>#N/A</v>
      </c>
      <c r="W122" s="24"/>
      <c r="X122" s="192" t="s">
        <v>532</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f t="shared" ca="1" si="200"/>
        <v>-6.439042866496969E-2</v>
      </c>
      <c r="AP122" s="28" t="e">
        <f t="shared" ca="1" si="193"/>
        <v>#N/A</v>
      </c>
      <c r="AQ122" s="28" t="e">
        <f t="shared" ca="1" si="194"/>
        <v>#N/A</v>
      </c>
    </row>
    <row r="123" spans="1:43" s="1" customFormat="1" ht="70">
      <c r="A123" s="278">
        <f t="shared" si="197"/>
        <v>75</v>
      </c>
      <c r="B123" s="192" t="s">
        <v>381</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f ca="1">IF(ISNUMBER(OFFSET(INDIRECT("'"&amp;'DATA for charts'!S$5&amp;"'!$d1"),$A123-1,0)),OFFSET(INDIRECT("'"&amp;'DATA for charts'!S$5&amp;"'!$d1"),$A123-1,0),NA())</f>
        <v>4.8167785526855962</v>
      </c>
      <c r="T123" s="26" t="e">
        <f t="shared" ca="1" si="189"/>
        <v>#N/A</v>
      </c>
      <c r="U123" s="26" t="e">
        <f t="shared" ca="1" si="190"/>
        <v>#N/A</v>
      </c>
      <c r="V123" s="270" t="e">
        <f t="shared" ca="1" si="191"/>
        <v>#N/A</v>
      </c>
      <c r="W123" s="24"/>
      <c r="X123" s="192" t="s">
        <v>533</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f t="shared" ca="1" si="201"/>
        <v>-1.7818215840712199</v>
      </c>
      <c r="AP123" s="28" t="e">
        <f t="shared" ca="1" si="193"/>
        <v>#N/A</v>
      </c>
      <c r="AQ123" s="28" t="e">
        <f t="shared" ca="1" si="194"/>
        <v>#N/A</v>
      </c>
    </row>
    <row r="124" spans="1:43" s="1" customFormat="1" ht="56">
      <c r="A124" s="278"/>
      <c r="B124" s="193"/>
      <c r="C124" s="28"/>
      <c r="D124" s="28"/>
      <c r="E124" s="28"/>
      <c r="F124" s="28"/>
      <c r="G124" s="28"/>
      <c r="H124" s="28"/>
      <c r="I124" s="28"/>
      <c r="J124" s="28"/>
      <c r="L124" s="28"/>
      <c r="M124" s="28"/>
      <c r="N124" s="28"/>
      <c r="O124" s="28"/>
      <c r="P124" s="28"/>
      <c r="Q124" s="28"/>
      <c r="R124" s="28"/>
      <c r="S124" s="24"/>
      <c r="V124" s="35"/>
      <c r="W124" s="24"/>
      <c r="X124" s="192" t="s">
        <v>531</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f t="shared" ca="1" si="202"/>
        <v>-1.5816241962923374</v>
      </c>
      <c r="AP124" s="28" t="e">
        <f t="shared" ca="1" si="193"/>
        <v>#N/A</v>
      </c>
      <c r="AQ124" s="28" t="e">
        <f t="shared" ca="1" si="194"/>
        <v>#N/A</v>
      </c>
    </row>
    <row r="125" spans="1:43" s="1" customFormat="1">
      <c r="A125" s="278"/>
      <c r="B125" s="578" t="s">
        <v>761</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Latest Result</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42">
      <c r="A128" s="278">
        <f>A118</f>
        <v>70</v>
      </c>
      <c r="B128" s="192" t="s">
        <v>376</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f t="shared" ca="1" si="205"/>
        <v>6.0270394016087305</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42">
      <c r="A129" s="587">
        <v>76</v>
      </c>
      <c r="B129" s="588" t="s">
        <v>753</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f ca="1">IF(ISNUMBER(OFFSET(INDIRECT("'"&amp;'DATA for charts'!S$5&amp;"'!$d1"),$A129-1,0)),OFFSET(INDIRECT("'"&amp;'DATA for charts'!S$5&amp;"'!$d1"),$A129-1,0),NA())</f>
        <v>3.2315368735820593</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42">
      <c r="A130" s="587">
        <f>A129+1</f>
        <v>77</v>
      </c>
      <c r="B130" s="588" t="s">
        <v>754</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f ca="1">IF(ISNUMBER(OFFSET(INDIRECT("'"&amp;'DATA for charts'!S$5&amp;"'!$d1"),$A130-1,0)),OFFSET(INDIRECT("'"&amp;'DATA for charts'!S$5&amp;"'!$d1"),$A130-1,0),NA())</f>
        <v>6.6227034178695821</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6">
      <c r="A131" s="587">
        <f>A130+1</f>
        <v>78</v>
      </c>
      <c r="B131" s="588" t="s">
        <v>755</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f ca="1">IF(ISNUMBER(OFFSET(INDIRECT("'"&amp;'DATA for charts'!S$5&amp;"'!$d1"),$A131-1,0)),OFFSET(INDIRECT("'"&amp;'DATA for charts'!S$5&amp;"'!$d1"),$A131-1,0),NA())</f>
        <v>6.443903453149411</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6">
      <c r="A132" s="587">
        <f>A131+1</f>
        <v>79</v>
      </c>
      <c r="B132" s="588" t="s">
        <v>759</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f ca="1">IF(ISNUMBER(OFFSET(INDIRECT("'"&amp;'DATA for charts'!S$5&amp;"'!$d1"),$A132-1,0)),OFFSET(INDIRECT("'"&amp;'DATA for charts'!S$5&amp;"'!$d1"),$A132-1,0),NA())</f>
        <v>9.1188012502900513</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6">
      <c r="A133" s="587">
        <f>A132+1</f>
        <v>80</v>
      </c>
      <c r="B133" s="588" t="s">
        <v>756</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f ca="1">IF(ISNUMBER(OFFSET(INDIRECT("'"&amp;'DATA for charts'!S$5&amp;"'!$d1"),$A133-1,0)),OFFSET(INDIRECT("'"&amp;'DATA for charts'!S$5&amp;"'!$d1"),$A133-1,0),NA())</f>
        <v>9.1715600547789862</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42">
      <c r="A134" s="587">
        <f>A143</f>
        <v>81</v>
      </c>
      <c r="B134" s="192" t="s">
        <v>382</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f t="shared" ca="1" si="209"/>
        <v>2.488741367713275</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6">
      <c r="A135" s="587">
        <v>88</v>
      </c>
      <c r="B135" s="588" t="s">
        <v>757</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f ca="1">IF(ISNUMBER(OFFSET(INDIRECT("'"&amp;'DATA for charts'!S$5&amp;"'!$d1"),$A135-1,0)),OFFSET(INDIRECT("'"&amp;'DATA for charts'!S$5&amp;"'!$d1"),$A135-1,0),NA())</f>
        <v>3.7118158803994081</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6">
      <c r="A136" s="587">
        <f t="shared" ref="A136:A137" si="210">A135+1</f>
        <v>89</v>
      </c>
      <c r="B136" s="588" t="s">
        <v>760</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f ca="1">IF(ISNUMBER(OFFSET(INDIRECT("'"&amp;'DATA for charts'!S$5&amp;"'!$d1"),$A136-1,0)),OFFSET(INDIRECT("'"&amp;'DATA for charts'!S$5&amp;"'!$d1"),$A136-1,0),NA())</f>
        <v>6.3591824122038503</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6">
      <c r="A137" s="587">
        <f t="shared" si="210"/>
        <v>90</v>
      </c>
      <c r="B137" s="588" t="s">
        <v>758</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f ca="1">IF(ISNUMBER(OFFSET(INDIRECT("'"&amp;'DATA for charts'!S$5&amp;"'!$d1"),$A137-1,0)),OFFSET(INDIRECT("'"&amp;'DATA for charts'!S$5&amp;"'!$d1"),$A137-1,0),NA())</f>
        <v>7.2028545383299756</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Latest Result</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42">
      <c r="A142" s="278">
        <v>114</v>
      </c>
      <c r="B142" s="192" t="s">
        <v>1035</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f ca="1">IF(ISNUMBER(OFFSET(INDIRECT("'"&amp;'DATA for charts'!S$5&amp;"'!$d1"),$A142-1,0)),OFFSET(INDIRECT("'"&amp;'DATA for charts'!S$5&amp;"'!$d1"),$A142-1,0),NA())</f>
        <v>0.37353234692909176</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42">
      <c r="A143" s="278">
        <v>81</v>
      </c>
      <c r="B143" s="192" t="s">
        <v>382</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f ca="1">IF(ISNUMBER(OFFSET(INDIRECT("'"&amp;'DATA for charts'!S$5&amp;"'!$d1"),$A143-1,0)),OFFSET(INDIRECT("'"&amp;'DATA for charts'!S$5&amp;"'!$d1"),$A143-1,0),NA())</f>
        <v>2.488741367713275</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42">
      <c r="A144" s="278">
        <f t="shared" ref="A144:A149" si="215">A143+1</f>
        <v>82</v>
      </c>
      <c r="B144" s="192" t="s">
        <v>383</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f ca="1">IF(ISNUMBER(OFFSET(INDIRECT("'"&amp;'DATA for charts'!S$5&amp;"'!$d1"),$A144-1,0)),OFFSET(INDIRECT("'"&amp;'DATA for charts'!S$5&amp;"'!$d1"),$A144-1,0),NA())</f>
        <v>1.3834777438114532</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Latest Result</v>
      </c>
      <c r="AP144" s="26" t="s">
        <v>22</v>
      </c>
      <c r="AQ144" s="26" t="s">
        <v>23</v>
      </c>
    </row>
    <row r="145" spans="1:43" s="1" customFormat="1" ht="42">
      <c r="A145" s="278">
        <f t="shared" si="215"/>
        <v>83</v>
      </c>
      <c r="B145" s="192" t="s">
        <v>384</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f ca="1">IF(ISNUMBER(OFFSET(INDIRECT("'"&amp;'DATA for charts'!S$5&amp;"'!$d1"),$A145-1,0)),OFFSET(INDIRECT("'"&amp;'DATA for charts'!S$5&amp;"'!$d1"),$A145-1,0),NA())</f>
        <v>2.7308427833342828</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70">
      <c r="A146" s="278">
        <f t="shared" si="215"/>
        <v>84</v>
      </c>
      <c r="B146" s="192" t="s">
        <v>385</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f ca="1">IF(ISNUMBER(OFFSET(INDIRECT("'"&amp;'DATA for charts'!S$5&amp;"'!$d1"),$A146-1,0)),OFFSET(INDIRECT("'"&amp;'DATA for charts'!S$5&amp;"'!$d1"),$A146-1,0),NA())</f>
        <v>1.9191122099152138</v>
      </c>
      <c r="T146" s="26" t="e">
        <f t="shared" ca="1" si="212"/>
        <v>#N/A</v>
      </c>
      <c r="U146" s="26" t="e">
        <f t="shared" ca="1" si="213"/>
        <v>#N/A</v>
      </c>
      <c r="V146" s="270" t="e">
        <f t="shared" ca="1" si="214"/>
        <v>#N/A</v>
      </c>
      <c r="W146" s="24"/>
      <c r="X146" s="192" t="s">
        <v>432</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f t="shared" ca="1" si="225"/>
        <v>-0.51693671057818547</v>
      </c>
      <c r="AP146" s="28" t="e">
        <f t="shared" ref="AP146:AP151" ca="1" si="226">MIN(Y146:AN146)</f>
        <v>#N/A</v>
      </c>
      <c r="AQ146" s="28" t="e">
        <f t="shared" ref="AQ146:AQ151" ca="1" si="227">MAX(Y146:AN146)</f>
        <v>#N/A</v>
      </c>
    </row>
    <row r="147" spans="1:43" s="1" customFormat="1" ht="70">
      <c r="A147" s="278">
        <f t="shared" si="215"/>
        <v>85</v>
      </c>
      <c r="B147" s="192" t="s">
        <v>386</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f ca="1">IF(ISNUMBER(OFFSET(INDIRECT("'"&amp;'DATA for charts'!S$5&amp;"'!$d1"),$A147-1,0)),OFFSET(INDIRECT("'"&amp;'DATA for charts'!S$5&amp;"'!$d1"),$A147-1,0),NA())</f>
        <v>2.4243509390483053</v>
      </c>
      <c r="T147" s="26" t="e">
        <f t="shared" ca="1" si="212"/>
        <v>#N/A</v>
      </c>
      <c r="U147" s="26" t="e">
        <f t="shared" ca="1" si="213"/>
        <v>#N/A</v>
      </c>
      <c r="V147" s="270" t="e">
        <f t="shared" ca="1" si="214"/>
        <v>#N/A</v>
      </c>
      <c r="W147" s="24"/>
      <c r="X147" s="192" t="s">
        <v>527</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f t="shared" ca="1" si="228"/>
        <v>1.143702191480811E-2</v>
      </c>
      <c r="AP147" s="28" t="e">
        <f t="shared" ca="1" si="226"/>
        <v>#N/A</v>
      </c>
      <c r="AQ147" s="28" t="e">
        <f t="shared" ca="1" si="227"/>
        <v>#N/A</v>
      </c>
    </row>
    <row r="148" spans="1:43" s="1" customFormat="1" ht="70">
      <c r="A148" s="278">
        <f t="shared" si="215"/>
        <v>86</v>
      </c>
      <c r="B148" s="192" t="s">
        <v>387</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f ca="1">IF(ISNUMBER(OFFSET(INDIRECT("'"&amp;'DATA for charts'!S$5&amp;"'!$d1"),$A148-1,0)),OFFSET(INDIRECT("'"&amp;'DATA for charts'!S$5&amp;"'!$d1"),$A148-1,0),NA())</f>
        <v>0.7069197836420551</v>
      </c>
      <c r="T148" s="26" t="e">
        <f t="shared" ca="1" si="212"/>
        <v>#N/A</v>
      </c>
      <c r="U148" s="26" t="e">
        <f t="shared" ca="1" si="213"/>
        <v>#N/A</v>
      </c>
      <c r="V148" s="270" t="e">
        <f t="shared" ca="1" si="214"/>
        <v>#N/A</v>
      </c>
      <c r="W148" s="24"/>
      <c r="X148" s="192" t="s">
        <v>593</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f t="shared" ca="1" si="229"/>
        <v>8.2689841604632885E-2</v>
      </c>
      <c r="AP148" s="28" t="e">
        <f t="shared" ca="1" si="226"/>
        <v>#N/A</v>
      </c>
      <c r="AQ148" s="28" t="e">
        <f t="shared" ca="1" si="227"/>
        <v>#N/A</v>
      </c>
    </row>
    <row r="149" spans="1:43" s="1" customFormat="1" ht="56">
      <c r="A149" s="278">
        <f t="shared" si="215"/>
        <v>87</v>
      </c>
      <c r="B149" s="192" t="s">
        <v>388</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f ca="1">IF(ISNUMBER(OFFSET(INDIRECT("'"&amp;'DATA for charts'!S$5&amp;"'!$d1"),$A149-1,0)),OFFSET(INDIRECT("'"&amp;'DATA for charts'!S$5&amp;"'!$d1"),$A149-1,0),NA())</f>
        <v>0.90711717142093762</v>
      </c>
      <c r="T149" s="26" t="e">
        <f t="shared" ca="1" si="212"/>
        <v>#N/A</v>
      </c>
      <c r="U149" s="26" t="e">
        <f t="shared" ca="1" si="213"/>
        <v>#N/A</v>
      </c>
      <c r="V149" s="270" t="e">
        <f t="shared" ca="1" si="214"/>
        <v>#N/A</v>
      </c>
      <c r="W149" s="24"/>
      <c r="X149" s="192" t="s">
        <v>594</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f t="shared" ca="1" si="230"/>
        <v>1.4718829634719377E-2</v>
      </c>
      <c r="AP149" s="28" t="e">
        <f t="shared" ca="1" si="226"/>
        <v>#N/A</v>
      </c>
      <c r="AQ149" s="28" t="e">
        <f t="shared" ca="1" si="227"/>
        <v>#N/A</v>
      </c>
    </row>
    <row r="150" spans="1:43" s="1" customFormat="1" ht="70">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528</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f t="shared" ca="1" si="231"/>
        <v>0.45527946084368542</v>
      </c>
      <c r="AP150" s="28" t="e">
        <f t="shared" ca="1" si="226"/>
        <v>#N/A</v>
      </c>
      <c r="AQ150" s="28" t="e">
        <f t="shared" ca="1" si="227"/>
        <v>#N/A</v>
      </c>
    </row>
    <row r="151" spans="1:43" s="1" customFormat="1" ht="56">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Latest Result</v>
      </c>
      <c r="T151" s="27" t="s">
        <v>13</v>
      </c>
      <c r="U151" s="27" t="s">
        <v>13</v>
      </c>
      <c r="V151" s="35" t="s">
        <v>137</v>
      </c>
      <c r="W151" s="24"/>
      <c r="X151" s="192" t="s">
        <v>529</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f t="shared" ca="1" si="233"/>
        <v>-0.42812460778861672</v>
      </c>
      <c r="AP151" s="28" t="e">
        <f t="shared" ca="1" si="226"/>
        <v>#N/A</v>
      </c>
      <c r="AQ151" s="28" t="e">
        <f t="shared" ca="1" si="227"/>
        <v>#N/A</v>
      </c>
    </row>
    <row r="152" spans="1:43" s="1" customFormat="1" ht="42">
      <c r="A152" s="278">
        <v>91</v>
      </c>
      <c r="B152" s="192" t="s">
        <v>389</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f ca="1">IF(ISNUMBER(OFFSET(INDIRECT("'"&amp;'DATA for charts'!S$5&amp;"'!$d1"),$A152-1,0)),OFFSET(INDIRECT("'"&amp;'DATA for charts'!S$5&amp;"'!$d1"),$A152-1,0),NA())</f>
        <v>0.61151927742377221</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70">
      <c r="A153" s="278">
        <f>A152+1</f>
        <v>92</v>
      </c>
      <c r="B153" s="192" t="s">
        <v>568</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f ca="1">IF(ISNUMBER(OFFSET(INDIRECT("'"&amp;'DATA for charts'!S$5&amp;"'!$d1"),$A153-1,0)),OFFSET(INDIRECT("'"&amp;'DATA for charts'!S$5&amp;"'!$d1"),$A153-1,0),NA())</f>
        <v>0.8140803932027314</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70">
      <c r="A154" s="278">
        <f t="shared" ref="A154:A159" si="237">A153+1</f>
        <v>93</v>
      </c>
      <c r="B154" s="194" t="s">
        <v>428</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f ca="1">IF(ISNUMBER(OFFSET(INDIRECT("'"&amp;'DATA for charts'!S$5&amp;"'!$d1"),$A154-1,0)),OFFSET(INDIRECT("'"&amp;'DATA for charts'!S$5&amp;"'!$d1"),$A154-1,0),NA())</f>
        <v>0.55989661526607615</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70">
      <c r="A155" s="278">
        <f t="shared" si="237"/>
        <v>94</v>
      </c>
      <c r="B155" s="192" t="s">
        <v>429</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f ca="1">IF(ISNUMBER(OFFSET(INDIRECT("'"&amp;'DATA for charts'!S$5&amp;"'!$d1"),$A155-1,0)),OFFSET(INDIRECT("'"&amp;'DATA for charts'!S$5&amp;"'!$d1"),$A155-1,0),NA())</f>
        <v>0.87746863419124088</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6">
      <c r="A156" s="278">
        <f t="shared" si="237"/>
        <v>95</v>
      </c>
      <c r="B156" s="192" t="s">
        <v>390</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f ca="1">IF(ISNUMBER(OFFSET(INDIRECT("'"&amp;'DATA for charts'!S$5&amp;"'!$d1"),$A156-1,0)),OFFSET(INDIRECT("'"&amp;'DATA for charts'!S$5&amp;"'!$d1"),$A156-1,0),NA())</f>
        <v>0.6099037587164603</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Latest Result</v>
      </c>
      <c r="AP156" s="26" t="s">
        <v>22</v>
      </c>
      <c r="AQ156" s="26" t="s">
        <v>23</v>
      </c>
    </row>
    <row r="157" spans="1:43" s="1" customFormat="1" ht="42">
      <c r="A157" s="278">
        <f t="shared" si="237"/>
        <v>96</v>
      </c>
      <c r="B157" s="192" t="s">
        <v>391</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f ca="1">IF(ISNUMBER(OFFSET(INDIRECT("'"&amp;'DATA for charts'!S$5&amp;"'!$d1"),$A157-1,0)),OFFSET(INDIRECT("'"&amp;'DATA for charts'!S$5&amp;"'!$d1"),$A157-1,0),NA())</f>
        <v>0.99121295731674863</v>
      </c>
      <c r="T157" s="26" t="e">
        <f t="shared" ca="1" si="234"/>
        <v>#N/A</v>
      </c>
      <c r="U157" s="26" t="e">
        <f t="shared" ca="1" si="235"/>
        <v>#N/A</v>
      </c>
      <c r="V157" s="270" t="e">
        <f t="shared" ca="1" si="236"/>
        <v>#N/A</v>
      </c>
      <c r="W157" s="24"/>
      <c r="X157" s="192" t="s">
        <v>431</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f t="shared" ca="1" si="247"/>
        <v>-3.3111199451471118</v>
      </c>
      <c r="AP157" s="28" t="e">
        <f ca="1">MIN(Y157:AN157)</f>
        <v>#N/A</v>
      </c>
      <c r="AQ157" s="28" t="e">
        <f ca="1">MAX(Y157:AN157)</f>
        <v>#N/A</v>
      </c>
    </row>
    <row r="158" spans="1:43" s="1" customFormat="1" ht="56">
      <c r="A158" s="278">
        <f t="shared" si="237"/>
        <v>97</v>
      </c>
      <c r="B158" s="192" t="s">
        <v>392</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f ca="1">IF(ISNUMBER(OFFSET(INDIRECT("'"&amp;'DATA for charts'!S$5&amp;"'!$d1"),$A158-1,0)),OFFSET(INDIRECT("'"&amp;'DATA for charts'!S$5&amp;"'!$d1"),$A158-1,0),NA())</f>
        <v>0.9787481143544694</v>
      </c>
      <c r="T158" s="26" t="e">
        <f t="shared" ca="1" si="234"/>
        <v>#N/A</v>
      </c>
      <c r="U158" s="26" t="e">
        <f t="shared" ca="1" si="235"/>
        <v>#N/A</v>
      </c>
      <c r="V158" s="270" t="e">
        <f t="shared" ca="1" si="236"/>
        <v>#N/A</v>
      </c>
      <c r="W158" s="24"/>
      <c r="X158" s="192" t="s">
        <v>530</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f t="shared" ca="1" si="248"/>
        <v>-0.81834617680564659</v>
      </c>
      <c r="AP158" s="28" t="e">
        <f ca="1">MIN(Y158:AN158)</f>
        <v>#N/A</v>
      </c>
      <c r="AQ158" s="28" t="e">
        <f ca="1">MAX(Y158:AN158)</f>
        <v>#N/A</v>
      </c>
    </row>
    <row r="159" spans="1:43" s="1" customFormat="1" ht="70">
      <c r="A159" s="278">
        <f t="shared" si="237"/>
        <v>98</v>
      </c>
      <c r="B159" s="192" t="s">
        <v>393</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f ca="1">IF(ISNUMBER(OFFSET(INDIRECT("'"&amp;'DATA for charts'!S$5&amp;"'!$d1"),$A159-1,0)),OFFSET(INDIRECT("'"&amp;'DATA for charts'!S$5&amp;"'!$d1"),$A159-1,0),NA())</f>
        <v>3.1816063636638763</v>
      </c>
      <c r="T159" s="26" t="e">
        <f t="shared" ca="1" si="234"/>
        <v>#N/A</v>
      </c>
      <c r="U159" s="26" t="e">
        <f t="shared" ca="1" si="235"/>
        <v>#N/A</v>
      </c>
      <c r="V159" s="270" t="e">
        <f t="shared" ca="1" si="236"/>
        <v>#N/A</v>
      </c>
      <c r="W159" s="24"/>
      <c r="X159" s="192" t="s">
        <v>595</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f t="shared" ca="1" si="249"/>
        <v>0.21988280365222312</v>
      </c>
      <c r="AP159" s="28" t="e">
        <f ca="1">MIN(Y159:AN159)</f>
        <v>#N/A</v>
      </c>
      <c r="AQ159" s="28" t="e">
        <f ca="1">MAX(Y159:AN159)</f>
        <v>#N/A</v>
      </c>
    </row>
    <row r="160" spans="1:43" s="1" customFormat="1" ht="56">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Latest Result</v>
      </c>
      <c r="T160" s="27" t="s">
        <v>13</v>
      </c>
      <c r="U160" s="27" t="s">
        <v>13</v>
      </c>
      <c r="V160" s="35" t="s">
        <v>137</v>
      </c>
      <c r="W160" s="24"/>
      <c r="X160" s="192" t="s">
        <v>596</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f t="shared" ca="1" si="251"/>
        <v>-0.47881158287033365</v>
      </c>
      <c r="AP160" s="28" t="e">
        <f ca="1">MIN(Y160:AN160)</f>
        <v>#N/A</v>
      </c>
      <c r="AQ160" s="28" t="e">
        <f ca="1">MAX(Y160:AN160)</f>
        <v>#N/A</v>
      </c>
    </row>
    <row r="161" spans="1:43" s="1" customFormat="1" ht="42">
      <c r="A161" s="278">
        <v>99</v>
      </c>
      <c r="B161" s="192" t="s">
        <v>394</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f ca="1">IF(ISNUMBER(OFFSET(INDIRECT("'"&amp;'DATA for charts'!S$5&amp;"'!$d1"),$A161-1,0)),OFFSET(INDIRECT("'"&amp;'DATA for charts'!S$5&amp;"'!$d1"),$A161-1,0),NA())</f>
        <v>7.5215444241216609</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70">
      <c r="A162" s="278">
        <f t="shared" ref="A162:A166" si="255">A161+1</f>
        <v>100</v>
      </c>
      <c r="B162" s="192" t="s">
        <v>395</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f ca="1">IF(ISNUMBER(OFFSET(INDIRECT("'"&amp;'DATA for charts'!S$5&amp;"'!$d1"),$A162-1,0)),OFFSET(INDIRECT("'"&amp;'DATA for charts'!S$5&amp;"'!$d1"),$A162-1,0),NA())</f>
        <v>5.1829213181912408</v>
      </c>
      <c r="T162" s="26" t="e">
        <f t="shared" ca="1" si="252"/>
        <v>#N/A</v>
      </c>
      <c r="U162" s="26" t="e">
        <f t="shared" ca="1" si="253"/>
        <v>#N/A</v>
      </c>
      <c r="V162" s="270" t="e">
        <f t="shared" ca="1" si="254"/>
        <v>#N/A</v>
      </c>
      <c r="W162" s="24"/>
      <c r="X162" s="192" t="s">
        <v>532</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f t="shared" ca="1" si="256"/>
        <v>-4.8523556752710917E-4</v>
      </c>
      <c r="AP162" s="28" t="e">
        <f ca="1">MIN(Y162:AN162)</f>
        <v>#N/A</v>
      </c>
      <c r="AQ162" s="28" t="e">
        <f ca="1">MAX(Y162:AN162)</f>
        <v>#N/A</v>
      </c>
    </row>
    <row r="163" spans="1:43" s="1" customFormat="1" ht="70">
      <c r="A163" s="278">
        <f t="shared" si="255"/>
        <v>101</v>
      </c>
      <c r="B163" s="192" t="s">
        <v>396</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f ca="1">IF(ISNUMBER(OFFSET(INDIRECT("'"&amp;'DATA for charts'!S$5&amp;"'!$d1"),$A163-1,0)),OFFSET(INDIRECT("'"&amp;'DATA for charts'!S$5&amp;"'!$d1"),$A163-1,0),NA())</f>
        <v>5.7425337521841113</v>
      </c>
      <c r="T163" s="26" t="e">
        <f t="shared" ca="1" si="252"/>
        <v>#N/A</v>
      </c>
      <c r="U163" s="26" t="e">
        <f t="shared" ca="1" si="253"/>
        <v>#N/A</v>
      </c>
      <c r="V163" s="270" t="e">
        <f t="shared" ca="1" si="254"/>
        <v>#N/A</v>
      </c>
      <c r="W163" s="24"/>
      <c r="X163" s="192" t="s">
        <v>533</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f t="shared" ca="1" si="257"/>
        <v>-0.65291908710168833</v>
      </c>
      <c r="AP163" s="28" t="e">
        <f ca="1">MIN(Y163:AN163)</f>
        <v>#N/A</v>
      </c>
      <c r="AQ163" s="28" t="e">
        <f ca="1">MAX(Y163:AN163)</f>
        <v>#N/A</v>
      </c>
    </row>
    <row r="164" spans="1:43" s="1" customFormat="1" ht="56">
      <c r="A164" s="278">
        <f t="shared" si="255"/>
        <v>102</v>
      </c>
      <c r="B164" s="192" t="s">
        <v>397</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f ca="1">IF(ISNUMBER(OFFSET(INDIRECT("'"&amp;'DATA for charts'!S$5&amp;"'!$d1"),$A164-1,0)),OFFSET(INDIRECT("'"&amp;'DATA for charts'!S$5&amp;"'!$d1"),$A164-1,0),NA())</f>
        <v>5.1520207912687095</v>
      </c>
      <c r="T164" s="26" t="e">
        <f t="shared" ca="1" si="252"/>
        <v>#N/A</v>
      </c>
      <c r="U164" s="26" t="e">
        <f t="shared" ca="1" si="253"/>
        <v>#N/A</v>
      </c>
      <c r="V164" s="270" t="e">
        <f t="shared" ca="1" si="254"/>
        <v>#N/A</v>
      </c>
      <c r="W164" s="24"/>
      <c r="X164" s="192" t="s">
        <v>531</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f t="shared" ca="1" si="258"/>
        <v>-1.5605277625720049</v>
      </c>
      <c r="AP164" s="28" t="e">
        <f ca="1">MIN(Y164:AN164)</f>
        <v>#N/A</v>
      </c>
      <c r="AQ164" s="28" t="e">
        <f ca="1">MAX(Y164:AN164)</f>
        <v>#N/A</v>
      </c>
    </row>
    <row r="165" spans="1:43" s="1" customFormat="1" ht="42">
      <c r="A165" s="278">
        <f t="shared" si="255"/>
        <v>103</v>
      </c>
      <c r="B165" s="192" t="s">
        <v>398</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f ca="1">IF(ISNUMBER(OFFSET(INDIRECT("'"&amp;'DATA for charts'!S$5&amp;"'!$d1"),$A165-1,0)),OFFSET(INDIRECT("'"&amp;'DATA for charts'!S$5&amp;"'!$d1"),$A165-1,0),NA())</f>
        <v>3.6694788104965235</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8">
      <c r="A166" s="278">
        <f t="shared" si="255"/>
        <v>104</v>
      </c>
      <c r="B166" s="192" t="s">
        <v>399</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f ca="1">IF(ISNUMBER(OFFSET(INDIRECT("'"&amp;'DATA for charts'!S$5&amp;"'!$d1"),$A166-1,0)),OFFSET(INDIRECT("'"&amp;'DATA for charts'!S$5&amp;"'!$d1"),$A166-1,0),NA())</f>
        <v>4.9859588392543746</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Latest Result</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6">
      <c r="A168" s="278">
        <v>105</v>
      </c>
      <c r="B168" s="192" t="s">
        <v>375</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f ca="1">IF(ISNUMBER(OFFSET(INDIRECT("'"&amp;'DATA for charts'!S$5&amp;"'!$d1"),$A168-1,0)),OFFSET(INDIRECT("'"&amp;'DATA for charts'!S$5&amp;"'!$d1"),$A168-1,0),NA())</f>
        <v>1.0380231519580037E-2</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6">
      <c r="A169" s="278">
        <f t="shared" ref="A169:A178" si="263">A168+1</f>
        <v>106</v>
      </c>
      <c r="B169" s="192" t="s">
        <v>1036</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f ca="1">IF(ISNUMBER(OFFSET(INDIRECT("'"&amp;'DATA for charts'!S$5&amp;"'!$d1"),$A169-1,0)),OFFSET(INDIRECT("'"&amp;'DATA for charts'!S$5&amp;"'!$d1"),$A169-1,0),NA())</f>
        <v>3.0565647736824134E-2</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42">
      <c r="A170" s="278">
        <f t="shared" si="263"/>
        <v>107</v>
      </c>
      <c r="B170" s="192" t="s">
        <v>400</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f ca="1">IF(ISNUMBER(OFFSET(INDIRECT("'"&amp;'DATA for charts'!S$5&amp;"'!$d1"),$A170-1,0)),OFFSET(INDIRECT("'"&amp;'DATA for charts'!S$5&amp;"'!$d1"),$A170-1,0),NA())</f>
        <v>5.72686133713265E-2</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6">
      <c r="A171" s="278">
        <f t="shared" si="263"/>
        <v>108</v>
      </c>
      <c r="B171" s="192" t="s">
        <v>401</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f ca="1">IF(ISNUMBER(OFFSET(INDIRECT("'"&amp;'DATA for charts'!S$5&amp;"'!$d1"),$A171-1,0)),OFFSET(INDIRECT("'"&amp;'DATA for charts'!S$5&amp;"'!$d1"),$A171-1,0),NA())</f>
        <v>0.15257031168423119</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6">
      <c r="A172" s="278">
        <f t="shared" si="263"/>
        <v>109</v>
      </c>
      <c r="B172" s="192" t="s">
        <v>402</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f ca="1">IF(ISNUMBER(OFFSET(INDIRECT("'"&amp;'DATA for charts'!S$5&amp;"'!$d1"),$A172-1,0)),OFFSET(INDIRECT("'"&amp;'DATA for charts'!S$5&amp;"'!$d1"),$A172-1,0),NA())</f>
        <v>0.85562373171406814</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6">
      <c r="A173" s="278">
        <f t="shared" si="263"/>
        <v>110</v>
      </c>
      <c r="B173" s="192" t="s">
        <v>403</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f ca="1">IF(ISNUMBER(OFFSET(INDIRECT("'"&amp;'DATA for charts'!S$5&amp;"'!$d1"),$A173-1,0)),OFFSET(INDIRECT("'"&amp;'DATA for charts'!S$5&amp;"'!$d1"),$A173-1,0),NA())</f>
        <v>4.0850108320112586</v>
      </c>
      <c r="T173" s="26" t="e">
        <f t="shared" ca="1" si="260"/>
        <v>#N/A</v>
      </c>
      <c r="U173" s="26" t="e">
        <f t="shared" ca="1" si="261"/>
        <v>#N/A</v>
      </c>
      <c r="V173" s="270" t="e">
        <f t="shared" ca="1" si="262"/>
        <v>#N/A</v>
      </c>
      <c r="W173" s="24"/>
      <c r="AP173" s="24"/>
      <c r="AQ173" s="24"/>
    </row>
    <row r="174" spans="1:43" s="1" customFormat="1" ht="42">
      <c r="A174" s="278">
        <f t="shared" si="263"/>
        <v>111</v>
      </c>
      <c r="B174" s="588" t="s">
        <v>797</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f ca="1">IF(ISNUMBER(OFFSET(INDIRECT("'"&amp;'DATA for charts'!S$5&amp;"'!$d1"),$A174-1,0)),OFFSET(INDIRECT("'"&amp;'DATA for charts'!S$5&amp;"'!$d1"),$A174-1,0),NA())</f>
        <v>6.507258885738759</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42">
      <c r="A175" s="278">
        <f t="shared" si="263"/>
        <v>112</v>
      </c>
      <c r="B175" s="588" t="s">
        <v>798</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f ca="1">IF(ISNUMBER(OFFSET(INDIRECT("'"&amp;'DATA for charts'!S$5&amp;"'!$d1"),$A175-1,0)),OFFSET(INDIRECT("'"&amp;'DATA for charts'!S$5&amp;"'!$d1"),$A175-1,0),NA())</f>
        <v>6.4746089105985005</v>
      </c>
      <c r="T175" s="26" t="e">
        <f t="shared" ca="1" si="264"/>
        <v>#N/A</v>
      </c>
      <c r="U175" s="26" t="e">
        <f t="shared" ca="1" si="265"/>
        <v>#N/A</v>
      </c>
      <c r="V175" s="270" t="e">
        <f t="shared" ca="1" si="266"/>
        <v>#N/A</v>
      </c>
      <c r="W175" s="24"/>
      <c r="X175" s="571" t="s">
        <v>500</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42">
      <c r="A176" s="278">
        <f t="shared" si="263"/>
        <v>113</v>
      </c>
      <c r="B176" s="588" t="s">
        <v>799</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f ca="1">IF(ISNUMBER(OFFSET(INDIRECT("'"&amp;'DATA for charts'!S$5&amp;"'!$d1"),$A176-1,0)),OFFSET(INDIRECT("'"&amp;'DATA for charts'!S$5&amp;"'!$d1"),$A176-1,0),NA())</f>
        <v>6.0293841751928685</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Latest Result</v>
      </c>
      <c r="AP176" s="24"/>
      <c r="AQ176" s="24"/>
    </row>
    <row r="177" spans="1:43" s="1" customFormat="1" ht="56">
      <c r="A177" s="573">
        <v>114</v>
      </c>
      <c r="B177" s="192" t="s">
        <v>1037</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f ca="1">IF(ISNUMBER(OFFSET(INDIRECT("'"&amp;'DATA for charts'!S$5&amp;"'!$d1"),$A177-1,0)),OFFSET(INDIRECT("'"&amp;'DATA for charts'!S$5&amp;"'!$d1"),$A177-1,0),NA())</f>
        <v>0.37353234692909176</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6">
      <c r="A178" s="278">
        <f t="shared" si="263"/>
        <v>115</v>
      </c>
      <c r="B178" s="192" t="s">
        <v>404</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f ca="1">IF(ISNUMBER(OFFSET(INDIRECT("'"&amp;'DATA for charts'!S$5&amp;"'!$d1"),$A178-1,0)),OFFSET(INDIRECT("'"&amp;'DATA for charts'!S$5&amp;"'!$d1"),$A178-1,0),NA())</f>
        <v>1.5077960082186876</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6">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426</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f t="shared" ca="1" si="278"/>
        <v>1.0357753788637192</v>
      </c>
      <c r="AP179" s="28" t="e">
        <f ca="1">MIN(Y179:AN179)</f>
        <v>#N/A</v>
      </c>
      <c r="AQ179" s="28" t="e">
        <f ca="1">MAX(Y179:AN179)</f>
        <v>#N/A</v>
      </c>
    </row>
    <row r="180" spans="1:43" s="1" customFormat="1" ht="56">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441</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f t="shared" ca="1" si="278"/>
        <v>0.94117941519491932</v>
      </c>
      <c r="AP180" s="28" t="e">
        <f ca="1">MIN(Y180:AN180)</f>
        <v>#N/A</v>
      </c>
      <c r="AQ180" s="28" t="e">
        <f ca="1">MAX(Y180:AN180)</f>
        <v>#N/A</v>
      </c>
    </row>
    <row r="181" spans="1:43" s="1" customFormat="1" ht="56">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437</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f t="shared" ca="1" si="279"/>
        <v>1.0497167485491143</v>
      </c>
      <c r="AP181" s="28" t="e">
        <f ca="1">MIN(Y181:AN181)</f>
        <v>#N/A</v>
      </c>
      <c r="AQ181" s="28" t="e">
        <f ca="1">MAX(Y181:AN181)</f>
        <v>#N/A</v>
      </c>
    </row>
    <row r="182" spans="1:43" s="1" customFormat="1" ht="56">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439</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f t="shared" ca="1" si="281"/>
        <v>0.30003579303902317</v>
      </c>
      <c r="AP182" s="28" t="e">
        <f ca="1">MIN(Y182:AN182)</f>
        <v>#N/A</v>
      </c>
      <c r="AQ182" s="28" t="e">
        <f ca="1">MAX(Y182:AN182)</f>
        <v>#N/A</v>
      </c>
    </row>
    <row r="183" spans="1:43" s="1" customFormat="1" ht="56">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438</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f t="shared" ca="1" si="282"/>
        <v>0.40857312639321819</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Latest Result</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42">
      <c r="A185" s="278">
        <v>105</v>
      </c>
      <c r="B185" s="192" t="s">
        <v>445</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f ca="1">IF(ISNUMBER(OFFSET(INDIRECT("'"&amp;'DATA for charts'!S$5&amp;"'!$e1"),$A185-1,0)),OFFSET(INDIRECT("'"&amp;'DATA for charts'!S$5&amp;"'!$e1"),$A185-1,0),NA())</f>
        <v>1.9517291470892</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42">
      <c r="A186" s="278">
        <v>109</v>
      </c>
      <c r="B186" s="192" t="s">
        <v>1034</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f ca="1">IF(ISNUMBER(OFFSET(INDIRECT("'"&amp;'DATA for charts'!S$5&amp;"'!$e1"),$A186-1,0)),OFFSET(INDIRECT("'"&amp;'DATA for charts'!S$5&amp;"'!$e1"),$A186-1,0),NA())</f>
        <v>3.316252906611</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Latest Result</v>
      </c>
      <c r="AP186" s="24"/>
      <c r="AQ186" s="24"/>
    </row>
    <row r="187" spans="1:43" s="1" customFormat="1" ht="42">
      <c r="A187" s="278">
        <v>70</v>
      </c>
      <c r="B187" s="192" t="s">
        <v>376</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f ca="1">IF(ISNUMBER(OFFSET(INDIRECT("'"&amp;'DATA for charts'!S$5&amp;"'!$e1"),$A187-1,0)),OFFSET(INDIRECT("'"&amp;'DATA for charts'!S$5&amp;"'!$e1"),$A187-1,0),NA())</f>
        <v>3.2044263169308609</v>
      </c>
      <c r="T187" s="26" t="e">
        <f t="shared" ca="1" si="284"/>
        <v>#N/A</v>
      </c>
      <c r="U187" s="26" t="e">
        <f t="shared" ca="1" si="285"/>
        <v>#N/A</v>
      </c>
      <c r="V187" s="270" t="e">
        <f t="shared" ca="1" si="286"/>
        <v>#N/A</v>
      </c>
      <c r="W187" s="24"/>
      <c r="X187" s="192" t="s">
        <v>414</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f t="shared" ca="1" si="304"/>
        <v>3.4747215117473935</v>
      </c>
      <c r="AP187" s="28" t="e">
        <f t="shared" ref="AP187:AP191" ca="1" si="305">MIN(Y187:AN187)</f>
        <v>#N/A</v>
      </c>
      <c r="AQ187" s="28" t="e">
        <f t="shared" ref="AQ187:AQ191" ca="1" si="306">MAX(Y187:AN187)</f>
        <v>#N/A</v>
      </c>
    </row>
    <row r="188" spans="1:43" s="1" customFormat="1" ht="56">
      <c r="A188" s="278">
        <f>A187+1</f>
        <v>71</v>
      </c>
      <c r="B188" s="192" t="s">
        <v>377</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f ca="1">IF(ISNUMBER(OFFSET(INDIRECT("'"&amp;'DATA for charts'!S$5&amp;"'!$e1"),$A188-1,0)),OFFSET(INDIRECT("'"&amp;'DATA for charts'!S$5&amp;"'!$e1"),$A188-1,0),NA())</f>
        <v>3.1918424267020278</v>
      </c>
      <c r="T188" s="26" t="e">
        <f t="shared" ca="1" si="284"/>
        <v>#N/A</v>
      </c>
      <c r="U188" s="26" t="e">
        <f t="shared" ca="1" si="285"/>
        <v>#N/A</v>
      </c>
      <c r="V188" s="270" t="e">
        <f t="shared" ca="1" si="286"/>
        <v>#N/A</v>
      </c>
      <c r="W188" s="24"/>
      <c r="X188" s="192" t="s">
        <v>415</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f t="shared" ca="1" si="307"/>
        <v>-1.1757595351228201</v>
      </c>
      <c r="AP188" s="28" t="e">
        <f t="shared" ca="1" si="305"/>
        <v>#N/A</v>
      </c>
      <c r="AQ188" s="28" t="e">
        <f t="shared" ca="1" si="306"/>
        <v>#N/A</v>
      </c>
    </row>
    <row r="189" spans="1:43" s="1" customFormat="1" ht="56">
      <c r="A189" s="278">
        <f t="shared" ref="A189:A192" si="308">A188+1</f>
        <v>72</v>
      </c>
      <c r="B189" s="192" t="s">
        <v>378</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f ca="1">IF(ISNUMBER(OFFSET(INDIRECT("'"&amp;'DATA for charts'!S$5&amp;"'!$e1"),$A189-1,0)),OFFSET(INDIRECT("'"&amp;'DATA for charts'!S$5&amp;"'!$e1"),$A189-1,0),NA())</f>
        <v>3.2291222373626387</v>
      </c>
      <c r="T189" s="26" t="e">
        <f t="shared" ca="1" si="284"/>
        <v>#N/A</v>
      </c>
      <c r="U189" s="26" t="e">
        <f t="shared" ca="1" si="285"/>
        <v>#N/A</v>
      </c>
      <c r="V189" s="270" t="e">
        <f t="shared" ca="1" si="286"/>
        <v>#N/A</v>
      </c>
      <c r="W189" s="24"/>
      <c r="X189" s="192" t="s">
        <v>585</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f t="shared" ca="1" si="309"/>
        <v>-1.5560210364016731</v>
      </c>
      <c r="AP189" s="28" t="e">
        <f t="shared" ca="1" si="305"/>
        <v>#N/A</v>
      </c>
      <c r="AQ189" s="28" t="e">
        <f t="shared" ca="1" si="306"/>
        <v>#N/A</v>
      </c>
    </row>
    <row r="190" spans="1:43" s="1" customFormat="1" ht="70">
      <c r="A190" s="278">
        <f t="shared" si="308"/>
        <v>73</v>
      </c>
      <c r="B190" s="192" t="s">
        <v>379</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f ca="1">IF(ISNUMBER(OFFSET(INDIRECT("'"&amp;'DATA for charts'!S$5&amp;"'!$e1"),$A190-1,0)),OFFSET(INDIRECT("'"&amp;'DATA for charts'!S$5&amp;"'!$e1"),$A190-1,0),NA())</f>
        <v>3.2065583099253057</v>
      </c>
      <c r="T190" s="26" t="e">
        <f t="shared" ca="1" si="284"/>
        <v>#N/A</v>
      </c>
      <c r="U190" s="26" t="e">
        <f t="shared" ca="1" si="285"/>
        <v>#N/A</v>
      </c>
      <c r="V190" s="270" t="e">
        <f t="shared" ca="1" si="286"/>
        <v>#N/A</v>
      </c>
      <c r="W190" s="24"/>
      <c r="X190" s="192" t="s">
        <v>584</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f t="shared" ca="1" si="310"/>
        <v>-2.0697848017903029</v>
      </c>
      <c r="AP190" s="28" t="e">
        <f t="shared" ca="1" si="305"/>
        <v>#N/A</v>
      </c>
      <c r="AQ190" s="28" t="e">
        <f t="shared" ca="1" si="306"/>
        <v>#N/A</v>
      </c>
    </row>
    <row r="191" spans="1:43" s="1" customFormat="1" ht="70">
      <c r="A191" s="278">
        <f t="shared" si="308"/>
        <v>74</v>
      </c>
      <c r="B191" s="192" t="s">
        <v>380</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f ca="1">IF(ISNUMBER(OFFSET(INDIRECT("'"&amp;'DATA for charts'!S$5&amp;"'!$e1"),$A191-1,0)),OFFSET(INDIRECT("'"&amp;'DATA for charts'!S$5&amp;"'!$e1"),$A191-1,0),NA())</f>
        <v>4.5585332599972226</v>
      </c>
      <c r="T191" s="26" t="e">
        <f t="shared" ca="1" si="284"/>
        <v>#N/A</v>
      </c>
      <c r="U191" s="26" t="e">
        <f t="shared" ca="1" si="285"/>
        <v>#N/A</v>
      </c>
      <c r="V191" s="270" t="e">
        <f t="shared" ca="1" si="286"/>
        <v>#N/A</v>
      </c>
      <c r="W191" s="24"/>
      <c r="X191" s="192" t="s">
        <v>416</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f t="shared" ca="1" si="311"/>
        <v>0.18471525359673535</v>
      </c>
      <c r="AP191" s="28" t="e">
        <f t="shared" ca="1" si="305"/>
        <v>#N/A</v>
      </c>
      <c r="AQ191" s="28" t="e">
        <f t="shared" ca="1" si="306"/>
        <v>#N/A</v>
      </c>
    </row>
    <row r="192" spans="1:43" s="1" customFormat="1" ht="56">
      <c r="A192" s="278">
        <f t="shared" si="308"/>
        <v>75</v>
      </c>
      <c r="B192" s="192" t="s">
        <v>381</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f ca="1">IF(ISNUMBER(OFFSET(INDIRECT("'"&amp;'DATA for charts'!S$5&amp;"'!$e1"),$A192-1,0)),OFFSET(INDIRECT("'"&amp;'DATA for charts'!S$5&amp;"'!$e1"),$A192-1,0),NA())</f>
        <v>0</v>
      </c>
      <c r="T192" s="26" t="e">
        <f t="shared" ca="1" si="284"/>
        <v>#N/A</v>
      </c>
      <c r="U192" s="26" t="e">
        <f t="shared" ca="1" si="285"/>
        <v>#N/A</v>
      </c>
      <c r="V192" s="270" t="e">
        <f t="shared" ca="1" si="286"/>
        <v>#N/A</v>
      </c>
      <c r="W192" s="24"/>
      <c r="X192" s="192" t="s">
        <v>417</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f t="shared" ca="1" si="312"/>
        <v>3.9046086557832815E-2</v>
      </c>
      <c r="AP192" s="28" t="e">
        <f ca="1">MIN(Y192:AN192)</f>
        <v>#N/A</v>
      </c>
      <c r="AQ192" s="28" t="e">
        <f ca="1">MAX(Y192:AN192)</f>
        <v>#N/A</v>
      </c>
    </row>
    <row r="193" spans="1:43" s="1" customFormat="1" ht="56">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597</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f t="shared" ca="1" si="313"/>
        <v>3.9196636903151116E-2</v>
      </c>
      <c r="AP193" s="28" t="e">
        <f ca="1">MIN(Y193:AN193)</f>
        <v>#N/A</v>
      </c>
      <c r="AQ193" s="28" t="e">
        <f ca="1">MAX(Y193:AN193)</f>
        <v>#N/A</v>
      </c>
    </row>
    <row r="194" spans="1:43" s="1" customFormat="1">
      <c r="A194" s="278"/>
      <c r="B194" s="578" t="s">
        <v>761</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Latest Result</v>
      </c>
      <c r="AP194" s="24"/>
      <c r="AQ194" s="24"/>
    </row>
    <row r="195" spans="1:43" s="1" customFormat="1" ht="42">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418</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f t="shared" ca="1" si="316"/>
        <v>-0.61415540264465607</v>
      </c>
      <c r="AP195" s="28" t="e">
        <f ca="1">MIN(Y195:AN195)</f>
        <v>#N/A</v>
      </c>
      <c r="AQ195" s="28" t="e">
        <f ca="1">MAX(Y195:AN195)</f>
        <v>#N/A</v>
      </c>
    </row>
    <row r="196" spans="1:43" s="1" customFormat="1" ht="56">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Latest Result</v>
      </c>
      <c r="T196" s="584" t="s">
        <v>13</v>
      </c>
      <c r="U196" s="584" t="s">
        <v>13</v>
      </c>
      <c r="V196" s="585" t="s">
        <v>137</v>
      </c>
      <c r="W196" s="24"/>
      <c r="X196" s="192" t="s">
        <v>598</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f t="shared" ca="1" si="318"/>
        <v>0.26662351457032152</v>
      </c>
      <c r="AP196" s="28" t="e">
        <f ca="1">MIN(Y196:AN196)</f>
        <v>#N/A</v>
      </c>
      <c r="AQ196" s="28" t="e">
        <f ca="1">MAX(Y196:AN196)</f>
        <v>#N/A</v>
      </c>
    </row>
    <row r="197" spans="1:43" s="1" customFormat="1" ht="42">
      <c r="A197" s="278">
        <f>A187</f>
        <v>70</v>
      </c>
      <c r="B197" s="192" t="s">
        <v>376</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f t="shared" ca="1" si="319"/>
        <v>3.2044263169308609</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42">
      <c r="A198" s="587">
        <v>76</v>
      </c>
      <c r="B198" s="588" t="s">
        <v>753</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f ca="1">IF(ISNUMBER(OFFSET(INDIRECT("'"&amp;'DATA for charts'!S$5&amp;"'!$e1"),$A198-1,0)),OFFSET(INDIRECT("'"&amp;'DATA for charts'!S$5&amp;"'!$e1"),$A198-1,0),NA())</f>
        <v>2.8311240818441665</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42">
      <c r="A199" s="587">
        <f>A198+1</f>
        <v>77</v>
      </c>
      <c r="B199" s="588" t="s">
        <v>754</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f ca="1">IF(ISNUMBER(OFFSET(INDIRECT("'"&amp;'DATA for charts'!S$5&amp;"'!$e1"),$A199-1,0)),OFFSET(INDIRECT("'"&amp;'DATA for charts'!S$5&amp;"'!$e1"),$A199-1,0),NA())</f>
        <v>3.8535305096518058</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6">
      <c r="A200" s="587">
        <f>A199+1</f>
        <v>78</v>
      </c>
      <c r="B200" s="588" t="s">
        <v>755</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f ca="1">IF(ISNUMBER(OFFSET(INDIRECT("'"&amp;'DATA for charts'!S$5&amp;"'!$e1"),$A200-1,0)),OFFSET(INDIRECT("'"&amp;'DATA for charts'!S$5&amp;"'!$e1"),$A200-1,0),NA())</f>
        <v>2.0524138014991808</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6">
      <c r="A201" s="587">
        <f>A200+1</f>
        <v>79</v>
      </c>
      <c r="B201" s="588" t="s">
        <v>759</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f ca="1">IF(ISNUMBER(OFFSET(INDIRECT("'"&amp;'DATA for charts'!S$5&amp;"'!$e1"),$A201-1,0)),OFFSET(INDIRECT("'"&amp;'DATA for charts'!S$5&amp;"'!$e1"),$A201-1,0),NA())</f>
        <v>3.2231671528998613</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6">
      <c r="A202" s="587">
        <f>A201+1</f>
        <v>80</v>
      </c>
      <c r="B202" s="588" t="s">
        <v>756</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f ca="1">IF(ISNUMBER(OFFSET(INDIRECT("'"&amp;'DATA for charts'!S$5&amp;"'!$e1"),$A202-1,0)),OFFSET(INDIRECT("'"&amp;'DATA for charts'!S$5&amp;"'!$e1"),$A202-1,0),NA())</f>
        <v>2.0717806326261945</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42">
      <c r="A203" s="587">
        <f>A211</f>
        <v>81</v>
      </c>
      <c r="B203" s="192" t="s">
        <v>382</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f t="shared" ca="1" si="323"/>
        <v>2.6874896063526754</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6">
      <c r="A204" s="587">
        <v>88</v>
      </c>
      <c r="B204" s="588" t="s">
        <v>757</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f ca="1">IF(ISNUMBER(OFFSET(INDIRECT("'"&amp;'DATA for charts'!S$5&amp;"'!$e1"),$A204-1,0)),OFFSET(INDIRECT("'"&amp;'DATA for charts'!S$5&amp;"'!$e1"),$A204-1,0),NA())</f>
        <v>1.5378337809819003</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6">
      <c r="A205" s="587">
        <f t="shared" ref="A205:A206" si="324">A204+1</f>
        <v>89</v>
      </c>
      <c r="B205" s="588" t="s">
        <v>760</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f ca="1">IF(ISNUMBER(OFFSET(INDIRECT("'"&amp;'DATA for charts'!S$5&amp;"'!$e1"),$A205-1,0)),OFFSET(INDIRECT("'"&amp;'DATA for charts'!S$5&amp;"'!$e1"),$A205-1,0),NA())</f>
        <v>2.6954432353354885</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6">
      <c r="A206" s="587">
        <f t="shared" si="324"/>
        <v>90</v>
      </c>
      <c r="B206" s="588" t="s">
        <v>758</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f ca="1">IF(ISNUMBER(OFFSET(INDIRECT("'"&amp;'DATA for charts'!S$5&amp;"'!$e1"),$A206-1,0)),OFFSET(INDIRECT("'"&amp;'DATA for charts'!S$5&amp;"'!$e1"),$A206-1,0),NA())</f>
        <v>1.6221238033650556</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4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4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4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Latest Result</v>
      </c>
      <c r="T209" s="26" t="s">
        <v>22</v>
      </c>
      <c r="U209" s="26" t="s">
        <v>23</v>
      </c>
      <c r="V209" s="35" t="s">
        <v>137</v>
      </c>
      <c r="W209" s="24"/>
    </row>
    <row r="210" spans="1:43" s="1" customFormat="1" ht="42">
      <c r="A210" s="278">
        <v>114</v>
      </c>
      <c r="B210" s="192" t="s">
        <v>1035</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f ca="1">IF(ISNUMBER(OFFSET(INDIRECT("'"&amp;'DATA for charts'!S$5&amp;"'!$e1"),$A210-1,0)),OFFSET(INDIRECT("'"&amp;'DATA for charts'!S$5&amp;"'!$e1"),$A210-1,0),NA())</f>
        <v>2.9236541637012223</v>
      </c>
      <c r="T210" s="26" t="e">
        <f t="shared" ref="T210:T217" ca="1" si="326">MIN(C210:J210)</f>
        <v>#N/A</v>
      </c>
      <c r="U210" s="26" t="e">
        <f t="shared" ref="U210:U217" ca="1" si="327">MAX(C210:J210)</f>
        <v>#N/A</v>
      </c>
      <c r="V210" s="270" t="e">
        <f t="shared" ref="V210:V217" ca="1" si="328">AVERAGE(C210:J210)</f>
        <v>#N/A</v>
      </c>
      <c r="W210" s="24"/>
    </row>
    <row r="211" spans="1:43" s="1" customFormat="1" ht="42">
      <c r="A211" s="278">
        <v>81</v>
      </c>
      <c r="B211" s="192" t="s">
        <v>382</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f ca="1">IF(ISNUMBER(OFFSET(INDIRECT("'"&amp;'DATA for charts'!S$5&amp;"'!$e1"),$A211-1,0)),OFFSET(INDIRECT("'"&amp;'DATA for charts'!S$5&amp;"'!$e1"),$A211-1,0),NA())</f>
        <v>2.6874896063526754</v>
      </c>
      <c r="T211" s="26" t="e">
        <f t="shared" ca="1" si="326"/>
        <v>#N/A</v>
      </c>
      <c r="U211" s="26" t="e">
        <f t="shared" ca="1" si="327"/>
        <v>#N/A</v>
      </c>
      <c r="V211" s="270" t="e">
        <f t="shared" ca="1" si="328"/>
        <v>#N/A</v>
      </c>
      <c r="W211" s="24"/>
    </row>
    <row r="212" spans="1:43" s="1" customFormat="1" ht="42">
      <c r="A212" s="278">
        <f t="shared" ref="A212:A217" si="329">A211+1</f>
        <v>82</v>
      </c>
      <c r="B212" s="192" t="s">
        <v>383</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f ca="1">IF(ISNUMBER(OFFSET(INDIRECT("'"&amp;'DATA for charts'!S$5&amp;"'!$e1"),$A212-1,0)),OFFSET(INDIRECT("'"&amp;'DATA for charts'!S$5&amp;"'!$e1"),$A212-1,0),NA())</f>
        <v>2.6989266282674835</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42">
      <c r="A213" s="278">
        <f t="shared" si="329"/>
        <v>83</v>
      </c>
      <c r="B213" s="192" t="s">
        <v>384</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f ca="1">IF(ISNUMBER(OFFSET(INDIRECT("'"&amp;'DATA for charts'!S$5&amp;"'!$e1"),$A213-1,0)),OFFSET(INDIRECT("'"&amp;'DATA for charts'!S$5&amp;"'!$e1"),$A213-1,0),NA())</f>
        <v>2.7701794479573083</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70">
      <c r="A214" s="278">
        <f t="shared" si="329"/>
        <v>84</v>
      </c>
      <c r="B214" s="192" t="s">
        <v>385</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f ca="1">IF(ISNUMBER(OFFSET(INDIRECT("'"&amp;'DATA for charts'!S$5&amp;"'!$e1"),$A214-1,0)),OFFSET(INDIRECT("'"&amp;'DATA for charts'!S$5&amp;"'!$e1"),$A214-1,0),NA())</f>
        <v>2.7848982775920277</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Latest Result</v>
      </c>
      <c r="AP214" s="24"/>
      <c r="AQ214" s="24"/>
    </row>
    <row r="215" spans="1:43" s="1" customFormat="1" ht="70">
      <c r="A215" s="278">
        <f t="shared" si="329"/>
        <v>85</v>
      </c>
      <c r="B215" s="192" t="s">
        <v>386</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f ca="1">IF(ISNUMBER(OFFSET(INDIRECT("'"&amp;'DATA for charts'!S$5&amp;"'!$e1"),$A215-1,0)),OFFSET(INDIRECT("'"&amp;'DATA for charts'!S$5&amp;"'!$e1"),$A215-1,0),NA())</f>
        <v>3.1427690671963608</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6">
      <c r="A216" s="278">
        <f t="shared" si="329"/>
        <v>86</v>
      </c>
      <c r="B216" s="192" t="s">
        <v>387</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f ca="1">IF(ISNUMBER(OFFSET(INDIRECT("'"&amp;'DATA for charts'!S$5&amp;"'!$e1"),$A216-1,0)),OFFSET(INDIRECT("'"&amp;'DATA for charts'!S$5&amp;"'!$e1"),$A216-1,0),NA())</f>
        <v>0</v>
      </c>
      <c r="T216" s="26" t="e">
        <f t="shared" ca="1" si="326"/>
        <v>#N/A</v>
      </c>
      <c r="U216" s="26" t="e">
        <f t="shared" ca="1" si="327"/>
        <v>#N/A</v>
      </c>
      <c r="V216" s="270" t="e">
        <f t="shared" ca="1" si="328"/>
        <v>#N/A</v>
      </c>
      <c r="W216" s="24"/>
      <c r="X216" s="192" t="s">
        <v>419</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f t="shared" ca="1" si="357"/>
        <v>0.20256111577895919</v>
      </c>
      <c r="AP216" s="28" t="e">
        <f ca="1">MIN(Y216:AN216)</f>
        <v>#N/A</v>
      </c>
      <c r="AQ216" s="28" t="e">
        <f ca="1">MAX(Y216:AN216)</f>
        <v>#N/A</v>
      </c>
    </row>
    <row r="217" spans="1:43" s="1" customFormat="1" ht="56">
      <c r="A217" s="278">
        <f t="shared" si="329"/>
        <v>87</v>
      </c>
      <c r="B217" s="192" t="s">
        <v>388</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f ca="1">IF(ISNUMBER(OFFSET(INDIRECT("'"&amp;'DATA for charts'!S$5&amp;"'!$e1"),$A217-1,0)),OFFSET(INDIRECT("'"&amp;'DATA for charts'!S$5&amp;"'!$e1"),$A217-1,0),NA())</f>
        <v>2.2593649985640587</v>
      </c>
      <c r="T217" s="26" t="e">
        <f t="shared" ca="1" si="326"/>
        <v>#N/A</v>
      </c>
      <c r="U217" s="26" t="e">
        <f t="shared" ca="1" si="327"/>
        <v>#N/A</v>
      </c>
      <c r="V217" s="270" t="e">
        <f t="shared" ca="1" si="328"/>
        <v>#N/A</v>
      </c>
      <c r="W217" s="24"/>
      <c r="X217" s="192" t="s">
        <v>433</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f t="shared" ca="1" si="357"/>
        <v>-0.25418377793665525</v>
      </c>
      <c r="AP217" s="28" t="e">
        <f ca="1">MIN(Y217:AN217)</f>
        <v>#N/A</v>
      </c>
      <c r="AQ217" s="28" t="e">
        <f ca="1">MAX(Y217:AN217)</f>
        <v>#N/A</v>
      </c>
    </row>
    <row r="218" spans="1:43" s="1" customFormat="1" ht="56">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434</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f t="shared" ca="1" si="358"/>
        <v>-0.26756487547478058</v>
      </c>
      <c r="AP218" s="28" t="e">
        <f ca="1">MIN(Y218:AN218)</f>
        <v>#N/A</v>
      </c>
      <c r="AQ218" s="28" t="e">
        <f ca="1">MAX(Y218:AN218)</f>
        <v>#N/A</v>
      </c>
    </row>
    <row r="219" spans="1:43" s="1" customFormat="1" ht="56">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Latest Result</v>
      </c>
      <c r="T219" s="27" t="s">
        <v>13</v>
      </c>
      <c r="U219" s="27" t="s">
        <v>13</v>
      </c>
      <c r="V219" s="35" t="s">
        <v>137</v>
      </c>
      <c r="W219" s="24"/>
      <c r="X219" s="192" t="s">
        <v>435</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f t="shared" ca="1" si="361"/>
        <v>6.3388240988509481E-2</v>
      </c>
      <c r="AP219" s="28" t="e">
        <f ca="1">MIN(Y219:AN219)</f>
        <v>#N/A</v>
      </c>
      <c r="AQ219" s="28" t="e">
        <f ca="1">MAX(Y219:AN219)</f>
        <v>#N/A</v>
      </c>
    </row>
    <row r="220" spans="1:43" s="1" customFormat="1" ht="42">
      <c r="A220" s="278">
        <v>91</v>
      </c>
      <c r="B220" s="196" t="s">
        <v>389</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f ca="1">IF(ISNUMBER(OFFSET(INDIRECT("'"&amp;'DATA for charts'!S$5&amp;"'!$e1"),$A220-1,0)),OFFSET(INDIRECT("'"&amp;'DATA for charts'!S$5&amp;"'!$e1"),$A220-1,0),NA())</f>
        <v>1.7944106654119583</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f t="shared" ca="1" si="361"/>
        <v>5.0007143450384151E-2</v>
      </c>
      <c r="AP220" s="28" t="e">
        <f ca="1">MIN(Y220:AN220)</f>
        <v>#N/A</v>
      </c>
      <c r="AQ220" s="28" t="e">
        <f ca="1">MAX(Y220:AN220)</f>
        <v>#N/A</v>
      </c>
    </row>
    <row r="221" spans="1:43" s="1" customFormat="1" ht="70">
      <c r="A221" s="278">
        <f t="shared" ref="A221:A227" si="365">A220+1</f>
        <v>92</v>
      </c>
      <c r="B221" s="192" t="s">
        <v>568</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f ca="1">IF(ISNUMBER(OFFSET(INDIRECT("'"&amp;'DATA for charts'!S$5&amp;"'!$e1"),$A221-1,0)),OFFSET(INDIRECT("'"&amp;'DATA for charts'!S$5&amp;"'!$e1"),$A221-1,0),NA())</f>
        <v>2.3413323495706666</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70">
      <c r="A222" s="278">
        <f t="shared" si="365"/>
        <v>93</v>
      </c>
      <c r="B222" s="194" t="s">
        <v>428</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f ca="1">IF(ISNUMBER(OFFSET(INDIRECT("'"&amp;'DATA for charts'!S$5&amp;"'!$e1"),$A222-1,0)),OFFSET(INDIRECT("'"&amp;'DATA for charts'!S$5&amp;"'!$e1"),$A222-1,0),NA())</f>
        <v>2.5645606256152473</v>
      </c>
      <c r="T222" s="26" t="e">
        <f t="shared" ca="1" si="362"/>
        <v>#N/A</v>
      </c>
      <c r="U222" s="26" t="e">
        <f t="shared" ca="1" si="363"/>
        <v>#N/A</v>
      </c>
      <c r="V222" s="270" t="e">
        <f t="shared" ca="1" si="364"/>
        <v>#N/A</v>
      </c>
      <c r="W222" s="24"/>
      <c r="X222" s="192" t="s">
        <v>420</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f t="shared" ca="1" si="366"/>
        <v>0.38130919860028833</v>
      </c>
      <c r="AP222" s="28" t="e">
        <f t="shared" ref="AP222:AP230" ca="1" si="367">MIN(Y222:AN222)</f>
        <v>#N/A</v>
      </c>
      <c r="AQ222" s="28" t="e">
        <f t="shared" ref="AQ222:AQ230" ca="1" si="368">MAX(Y222:AN222)</f>
        <v>#N/A</v>
      </c>
    </row>
    <row r="223" spans="1:43" s="1" customFormat="1" ht="70">
      <c r="A223" s="278">
        <f t="shared" si="365"/>
        <v>94</v>
      </c>
      <c r="B223" s="192" t="s">
        <v>429</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f ca="1">IF(ISNUMBER(OFFSET(INDIRECT("'"&amp;'DATA for charts'!S$5&amp;"'!$e1"),$A223-1,0)),OFFSET(INDIRECT("'"&amp;'DATA for charts'!S$5&amp;"'!$e1"),$A223-1,0),NA())</f>
        <v>2.4778185888973803</v>
      </c>
      <c r="T223" s="26" t="e">
        <f t="shared" ca="1" si="362"/>
        <v>#N/A</v>
      </c>
      <c r="U223" s="26" t="e">
        <f t="shared" ca="1" si="363"/>
        <v>#N/A</v>
      </c>
      <c r="V223" s="270" t="e">
        <f t="shared" ca="1" si="364"/>
        <v>#N/A</v>
      </c>
      <c r="W223" s="24"/>
      <c r="X223" s="192" t="s">
        <v>421</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f t="shared" ca="1" si="369"/>
        <v>0.3688443556380091</v>
      </c>
      <c r="AP223" s="28" t="e">
        <f t="shared" ca="1" si="367"/>
        <v>#N/A</v>
      </c>
      <c r="AQ223" s="28" t="e">
        <f t="shared" ca="1" si="368"/>
        <v>#N/A</v>
      </c>
    </row>
    <row r="224" spans="1:43" s="1" customFormat="1" ht="56">
      <c r="A224" s="278">
        <f t="shared" si="365"/>
        <v>95</v>
      </c>
      <c r="B224" s="192" t="s">
        <v>390</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f ca="1">IF(ISNUMBER(OFFSET(INDIRECT("'"&amp;'DATA for charts'!S$5&amp;"'!$e1"),$A224-1,0)),OFFSET(INDIRECT("'"&amp;'DATA for charts'!S$5&amp;"'!$e1"),$A224-1,0),NA())</f>
        <v>2.6920324733186942</v>
      </c>
      <c r="T224" s="26" t="e">
        <f t="shared" ca="1" si="362"/>
        <v>#N/A</v>
      </c>
      <c r="U224" s="26" t="e">
        <f t="shared" ca="1" si="363"/>
        <v>#N/A</v>
      </c>
      <c r="V224" s="270" t="e">
        <f t="shared" ca="1" si="364"/>
        <v>#N/A</v>
      </c>
      <c r="W224" s="24"/>
      <c r="X224" s="192" t="s">
        <v>422</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f t="shared" ca="1" si="370"/>
        <v>2.5717026049474159</v>
      </c>
      <c r="AP224" s="28" t="e">
        <f t="shared" ca="1" si="367"/>
        <v>#N/A</v>
      </c>
      <c r="AQ224" s="28" t="e">
        <f t="shared" ca="1" si="368"/>
        <v>#N/A</v>
      </c>
    </row>
    <row r="225" spans="1:43" s="1" customFormat="1" ht="56">
      <c r="A225" s="278">
        <f t="shared" si="365"/>
        <v>96</v>
      </c>
      <c r="B225" s="192" t="s">
        <v>391</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f ca="1">IF(ISNUMBER(OFFSET(INDIRECT("'"&amp;'DATA for charts'!S$5&amp;"'!$e1"),$A225-1,0)),OFFSET(INDIRECT("'"&amp;'DATA for charts'!S$5&amp;"'!$e1"),$A225-1,0),NA())</f>
        <v>4.3160984899188053</v>
      </c>
      <c r="T225" s="26" t="e">
        <f t="shared" ca="1" si="362"/>
        <v>#N/A</v>
      </c>
      <c r="U225" s="26" t="e">
        <f t="shared" ca="1" si="363"/>
        <v>#N/A</v>
      </c>
      <c r="V225" s="270" t="e">
        <f t="shared" ca="1" si="364"/>
        <v>#N/A</v>
      </c>
      <c r="W225" s="24"/>
      <c r="X225" s="192" t="s">
        <v>586</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f t="shared" ca="1" si="371"/>
        <v>6.9116406654052005</v>
      </c>
      <c r="AP225" s="28" t="e">
        <f t="shared" ca="1" si="367"/>
        <v>#N/A</v>
      </c>
      <c r="AQ225" s="28" t="e">
        <f t="shared" ca="1" si="368"/>
        <v>#N/A</v>
      </c>
    </row>
    <row r="226" spans="1:43" s="1" customFormat="1" ht="56">
      <c r="A226" s="278">
        <f t="shared" si="365"/>
        <v>97</v>
      </c>
      <c r="B226" s="192" t="s">
        <v>392</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f ca="1">IF(ISNUMBER(OFFSET(INDIRECT("'"&amp;'DATA for charts'!S$5&amp;"'!$e1"),$A226-1,0)),OFFSET(INDIRECT("'"&amp;'DATA for charts'!S$5&amp;"'!$e1"),$A226-1,0),NA())</f>
        <v>2.5071161632948611</v>
      </c>
      <c r="T226" s="26" t="e">
        <f t="shared" ca="1" si="362"/>
        <v>#N/A</v>
      </c>
      <c r="U226" s="26" t="e">
        <f t="shared" ca="1" si="363"/>
        <v>#N/A</v>
      </c>
      <c r="V226" s="270" t="e">
        <f t="shared" ca="1" si="364"/>
        <v>#N/A</v>
      </c>
      <c r="W226" s="24"/>
      <c r="X226" s="192" t="s">
        <v>423</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f t="shared" ca="1" si="372"/>
        <v>-2.3386231059304201</v>
      </c>
      <c r="AP226" s="28" t="e">
        <f t="shared" ca="1" si="367"/>
        <v>#N/A</v>
      </c>
      <c r="AQ226" s="28" t="e">
        <f t="shared" ca="1" si="368"/>
        <v>#N/A</v>
      </c>
    </row>
    <row r="227" spans="1:43" s="1" customFormat="1" ht="56">
      <c r="A227" s="278">
        <f t="shared" si="365"/>
        <v>98</v>
      </c>
      <c r="B227" s="192" t="s">
        <v>393</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f ca="1">IF(ISNUMBER(OFFSET(INDIRECT("'"&amp;'DATA for charts'!S$5&amp;"'!$e1"),$A227-1,0)),OFFSET(INDIRECT("'"&amp;'DATA for charts'!S$5&amp;"'!$e1"),$A227-1,0),NA())</f>
        <v>2.6874141795329582</v>
      </c>
      <c r="T227" s="26" t="e">
        <f t="shared" ca="1" si="362"/>
        <v>#N/A</v>
      </c>
      <c r="U227" s="26" t="e">
        <f t="shared" ca="1" si="363"/>
        <v>#N/A</v>
      </c>
      <c r="V227" s="270" t="e">
        <f t="shared" ca="1" si="364"/>
        <v>#N/A</v>
      </c>
      <c r="W227" s="24"/>
      <c r="X227" s="192" t="s">
        <v>424</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f t="shared" ca="1" si="373"/>
        <v>-2.5355855848672864</v>
      </c>
      <c r="AP227" s="28" t="e">
        <f t="shared" ca="1" si="367"/>
        <v>#N/A</v>
      </c>
      <c r="AQ227" s="28" t="e">
        <f t="shared" ca="1" si="368"/>
        <v>#N/A</v>
      </c>
    </row>
    <row r="228" spans="1:43" s="1" customFormat="1" ht="56">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Latest Result</v>
      </c>
      <c r="T228" s="27" t="s">
        <v>13</v>
      </c>
      <c r="U228" s="27" t="s">
        <v>13</v>
      </c>
      <c r="V228" s="35" t="s">
        <v>137</v>
      </c>
      <c r="W228" s="24"/>
      <c r="X228" s="192" t="s">
        <v>425</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f t="shared" ca="1" si="375"/>
        <v>-1.7790106719375496</v>
      </c>
      <c r="AP228" s="28" t="e">
        <f t="shared" ca="1" si="367"/>
        <v>#N/A</v>
      </c>
      <c r="AQ228" s="28" t="e">
        <f t="shared" ca="1" si="368"/>
        <v>#N/A</v>
      </c>
    </row>
    <row r="229" spans="1:43" s="1" customFormat="1" ht="56">
      <c r="A229" s="278">
        <v>99</v>
      </c>
      <c r="B229" s="192" t="s">
        <v>394</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f ca="1">IF(ISNUMBER(OFFSET(INDIRECT("'"&amp;'DATA for charts'!S$5&amp;"'!$e1"),$A229-1,0)),OFFSET(INDIRECT("'"&amp;'DATA for charts'!S$5&amp;"'!$e1"),$A229-1,0),NA())</f>
        <v>2.5966228976060277</v>
      </c>
      <c r="T229" s="26" t="e">
        <f t="shared" ref="T229:T245" ca="1" si="376">MIN(C229:J229)</f>
        <v>#N/A</v>
      </c>
      <c r="U229" s="26" t="e">
        <f t="shared" ref="U229:U245" ca="1" si="377">MAX(C229:J229)</f>
        <v>#N/A</v>
      </c>
      <c r="V229" s="270" t="e">
        <f ca="1">AVERAGE(C229:J229)</f>
        <v>#N/A</v>
      </c>
      <c r="W229" s="24"/>
      <c r="X229" s="192" t="s">
        <v>599</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f t="shared" ca="1" si="378"/>
        <v>-2.3695236328529514</v>
      </c>
      <c r="AP229" s="28" t="e">
        <f t="shared" ca="1" si="367"/>
        <v>#N/A</v>
      </c>
      <c r="AQ229" s="28" t="e">
        <f t="shared" ca="1" si="368"/>
        <v>#N/A</v>
      </c>
    </row>
    <row r="230" spans="1:43" s="1" customFormat="1" ht="56">
      <c r="A230" s="278">
        <f t="shared" ref="A230:A245" si="379">A229+1</f>
        <v>100</v>
      </c>
      <c r="B230" s="192" t="s">
        <v>395</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f ca="1">IF(ISNUMBER(OFFSET(INDIRECT("'"&amp;'DATA for charts'!S$5&amp;"'!$e1"),$A230-1,0)),OFFSET(INDIRECT("'"&amp;'DATA for charts'!S$5&amp;"'!$e1"),$A230-1,0),NA())</f>
        <v>2.6020069028132724</v>
      </c>
      <c r="T230" s="26" t="e">
        <f t="shared" ca="1" si="376"/>
        <v>#N/A</v>
      </c>
      <c r="U230" s="26" t="e">
        <f t="shared" ca="1" si="377"/>
        <v>#N/A</v>
      </c>
      <c r="V230" s="270" t="e">
        <f ca="1">AVERAGE(C230:J230)</f>
        <v>#N/A</v>
      </c>
      <c r="W230" s="24"/>
      <c r="X230" s="192" t="s">
        <v>600</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f t="shared" ca="1" si="380"/>
        <v>-1.482541980772186</v>
      </c>
      <c r="AP230" s="28" t="e">
        <f t="shared" ca="1" si="367"/>
        <v>#N/A</v>
      </c>
      <c r="AQ230" s="28" t="e">
        <f t="shared" ca="1" si="368"/>
        <v>#N/A</v>
      </c>
    </row>
    <row r="231" spans="1:43" s="1" customFormat="1" ht="42">
      <c r="A231" s="278">
        <f t="shared" si="379"/>
        <v>101</v>
      </c>
      <c r="B231" s="192" t="s">
        <v>396</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f ca="1">IF(ISNUMBER(OFFSET(INDIRECT("'"&amp;'DATA for charts'!S$5&amp;"'!$e1"),$A231-1,0)),OFFSET(INDIRECT("'"&amp;'DATA for charts'!S$5&amp;"'!$e1"),$A231-1,0),NA())</f>
        <v>2.5834335749160084</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42">
      <c r="A232" s="278">
        <f t="shared" si="379"/>
        <v>102</v>
      </c>
      <c r="B232" s="192" t="s">
        <v>397</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f ca="1">IF(ISNUMBER(OFFSET(INDIRECT("'"&amp;'DATA for charts'!S$5&amp;"'!$e1"),$A232-1,0)),OFFSET(INDIRECT("'"&amp;'DATA for charts'!S$5&amp;"'!$e1"),$A232-1,0),NA())</f>
        <v>2.6031320389553416</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Latest Result</v>
      </c>
      <c r="AP232" s="24"/>
      <c r="AQ232" s="24"/>
    </row>
    <row r="233" spans="1:43" s="1" customFormat="1" ht="56">
      <c r="A233" s="278">
        <f t="shared" si="379"/>
        <v>103</v>
      </c>
      <c r="B233" s="192" t="s">
        <v>398</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f ca="1">IF(ISNUMBER(OFFSET(INDIRECT("'"&amp;'DATA for charts'!S$5&amp;"'!$e1"),$A233-1,0)),OFFSET(INDIRECT("'"&amp;'DATA for charts'!S$5&amp;"'!$e1"),$A233-1,0),NA())</f>
        <v>2.5800679099655612</v>
      </c>
      <c r="T233" s="26" t="e">
        <f t="shared" ca="1" si="376"/>
        <v>#N/A</v>
      </c>
      <c r="U233" s="26" t="e">
        <f t="shared" ca="1" si="377"/>
        <v>#N/A</v>
      </c>
      <c r="V233" s="26" t="e">
        <f ca="1">MIN(E233:T233)</f>
        <v>#N/A</v>
      </c>
      <c r="W233" s="24"/>
      <c r="X233" s="192" t="s">
        <v>426</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f t="shared" ca="1" si="390"/>
        <v>0.54692168415870834</v>
      </c>
      <c r="AP233" s="28" t="e">
        <f ca="1">MIN(Y233:AN233)</f>
        <v>#N/A</v>
      </c>
      <c r="AQ233" s="28" t="e">
        <f ca="1">MAX(Y233:AN233)</f>
        <v>#N/A</v>
      </c>
    </row>
    <row r="234" spans="1:43" s="1" customFormat="1" ht="28">
      <c r="A234" s="278">
        <f t="shared" si="379"/>
        <v>104</v>
      </c>
      <c r="B234" s="192" t="s">
        <v>399</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f ca="1">IF(ISNUMBER(OFFSET(INDIRECT("'"&amp;'DATA for charts'!S$5&amp;"'!$e1"),$A234-1,0)),OFFSET(INDIRECT("'"&amp;'DATA for charts'!S$5&amp;"'!$e1"),$A234-1,0),NA())</f>
        <v>2.5734807115871945</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6">
      <c r="A235" s="278">
        <f t="shared" si="379"/>
        <v>105</v>
      </c>
      <c r="B235" s="192" t="s">
        <v>375</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f ca="1">IF(ISNUMBER(OFFSET(INDIRECT("'"&amp;'DATA for charts'!S$5&amp;"'!$e1"),$A235-1,0)),OFFSET(INDIRECT("'"&amp;'DATA for charts'!S$5&amp;"'!$e1"),$A235-1,0),NA())</f>
        <v>1.9517291470892</v>
      </c>
      <c r="T235" s="26" t="e">
        <f t="shared" ca="1" si="376"/>
        <v>#N/A</v>
      </c>
      <c r="U235" s="26" t="e">
        <f t="shared" ca="1" si="377"/>
        <v>#N/A</v>
      </c>
      <c r="V235" s="270" t="e">
        <f t="shared" ref="V235:V245" ca="1" si="400">AVERAGE(C235:J235)</f>
        <v>#N/A</v>
      </c>
      <c r="W235" s="24"/>
      <c r="X235" s="192" t="s">
        <v>436</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f t="shared" ca="1" si="401"/>
        <v>0.22322827604458073</v>
      </c>
      <c r="AP235" s="28" t="e">
        <f ca="1">MIN(Y235:AN235)</f>
        <v>#N/A</v>
      </c>
      <c r="AQ235" s="28" t="e">
        <f ca="1">MAX(Y235:AN235)</f>
        <v>#N/A</v>
      </c>
    </row>
    <row r="236" spans="1:43" s="1" customFormat="1" ht="56">
      <c r="A236" s="278">
        <f t="shared" si="379"/>
        <v>106</v>
      </c>
      <c r="B236" s="192" t="s">
        <v>1036</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f ca="1">IF(ISNUMBER(OFFSET(INDIRECT("'"&amp;'DATA for charts'!S$5&amp;"'!$e1"),$A236-1,0)),OFFSET(INDIRECT("'"&amp;'DATA for charts'!S$5&amp;"'!$e1"),$A236-1,0),NA())</f>
        <v>2.6920049732841611</v>
      </c>
      <c r="T236" s="26" t="e">
        <f t="shared" ca="1" si="376"/>
        <v>#N/A</v>
      </c>
      <c r="U236" s="26" t="e">
        <f t="shared" ca="1" si="377"/>
        <v>#N/A</v>
      </c>
      <c r="V236" s="270" t="e">
        <f t="shared" ca="1" si="400"/>
        <v>#N/A</v>
      </c>
      <c r="W236" s="24"/>
      <c r="X236" s="192" t="s">
        <v>437</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f t="shared" ca="1" si="402"/>
        <v>0.21421388442131395</v>
      </c>
      <c r="AP236" s="28" t="e">
        <f ca="1">MIN(Y236:AN236)</f>
        <v>#N/A</v>
      </c>
      <c r="AQ236" s="28" t="e">
        <f ca="1">MAX(Y236:AN236)</f>
        <v>#N/A</v>
      </c>
    </row>
    <row r="237" spans="1:43" s="1" customFormat="1" ht="56">
      <c r="A237" s="278">
        <f t="shared" si="379"/>
        <v>107</v>
      </c>
      <c r="B237" s="192" t="s">
        <v>400</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f ca="1">IF(ISNUMBER(OFFSET(INDIRECT("'"&amp;'DATA for charts'!S$5&amp;"'!$e1"),$A237-1,0)),OFFSET(INDIRECT("'"&amp;'DATA for charts'!S$5&amp;"'!$e1"),$A237-1,0),NA())</f>
        <v>3.5040379815841942</v>
      </c>
      <c r="T237" s="26" t="e">
        <f t="shared" ca="1" si="376"/>
        <v>#N/A</v>
      </c>
      <c r="U237" s="26" t="e">
        <f t="shared" ca="1" si="377"/>
        <v>#N/A</v>
      </c>
      <c r="V237" s="270" t="e">
        <f t="shared" ca="1" si="400"/>
        <v>#N/A</v>
      </c>
      <c r="W237" s="24"/>
      <c r="X237" s="198" t="s">
        <v>438</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f t="shared" ca="1" si="403"/>
        <v>0.12747184770344688</v>
      </c>
      <c r="AP237" s="28" t="e">
        <f ca="1">MIN(Y237:AN237)</f>
        <v>#N/A</v>
      </c>
      <c r="AQ237" s="28" t="e">
        <f ca="1">MAX(Y237:AN237)</f>
        <v>#N/A</v>
      </c>
    </row>
    <row r="238" spans="1:43" s="1" customFormat="1" ht="56">
      <c r="A238" s="278">
        <f t="shared" si="379"/>
        <v>108</v>
      </c>
      <c r="B238" s="192" t="s">
        <v>401</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f ca="1">IF(ISNUMBER(OFFSET(INDIRECT("'"&amp;'DATA for charts'!S$5&amp;"'!$e1"),$A238-1,0)),OFFSET(INDIRECT("'"&amp;'DATA for charts'!S$5&amp;"'!$e1"),$A238-1,0),NA())</f>
        <v>3.3191219199176945</v>
      </c>
      <c r="T238" s="26" t="e">
        <f t="shared" ca="1" si="376"/>
        <v>#N/A</v>
      </c>
      <c r="U238" s="26" t="e">
        <f t="shared" ca="1" si="377"/>
        <v>#N/A</v>
      </c>
      <c r="V238" s="270" t="e">
        <f t="shared" ca="1" si="400"/>
        <v>#N/A</v>
      </c>
      <c r="W238" s="24"/>
      <c r="X238" s="192" t="s">
        <v>439</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f t="shared" ca="1" si="404"/>
        <v>0.13648623932671367</v>
      </c>
      <c r="AP238" s="28" t="e">
        <f ca="1">MIN(Y238:AN238)</f>
        <v>#N/A</v>
      </c>
      <c r="AQ238" s="28" t="e">
        <f ca="1">MAX(Y238:AN238)</f>
        <v>#N/A</v>
      </c>
    </row>
    <row r="239" spans="1:43" s="1" customFormat="1" ht="56">
      <c r="A239" s="278">
        <f t="shared" si="379"/>
        <v>109</v>
      </c>
      <c r="B239" s="192" t="s">
        <v>402</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f ca="1">IF(ISNUMBER(OFFSET(INDIRECT("'"&amp;'DATA for charts'!S$5&amp;"'!$e1"),$A239-1,0)),OFFSET(INDIRECT("'"&amp;'DATA for charts'!S$5&amp;"'!$e1"),$A239-1,0),NA())</f>
        <v>3.316252906611</v>
      </c>
      <c r="T239" s="26" t="e">
        <f t="shared" ca="1" si="376"/>
        <v>#N/A</v>
      </c>
      <c r="U239" s="26" t="e">
        <f t="shared" ca="1" si="377"/>
        <v>#N/A</v>
      </c>
      <c r="V239" s="270" t="e">
        <f t="shared" ca="1" si="400"/>
        <v>#N/A</v>
      </c>
      <c r="W239" s="24"/>
    </row>
    <row r="240" spans="1:43" s="1" customFormat="1" ht="56">
      <c r="A240" s="278">
        <f t="shared" si="379"/>
        <v>110</v>
      </c>
      <c r="B240" s="192" t="s">
        <v>403</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f ca="1">IF(ISNUMBER(OFFSET(INDIRECT("'"&amp;'DATA for charts'!S$5&amp;"'!$e1"),$A240-1,0)),OFFSET(INDIRECT("'"&amp;'DATA for charts'!S$5&amp;"'!$e1"),$A240-1,0),NA())</f>
        <v>3.2186543660346114</v>
      </c>
      <c r="T240" s="26" t="e">
        <f t="shared" ca="1" si="376"/>
        <v>#N/A</v>
      </c>
      <c r="U240" s="26" t="e">
        <f t="shared" ca="1" si="377"/>
        <v>#N/A</v>
      </c>
      <c r="V240" s="270" t="e">
        <f t="shared" ca="1" si="400"/>
        <v>#N/A</v>
      </c>
      <c r="W240" s="24"/>
    </row>
    <row r="241" spans="1:43" s="1" customFormat="1" ht="42">
      <c r="A241" s="278">
        <f t="shared" si="379"/>
        <v>111</v>
      </c>
      <c r="B241" s="588" t="s">
        <v>794</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f ca="1">IF(ISNUMBER(OFFSET(INDIRECT("'"&amp;'DATA for charts'!S$5&amp;"'!$e1"),$A241-1,0)),OFFSET(INDIRECT("'"&amp;'DATA for charts'!S$5&amp;"'!$e1"),$A241-1,0),NA())</f>
        <v>3.0998189208209168</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42">
      <c r="A242" s="278">
        <f t="shared" si="379"/>
        <v>112</v>
      </c>
      <c r="B242" s="588" t="s">
        <v>795</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f ca="1">IF(ISNUMBER(OFFSET(INDIRECT("'"&amp;'DATA for charts'!S$5&amp;"'!$e1"),$A242-1,0)),OFFSET(INDIRECT("'"&amp;'DATA for charts'!S$5&amp;"'!$e1"),$A242-1,0),NA())</f>
        <v>3.0910523145708613</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Latest Result</v>
      </c>
      <c r="AP242" s="24"/>
      <c r="AQ242" s="24"/>
    </row>
    <row r="243" spans="1:43" s="1" customFormat="1" ht="42">
      <c r="A243" s="278">
        <f t="shared" si="379"/>
        <v>113</v>
      </c>
      <c r="B243" s="588" t="s">
        <v>796</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f ca="1">IF(ISNUMBER(OFFSET(INDIRECT("'"&amp;'DATA for charts'!S$5&amp;"'!$e1"),$A243-1,0)),OFFSET(INDIRECT("'"&amp;'DATA for charts'!S$5&amp;"'!$e1"),$A243-1,0),NA())</f>
        <v>3.2067381414437222</v>
      </c>
      <c r="T243" s="26" t="e">
        <f t="shared" ca="1" si="405"/>
        <v>#N/A</v>
      </c>
      <c r="U243" s="26" t="e">
        <f t="shared" ca="1" si="406"/>
        <v>#N/A</v>
      </c>
      <c r="V243" s="270" t="e">
        <f t="shared" ca="1" si="407"/>
        <v>#N/A</v>
      </c>
      <c r="W243" s="24"/>
      <c r="X243" s="192" t="s">
        <v>414</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f t="shared" ca="1" si="409"/>
        <v>1.6240660166001111</v>
      </c>
      <c r="AP243" s="28" t="e">
        <f ca="1">MIN(Y243:AN243)</f>
        <v>#N/A</v>
      </c>
      <c r="AQ243" s="28" t="e">
        <f ca="1">MAX(Y243:AN243)</f>
        <v>#N/A</v>
      </c>
    </row>
    <row r="244" spans="1:43" s="1" customFormat="1" ht="56">
      <c r="A244" s="573">
        <v>114</v>
      </c>
      <c r="B244" s="192" t="s">
        <v>1037</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f ca="1">IF(ISNUMBER(OFFSET(INDIRECT("'"&amp;'DATA for charts'!S$5&amp;"'!$e1"),$A244-1,0)),OFFSET(INDIRECT("'"&amp;'DATA for charts'!S$5&amp;"'!$e1"),$A244-1,0),NA())</f>
        <v>2.9236541637012223</v>
      </c>
      <c r="T244" s="26" t="e">
        <f t="shared" ca="1" si="376"/>
        <v>#N/A</v>
      </c>
      <c r="U244" s="26" t="e">
        <f t="shared" ca="1" si="377"/>
        <v>#N/A</v>
      </c>
      <c r="V244" s="270" t="e">
        <f t="shared" ca="1" si="400"/>
        <v>#N/A</v>
      </c>
      <c r="W244" s="24"/>
      <c r="X244" s="192" t="s">
        <v>415</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f t="shared" ca="1" si="410"/>
        <v>-0.18491631002383313</v>
      </c>
      <c r="AP244" s="28" t="e">
        <f t="shared" ref="AP244:AP249" ca="1" si="411">MIN(Y244:AN244)</f>
        <v>#N/A</v>
      </c>
      <c r="AQ244" s="28" t="e">
        <f t="shared" ref="AQ244:AQ249" ca="1" si="412">MAX(Y244:AN244)</f>
        <v>#N/A</v>
      </c>
    </row>
    <row r="245" spans="1:43" s="1" customFormat="1" ht="56">
      <c r="A245" s="278">
        <f t="shared" si="379"/>
        <v>115</v>
      </c>
      <c r="B245" s="192" t="s">
        <v>404</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f ca="1">IF(ISNUMBER(OFFSET(INDIRECT("'"&amp;'DATA for charts'!S$5&amp;"'!$e1"),$A245-1,0)),OFFSET(INDIRECT("'"&amp;'DATA for charts'!S$5&amp;"'!$e1"),$A245-1,0),NA())</f>
        <v>2.7490345306092445</v>
      </c>
      <c r="T245" s="26" t="e">
        <f t="shared" ca="1" si="376"/>
        <v>#N/A</v>
      </c>
      <c r="U245" s="26" t="e">
        <f t="shared" ca="1" si="377"/>
        <v>#N/A</v>
      </c>
      <c r="V245" s="270" t="e">
        <f t="shared" ca="1" si="400"/>
        <v>#N/A</v>
      </c>
      <c r="W245" s="24"/>
      <c r="X245" s="192" t="s">
        <v>587</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f t="shared" ca="1" si="413"/>
        <v>-4.6182937857359718E-3</v>
      </c>
      <c r="AP245" s="28" t="e">
        <f t="shared" ca="1" si="411"/>
        <v>#N/A</v>
      </c>
      <c r="AQ245" s="28" t="e">
        <f t="shared" ca="1" si="412"/>
        <v>#N/A</v>
      </c>
    </row>
    <row r="246" spans="1:43" s="1" customFormat="1" ht="56">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584</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f t="shared" ca="1" si="414"/>
        <v>-9.5409575712666506E-2</v>
      </c>
      <c r="AP246" s="28" t="e">
        <f t="shared" ca="1" si="411"/>
        <v>#N/A</v>
      </c>
      <c r="AQ246" s="28" t="e">
        <f t="shared" ca="1" si="412"/>
        <v>#N/A</v>
      </c>
    </row>
    <row r="247" spans="1:43" s="1" customFormat="1" ht="56">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416</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f t="shared" ca="1" si="415"/>
        <v>5.3840052072446909E-3</v>
      </c>
      <c r="AP247" s="28" t="e">
        <f t="shared" ca="1" si="411"/>
        <v>#N/A</v>
      </c>
      <c r="AQ247" s="28" t="e">
        <f t="shared" ca="1" si="412"/>
        <v>#N/A</v>
      </c>
    </row>
    <row r="248" spans="1:43" s="1" customFormat="1" ht="42">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418</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f t="shared" ca="1" si="417"/>
        <v>-2.3142186018833222E-2</v>
      </c>
      <c r="AP248" s="28" t="e">
        <f t="shared" ca="1" si="411"/>
        <v>#N/A</v>
      </c>
      <c r="AQ248" s="28" t="e">
        <f t="shared" ca="1" si="412"/>
        <v>#N/A</v>
      </c>
    </row>
    <row r="249" spans="1:43" s="1" customFormat="1" ht="56">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417</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f t="shared" ca="1" si="418"/>
        <v>-1.3189322690019267E-2</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Latest Result</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42">
      <c r="A251" s="278">
        <v>105</v>
      </c>
      <c r="B251" s="192" t="s">
        <v>445</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f ca="1">IF(ISNUMBER(OFFSET(INDIRECT("'"&amp;'DATA for charts'!S$5&amp;"'!$i1"),$A251-1,0)),OFFSET(INDIRECT("'"&amp;'DATA for charts'!S$5&amp;"'!$i1"),$A251-1,0),NA())</f>
        <v>0.37747114436019724</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42">
      <c r="A252" s="278">
        <v>109</v>
      </c>
      <c r="B252" s="192" t="s">
        <v>1034</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f ca="1">IF(ISNUMBER(OFFSET(INDIRECT("'"&amp;'DATA for charts'!S$5&amp;"'!$i1"),$A252-1,0)),OFFSET(INDIRECT("'"&amp;'DATA for charts'!S$5&amp;"'!$i1"),$A252-1,0),NA())</f>
        <v>1.9293660713617777</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f t="shared" ca="1" si="423"/>
        <v>-8.6742036717867066E-2</v>
      </c>
      <c r="AP252" s="28" t="e">
        <f ca="1">MIN(Y252:AN252)</f>
        <v>#N/A</v>
      </c>
      <c r="AQ252" s="28" t="e">
        <f ca="1">MAX(Y252:AN252)</f>
        <v>#N/A</v>
      </c>
    </row>
    <row r="253" spans="1:43" s="1" customFormat="1" ht="56">
      <c r="A253" s="278">
        <v>70</v>
      </c>
      <c r="B253" s="192" t="s">
        <v>376</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f ca="1">IF(ISNUMBER(OFFSET(INDIRECT("'"&amp;'DATA for charts'!S$5&amp;"'!$i1"),$A253-1,0)),OFFSET(INDIRECT("'"&amp;'DATA for charts'!S$5&amp;"'!$i1"),$A253-1,0),NA())</f>
        <v>6.3515671966931668</v>
      </c>
      <c r="T253" s="26" t="e">
        <f t="shared" ca="1" si="420"/>
        <v>#N/A</v>
      </c>
      <c r="U253" s="26" t="e">
        <f t="shared" ca="1" si="421"/>
        <v>#N/A</v>
      </c>
      <c r="V253" s="270" t="e">
        <f t="shared" ca="1" si="422"/>
        <v>#N/A</v>
      </c>
      <c r="W253" s="24"/>
      <c r="X253" s="192" t="s">
        <v>597</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f t="shared" ca="1" si="424"/>
        <v>6.5091413493139072E-3</v>
      </c>
      <c r="AP253" s="28" t="e">
        <f ca="1">MIN(Y253:AN253)</f>
        <v>#N/A</v>
      </c>
      <c r="AQ253" s="28" t="e">
        <f ca="1">MAX(Y253:AN253)</f>
        <v>#N/A</v>
      </c>
    </row>
    <row r="254" spans="1:43" s="1" customFormat="1" ht="56">
      <c r="A254" s="278">
        <f>A253+1</f>
        <v>71</v>
      </c>
      <c r="B254" s="192" t="s">
        <v>377</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f ca="1">IF(ISNUMBER(OFFSET(INDIRECT("'"&amp;'DATA for charts'!S$5&amp;"'!$i1"),$A254-1,0)),OFFSET(INDIRECT("'"&amp;'DATA for charts'!S$5&amp;"'!$i1"),$A254-1,0),NA())</f>
        <v>6.1345421296626395</v>
      </c>
      <c r="T254" s="26" t="e">
        <f t="shared" ca="1" si="420"/>
        <v>#N/A</v>
      </c>
      <c r="U254" s="26" t="e">
        <f t="shared" ca="1" si="421"/>
        <v>#N/A</v>
      </c>
      <c r="V254" s="270" t="e">
        <f t="shared" ca="1" si="422"/>
        <v>#N/A</v>
      </c>
      <c r="W254" s="24"/>
      <c r="X254" s="192" t="s">
        <v>598</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f t="shared" ca="1" si="425"/>
        <v>-2.3064128989780386E-2</v>
      </c>
      <c r="AP254" s="28" t="e">
        <f ca="1">MIN(Y254:AN254)</f>
        <v>#N/A</v>
      </c>
      <c r="AQ254" s="28" t="e">
        <f ca="1">MAX(Y254:AN254)</f>
        <v>#N/A</v>
      </c>
    </row>
    <row r="255" spans="1:43" s="1" customFormat="1" ht="42">
      <c r="A255" s="278">
        <f t="shared" ref="A255:A258" si="426">A254+1</f>
        <v>72</v>
      </c>
      <c r="B255" s="192" t="s">
        <v>378</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f ca="1">IF(ISNUMBER(OFFSET(INDIRECT("'"&amp;'DATA for charts'!S$5&amp;"'!$i1"),$A255-1,0)),OFFSET(INDIRECT("'"&amp;'DATA for charts'!S$5&amp;"'!$i1"),$A255-1,0),NA())</f>
        <v>4.7974358103292776</v>
      </c>
      <c r="T255" s="26" t="e">
        <f t="shared" ca="1" si="420"/>
        <v>#N/A</v>
      </c>
      <c r="U255" s="26" t="e">
        <f t="shared" ca="1" si="421"/>
        <v>#N/A</v>
      </c>
      <c r="V255" s="270" t="e">
        <f t="shared" ca="1" si="422"/>
        <v>#N/A</v>
      </c>
      <c r="W255" s="24"/>
    </row>
    <row r="256" spans="1:43" s="1" customFormat="1" ht="70">
      <c r="A256" s="278">
        <f t="shared" si="426"/>
        <v>73</v>
      </c>
      <c r="B256" s="192" t="s">
        <v>379</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f ca="1">IF(ISNUMBER(OFFSET(INDIRECT("'"&amp;'DATA for charts'!S$5&amp;"'!$i1"),$A256-1,0)),OFFSET(INDIRECT("'"&amp;'DATA for charts'!S$5&amp;"'!$i1"),$A256-1,0),NA())</f>
        <v>4.2121743380140835</v>
      </c>
      <c r="T256" s="26" t="e">
        <f t="shared" ca="1" si="420"/>
        <v>#N/A</v>
      </c>
      <c r="U256" s="26" t="e">
        <f t="shared" ca="1" si="421"/>
        <v>#N/A</v>
      </c>
      <c r="V256" s="270" t="e">
        <f t="shared" ca="1" si="422"/>
        <v>#N/A</v>
      </c>
      <c r="W256" s="24"/>
    </row>
    <row r="257" spans="1:43" s="1" customFormat="1" ht="70">
      <c r="A257" s="278">
        <f t="shared" si="426"/>
        <v>74</v>
      </c>
      <c r="B257" s="192" t="s">
        <v>405</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f ca="1">IF(ISNUMBER(OFFSET(INDIRECT("'"&amp;'DATA for charts'!S$5&amp;"'!$i1"),$A257-1,0)),OFFSET(INDIRECT("'"&amp;'DATA for charts'!S$5&amp;"'!$i1"),$A257-1,0),NA())</f>
        <v>6.2973971790693062</v>
      </c>
      <c r="T257" s="26" t="e">
        <f t="shared" ca="1" si="420"/>
        <v>#N/A</v>
      </c>
      <c r="U257" s="26" t="e">
        <f t="shared" ca="1" si="421"/>
        <v>#N/A</v>
      </c>
      <c r="V257" s="270" t="e">
        <f t="shared" ca="1" si="422"/>
        <v>#N/A</v>
      </c>
      <c r="W257" s="24"/>
    </row>
    <row r="258" spans="1:43" s="1" customFormat="1" ht="56">
      <c r="A258" s="278">
        <f t="shared" si="426"/>
        <v>75</v>
      </c>
      <c r="B258" s="192" t="s">
        <v>381</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f ca="1">IF(ISNUMBER(OFFSET(INDIRECT("'"&amp;'DATA for charts'!S$5&amp;"'!$i1"),$A258-1,0)),OFFSET(INDIRECT("'"&amp;'DATA for charts'!S$5&amp;"'!$i1"),$A258-1,0),NA())</f>
        <v>6.1381471208334721</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761</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Latest Result</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42">
      <c r="A264" s="278">
        <f>A253</f>
        <v>70</v>
      </c>
      <c r="B264" s="192" t="s">
        <v>376</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f t="shared" ca="1" si="429"/>
        <v>6.3515671966931668</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42">
      <c r="A265" s="587">
        <v>76</v>
      </c>
      <c r="B265" s="588" t="s">
        <v>753</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f ca="1">IF(ISNUMBER(OFFSET(INDIRECT("'"&amp;'DATA for charts'!S$5&amp;"'!$i1"),$A265-1,0)),OFFSET(INDIRECT("'"&amp;'DATA for charts'!S$5&amp;"'!$i1"),$A265-1,0),NA())</f>
        <v>3.7703386584635834</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42">
      <c r="A266" s="587">
        <f>A265+1</f>
        <v>77</v>
      </c>
      <c r="B266" s="588" t="s">
        <v>754</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f ca="1">IF(ISNUMBER(OFFSET(INDIRECT("'"&amp;'DATA for charts'!S$5&amp;"'!$i1"),$A266-1,0)),OFFSET(INDIRECT("'"&amp;'DATA for charts'!S$5&amp;"'!$i1"),$A266-1,0),NA())</f>
        <v>6.8061950039561392</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6">
      <c r="A267" s="587">
        <f>A266+1</f>
        <v>78</v>
      </c>
      <c r="B267" s="588" t="s">
        <v>755</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f ca="1">IF(ISNUMBER(OFFSET(INDIRECT("'"&amp;'DATA for charts'!S$5&amp;"'!$i1"),$A267-1,0)),OFFSET(INDIRECT("'"&amp;'DATA for charts'!S$5&amp;"'!$i1"),$A267-1,0),NA())</f>
        <v>6.7702237039140831</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6">
      <c r="A268" s="587">
        <f>A267+1</f>
        <v>79</v>
      </c>
      <c r="B268" s="588" t="s">
        <v>759</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f ca="1">IF(ISNUMBER(OFFSET(INDIRECT("'"&amp;'DATA for charts'!S$5&amp;"'!$i1"),$A268-1,0)),OFFSET(INDIRECT("'"&amp;'DATA for charts'!S$5&amp;"'!$i1"),$A268-1,0),NA())</f>
        <v>7.1067701858669441</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6">
      <c r="A269" s="587">
        <f>A268+1</f>
        <v>80</v>
      </c>
      <c r="B269" s="588" t="s">
        <v>756</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f ca="1">IF(ISNUMBER(OFFSET(INDIRECT("'"&amp;'DATA for charts'!S$5&amp;"'!$i1"),$A269-1,0)),OFFSET(INDIRECT("'"&amp;'DATA for charts'!S$5&amp;"'!$i1"),$A269-1,0),NA())</f>
        <v>7.3342986190285275</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42">
      <c r="A270" s="587">
        <f>A282</f>
        <v>81</v>
      </c>
      <c r="B270" s="192" t="s">
        <v>382</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f t="shared" ca="1" si="433"/>
        <v>3.040447251546055</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6">
      <c r="A271" s="587">
        <v>88</v>
      </c>
      <c r="B271" s="588" t="s">
        <v>757</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f ca="1">IF(ISNUMBER(OFFSET(INDIRECT("'"&amp;'DATA for charts'!S$5&amp;"'!$i1"),$A271-1,0)),OFFSET(INDIRECT("'"&amp;'DATA for charts'!S$5&amp;"'!$i1"),$A271-1,0),NA())</f>
        <v>3.45012275142575</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43" s="1" customFormat="1" ht="56">
      <c r="A272" s="587">
        <f t="shared" ref="A272:A273" si="434">A271+1</f>
        <v>89</v>
      </c>
      <c r="B272" s="588" t="s">
        <v>760</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f ca="1">IF(ISNUMBER(OFFSET(INDIRECT("'"&amp;'DATA for charts'!S$5&amp;"'!$i1"),$A272-1,0)),OFFSET(INDIRECT("'"&amp;'DATA for charts'!S$5&amp;"'!$i1"),$A272-1,0),NA())</f>
        <v>3.9147831651936666</v>
      </c>
      <c r="T272" s="26" t="e">
        <f t="shared" ca="1" si="430"/>
        <v>#N/A</v>
      </c>
      <c r="U272" s="26" t="e">
        <f t="shared" ca="1" si="431"/>
        <v>#N/A</v>
      </c>
      <c r="V272" s="270" t="e">
        <f t="shared" ca="1" si="432"/>
        <v>#N/A</v>
      </c>
      <c r="W272" s="24"/>
    </row>
    <row r="273" spans="1:43" s="1" customFormat="1" ht="56">
      <c r="A273" s="587">
        <f t="shared" si="434"/>
        <v>90</v>
      </c>
      <c r="B273" s="588" t="s">
        <v>758</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f ca="1">IF(ISNUMBER(OFFSET(INDIRECT("'"&amp;'DATA for charts'!S$5&amp;"'!$i1"),$A273-1,0)),OFFSET(INDIRECT("'"&amp;'DATA for charts'!S$5&amp;"'!$i1"),$A273-1,0),NA())</f>
        <v>4.1774468440423611</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Latest Result</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6">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419</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f t="shared" ca="1" si="436"/>
        <v>0.26648235478750015</v>
      </c>
      <c r="AP277" s="28" t="e">
        <f ca="1">MIN(Y277:AN277)</f>
        <v>#N/A</v>
      </c>
      <c r="AQ277" s="28" t="e">
        <f ca="1">MAX(Y277:AN277)</f>
        <v>#N/A</v>
      </c>
    </row>
    <row r="278" spans="1:43" s="1" customFormat="1" ht="56">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433</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f t="shared" ca="1" si="438"/>
        <v>-0.22308562267525289</v>
      </c>
      <c r="AP278" s="28" t="e">
        <f t="shared" ref="AP278:AP286" ca="1" si="439">MIN(Y278:AN278)</f>
        <v>#N/A</v>
      </c>
      <c r="AQ278" s="28" t="e">
        <f t="shared" ref="AQ278:AQ286" ca="1" si="440">MAX(Y278:AN278)</f>
        <v>#N/A</v>
      </c>
    </row>
    <row r="279" spans="1:43" s="1" customFormat="1" ht="56">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539</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f t="shared" ca="1" si="441"/>
        <v>-0.21590370730098907</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Latest Result</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6">
      <c r="A281" s="278">
        <v>114</v>
      </c>
      <c r="B281" s="192" t="s">
        <v>1035</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f ca="1">IF(ISNUMBER(OFFSET(INDIRECT("'"&amp;'DATA for charts'!S$5&amp;"'!$i1"),$A281-1,0)),OFFSET(INDIRECT("'"&amp;'DATA for charts'!S$5&amp;"'!$i1"),$A281-1,0),NA())</f>
        <v>1.0458327706611417</v>
      </c>
      <c r="T281" s="26" t="e">
        <f t="shared" ref="T281:T288" ca="1" si="443">MIN(C281:J281)</f>
        <v>#N/A</v>
      </c>
      <c r="U281" s="26" t="e">
        <f t="shared" ref="U281:U288" ca="1" si="444">MAX(C281:J281)</f>
        <v>#N/A</v>
      </c>
      <c r="V281" s="270" t="e">
        <f t="shared" ref="V281:V288" ca="1" si="445">AVERAGE(C281:J281)</f>
        <v>#N/A</v>
      </c>
      <c r="W281" s="24"/>
      <c r="X281" s="192" t="s">
        <v>435</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f t="shared" ca="1" si="447"/>
        <v>9.2920551929111195E-2</v>
      </c>
      <c r="AP281" s="28" t="e">
        <f t="shared" ca="1" si="439"/>
        <v>#N/A</v>
      </c>
      <c r="AQ281" s="28" t="e">
        <f t="shared" ca="1" si="440"/>
        <v>#N/A</v>
      </c>
    </row>
    <row r="282" spans="1:43" s="1" customFormat="1" ht="56">
      <c r="A282" s="278">
        <v>81</v>
      </c>
      <c r="B282" s="192" t="s">
        <v>382</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f ca="1">IF(ISNUMBER(OFFSET(INDIRECT("'"&amp;'DATA for charts'!S$5&amp;"'!$i1"),$A282-1,0)),OFFSET(INDIRECT("'"&amp;'DATA for charts'!S$5&amp;"'!$i1"),$A282-1,0),NA())</f>
        <v>3.040447251546055</v>
      </c>
      <c r="T282" s="26" t="e">
        <f t="shared" ca="1" si="443"/>
        <v>#N/A</v>
      </c>
      <c r="U282" s="26" t="e">
        <f t="shared" ca="1" si="444"/>
        <v>#N/A</v>
      </c>
      <c r="V282" s="270" t="e">
        <f t="shared" ca="1" si="445"/>
        <v>#N/A</v>
      </c>
      <c r="W282" s="24"/>
      <c r="X282" s="192" t="s">
        <v>440</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f t="shared" ca="1" si="447"/>
        <v>0.10010246730337502</v>
      </c>
      <c r="AP282" s="28" t="e">
        <f t="shared" ca="1" si="439"/>
        <v>#N/A</v>
      </c>
      <c r="AQ282" s="28" t="e">
        <f t="shared" ca="1" si="440"/>
        <v>#N/A</v>
      </c>
    </row>
    <row r="283" spans="1:43" s="1" customFormat="1" ht="42">
      <c r="A283" s="278">
        <f t="shared" ref="A283:A288" si="448">A282+1</f>
        <v>82</v>
      </c>
      <c r="B283" s="192" t="s">
        <v>383</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f ca="1">IF(ISNUMBER(OFFSET(INDIRECT("'"&amp;'DATA for charts'!S$5&amp;"'!$i1"),$A283-1,0)),OFFSET(INDIRECT("'"&amp;'DATA for charts'!S$5&amp;"'!$i1"),$A283-1,0),NA())</f>
        <v>2.2221010747404084</v>
      </c>
      <c r="T283" s="26" t="e">
        <f t="shared" ca="1" si="443"/>
        <v>#N/A</v>
      </c>
      <c r="U283" s="26" t="e">
        <f t="shared" ca="1" si="444"/>
        <v>#N/A</v>
      </c>
      <c r="V283" s="270" t="e">
        <f t="shared" ca="1" si="445"/>
        <v>#N/A</v>
      </c>
      <c r="W283" s="24"/>
      <c r="X283" s="192" t="s">
        <v>420</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f t="shared" ca="1" si="449"/>
        <v>0.6563954970357222</v>
      </c>
      <c r="AP283" s="28" t="e">
        <f t="shared" ca="1" si="439"/>
        <v>#N/A</v>
      </c>
      <c r="AQ283" s="28" t="e">
        <f t="shared" ca="1" si="440"/>
        <v>#N/A</v>
      </c>
    </row>
    <row r="284" spans="1:43" s="1" customFormat="1" ht="56">
      <c r="A284" s="278">
        <f t="shared" si="448"/>
        <v>83</v>
      </c>
      <c r="B284" s="192" t="s">
        <v>384</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f ca="1">IF(ISNUMBER(OFFSET(INDIRECT("'"&amp;'DATA for charts'!S$5&amp;"'!$i1"),$A284-1,0)),OFFSET(INDIRECT("'"&amp;'DATA for charts'!S$5&amp;"'!$i1"),$A284-1,0),NA())</f>
        <v>3.2603300551982781</v>
      </c>
      <c r="T284" s="26" t="e">
        <f t="shared" ca="1" si="443"/>
        <v>#N/A</v>
      </c>
      <c r="U284" s="26" t="e">
        <f t="shared" ca="1" si="444"/>
        <v>#N/A</v>
      </c>
      <c r="V284" s="270" t="e">
        <f t="shared" ca="1" si="445"/>
        <v>#N/A</v>
      </c>
      <c r="W284" s="24"/>
      <c r="X284" s="192" t="s">
        <v>421</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f t="shared" ca="1" si="450"/>
        <v>0.18145327902555852</v>
      </c>
      <c r="AP284" s="28" t="e">
        <f t="shared" ca="1" si="439"/>
        <v>#N/A</v>
      </c>
      <c r="AQ284" s="28" t="e">
        <f t="shared" ca="1" si="440"/>
        <v>#N/A</v>
      </c>
    </row>
    <row r="285" spans="1:43" s="1" customFormat="1" ht="70">
      <c r="A285" s="278">
        <f t="shared" si="448"/>
        <v>84</v>
      </c>
      <c r="B285" s="192" t="s">
        <v>385</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f ca="1">IF(ISNUMBER(OFFSET(INDIRECT("'"&amp;'DATA for charts'!S$5&amp;"'!$i1"),$A285-1,0)),OFFSET(INDIRECT("'"&amp;'DATA for charts'!S$5&amp;"'!$i1"),$A285-1,0),NA())</f>
        <v>2.7815184723279445</v>
      </c>
      <c r="T285" s="26" t="e">
        <f t="shared" ca="1" si="443"/>
        <v>#N/A</v>
      </c>
      <c r="U285" s="26" t="e">
        <f t="shared" ca="1" si="444"/>
        <v>#N/A</v>
      </c>
      <c r="V285" s="270" t="e">
        <f t="shared" ca="1" si="445"/>
        <v>#N/A</v>
      </c>
      <c r="W285" s="24"/>
      <c r="X285" s="192" t="s">
        <v>588</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f t="shared" ca="1" si="451"/>
        <v>1.6821100875829804</v>
      </c>
      <c r="AP285" s="28" t="e">
        <f t="shared" ca="1" si="439"/>
        <v>#N/A</v>
      </c>
      <c r="AQ285" s="28" t="e">
        <f t="shared" ca="1" si="440"/>
        <v>#N/A</v>
      </c>
    </row>
    <row r="286" spans="1:43" s="1" customFormat="1" ht="70">
      <c r="A286" s="278">
        <f t="shared" si="448"/>
        <v>85</v>
      </c>
      <c r="B286" s="192" t="s">
        <v>386</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f ca="1">IF(ISNUMBER(OFFSET(INDIRECT("'"&amp;'DATA for charts'!S$5&amp;"'!$i1"),$A286-1,0)),OFFSET(INDIRECT("'"&amp;'DATA for charts'!S$5&amp;"'!$i1"),$A286-1,0),NA())</f>
        <v>3.0399620159785279</v>
      </c>
      <c r="T286" s="26" t="e">
        <f t="shared" ca="1" si="443"/>
        <v>#N/A</v>
      </c>
      <c r="U286" s="26" t="e">
        <f t="shared" ca="1" si="444"/>
        <v>#N/A</v>
      </c>
      <c r="V286" s="270" t="e">
        <f t="shared" ca="1" si="445"/>
        <v>#N/A</v>
      </c>
      <c r="W286" s="24"/>
      <c r="X286" s="192" t="s">
        <v>586</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f t="shared" ca="1" si="452"/>
        <v>5.654331261600924</v>
      </c>
      <c r="AP286" s="28" t="e">
        <f t="shared" ca="1" si="439"/>
        <v>#N/A</v>
      </c>
      <c r="AQ286" s="28" t="e">
        <f t="shared" ca="1" si="440"/>
        <v>#N/A</v>
      </c>
    </row>
    <row r="287" spans="1:43" s="1" customFormat="1" ht="56">
      <c r="A287" s="278">
        <f t="shared" si="448"/>
        <v>86</v>
      </c>
      <c r="B287" s="192" t="s">
        <v>387</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f ca="1">IF(ISNUMBER(OFFSET(INDIRECT("'"&amp;'DATA for charts'!S$5&amp;"'!$i1"),$A287-1,0)),OFFSET(INDIRECT("'"&amp;'DATA for charts'!S$5&amp;"'!$i1"),$A287-1,0),NA())</f>
        <v>2.3875281644443667</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Latest Result</v>
      </c>
      <c r="AP287" s="24"/>
      <c r="AQ287" s="24"/>
    </row>
    <row r="288" spans="1:43" s="1" customFormat="1" ht="42">
      <c r="A288" s="278">
        <f t="shared" si="448"/>
        <v>87</v>
      </c>
      <c r="B288" s="192" t="s">
        <v>388</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f ca="1">IF(ISNUMBER(OFFSET(INDIRECT("'"&amp;'DATA for charts'!S$5&amp;"'!$i1"),$A288-1,0)),OFFSET(INDIRECT("'"&amp;'DATA for charts'!S$5&amp;"'!$i1"),$A288-1,0),NA())</f>
        <v>1.4799194889740501</v>
      </c>
      <c r="T288" s="26" t="e">
        <f t="shared" ca="1" si="443"/>
        <v>#N/A</v>
      </c>
      <c r="U288" s="26" t="e">
        <f t="shared" ca="1" si="444"/>
        <v>#N/A</v>
      </c>
      <c r="V288" s="270" t="e">
        <f t="shared" ca="1" si="445"/>
        <v>#N/A</v>
      </c>
      <c r="W288" s="24"/>
      <c r="X288" s="192" t="s">
        <v>540</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f t="shared" ca="1" si="462"/>
        <v>-2.1116466069416369</v>
      </c>
      <c r="AP288" s="28" t="e">
        <f ca="1">MIN(Y288:AN288)</f>
        <v>#N/A</v>
      </c>
      <c r="AQ288" s="28" t="e">
        <f ca="1">MAX(Y288:AN288)</f>
        <v>#N/A</v>
      </c>
    </row>
    <row r="289" spans="1:43" s="1" customFormat="1" ht="28">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541</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f t="shared" ca="1" si="463"/>
        <v>-0.62970687644249956</v>
      </c>
      <c r="AP289" s="28" t="e">
        <f ca="1">MIN(Y289:AN289)</f>
        <v>#N/A</v>
      </c>
      <c r="AQ289" s="28" t="e">
        <f ca="1">MAX(Y289:AN289)</f>
        <v>#N/A</v>
      </c>
    </row>
    <row r="290" spans="1:43" s="1" customFormat="1" ht="42">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Latest Result</v>
      </c>
      <c r="T290" s="26" t="s">
        <v>22</v>
      </c>
      <c r="U290" s="26" t="s">
        <v>23</v>
      </c>
      <c r="V290" s="35" t="s">
        <v>137</v>
      </c>
      <c r="W290" s="24"/>
      <c r="X290" s="192" t="s">
        <v>542</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f t="shared" ca="1" si="465"/>
        <v>-0.24426338535749981</v>
      </c>
      <c r="AP290" s="28" t="e">
        <f ca="1">MIN(Y290:AN290)</f>
        <v>#N/A</v>
      </c>
      <c r="AQ290" s="28" t="e">
        <f ca="1">MAX(Y290:AN290)</f>
        <v>#N/A</v>
      </c>
    </row>
    <row r="291" spans="1:43" s="1" customFormat="1" ht="42">
      <c r="A291" s="278">
        <v>91</v>
      </c>
      <c r="B291" s="196" t="s">
        <v>389</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f ca="1">IF(ISNUMBER(OFFSET(INDIRECT("'"&amp;'DATA for charts'!S$5&amp;"'!$i1"),$A291-1,0)),OFFSET(INDIRECT("'"&amp;'DATA for charts'!S$5&amp;"'!$i1"),$A291-1,0),NA())</f>
        <v>1.0409839497122859</v>
      </c>
      <c r="T291" s="26" t="e">
        <f t="shared" ref="T291:T298" ca="1" si="466">MIN(C291:J291)</f>
        <v>#N/A</v>
      </c>
      <c r="U291" s="26" t="e">
        <f t="shared" ref="U291:U298" ca="1" si="467">MAX(C291:J291)</f>
        <v>#N/A</v>
      </c>
      <c r="V291" s="270" t="e">
        <f t="shared" ref="V291:V298" ca="1" si="468">AVERAGE(C291:J291)</f>
        <v>#N/A</v>
      </c>
      <c r="W291" s="24"/>
      <c r="X291" s="192" t="s">
        <v>601</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f t="shared" ca="1" si="469"/>
        <v>-2.3633273811729714</v>
      </c>
      <c r="AP291" s="28" t="e">
        <f ca="1">MIN(Y291:AN291)</f>
        <v>#N/A</v>
      </c>
      <c r="AQ291" s="28" t="e">
        <f ca="1">MAX(Y291:AN291)</f>
        <v>#N/A</v>
      </c>
    </row>
    <row r="292" spans="1:43" s="1" customFormat="1" ht="70">
      <c r="A292" s="278">
        <f t="shared" ref="A292:A298" si="470">A291+1</f>
        <v>92</v>
      </c>
      <c r="B292" s="192" t="s">
        <v>568</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f ca="1">IF(ISNUMBER(OFFSET(INDIRECT("'"&amp;'DATA for charts'!S$5&amp;"'!$i1"),$A292-1,0)),OFFSET(INDIRECT("'"&amp;'DATA for charts'!S$5&amp;"'!$i1"),$A292-1,0),NA())</f>
        <v>1.3074663044997861</v>
      </c>
      <c r="T292" s="26" t="e">
        <f t="shared" ca="1" si="466"/>
        <v>#N/A</v>
      </c>
      <c r="U292" s="26" t="e">
        <f t="shared" ca="1" si="467"/>
        <v>#N/A</v>
      </c>
      <c r="V292" s="270" t="e">
        <f t="shared" ca="1" si="468"/>
        <v>#N/A</v>
      </c>
      <c r="W292" s="24"/>
      <c r="X292" s="192" t="s">
        <v>602</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f t="shared" ca="1" si="471"/>
        <v>-0.50594040090397208</v>
      </c>
      <c r="AP292" s="28" t="e">
        <f ca="1">MIN(Y292:AN292)</f>
        <v>#N/A</v>
      </c>
      <c r="AQ292" s="28" t="e">
        <f ca="1">MAX(Y292:AN292)</f>
        <v>#N/A</v>
      </c>
    </row>
    <row r="293" spans="1:43" s="1" customFormat="1" ht="70">
      <c r="A293" s="278">
        <f t="shared" si="470"/>
        <v>93</v>
      </c>
      <c r="B293" s="194" t="s">
        <v>428</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f ca="1">IF(ISNUMBER(OFFSET(INDIRECT("'"&amp;'DATA for charts'!S$5&amp;"'!$i1"),$A293-1,0)),OFFSET(INDIRECT("'"&amp;'DATA for charts'!S$5&amp;"'!$i1"),$A293-1,0),NA())</f>
        <v>1.0843806818245332</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70">
      <c r="A294" s="278">
        <f t="shared" si="470"/>
        <v>94</v>
      </c>
      <c r="B294" s="192" t="s">
        <v>429</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f ca="1">IF(ISNUMBER(OFFSET(INDIRECT("'"&amp;'DATA for charts'!S$5&amp;"'!$i1"),$A294-1,0)),OFFSET(INDIRECT("'"&amp;'DATA for charts'!S$5&amp;"'!$i1"),$A294-1,0),NA())</f>
        <v>1.4003868564288973</v>
      </c>
      <c r="T294" s="26" t="e">
        <f t="shared" ca="1" si="466"/>
        <v>#N/A</v>
      </c>
      <c r="U294" s="26" t="e">
        <f t="shared" ca="1" si="467"/>
        <v>#N/A</v>
      </c>
      <c r="V294" s="270" t="e">
        <f t="shared" ca="1" si="468"/>
        <v>#N/A</v>
      </c>
      <c r="W294" s="24"/>
      <c r="X294" s="193" t="s">
        <v>501</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6">
      <c r="A295" s="278">
        <f t="shared" si="470"/>
        <v>95</v>
      </c>
      <c r="B295" s="192" t="s">
        <v>390</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f ca="1">IF(ISNUMBER(OFFSET(INDIRECT("'"&amp;'DATA for charts'!S$5&amp;"'!$i1"),$A295-1,0)),OFFSET(INDIRECT("'"&amp;'DATA for charts'!S$5&amp;"'!$i1"),$A295-1,0),NA())</f>
        <v>1.1844831491279082</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8">
      <c r="A296" s="278">
        <f t="shared" si="470"/>
        <v>96</v>
      </c>
      <c r="B296" s="192" t="s">
        <v>391</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f ca="1">IF(ISNUMBER(OFFSET(INDIRECT("'"&amp;'DATA for charts'!S$5&amp;"'!$i1"),$A296-1,0)),OFFSET(INDIRECT("'"&amp;'DATA for charts'!S$5&amp;"'!$i1"),$A296-1,0),NA())</f>
        <v>1.8408786461636304</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42">
      <c r="A297" s="278">
        <f t="shared" si="470"/>
        <v>97</v>
      </c>
      <c r="B297" s="192" t="s">
        <v>392</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f ca="1">IF(ISNUMBER(OFFSET(INDIRECT("'"&amp;'DATA for charts'!S$5&amp;"'!$i1"),$A297-1,0)),OFFSET(INDIRECT("'"&amp;'DATA for charts'!S$5&amp;"'!$i1"),$A297-1,0),NA())</f>
        <v>1.3659364281534667</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Latest Result</v>
      </c>
      <c r="AP297" s="24"/>
      <c r="AQ297" s="24"/>
    </row>
    <row r="298" spans="1:43" s="1" customFormat="1" ht="70">
      <c r="A298" s="278">
        <f t="shared" si="470"/>
        <v>98</v>
      </c>
      <c r="B298" s="192" t="s">
        <v>393</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f ca="1">IF(ISNUMBER(OFFSET(INDIRECT("'"&amp;'DATA for charts'!S$5&amp;"'!$i1"),$A298-1,0)),OFFSET(INDIRECT("'"&amp;'DATA for charts'!S$5&amp;"'!$i1"),$A298-1,0),NA())</f>
        <v>2.8665932367108886</v>
      </c>
      <c r="T298" s="26" t="e">
        <f t="shared" ca="1" si="466"/>
        <v>#N/A</v>
      </c>
      <c r="U298" s="26" t="e">
        <f t="shared" ca="1" si="467"/>
        <v>#N/A</v>
      </c>
      <c r="V298" s="270" t="e">
        <f t="shared" ca="1" si="468"/>
        <v>#N/A</v>
      </c>
      <c r="W298" s="24"/>
      <c r="X298" s="192" t="s">
        <v>502</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f t="shared" ca="1" si="482"/>
        <v>1.7066053699733006</v>
      </c>
      <c r="AP298" s="28" t="e">
        <f ca="1">MIN(Y298:AN298)</f>
        <v>#N/A</v>
      </c>
      <c r="AQ298" s="28" t="e">
        <f ca="1">MAX(Y298:AN298)</f>
        <v>#N/A</v>
      </c>
    </row>
    <row r="299" spans="1:43" s="1" customFormat="1" ht="56">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Latest Result</v>
      </c>
      <c r="T299" s="26" t="s">
        <v>22</v>
      </c>
      <c r="U299" s="26" t="s">
        <v>23</v>
      </c>
      <c r="V299" s="35" t="s">
        <v>137</v>
      </c>
      <c r="W299" s="24"/>
      <c r="X299" s="192" t="s">
        <v>503</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f t="shared" ca="1" si="482"/>
        <v>1.7325097849126179</v>
      </c>
      <c r="AP299" s="28" t="e">
        <f ca="1">MIN(Y315:AN315)</f>
        <v>#N/A</v>
      </c>
      <c r="AQ299" s="28" t="e">
        <f ca="1">MAX(Y315:AN315)</f>
        <v>#N/A</v>
      </c>
    </row>
    <row r="300" spans="1:43" s="1" customFormat="1" ht="56">
      <c r="A300" s="278">
        <v>99</v>
      </c>
      <c r="B300" s="192" t="s">
        <v>394</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f ca="1">IF(ISNUMBER(OFFSET(INDIRECT("'"&amp;'DATA for charts'!S$5&amp;"'!$i1"),$A300-1,0)),OFFSET(INDIRECT("'"&amp;'DATA for charts'!S$5&amp;"'!$i1"),$A300-1,0),NA())</f>
        <v>6.8388144107288324</v>
      </c>
      <c r="T300" s="26" t="e">
        <f t="shared" ref="T300:T316" ca="1" si="484">MIN(C300:J300)</f>
        <v>#N/A</v>
      </c>
      <c r="U300" s="26" t="e">
        <f t="shared" ref="U300:U316" ca="1" si="485">MAX(C300:J300)</f>
        <v>#N/A</v>
      </c>
      <c r="V300" s="270" t="e">
        <f t="shared" ref="V300:V316" ca="1" si="486">AVERAGE(C300:J300)</f>
        <v>#N/A</v>
      </c>
      <c r="W300" s="24"/>
      <c r="X300" s="192" t="s">
        <v>504</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f t="shared" ca="1" si="482"/>
        <v>-1.1745344575340724</v>
      </c>
      <c r="AP300" s="28" t="e">
        <f ca="1">MIN(Y300:AN300)</f>
        <v>#N/A</v>
      </c>
      <c r="AQ300" s="28" t="e">
        <f ca="1">MAX(Y300:AN300)</f>
        <v>#N/A</v>
      </c>
    </row>
    <row r="301" spans="1:43" s="1" customFormat="1" ht="56">
      <c r="A301" s="278">
        <f t="shared" ref="A301:A316" si="487">A300+1</f>
        <v>100</v>
      </c>
      <c r="B301" s="192" t="s">
        <v>395</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f ca="1">IF(ISNUMBER(OFFSET(INDIRECT("'"&amp;'DATA for charts'!S$5&amp;"'!$i1"),$A301-1,0)),OFFSET(INDIRECT("'"&amp;'DATA for charts'!S$5&amp;"'!$i1"),$A301-1,0),NA())</f>
        <v>4.7271678037871956</v>
      </c>
      <c r="T301" s="26" t="e">
        <f t="shared" ca="1" si="484"/>
        <v>#N/A</v>
      </c>
      <c r="U301" s="26" t="e">
        <f t="shared" ca="1" si="485"/>
        <v>#N/A</v>
      </c>
      <c r="V301" s="270" t="e">
        <f t="shared" ca="1" si="486"/>
        <v>#N/A</v>
      </c>
      <c r="W301" s="24"/>
      <c r="X301" s="192" t="s">
        <v>505</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f t="shared" ca="1" si="488"/>
        <v>-1.2957526974894664</v>
      </c>
      <c r="AP301" s="28" t="e">
        <f ca="1">MIN(Y301:AN301)</f>
        <v>#N/A</v>
      </c>
      <c r="AQ301" s="28" t="e">
        <f ca="1">MAX(Y301:AN301)</f>
        <v>#N/A</v>
      </c>
    </row>
    <row r="302" spans="1:43" s="1" customFormat="1" ht="70">
      <c r="A302" s="278">
        <f t="shared" si="487"/>
        <v>101</v>
      </c>
      <c r="B302" s="192" t="s">
        <v>396</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f ca="1">IF(ISNUMBER(OFFSET(INDIRECT("'"&amp;'DATA for charts'!S$5&amp;"'!$i1"),$A302-1,0)),OFFSET(INDIRECT("'"&amp;'DATA for charts'!S$5&amp;"'!$i1"),$A302-1,0),NA())</f>
        <v>6.5945510253713326</v>
      </c>
      <c r="T302" s="26" t="e">
        <f t="shared" ca="1" si="484"/>
        <v>#N/A</v>
      </c>
      <c r="U302" s="26" t="e">
        <f t="shared" ca="1" si="485"/>
        <v>#N/A</v>
      </c>
      <c r="V302" s="270" t="e">
        <f t="shared" ca="1" si="486"/>
        <v>#N/A</v>
      </c>
      <c r="W302" s="24"/>
      <c r="X302" s="192" t="s">
        <v>506</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f t="shared" ca="1" si="489"/>
        <v>-1.2856713406527129</v>
      </c>
      <c r="AP302" s="28" t="e">
        <f ca="1">MIN(Y302:AN302)</f>
        <v>#N/A</v>
      </c>
      <c r="AQ302" s="28" t="e">
        <f ca="1">MAX(Y302:AN302)</f>
        <v>#N/A</v>
      </c>
    </row>
    <row r="303" spans="1:43" s="1" customFormat="1" ht="70">
      <c r="A303" s="278">
        <f t="shared" si="487"/>
        <v>102</v>
      </c>
      <c r="B303" s="192" t="s">
        <v>397</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f ca="1">IF(ISNUMBER(OFFSET(INDIRECT("'"&amp;'DATA for charts'!S$5&amp;"'!$i1"),$A303-1,0)),OFFSET(INDIRECT("'"&amp;'DATA for charts'!S$5&amp;"'!$i1"),$A303-1,0),NA())</f>
        <v>4.4754870295558611</v>
      </c>
      <c r="T303" s="26" t="e">
        <f t="shared" ca="1" si="484"/>
        <v>#N/A</v>
      </c>
      <c r="U303" s="26" t="e">
        <f t="shared" ca="1" si="485"/>
        <v>#N/A</v>
      </c>
      <c r="V303" s="270" t="e">
        <f t="shared" ca="1" si="486"/>
        <v>#N/A</v>
      </c>
      <c r="W303" s="24"/>
      <c r="X303" s="192" t="s">
        <v>507</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f t="shared" ca="1" si="490"/>
        <v>0.17568632263769057</v>
      </c>
      <c r="AP303" s="28" t="e">
        <f ca="1">MIN(Y303:AN303)</f>
        <v>#N/A</v>
      </c>
      <c r="AQ303" s="28" t="e">
        <f ca="1">MAX(Y303:AN303)</f>
        <v>#N/A</v>
      </c>
    </row>
    <row r="304" spans="1:43" s="1" customFormat="1" ht="42">
      <c r="A304" s="278">
        <f t="shared" si="487"/>
        <v>103</v>
      </c>
      <c r="B304" s="192" t="s">
        <v>398</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f ca="1">IF(ISNUMBER(OFFSET(INDIRECT("'"&amp;'DATA for charts'!S$5&amp;"'!$i1"),$A304-1,0)),OFFSET(INDIRECT("'"&amp;'DATA for charts'!S$5&amp;"'!$i1"),$A304-1,0),NA())</f>
        <v>3.969546628651889</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8">
      <c r="A305" s="278">
        <f t="shared" si="487"/>
        <v>104</v>
      </c>
      <c r="B305" s="192" t="s">
        <v>399</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f ca="1">IF(ISNUMBER(OFFSET(INDIRECT("'"&amp;'DATA for charts'!S$5&amp;"'!$i1"),$A305-1,0)),OFFSET(INDIRECT("'"&amp;'DATA for charts'!S$5&amp;"'!$i1"),$A305-1,0),NA())</f>
        <v>6.2091075342863329</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Latest Result</v>
      </c>
      <c r="AP305" s="24"/>
      <c r="AQ305" s="24"/>
    </row>
    <row r="306" spans="1:43" s="1" customFormat="1" ht="56">
      <c r="A306" s="278">
        <f t="shared" si="487"/>
        <v>105</v>
      </c>
      <c r="B306" s="192" t="s">
        <v>375</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f ca="1">IF(ISNUMBER(OFFSET(INDIRECT("'"&amp;'DATA for charts'!S$5&amp;"'!$i1"),$A306-1,0)),OFFSET(INDIRECT("'"&amp;'DATA for charts'!S$5&amp;"'!$i1"),$A306-1,0),NA())</f>
        <v>0.37747114436019724</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70">
      <c r="A307" s="278">
        <f t="shared" si="487"/>
        <v>106</v>
      </c>
      <c r="B307" s="192" t="s">
        <v>1036</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f ca="1">IF(ISNUMBER(OFFSET(INDIRECT("'"&amp;'DATA for charts'!S$5&amp;"'!$i1"),$A307-1,0)),OFFSET(INDIRECT("'"&amp;'DATA for charts'!S$5&amp;"'!$i1"),$A307-1,0),NA())</f>
        <v>0.60690591155033613</v>
      </c>
      <c r="T307" s="26" t="e">
        <f t="shared" ca="1" si="484"/>
        <v>#N/A</v>
      </c>
      <c r="U307" s="26" t="e">
        <f t="shared" ca="1" si="485"/>
        <v>#N/A</v>
      </c>
      <c r="V307" s="270" t="e">
        <f t="shared" ca="1" si="486"/>
        <v>#N/A</v>
      </c>
      <c r="W307" s="24"/>
      <c r="X307" s="192" t="s">
        <v>508</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f t="shared" ca="1" si="493"/>
        <v>2.0185416217244095E-2</v>
      </c>
      <c r="AP307" s="28" t="e">
        <f ca="1">MIN(Y307:AN307)</f>
        <v>#N/A</v>
      </c>
      <c r="AQ307" s="28" t="e">
        <f ca="1">MAX(Y307:AN307)</f>
        <v>#N/A</v>
      </c>
    </row>
    <row r="308" spans="1:43" s="1" customFormat="1" ht="56">
      <c r="A308" s="278">
        <f t="shared" si="487"/>
        <v>107</v>
      </c>
      <c r="B308" s="192" t="s">
        <v>400</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f ca="1">IF(ISNUMBER(OFFSET(INDIRECT("'"&amp;'DATA for charts'!S$5&amp;"'!$i1"),$A308-1,0)),OFFSET(INDIRECT("'"&amp;'DATA for charts'!S$5&amp;"'!$i1"),$A308-1,0),NA())</f>
        <v>0.82784871333105003</v>
      </c>
      <c r="T308" s="26" t="e">
        <f t="shared" ca="1" si="484"/>
        <v>#N/A</v>
      </c>
      <c r="U308" s="26" t="e">
        <f t="shared" ca="1" si="485"/>
        <v>#N/A</v>
      </c>
      <c r="V308" s="270" t="e">
        <f t="shared" ca="1" si="486"/>
        <v>#N/A</v>
      </c>
      <c r="W308" s="24"/>
      <c r="X308" s="192" t="s">
        <v>509</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f t="shared" ca="1" si="493"/>
        <v>2.6702965634502366E-2</v>
      </c>
      <c r="AP308" s="28" t="e">
        <f ca="1">MIN(Y308:AN308)</f>
        <v>#N/A</v>
      </c>
      <c r="AQ308" s="28" t="e">
        <f ca="1">MAX(Y308:AN308)</f>
        <v>#N/A</v>
      </c>
    </row>
    <row r="309" spans="1:43" s="1" customFormat="1" ht="56">
      <c r="A309" s="278">
        <f t="shared" si="487"/>
        <v>108</v>
      </c>
      <c r="B309" s="192" t="s">
        <v>401</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f ca="1">IF(ISNUMBER(OFFSET(INDIRECT("'"&amp;'DATA for charts'!S$5&amp;"'!$i1"),$A309-1,0)),OFFSET(INDIRECT("'"&amp;'DATA for charts'!S$5&amp;"'!$i1"),$A309-1,0),NA())</f>
        <v>1.0325401014967168</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6">
      <c r="A310" s="278">
        <f t="shared" si="487"/>
        <v>109</v>
      </c>
      <c r="B310" s="192" t="s">
        <v>402</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f ca="1">IF(ISNUMBER(OFFSET(INDIRECT("'"&amp;'DATA for charts'!S$5&amp;"'!$i1"),$A310-1,0)),OFFSET(INDIRECT("'"&amp;'DATA for charts'!S$5&amp;"'!$i1"),$A310-1,0),NA())</f>
        <v>1.9293660713617777</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6">
      <c r="A311" s="278">
        <f t="shared" si="487"/>
        <v>110</v>
      </c>
      <c r="B311" s="192" t="s">
        <v>403</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f ca="1">IF(ISNUMBER(OFFSET(INDIRECT("'"&amp;'DATA for charts'!S$5&amp;"'!$i1"),$A311-1,0)),OFFSET(INDIRECT("'"&amp;'DATA for charts'!S$5&amp;"'!$i1"),$A311-1,0),NA())</f>
        <v>4.686011920155889</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f t="shared" ca="1" si="494"/>
        <v>6.3388240988509481E-2</v>
      </c>
      <c r="AP311" s="28" t="e">
        <f ca="1">MIN(Y311:AN311)</f>
        <v>#N/A</v>
      </c>
      <c r="AQ311" s="28" t="e">
        <f ca="1">MAX(Y311:AN311)</f>
        <v>#N/A</v>
      </c>
    </row>
    <row r="312" spans="1:43" s="1" customFormat="1" ht="42">
      <c r="A312" s="278">
        <f t="shared" si="487"/>
        <v>111</v>
      </c>
      <c r="B312" s="588" t="s">
        <v>797</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f ca="1">IF(ISNUMBER(OFFSET(INDIRECT("'"&amp;'DATA for charts'!S$5&amp;"'!$i1"),$A312-1,0)),OFFSET(INDIRECT("'"&amp;'DATA for charts'!S$5&amp;"'!$i1"),$A312-1,0),NA())</f>
        <v>6.466327698213667</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42">
      <c r="A313" s="278">
        <f t="shared" si="487"/>
        <v>112</v>
      </c>
      <c r="B313" s="588" t="s">
        <v>798</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f ca="1">IF(ISNUMBER(OFFSET(INDIRECT("'"&amp;'DATA for charts'!S$5&amp;"'!$i1"),$A313-1,0)),OFFSET(INDIRECT("'"&amp;'DATA for charts'!S$5&amp;"'!$i1"),$A313-1,0),NA())</f>
        <v>6.3741676034944721</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42">
      <c r="A314" s="278">
        <f t="shared" si="487"/>
        <v>113</v>
      </c>
      <c r="B314" s="588" t="s">
        <v>799</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f ca="1">IF(ISNUMBER(OFFSET(INDIRECT("'"&amp;'DATA for charts'!S$5&amp;"'!$i1"),$A314-1,0)),OFFSET(INDIRECT("'"&amp;'DATA for charts'!S$5&amp;"'!$i1"),$A314-1,0),NA())</f>
        <v>6.4436386748211385</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6">
      <c r="A315" s="573">
        <v>114</v>
      </c>
      <c r="B315" s="192" t="s">
        <v>1037</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f ca="1">IF(ISNUMBER(OFFSET(INDIRECT("'"&amp;'DATA for charts'!S$5&amp;"'!$i1"),$A315-1,0)),OFFSET(INDIRECT("'"&amp;'DATA for charts'!S$5&amp;"'!$i1"),$A315-1,0),NA())</f>
        <v>1.0458327706611417</v>
      </c>
      <c r="T315" s="26" t="e">
        <f t="shared" ca="1" si="484"/>
        <v>#N/A</v>
      </c>
      <c r="U315" s="26" t="e">
        <f t="shared" ca="1" si="485"/>
        <v>#N/A</v>
      </c>
      <c r="V315" s="270" t="e">
        <f t="shared" ca="1" si="486"/>
        <v>#N/A</v>
      </c>
      <c r="W315" s="24"/>
      <c r="X315" s="192" t="s">
        <v>510</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f t="shared" ca="1" si="499"/>
        <v>9.5301698312904692E-2</v>
      </c>
      <c r="AP315" s="28" t="e">
        <f ca="1">MIN(Y315:AN315)</f>
        <v>#N/A</v>
      </c>
      <c r="AQ315" s="28" t="e">
        <f ca="1">MAX(Y315:AN315)</f>
        <v>#N/A</v>
      </c>
    </row>
    <row r="316" spans="1:43" s="1" customFormat="1" ht="70">
      <c r="A316" s="278">
        <f t="shared" si="487"/>
        <v>115</v>
      </c>
      <c r="B316" s="192" t="s">
        <v>404</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f ca="1">IF(ISNUMBER(OFFSET(INDIRECT("'"&amp;'DATA for charts'!S$5&amp;"'!$i1"),$A316-1,0)),OFFSET(INDIRECT("'"&amp;'DATA for charts'!S$5&amp;"'!$i1"),$A316-1,0),NA())</f>
        <v>2.2702199991441168</v>
      </c>
      <c r="T316" s="26" t="e">
        <f t="shared" ca="1" si="484"/>
        <v>#N/A</v>
      </c>
      <c r="U316" s="26" t="e">
        <f t="shared" ca="1" si="485"/>
        <v>#N/A</v>
      </c>
      <c r="V316" s="270" t="e">
        <f t="shared" ca="1" si="486"/>
        <v>#N/A</v>
      </c>
      <c r="W316" s="24"/>
      <c r="X316" s="192" t="s">
        <v>511</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f t="shared" ca="1" si="499"/>
        <v>0.70305342002983695</v>
      </c>
      <c r="AP316" s="28" t="e">
        <f ca="1">MIN(Y316:AN316)</f>
        <v>#N/A</v>
      </c>
      <c r="AQ316" s="28" t="e">
        <f ca="1">MAX(Y316:AN316)</f>
        <v>#N/A</v>
      </c>
    </row>
    <row r="317" spans="1:43" s="1" customFormat="1" ht="56">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512</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f t="shared" ca="1" si="500"/>
        <v>5.1714156698946621</v>
      </c>
      <c r="AP317" s="28" t="e">
        <f ca="1">MIN(Y317:AN317)</f>
        <v>#N/A</v>
      </c>
      <c r="AQ317" s="28" t="e">
        <f ca="1">MAX(Y317:AN317)</f>
        <v>#N/A</v>
      </c>
    </row>
    <row r="318" spans="1:43" s="1" customFormat="1" ht="70">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513</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f t="shared" ca="1" si="501"/>
        <v>-1.9420285695974719</v>
      </c>
      <c r="AP318" s="28" t="e">
        <f ca="1">MIN(Y318:AN318)</f>
        <v>#N/A</v>
      </c>
      <c r="AQ318" s="28" t="e">
        <f ca="1">MAX(Y318:AN318)</f>
        <v>#N/A</v>
      </c>
    </row>
    <row r="319" spans="1:43" s="1" customFormat="1" ht="14">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Latest Result</v>
      </c>
      <c r="T319" s="35"/>
      <c r="U319" s="35"/>
      <c r="V319" s="35"/>
      <c r="W319" s="24"/>
      <c r="X319" s="571" t="s">
        <v>752</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ht="14">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ht="14">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Latest Result</v>
      </c>
      <c r="AP323" s="24"/>
      <c r="AQ323" s="24"/>
    </row>
    <row r="324" spans="1:43" s="1" customFormat="1" ht="14">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Latest Result</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Latest Result</v>
      </c>
      <c r="AP324" s="24"/>
      <c r="AQ324" s="24"/>
    </row>
    <row r="325" spans="1:43" s="1" customFormat="1" ht="70">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f ca="1">IF(ISNUMBER(OFFSET(INDIRECT("'"&amp;'DATA for charts'!S$5&amp;"'!$h1"),$A325-1,0)),OFFSET(INDIRECT("'"&amp;'DATA for charts'!S$5&amp;"'!$h1"),$A325-1,0),NA())</f>
        <v>63.8408396824451</v>
      </c>
      <c r="T325" s="26" t="e">
        <f ca="1">MIN(C325:J325)</f>
        <v>#N/A</v>
      </c>
      <c r="U325" s="26" t="e">
        <f ca="1">MAX(C325:J325)</f>
        <v>#N/A</v>
      </c>
      <c r="V325" s="270" t="e">
        <f ca="1">AVERAGE(C325:J325)</f>
        <v>#N/A</v>
      </c>
      <c r="W325" s="24"/>
      <c r="X325" s="192" t="s">
        <v>514</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f t="shared" ca="1" si="515"/>
        <v>0.74027582619496113</v>
      </c>
      <c r="AP325" s="28" t="e">
        <f t="shared" ref="AP325:AP331" ca="1" si="516">MIN(Y325:AN325)</f>
        <v>#N/A</v>
      </c>
      <c r="AQ325" s="28" t="e">
        <f t="shared" ref="AQ325:AQ331" ca="1" si="517">MAX(Y325:AN325)</f>
        <v>#N/A</v>
      </c>
    </row>
    <row r="326" spans="1:43" s="1" customFormat="1" ht="56">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f ca="1">IF(ISNUMBER(OFFSET(INDIRECT("'"&amp;'DATA for charts'!S$5&amp;"'!$h1"),$A326-1,0)),OFFSET(INDIRECT("'"&amp;'DATA for charts'!S$5&amp;"'!$h1"),$A326-1,0),NA())</f>
        <v>44.292185943744002</v>
      </c>
      <c r="T326" s="26" t="e">
        <f ca="1">MIN(C326:J326)</f>
        <v>#N/A</v>
      </c>
      <c r="U326" s="26" t="e">
        <f ca="1">MAX(C326:J326)</f>
        <v>#N/A</v>
      </c>
      <c r="V326" s="270" t="e">
        <f ca="1">AVERAGE(C326:J326)</f>
        <v>#N/A</v>
      </c>
      <c r="W326" s="24"/>
      <c r="X326" s="192" t="s">
        <v>515</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f t="shared" ca="1" si="515"/>
        <v>0.81203300830003311</v>
      </c>
      <c r="AP326" s="28" t="e">
        <f t="shared" ca="1" si="516"/>
        <v>#N/A</v>
      </c>
      <c r="AQ326" s="28" t="e">
        <f t="shared" ca="1" si="517"/>
        <v>#N/A</v>
      </c>
    </row>
    <row r="327" spans="1:43" s="1" customFormat="1" ht="42">
      <c r="A327" s="278">
        <f t="shared" si="518"/>
        <v>132</v>
      </c>
      <c r="B327" s="192" t="s">
        <v>406</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f ca="1">IF(ISNUMBER(OFFSET(INDIRECT("'"&amp;'DATA for charts'!S$5&amp;"'!$h1"),$A327-1,0)),OFFSET(INDIRECT("'"&amp;'DATA for charts'!S$5&amp;"'!$h1"),$A327-1,0),NA())</f>
        <v>62.468972650121998</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f t="shared" ca="1" si="519"/>
        <v>0.13648623932671367</v>
      </c>
      <c r="AP327" s="28" t="e">
        <f t="shared" ca="1" si="516"/>
        <v>#N/A</v>
      </c>
      <c r="AQ327" s="28" t="e">
        <f t="shared" ca="1" si="517"/>
        <v>#N/A</v>
      </c>
    </row>
    <row r="328" spans="1:43" s="1" customFormat="1" ht="56">
      <c r="A328" s="278">
        <f t="shared" si="518"/>
        <v>133</v>
      </c>
      <c r="B328" s="192" t="s">
        <v>407</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f ca="1">IF(ISNUMBER(OFFSET(INDIRECT("'"&amp;'DATA for charts'!S$5&amp;"'!$h1"),$A328-1,0)),OFFSET(INDIRECT("'"&amp;'DATA for charts'!S$5&amp;"'!$h1"),$A328-1,0),NA())</f>
        <v>36.680459020297903</v>
      </c>
      <c r="T328" s="26" t="e">
        <f ca="1">MIN(C328:J328)</f>
        <v>#N/A</v>
      </c>
      <c r="U328" s="26" t="e">
        <f ca="1">MAX(C328:J328)</f>
        <v>#N/A</v>
      </c>
      <c r="V328" s="270" t="e">
        <f ca="1">AVERAGE(C328:J328)</f>
        <v>#N/A</v>
      </c>
      <c r="W328" s="24"/>
      <c r="X328" s="192" t="s">
        <v>516</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f t="shared" ca="1" si="520"/>
        <v>-0.18491606166649976</v>
      </c>
      <c r="AP328" s="28" t="e">
        <f t="shared" ca="1" si="516"/>
        <v>#N/A</v>
      </c>
      <c r="AQ328" s="28" t="e">
        <f t="shared" ca="1" si="517"/>
        <v>#N/A</v>
      </c>
    </row>
    <row r="329" spans="1:43" s="1" customFormat="1" ht="70">
      <c r="A329" s="278">
        <f t="shared" si="518"/>
        <v>134</v>
      </c>
      <c r="B329" s="192" t="s">
        <v>750</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f ca="1">IF(ISNUMBER(OFFSET(INDIRECT("'"&amp;'DATA for charts'!S$5&amp;"'!$h1"),$A329-1,0)),OFFSET(INDIRECT("'"&amp;'DATA for charts'!S$5&amp;"'!$h1"),$A329-1,0),NA())</f>
        <v>70.144663705595306</v>
      </c>
      <c r="T329" s="26" t="e">
        <f t="shared" ref="T329:T330" ca="1" si="521">MIN(C329:J329)</f>
        <v>#N/A</v>
      </c>
      <c r="U329" s="26" t="e">
        <f t="shared" ref="U329:U330" ca="1" si="522">MAX(C329:J329)</f>
        <v>#N/A</v>
      </c>
      <c r="V329" s="270" t="e">
        <f t="shared" ref="V329:V330" ca="1" si="523">AVERAGE(C329:J329)</f>
        <v>#N/A</v>
      </c>
      <c r="W329" s="24"/>
      <c r="X329" s="192" t="s">
        <v>517</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f t="shared" ca="1" si="524"/>
        <v>-2.8690133066944234E-3</v>
      </c>
      <c r="AP329" s="28" t="e">
        <f t="shared" ca="1" si="516"/>
        <v>#N/A</v>
      </c>
      <c r="AQ329" s="28" t="e">
        <f t="shared" ca="1" si="517"/>
        <v>#N/A</v>
      </c>
    </row>
    <row r="330" spans="1:43" s="1" customFormat="1" ht="56">
      <c r="A330" s="278">
        <f t="shared" si="518"/>
        <v>135</v>
      </c>
      <c r="B330" s="192" t="s">
        <v>751</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f ca="1">IF(ISNUMBER(OFFSET(INDIRECT("'"&amp;'DATA for charts'!S$5&amp;"'!$h1"),$A330-1,0)),OFFSET(INDIRECT("'"&amp;'DATA for charts'!S$5&amp;"'!$h1"),$A330-1,0),NA())</f>
        <v>49.622061671536201</v>
      </c>
      <c r="T330" s="26" t="e">
        <f t="shared" ca="1" si="521"/>
        <v>#N/A</v>
      </c>
      <c r="U330" s="26" t="e">
        <f t="shared" ca="1" si="522"/>
        <v>#N/A</v>
      </c>
      <c r="V330" s="270" t="e">
        <f t="shared" ca="1" si="523"/>
        <v>#N/A</v>
      </c>
      <c r="W330" s="24"/>
      <c r="X330" s="192" t="s">
        <v>518</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f t="shared" ca="1" si="525"/>
        <v>-0.11182658968013914</v>
      </c>
      <c r="AP330" s="28" t="e">
        <f t="shared" ca="1" si="516"/>
        <v>#N/A</v>
      </c>
      <c r="AQ330" s="28" t="e">
        <f t="shared" ca="1" si="517"/>
        <v>#N/A</v>
      </c>
    </row>
    <row r="331" spans="1:43" s="1" customFormat="1" ht="70">
      <c r="A331" s="278">
        <f t="shared" si="518"/>
        <v>136</v>
      </c>
      <c r="B331" s="196" t="s">
        <v>408</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f ca="1">IF(ISNUMBER(OFFSET(INDIRECT("'"&amp;'DATA for charts'!S$5&amp;"'!$h1"),$A331-1,0)),OFFSET(INDIRECT("'"&amp;'DATA for charts'!S$5&amp;"'!$h1"),$A331-1,0),NA())</f>
        <v>49.877287464590601</v>
      </c>
      <c r="T331" s="26" t="e">
        <f ca="1">MIN(C331:J331)</f>
        <v>#N/A</v>
      </c>
      <c r="U331" s="26" t="e">
        <f ca="1">MAX(C331:J331)</f>
        <v>#N/A</v>
      </c>
      <c r="V331" s="270" t="e">
        <f ca="1">AVERAGE(C331:J331)</f>
        <v>#N/A</v>
      </c>
      <c r="W331" s="24"/>
      <c r="X331" s="192" t="s">
        <v>519</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f t="shared" ca="1" si="526"/>
        <v>1.4228049103750529E-2</v>
      </c>
      <c r="AP331" s="28" t="e">
        <f t="shared" ca="1" si="516"/>
        <v>#N/A</v>
      </c>
      <c r="AQ331" s="28" t="e">
        <f t="shared" ca="1" si="517"/>
        <v>#N/A</v>
      </c>
    </row>
    <row r="332" spans="1:4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4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4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43" s="1" customFormat="1" ht="28">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ht="14">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Latest Result</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ht="14">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Latest Result</v>
      </c>
      <c r="AP337" s="24"/>
      <c r="AQ337" s="24"/>
    </row>
    <row r="338" spans="1:43" s="1" customFormat="1" ht="14">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70">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520</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f t="shared" ca="1" si="548"/>
        <v>0.22943476719013889</v>
      </c>
      <c r="AP339" s="28" t="e">
        <f t="shared" ref="AP339:AP344" ca="1" si="549">MIN(Y339:AN339)</f>
        <v>#N/A</v>
      </c>
      <c r="AQ339" s="28" t="e">
        <f t="shared" ref="AQ339:AQ344" ca="1" si="550">MAX(Y339:AN339)</f>
        <v>#N/A</v>
      </c>
    </row>
    <row r="340" spans="1:43" s="1" customFormat="1" ht="56">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521</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f t="shared" ca="1" si="548"/>
        <v>0.2209428017807139</v>
      </c>
      <c r="AP340" s="28" t="e">
        <f t="shared" ca="1" si="549"/>
        <v>#N/A</v>
      </c>
      <c r="AQ340" s="28" t="e">
        <f t="shared" ca="1" si="550"/>
        <v>#N/A</v>
      </c>
    </row>
    <row r="341" spans="1:43" s="1" customFormat="1" ht="56">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Latest Result</v>
      </c>
      <c r="T341" s="35"/>
      <c r="U341" s="35"/>
      <c r="V341" s="35"/>
      <c r="W341" s="24"/>
      <c r="X341" s="192" t="s">
        <v>522</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f t="shared" ca="1" si="548"/>
        <v>0.20469138816566679</v>
      </c>
      <c r="AP341" s="28" t="e">
        <f t="shared" ca="1" si="549"/>
        <v>#N/A</v>
      </c>
      <c r="AQ341" s="28" t="e">
        <f t="shared" ca="1" si="550"/>
        <v>#N/A</v>
      </c>
    </row>
    <row r="342" spans="1:43" s="1" customFormat="1" ht="70">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f ca="1">IF(ISNUMBER(OFFSET(INDIRECT("'"&amp;'DATA for charts'!S$5&amp;"'!$d1"),$A342-1,0)),OFFSET(INDIRECT("'"&amp;'DATA for charts'!S$5&amp;"'!$d1"),$A342-1,0),NA())</f>
        <v>-12.561260056357201</v>
      </c>
      <c r="T342" s="26" t="e">
        <f ca="1">MIN(C342:J342)</f>
        <v>#N/A</v>
      </c>
      <c r="U342" s="26" t="e">
        <f ca="1">MAX(C342:J342)</f>
        <v>#N/A</v>
      </c>
      <c r="V342" s="270" t="e">
        <f ca="1">AVERAGE(C342:J342)</f>
        <v>#N/A</v>
      </c>
      <c r="W342" s="24"/>
      <c r="X342" s="192" t="s">
        <v>523</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f t="shared" ca="1" si="548"/>
        <v>0.89682596986506091</v>
      </c>
      <c r="AP342" s="28" t="e">
        <f t="shared" ca="1" si="549"/>
        <v>#N/A</v>
      </c>
      <c r="AQ342" s="28" t="e">
        <f t="shared" ca="1" si="550"/>
        <v>#N/A</v>
      </c>
    </row>
    <row r="343" spans="1:43" s="1" customFormat="1" ht="56">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f ca="1">IF(ISNUMBER(OFFSET(INDIRECT("'"&amp;'DATA for charts'!S$5&amp;"'!$d1"),$A343-1,0)),OFFSET(INDIRECT("'"&amp;'DATA for charts'!S$5&amp;"'!$d1"),$A343-1,0),NA())</f>
        <v>1.24241687833779</v>
      </c>
      <c r="T343" s="26" t="e">
        <f ca="1">MIN(C343:J343)</f>
        <v>#N/A</v>
      </c>
      <c r="U343" s="26" t="e">
        <f ca="1">MAX(C343:J343)</f>
        <v>#N/A</v>
      </c>
      <c r="V343" s="270" t="e">
        <f ca="1">AVERAGE(C343:J343)</f>
        <v>#N/A</v>
      </c>
      <c r="W343" s="24"/>
      <c r="X343" s="192" t="s">
        <v>524</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f t="shared" ca="1" si="552"/>
        <v>4.4222011253313891</v>
      </c>
      <c r="AP343" s="28" t="e">
        <f t="shared" ca="1" si="549"/>
        <v>#N/A</v>
      </c>
      <c r="AQ343" s="28" t="e">
        <f t="shared" ca="1" si="550"/>
        <v>#N/A</v>
      </c>
    </row>
    <row r="344" spans="1:43" s="1" customFormat="1" ht="70">
      <c r="A344" s="278">
        <f>A327</f>
        <v>132</v>
      </c>
      <c r="B344" s="192" t="s">
        <v>406</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f ca="1">IF(ISNUMBER(OFFSET(INDIRECT("'"&amp;'DATA for charts'!S$5&amp;"'!$d1"),$A344-1,0)),OFFSET(INDIRECT("'"&amp;'DATA for charts'!S$5&amp;"'!$d1"),$A344-1,0),NA())</f>
        <v>-17.075752946203199</v>
      </c>
      <c r="T344" s="26" t="e">
        <f ca="1">MIN(C344:J344)</f>
        <v>#N/A</v>
      </c>
      <c r="U344" s="26" t="e">
        <f ca="1">MAX(C344:J344)</f>
        <v>#N/A</v>
      </c>
      <c r="V344" s="270" t="e">
        <f ca="1">AVERAGE(C344:J344)</f>
        <v>#N/A</v>
      </c>
      <c r="W344" s="24"/>
      <c r="X344" s="192" t="s">
        <v>525</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f t="shared" ca="1" si="553"/>
        <v>-1.6655552765372779</v>
      </c>
      <c r="AP344" s="28" t="e">
        <f t="shared" ca="1" si="549"/>
        <v>#N/A</v>
      </c>
      <c r="AQ344" s="28" t="e">
        <f t="shared" ca="1" si="550"/>
        <v>#N/A</v>
      </c>
    </row>
    <row r="345" spans="1:43" s="1" customFormat="1" ht="42">
      <c r="A345" s="278">
        <f>A328</f>
        <v>133</v>
      </c>
      <c r="B345" s="192" t="s">
        <v>407</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f ca="1">IF(ISNUMBER(OFFSET(INDIRECT("'"&amp;'DATA for charts'!S$5&amp;"'!$d1"),$A345-1,0)),OFFSET(INDIRECT("'"&amp;'DATA for charts'!S$5&amp;"'!$d1"),$A345-1,0),NA())</f>
        <v>-12.812226646808201</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42">
      <c r="A346" s="278">
        <f t="shared" ref="A346:A347" si="554">A345+1</f>
        <v>134</v>
      </c>
      <c r="B346" s="192" t="s">
        <v>750</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f ca="1">IF(ISNUMBER(OFFSET(INDIRECT("'"&amp;'DATA for charts'!S$5&amp;"'!$d1"),$A346-1,0)),OFFSET(INDIRECT("'"&amp;'DATA for charts'!S$5&amp;"'!$d1"),$A346-1,0),NA())</f>
        <v>-7.0523317975527098</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42">
      <c r="A347" s="278">
        <f t="shared" si="554"/>
        <v>135</v>
      </c>
      <c r="B347" s="192" t="s">
        <v>751</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f ca="1">IF(ISNUMBER(OFFSET(INDIRECT("'"&amp;'DATA for charts'!S$5&amp;"'!$d1"),$A347-1,0)),OFFSET(INDIRECT("'"&amp;'DATA for charts'!S$5&amp;"'!$d1"),$A347-1,0),NA())</f>
        <v>9.9170446295161003</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8">
      <c r="A348" s="278">
        <f t="shared" ref="A348" si="558">A331</f>
        <v>136</v>
      </c>
      <c r="B348" s="196" t="s">
        <v>408</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f ca="1">IF(ISNUMBER(OFFSET(INDIRECT("'"&amp;'DATA for charts'!S$5&amp;"'!$d1"),$A348-1,0)),OFFSET(INDIRECT("'"&amp;'DATA for charts'!S$5&amp;"'!$d1"),$A348-1,0),NA())</f>
        <v>5.09310433059537</v>
      </c>
      <c r="T348" s="42" t="e">
        <f ca="1">MIN(C348:J348)</f>
        <v>#N/A</v>
      </c>
      <c r="U348" s="42" t="e">
        <f ca="1">MAX(C348:J348)</f>
        <v>#N/A</v>
      </c>
      <c r="V348" s="203" t="e">
        <f ca="1">AVERAGE(C348:J348)</f>
        <v>#N/A</v>
      </c>
      <c r="W348" s="8"/>
      <c r="X348" s="193" t="s">
        <v>534</v>
      </c>
      <c r="Y348" s="8"/>
      <c r="Z348" s="8"/>
      <c r="AA348" s="8"/>
      <c r="AB348" s="8"/>
      <c r="AC348" s="8"/>
      <c r="AD348" s="8"/>
      <c r="AE348" s="8"/>
      <c r="AF348" s="8"/>
      <c r="AG348" s="8"/>
      <c r="AH348" s="8"/>
      <c r="AI348" s="8"/>
      <c r="AJ348" s="8"/>
      <c r="AK348" s="8"/>
      <c r="AL348" s="8"/>
      <c r="AM348" s="8"/>
      <c r="AN348" s="8"/>
      <c r="AO348" s="8"/>
      <c r="AP348" s="8"/>
      <c r="AQ348" s="8"/>
    </row>
    <row r="349" spans="1:43" s="1" customFormat="1" ht="28">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ht="14">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Latest Result</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Latest Result</v>
      </c>
      <c r="AP350" s="8"/>
      <c r="AQ350" s="8"/>
    </row>
    <row r="351" spans="1:43" s="1" customFormat="1" ht="14">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70">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1400</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f t="shared" ca="1" si="587"/>
        <v>-0.50456817831131673</v>
      </c>
      <c r="AP352" s="28" t="e">
        <f t="shared" ref="AP352:AP358" ca="1" si="588">MIN(Y352:AN352)</f>
        <v>#N/A</v>
      </c>
      <c r="AQ352" s="28" t="e">
        <f t="shared" ref="AQ352:AQ358" ca="1" si="589">MAX(Y352:AN352)</f>
        <v>#N/A</v>
      </c>
    </row>
    <row r="353" spans="1:43" s="1" customFormat="1" ht="56">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f ca="1">IF(ISNUMBER(OFFSET(INDIRECT("'"&amp;'DATA for charts'!S$5&amp;"'!$c1"),$A353-1,0)),OFFSET(INDIRECT("'"&amp;'DATA for charts'!S$5&amp;"'!$c1"),$A353-1,0),NA())</f>
        <v>24.917301559957938</v>
      </c>
      <c r="T353" s="44" t="e">
        <f ca="1">MIN(C353:J353)</f>
        <v>#N/A</v>
      </c>
      <c r="U353" s="44" t="e">
        <f ca="1">MAX(C353:J353)</f>
        <v>#N/A</v>
      </c>
      <c r="V353" s="272" t="e">
        <f ca="1">AVERAGE(C353:J353)</f>
        <v>#N/A</v>
      </c>
      <c r="W353" s="8"/>
      <c r="X353" s="192" t="s">
        <v>535</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f t="shared" ca="1" si="590"/>
        <v>-3.4518721874842599</v>
      </c>
      <c r="AP353" s="28" t="e">
        <f t="shared" ca="1" si="588"/>
        <v>#N/A</v>
      </c>
      <c r="AQ353" s="28" t="e">
        <f t="shared" ca="1" si="589"/>
        <v>#N/A</v>
      </c>
    </row>
    <row r="354" spans="1:43" s="1" customFormat="1" ht="56">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f ca="1">IF(ISNUMBER(OFFSET(INDIRECT("'"&amp;'DATA for charts'!S$5&amp;"'!$c1"),$A354-1,0)),OFFSET(INDIRECT("'"&amp;'DATA for charts'!S$5&amp;"'!$c1"),$A354-1,0),NA())</f>
        <v>25.121267847919043</v>
      </c>
      <c r="T354" s="44" t="e">
        <f ca="1">MIN(C354:J354)</f>
        <v>#N/A</v>
      </c>
      <c r="U354" s="44" t="e">
        <f ca="1">MAX(C354:J354)</f>
        <v>#N/A</v>
      </c>
      <c r="V354" s="272" t="e">
        <f ca="1">AVERAGE(C354:J354)</f>
        <v>#N/A</v>
      </c>
      <c r="W354" s="8"/>
      <c r="X354" s="192" t="s">
        <v>536</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f t="shared" ca="1" si="591"/>
        <v>-0.67813723128453973</v>
      </c>
      <c r="AP354" s="28" t="e">
        <f t="shared" ca="1" si="588"/>
        <v>#N/A</v>
      </c>
      <c r="AQ354" s="28" t="e">
        <f t="shared" ca="1" si="589"/>
        <v>#N/A</v>
      </c>
    </row>
    <row r="355" spans="1:43" s="1" customFormat="1" ht="56">
      <c r="A355" s="273">
        <f>A344</f>
        <v>132</v>
      </c>
      <c r="B355" s="192" t="s">
        <v>406</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f ca="1">IF(ISNUMBER(OFFSET(INDIRECT("'"&amp;'DATA for charts'!S$5&amp;"'!$c1"),$A355-1,0)),OFFSET(INDIRECT("'"&amp;'DATA for charts'!S$5&amp;"'!$c1"),$A355-1,0),NA())</f>
        <v>18.419483428473118</v>
      </c>
      <c r="T355" s="44" t="e">
        <f ca="1">MIN(C355:J355)</f>
        <v>#N/A</v>
      </c>
      <c r="U355" s="44" t="e">
        <f ca="1">MAX(C355:J355)</f>
        <v>#N/A</v>
      </c>
      <c r="V355" s="272" t="e">
        <f ca="1">AVERAGE(C355:J355)</f>
        <v>#N/A</v>
      </c>
      <c r="W355" s="8"/>
      <c r="X355" s="192" t="s">
        <v>409</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f t="shared" ca="1" si="593"/>
        <v>-2.4190684819531385</v>
      </c>
      <c r="AP355" s="28" t="e">
        <f t="shared" ca="1" si="588"/>
        <v>#N/A</v>
      </c>
      <c r="AQ355" s="28" t="e">
        <f t="shared" ca="1" si="589"/>
        <v>#N/A</v>
      </c>
    </row>
    <row r="356" spans="1:43" s="1" customFormat="1" ht="70">
      <c r="A356" s="273">
        <f>A345</f>
        <v>133</v>
      </c>
      <c r="B356" s="192" t="s">
        <v>407</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f ca="1">IF(ISNUMBER(OFFSET(INDIRECT("'"&amp;'DATA for charts'!S$5&amp;"'!$c1"),$A356-1,0)),OFFSET(INDIRECT("'"&amp;'DATA for charts'!S$5&amp;"'!$c1"),$A356-1,0),NA())</f>
        <v>14.789019549892933</v>
      </c>
      <c r="T356" s="44" t="e">
        <f ca="1">MIN(C356:J356)</f>
        <v>#N/A</v>
      </c>
      <c r="U356" s="44" t="e">
        <f ca="1">MAX(C356:J356)</f>
        <v>#N/A</v>
      </c>
      <c r="V356" s="272" t="e">
        <f ca="1">AVERAGE(C356:J356)</f>
        <v>#N/A</v>
      </c>
      <c r="W356" s="8"/>
      <c r="X356" s="192" t="s">
        <v>603</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f t="shared" ca="1" si="593"/>
        <v>-1.1485671039494183</v>
      </c>
      <c r="AP356" s="28" t="e">
        <f t="shared" ca="1" si="588"/>
        <v>#N/A</v>
      </c>
      <c r="AQ356" s="28" t="e">
        <f t="shared" ca="1" si="589"/>
        <v>#N/A</v>
      </c>
    </row>
    <row r="357" spans="1:43" s="1" customFormat="1" ht="70">
      <c r="A357" s="278">
        <f t="shared" ref="A357:A358" si="594">A356+1</f>
        <v>134</v>
      </c>
      <c r="B357" s="192" t="s">
        <v>750</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f ca="1">IF(ISNUMBER(OFFSET(INDIRECT("'"&amp;'DATA for charts'!S$5&amp;"'!$c1"),$A357-1,0)),OFFSET(INDIRECT("'"&amp;'DATA for charts'!S$5&amp;"'!$c1"),$A357-1,0),NA())</f>
        <v>30.95841378383712</v>
      </c>
      <c r="T357" s="44" t="e">
        <f t="shared" ref="T357:T358" ca="1" si="595">MIN(C357:J357)</f>
        <v>#N/A</v>
      </c>
      <c r="U357" s="44" t="e">
        <f t="shared" ref="U357:U358" ca="1" si="596">MAX(C357:J357)</f>
        <v>#N/A</v>
      </c>
      <c r="V357" s="272" t="e">
        <f t="shared" ref="V357:V358" ca="1" si="597">AVERAGE(C357:J357)</f>
        <v>#N/A</v>
      </c>
      <c r="W357" s="8"/>
      <c r="X357" s="192" t="s">
        <v>604</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f t="shared" ca="1" si="593"/>
        <v>-0.78973576432827208</v>
      </c>
      <c r="AP357" s="28" t="e">
        <f t="shared" ca="1" si="588"/>
        <v>#N/A</v>
      </c>
      <c r="AQ357" s="28" t="e">
        <f t="shared" ca="1" si="589"/>
        <v>#N/A</v>
      </c>
    </row>
    <row r="358" spans="1:43" s="1" customFormat="1" ht="70">
      <c r="A358" s="278">
        <f t="shared" si="594"/>
        <v>135</v>
      </c>
      <c r="B358" s="192" t="s">
        <v>751</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f ca="1">IF(ISNUMBER(OFFSET(INDIRECT("'"&amp;'DATA for charts'!S$5&amp;"'!$c1"),$A358-1,0)),OFFSET(INDIRECT("'"&amp;'DATA for charts'!S$5&amp;"'!$c1"),$A358-1,0),NA())</f>
        <v>31.161752128177316</v>
      </c>
      <c r="T358" s="44" t="e">
        <f t="shared" ca="1" si="595"/>
        <v>#N/A</v>
      </c>
      <c r="U358" s="44" t="e">
        <f t="shared" ca="1" si="596"/>
        <v>#N/A</v>
      </c>
      <c r="V358" s="272" t="e">
        <f t="shared" ca="1" si="597"/>
        <v>#N/A</v>
      </c>
      <c r="W358" s="8"/>
      <c r="X358" s="192" t="s">
        <v>410</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f t="shared" ca="1" si="593"/>
        <v>-1.5944595335087615</v>
      </c>
      <c r="AP358" s="28" t="e">
        <f t="shared" ca="1" si="588"/>
        <v>#N/A</v>
      </c>
      <c r="AQ358" s="28" t="e">
        <f t="shared" ca="1" si="589"/>
        <v>#N/A</v>
      </c>
    </row>
    <row r="359" spans="1:43" ht="28">
      <c r="A359" s="273">
        <f t="shared" ref="A359" si="598">A348</f>
        <v>136</v>
      </c>
      <c r="B359" s="196" t="s">
        <v>408</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f ca="1">IF(ISNUMBER(OFFSET(INDIRECT("'"&amp;'DATA for charts'!S$5&amp;"'!$c1"),$A359-1,0)),OFFSET(INDIRECT("'"&amp;'DATA for charts'!S$5&amp;"'!$c1"),$A359-1,0),NA())</f>
        <v>27.742739432353172</v>
      </c>
      <c r="T359" s="44" t="e">
        <f ca="1">MIN(C359:J359)</f>
        <v>#N/A</v>
      </c>
      <c r="U359" s="44" t="e">
        <f ca="1">MAX(C359:J359)</f>
        <v>#N/A</v>
      </c>
      <c r="V359" s="272" t="e">
        <f ca="1">AVERAGE(C359:J359)</f>
        <v>#N/A</v>
      </c>
      <c r="W359" s="8"/>
    </row>
    <row r="360" spans="1:43">
      <c r="A360" s="274"/>
      <c r="E360" s="8"/>
      <c r="T360" s="271"/>
      <c r="U360" s="271"/>
      <c r="V360" s="271"/>
      <c r="W360" s="8"/>
    </row>
    <row r="361" spans="1:43">
      <c r="A361" s="274"/>
      <c r="B361" s="575" t="s">
        <v>168</v>
      </c>
      <c r="T361" s="271"/>
      <c r="U361" s="271"/>
      <c r="V361" s="271"/>
      <c r="W361" s="8"/>
    </row>
    <row r="362" spans="1:43">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Latest Result</v>
      </c>
      <c r="AP363" s="8"/>
      <c r="AQ363" s="8"/>
    </row>
    <row r="364" spans="1:43">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ht="70">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Latest Result</v>
      </c>
      <c r="T365" s="271"/>
      <c r="U365" s="271"/>
      <c r="V365" s="271"/>
      <c r="W365" s="8"/>
      <c r="X365" s="192" t="s">
        <v>1401</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f t="shared" ca="1" si="626"/>
        <v>-0.48209138478497637</v>
      </c>
      <c r="AP365" s="28" t="e">
        <f t="shared" ref="AP365:AP373" ca="1" si="627">MIN(Y365:AN365)</f>
        <v>#N/A</v>
      </c>
      <c r="AQ365" s="28" t="e">
        <f t="shared" ref="AQ365:AQ373" ca="1" si="628">MAX(Y365:AN365)</f>
        <v>#N/A</v>
      </c>
    </row>
    <row r="366" spans="1:43" ht="56">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Latest Result</v>
      </c>
      <c r="T366" s="271"/>
      <c r="U366" s="271"/>
      <c r="V366" s="271"/>
      <c r="W366" s="8"/>
      <c r="X366" s="192" t="s">
        <v>537</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f t="shared" ca="1" si="630"/>
        <v>2.1152090207841834</v>
      </c>
      <c r="AP366" s="28" t="e">
        <f t="shared" ca="1" si="627"/>
        <v>#N/A</v>
      </c>
      <c r="AQ366" s="28" t="e">
        <f t="shared" ca="1" si="628"/>
        <v>#N/A</v>
      </c>
    </row>
    <row r="367" spans="1:43" ht="56">
      <c r="A367" s="273">
        <v>155</v>
      </c>
      <c r="B367" s="190" t="s">
        <v>368</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f ca="1">IF(ISNUMBER(OFFSET(INDIRECT("'"&amp;'DATA for charts'!S$5&amp;"'!$c1"),$A367-1,0)),OFFSET(INDIRECT("'"&amp;'DATA for charts'!S$5&amp;"'!$c1"),$A367-1,0),NA())</f>
        <v>1664.3424592963429</v>
      </c>
      <c r="T367" s="271"/>
      <c r="U367" s="271"/>
      <c r="V367" s="271"/>
      <c r="W367" s="8"/>
      <c r="X367" s="192" t="s">
        <v>538</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f t="shared" ca="1" si="631"/>
        <v>0.98094535949458739</v>
      </c>
      <c r="AP367" s="28" t="e">
        <f t="shared" ca="1" si="627"/>
        <v>#N/A</v>
      </c>
      <c r="AQ367" s="28" t="e">
        <f t="shared" ca="1" si="628"/>
        <v>#N/A</v>
      </c>
    </row>
    <row r="368" spans="1:43" ht="56">
      <c r="A368" s="273">
        <v>156</v>
      </c>
      <c r="B368" s="190" t="s">
        <v>364</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f ca="1">IF(ISNUMBER(OFFSET(INDIRECT("'"&amp;'DATA for charts'!S$5&amp;"'!$c1"),$A368-1,0)),OFFSET(INDIRECT("'"&amp;'DATA for charts'!S$5&amp;"'!$c1"),$A368-1,0),NA())</f>
        <v>438.24098705483976</v>
      </c>
      <c r="T368" s="273" t="e">
        <f ca="1">MIN(C368:J368)</f>
        <v>#N/A</v>
      </c>
      <c r="U368" s="273" t="e">
        <f ca="1">MAX(C368:J368)</f>
        <v>#N/A</v>
      </c>
      <c r="V368" s="274" t="e">
        <f ca="1">AVERAGE(C368:J368)</f>
        <v>#N/A</v>
      </c>
      <c r="W368" s="8"/>
      <c r="X368" s="192" t="s">
        <v>411</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f t="shared" ca="1" si="633"/>
        <v>-2.9492805963786521</v>
      </c>
      <c r="AP368" s="28" t="e">
        <f t="shared" ca="1" si="627"/>
        <v>#N/A</v>
      </c>
      <c r="AQ368" s="28" t="e">
        <f t="shared" ca="1" si="628"/>
        <v>#N/A</v>
      </c>
    </row>
    <row r="369" spans="1:43" ht="70">
      <c r="A369" s="273">
        <f>A368+1</f>
        <v>157</v>
      </c>
      <c r="B369" s="190" t="s">
        <v>365</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f ca="1">IF(ISNUMBER(OFFSET(INDIRECT("'"&amp;'DATA for charts'!S$5&amp;"'!$c1"),$A369-1,0)),OFFSET(INDIRECT("'"&amp;'DATA for charts'!S$5&amp;"'!$c1"),$A369-1,0),NA())</f>
        <v>1062.1572472556932</v>
      </c>
      <c r="T369" s="273" t="e">
        <f ca="1">MIN(C369:J369)</f>
        <v>#N/A</v>
      </c>
      <c r="U369" s="273" t="e">
        <f ca="1">MAX(C369:J369)</f>
        <v>#N/A</v>
      </c>
      <c r="V369" s="274" t="e">
        <f ca="1">AVERAGE(C369:J369)</f>
        <v>#N/A</v>
      </c>
      <c r="W369" s="8"/>
      <c r="X369" s="192" t="s">
        <v>605</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f t="shared" ca="1" si="633"/>
        <v>-1.3286661736863161</v>
      </c>
      <c r="AP369" s="28" t="e">
        <f t="shared" ca="1" si="627"/>
        <v>#N/A</v>
      </c>
      <c r="AQ369" s="28" t="e">
        <f t="shared" ca="1" si="628"/>
        <v>#N/A</v>
      </c>
    </row>
    <row r="370" spans="1:43" ht="70">
      <c r="A370" s="273">
        <v>158</v>
      </c>
      <c r="B370" s="190" t="s">
        <v>367</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f ca="1">IF(ISNUMBER(OFFSET(INDIRECT("'"&amp;'DATA for charts'!S$5&amp;"'!$c1"),$A370-1,0)),OFFSET(INDIRECT("'"&amp;'DATA for charts'!S$5&amp;"'!$c1"),$A370-1,0),NA())</f>
        <v>1370.4819232817881</v>
      </c>
      <c r="T370" s="273" t="e">
        <f ca="1">MIN(C370:J370)</f>
        <v>#N/A</v>
      </c>
      <c r="U370" s="273" t="e">
        <f ca="1">MAX(C370:J370)</f>
        <v>#N/A</v>
      </c>
      <c r="V370" s="274" t="e">
        <f ca="1">AVERAGE(C370:J370)</f>
        <v>#N/A</v>
      </c>
      <c r="W370" s="8"/>
      <c r="X370" s="192" t="s">
        <v>606</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f t="shared" ca="1" si="633"/>
        <v>-0.91692801448638184</v>
      </c>
      <c r="AP370" s="28" t="e">
        <f t="shared" ca="1" si="627"/>
        <v>#N/A</v>
      </c>
      <c r="AQ370" s="28" t="e">
        <f t="shared" ca="1" si="628"/>
        <v>#N/A</v>
      </c>
    </row>
    <row r="371" spans="1:43" ht="70">
      <c r="A371" s="273">
        <v>159</v>
      </c>
      <c r="B371" s="190" t="s">
        <v>366</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f ca="1">IF(ISNUMBER(OFFSET(INDIRECT("'"&amp;'DATA for charts'!S$5&amp;"'!$c1"),$A371-1,0)),OFFSET(INDIRECT("'"&amp;'DATA for charts'!S$5&amp;"'!$c1"),$A371-1,0),NA())</f>
        <v>967.2780254716987</v>
      </c>
      <c r="T371" s="273" t="e">
        <f ca="1">MIN(C371:J371)</f>
        <v>#N/A</v>
      </c>
      <c r="U371" s="273" t="e">
        <f ca="1">MAX(C371:J371)</f>
        <v>#N/A</v>
      </c>
      <c r="V371" s="274" t="e">
        <f ca="1">AVERAGE(C371:J371)</f>
        <v>#N/A</v>
      </c>
      <c r="W371" s="8"/>
      <c r="X371" s="192" t="s">
        <v>617</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f t="shared" ca="1" si="633"/>
        <v>-3.3387489385244491</v>
      </c>
      <c r="AP371" s="28" t="e">
        <f t="shared" ca="1" si="627"/>
        <v>#N/A</v>
      </c>
      <c r="AQ371" s="28" t="e">
        <f t="shared" ca="1" si="628"/>
        <v>#N/A</v>
      </c>
    </row>
    <row r="372" spans="1:43" ht="70">
      <c r="W372" s="8"/>
      <c r="X372" s="192" t="s">
        <v>427</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f t="shared" ca="1" si="633"/>
        <v>-4.1098587690435409</v>
      </c>
      <c r="AP372" s="28" t="e">
        <f t="shared" ca="1" si="627"/>
        <v>#N/A</v>
      </c>
      <c r="AQ372" s="28" t="e">
        <f t="shared" ca="1" si="628"/>
        <v>#N/A</v>
      </c>
    </row>
    <row r="373" spans="1:43">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Latest Result</v>
      </c>
      <c r="AP374" s="8"/>
      <c r="AQ374" s="8"/>
    </row>
    <row r="375" spans="1:43">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ht="70">
      <c r="A376" s="274"/>
      <c r="B376" s="575" t="s">
        <v>168</v>
      </c>
      <c r="T376" s="271"/>
      <c r="U376" s="271"/>
      <c r="V376" s="271"/>
      <c r="W376" s="8"/>
      <c r="X376" s="192" t="s">
        <v>1400</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f t="shared" ca="1" si="660"/>
        <v>-0.3925987429097777</v>
      </c>
      <c r="AP376" s="28" t="e">
        <f t="shared" ref="AP376:AP382" ca="1" si="661">MIN(Y376:AN376)</f>
        <v>#N/A</v>
      </c>
      <c r="AQ376" s="28" t="e">
        <f t="shared" ref="AQ376:AQ382" ca="1" si="662">MAX(Y376:AN376)</f>
        <v>#N/A</v>
      </c>
    </row>
    <row r="377" spans="1:43" ht="56">
      <c r="A377" s="274"/>
      <c r="B377" s="575" t="s">
        <v>176</v>
      </c>
      <c r="T377" s="271"/>
      <c r="U377" s="271"/>
      <c r="V377" s="271"/>
      <c r="W377" s="8"/>
      <c r="X377" s="192" t="s">
        <v>535</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f t="shared" ca="1" si="663"/>
        <v>-0.23616455734854691</v>
      </c>
      <c r="AP377" s="28" t="e">
        <f t="shared" ca="1" si="661"/>
        <v>#N/A</v>
      </c>
      <c r="AQ377" s="28" t="e">
        <f t="shared" ca="1" si="662"/>
        <v>#N/A</v>
      </c>
    </row>
    <row r="378" spans="1:43" ht="57">
      <c r="A378" s="274"/>
      <c r="B378" s="3"/>
      <c r="T378" s="271"/>
      <c r="U378" s="271"/>
      <c r="V378" s="271"/>
      <c r="W378" s="8"/>
      <c r="X378" s="192" t="s">
        <v>536</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f t="shared" ca="1" si="664"/>
        <v>-6.15449242565691E-2</v>
      </c>
      <c r="AP378" s="28" t="e">
        <f t="shared" ca="1" si="661"/>
        <v>#N/A</v>
      </c>
      <c r="AQ378" s="28" t="e">
        <f t="shared" ca="1" si="662"/>
        <v>#N/A</v>
      </c>
    </row>
    <row r="379" spans="1:43" ht="56">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Latest Result</v>
      </c>
      <c r="T379" s="271"/>
      <c r="U379" s="271"/>
      <c r="V379" s="271"/>
      <c r="W379" s="8"/>
      <c r="X379" s="192" t="s">
        <v>412</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f t="shared" ca="1" si="667"/>
        <v>-0.49291579843454425</v>
      </c>
      <c r="AP379" s="28" t="e">
        <f t="shared" ca="1" si="661"/>
        <v>#N/A</v>
      </c>
      <c r="AQ379" s="28" t="e">
        <f t="shared" ca="1" si="662"/>
        <v>#N/A</v>
      </c>
    </row>
    <row r="380" spans="1:43" ht="70">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607</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f t="shared" ca="1" si="667"/>
        <v>-0.4589427894053304</v>
      </c>
      <c r="AP380" s="28" t="e">
        <f t="shared" ca="1" si="661"/>
        <v>#N/A</v>
      </c>
      <c r="AQ380" s="28" t="e">
        <f t="shared" ca="1" si="662"/>
        <v>#N/A</v>
      </c>
    </row>
    <row r="381" spans="1:43" ht="71">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608</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f t="shared" ca="1" si="667"/>
        <v>-0.42166003233327798</v>
      </c>
      <c r="AP381" s="28" t="e">
        <f t="shared" ca="1" si="661"/>
        <v>#N/A</v>
      </c>
      <c r="AQ381" s="28" t="e">
        <f t="shared" ca="1" si="662"/>
        <v>#N/A</v>
      </c>
    </row>
    <row r="382" spans="1:43" ht="70">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Latest Result</v>
      </c>
      <c r="T382" s="271"/>
      <c r="U382" s="271"/>
      <c r="V382" s="271"/>
      <c r="W382" s="8"/>
      <c r="X382" s="192" t="s">
        <v>410</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f t="shared" ca="1" si="667"/>
        <v>-1.4157641928008617</v>
      </c>
      <c r="AP382" s="28" t="e">
        <f t="shared" ca="1" si="661"/>
        <v>#N/A</v>
      </c>
      <c r="AQ382" s="28" t="e">
        <f t="shared" ca="1" si="662"/>
        <v>#N/A</v>
      </c>
    </row>
    <row r="383" spans="1:43">
      <c r="A383" s="273">
        <v>163</v>
      </c>
      <c r="B383" s="190" t="s">
        <v>367</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f ca="1">IF(ISNUMBER(OFFSET(INDIRECT("'"&amp;'DATA for charts'!S$5&amp;"'!$c1"),$A383-1,0)),OFFSET(INDIRECT("'"&amp;'DATA for charts'!S$5&amp;"'!$c1"),$A383-1,0),NA())</f>
        <v>804.02051047903569</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 r="A384" s="273">
        <v>166</v>
      </c>
      <c r="B384" s="191" t="s">
        <v>369</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f ca="1">IF(ISNUMBER(OFFSET(INDIRECT("'"&amp;'DATA for charts'!S$5&amp;"'!$c1"),$A384-1,0)),OFFSET(INDIRECT("'"&amp;'DATA for charts'!S$5&amp;"'!$c1"),$A384-1,0),NA())</f>
        <v>581.03954662974832</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 r="A385" s="273">
        <v>164</v>
      </c>
      <c r="B385" s="190" t="s">
        <v>816</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f ca="1">IF(ISNUMBER(OFFSET(INDIRECT("'"&amp;'DATA for charts'!S$5&amp;"'!$c1"),$A385-1,0)),OFFSET(INDIRECT("'"&amp;'DATA for charts'!S$5&amp;"'!$c1"),$A385-1,0),NA())</f>
        <v>435.99500086952122</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 r="A386" s="273">
        <v>165</v>
      </c>
      <c r="B386" s="190" t="s">
        <v>817</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f ca="1">IF(ISNUMBER(OFFSET(INDIRECT("'"&amp;'DATA for charts'!S$5&amp;"'!$c1"),$A386-1,0)),OFFSET(INDIRECT("'"&amp;'DATA for charts'!S$5&amp;"'!$c1"),$A386-1,0),NA())</f>
        <v>1024.202596164778</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1:43">
      <c r="W388" s="8"/>
      <c r="X388" s="571" t="s">
        <v>749</v>
      </c>
      <c r="Y388" s="8"/>
      <c r="Z388" s="8"/>
      <c r="AA388" s="8"/>
      <c r="AB388" s="8"/>
      <c r="AC388" s="8"/>
      <c r="AD388" s="8"/>
      <c r="AE388" s="8"/>
      <c r="AF388" s="8"/>
      <c r="AG388" s="8"/>
      <c r="AH388" s="8"/>
      <c r="AI388" s="8"/>
      <c r="AJ388" s="8"/>
      <c r="AK388" s="8"/>
      <c r="AL388" s="8"/>
      <c r="AM388" s="8"/>
      <c r="AN388" s="8"/>
      <c r="AO388" s="8"/>
      <c r="AP388" s="8"/>
      <c r="AQ388" s="8"/>
    </row>
    <row r="389" spans="1:43">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Latest Result</v>
      </c>
      <c r="AP389" s="8"/>
      <c r="AQ389" s="8"/>
    </row>
    <row r="390" spans="1:43">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ht="70">
      <c r="A391" s="274"/>
      <c r="T391" s="271"/>
      <c r="U391" s="271"/>
      <c r="V391" s="271"/>
      <c r="W391" s="8"/>
      <c r="X391" s="192" t="s">
        <v>1401</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f t="shared" ca="1" si="696"/>
        <v>-0.88353330070063607</v>
      </c>
      <c r="AP391" s="28" t="e">
        <f t="shared" ref="AP391:AP398" ca="1" si="697">MIN(Y391:AN391)</f>
        <v>#N/A</v>
      </c>
      <c r="AQ391" s="28" t="e">
        <f t="shared" ref="AQ391:AQ398" ca="1" si="698">MAX(Y391:AN391)</f>
        <v>#N/A</v>
      </c>
    </row>
    <row r="392" spans="1:43" ht="56">
      <c r="A392" s="274"/>
      <c r="B392" s="575" t="s">
        <v>168</v>
      </c>
      <c r="T392" s="271"/>
      <c r="U392" s="271"/>
      <c r="V392" s="271"/>
      <c r="W392" s="8"/>
      <c r="X392" s="192" t="s">
        <v>537</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f t="shared" ca="1" si="699"/>
        <v>1.9946144808849133</v>
      </c>
      <c r="AP392" s="28" t="e">
        <f t="shared" ca="1" si="697"/>
        <v>#N/A</v>
      </c>
      <c r="AQ392" s="28" t="e">
        <f t="shared" ca="1" si="698"/>
        <v>#N/A</v>
      </c>
    </row>
    <row r="393" spans="1:43" ht="56">
      <c r="A393" s="274"/>
      <c r="B393" s="575" t="s">
        <v>177</v>
      </c>
      <c r="T393" s="271"/>
      <c r="U393" s="271"/>
      <c r="V393" s="271"/>
      <c r="W393" s="8"/>
      <c r="X393" s="192" t="s">
        <v>538</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f t="shared" ca="1" si="700"/>
        <v>0.77022725240193823</v>
      </c>
      <c r="AP393" s="28" t="e">
        <f t="shared" ca="1" si="697"/>
        <v>#N/A</v>
      </c>
      <c r="AQ393" s="28" t="e">
        <f t="shared" ca="1" si="698"/>
        <v>#N/A</v>
      </c>
    </row>
    <row r="394" spans="1:43" ht="56">
      <c r="A394" s="274"/>
      <c r="B394" s="59" t="s">
        <v>219</v>
      </c>
      <c r="T394" s="271"/>
      <c r="U394" s="271"/>
      <c r="V394" s="271"/>
      <c r="W394" s="8"/>
      <c r="X394" s="192" t="s">
        <v>413</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f t="shared" ca="1" si="702"/>
        <v>-3.912441054922231</v>
      </c>
      <c r="AP394" s="28" t="e">
        <f t="shared" ca="1" si="697"/>
        <v>#N/A</v>
      </c>
      <c r="AQ394" s="28" t="e">
        <f t="shared" ca="1" si="698"/>
        <v>#N/A</v>
      </c>
    </row>
    <row r="395" spans="1:43" ht="70">
      <c r="A395" s="274"/>
      <c r="B395" s="59" t="s">
        <v>65</v>
      </c>
      <c r="T395" s="271"/>
      <c r="U395" s="271"/>
      <c r="V395" s="271"/>
      <c r="W395" s="8"/>
      <c r="X395" s="192" t="s">
        <v>605</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f t="shared" ca="1" si="702"/>
        <v>-1.5371057551309995</v>
      </c>
      <c r="AP395" s="28" t="e">
        <f t="shared" ca="1" si="697"/>
        <v>#N/A</v>
      </c>
      <c r="AQ395" s="28" t="e">
        <f t="shared" ca="1" si="698"/>
        <v>#N/A</v>
      </c>
    </row>
    <row r="396" spans="1:43" ht="70">
      <c r="A396" s="274"/>
      <c r="B396" s="59" t="s">
        <v>66</v>
      </c>
      <c r="T396" s="271"/>
      <c r="U396" s="271"/>
      <c r="V396" s="271"/>
      <c r="W396" s="8"/>
      <c r="X396" s="192" t="s">
        <v>606</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f t="shared" ca="1" si="702"/>
        <v>-1.430655865686139</v>
      </c>
      <c r="AP396" s="28" t="e">
        <f t="shared" ca="1" si="697"/>
        <v>#N/A</v>
      </c>
      <c r="AQ396" s="28" t="e">
        <f t="shared" ca="1" si="698"/>
        <v>#N/A</v>
      </c>
    </row>
    <row r="397" spans="1:43" ht="70">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617</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f t="shared" ca="1" si="702"/>
        <v>-3.2574351630907783</v>
      </c>
      <c r="AP397" s="28" t="e">
        <f t="shared" ca="1" si="697"/>
        <v>#N/A</v>
      </c>
      <c r="AQ397" s="28" t="e">
        <f t="shared" ca="1" si="698"/>
        <v>#N/A</v>
      </c>
    </row>
    <row r="398" spans="1:43" ht="70">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Latest Result</v>
      </c>
      <c r="T398" s="271"/>
      <c r="U398" s="271"/>
      <c r="V398" s="271"/>
      <c r="W398" s="8"/>
      <c r="X398" s="192" t="s">
        <v>427</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f t="shared" ca="1" si="702"/>
        <v>-3.7506189563891055</v>
      </c>
      <c r="AP398" s="28" t="e">
        <f t="shared" ca="1" si="697"/>
        <v>#N/A</v>
      </c>
      <c r="AQ398" s="28" t="e">
        <f t="shared" ca="1" si="698"/>
        <v>#N/A</v>
      </c>
    </row>
    <row r="399" spans="1:43">
      <c r="A399" s="273">
        <v>170</v>
      </c>
      <c r="B399" s="190" t="s">
        <v>371</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f ca="1">IF(ISNUMBER(OFFSET(INDIRECT("'"&amp;'DATA for charts'!S$5&amp;"'!$c1"),$A399-1,0)),OFFSET(INDIRECT("'"&amp;'DATA for charts'!S$5&amp;"'!$c1"),$A399-1,0),NA())</f>
        <v>646.13191993314388</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 r="A400" s="273">
        <v>171</v>
      </c>
      <c r="B400" s="190" t="s">
        <v>370</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f ca="1">IF(ISNUMBER(OFFSET(INDIRECT("'"&amp;'DATA for charts'!S$5&amp;"'!$c1"),$A400-1,0)),OFFSET(INDIRECT("'"&amp;'DATA for charts'!S$5&amp;"'!$c1"),$A400-1,0),NA())</f>
        <v>419.35447525014229</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1:43">
      <c r="W401" s="8"/>
      <c r="X401" s="188"/>
      <c r="Y401" s="8"/>
      <c r="Z401" s="8"/>
      <c r="AA401" s="8"/>
      <c r="AB401" s="8"/>
      <c r="AC401" s="8"/>
      <c r="AD401" s="8"/>
      <c r="AE401" s="8"/>
      <c r="AF401" s="8"/>
      <c r="AG401" s="8"/>
      <c r="AH401" s="8"/>
      <c r="AI401" s="8"/>
      <c r="AJ401" s="8"/>
      <c r="AK401" s="8"/>
      <c r="AL401" s="8"/>
      <c r="AM401" s="8"/>
      <c r="AN401" s="8"/>
      <c r="AO401" s="8"/>
      <c r="AP401" s="8"/>
      <c r="AQ401" s="8"/>
    </row>
    <row r="402" spans="1:43">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3">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3">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43">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Latest Result</v>
      </c>
      <c r="T408" s="271"/>
      <c r="U408" s="271"/>
      <c r="V408" s="271"/>
      <c r="W408" s="8"/>
      <c r="X408" s="188"/>
      <c r="Y408" s="8"/>
      <c r="Z408" s="8"/>
      <c r="AA408" s="8"/>
      <c r="AB408" s="8"/>
      <c r="AC408" s="8"/>
      <c r="AD408" s="8"/>
      <c r="AE408" s="8"/>
      <c r="AF408" s="8"/>
      <c r="AG408" s="8"/>
      <c r="AH408" s="8"/>
      <c r="AI408" s="8"/>
    </row>
    <row r="409" spans="1:43">
      <c r="A409" s="281" t="s">
        <v>631</v>
      </c>
      <c r="B409" s="188" t="s">
        <v>367</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f t="shared" ca="1" si="705"/>
        <v>0.58666991283891534</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43">
      <c r="A410" s="281" t="s">
        <v>631</v>
      </c>
      <c r="B410" s="188" t="s">
        <v>369</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f t="shared" ca="1" si="706"/>
        <v>0.60069548912413373</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43">
      <c r="A411" s="281" t="s">
        <v>631</v>
      </c>
      <c r="B411" s="190" t="s">
        <v>816</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f t="shared" ca="1" si="707"/>
        <v>0.31813261704720436</v>
      </c>
      <c r="T411" s="45" t="e">
        <f t="shared" ca="1" si="707"/>
        <v>#N/A</v>
      </c>
      <c r="U411" s="45" t="e">
        <f t="shared" ca="1" si="707"/>
        <v>#N/A</v>
      </c>
      <c r="V411" s="45" t="e">
        <f t="shared" ca="1" si="707"/>
        <v>#N/A</v>
      </c>
      <c r="W411" s="8"/>
    </row>
    <row r="412" spans="1:43">
      <c r="A412" s="281" t="s">
        <v>631</v>
      </c>
      <c r="B412" s="190" t="s">
        <v>817</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f t="shared" ca="1" si="708"/>
        <v>0.74733024840794582</v>
      </c>
      <c r="T412" s="45" t="e">
        <f t="shared" ca="1" si="708"/>
        <v>#N/A</v>
      </c>
      <c r="U412" s="45" t="e">
        <f t="shared" ca="1" si="708"/>
        <v>#N/A</v>
      </c>
      <c r="V412" s="45" t="e">
        <f t="shared" ca="1" si="708"/>
        <v>#N/A</v>
      </c>
      <c r="W412" s="8"/>
    </row>
    <row r="413" spans="1:43">
      <c r="A413" s="2"/>
      <c r="B413" s="2"/>
      <c r="C413" s="2"/>
      <c r="D413" s="2"/>
      <c r="E413" s="2"/>
      <c r="F413" s="2"/>
      <c r="G413" s="2"/>
      <c r="H413" s="2"/>
      <c r="I413" s="2"/>
      <c r="J413" s="2"/>
      <c r="K413" s="2"/>
      <c r="L413" s="2"/>
      <c r="M413" s="2"/>
      <c r="N413" s="2"/>
      <c r="O413" s="2"/>
      <c r="P413" s="2"/>
      <c r="Q413" s="2"/>
      <c r="R413" s="2"/>
      <c r="S413" s="2"/>
      <c r="W413" s="8"/>
    </row>
    <row r="414" spans="1:43">
      <c r="A414" s="2"/>
      <c r="B414" s="2"/>
      <c r="C414" s="2"/>
      <c r="D414" s="2"/>
      <c r="E414" s="2"/>
      <c r="F414" s="2"/>
      <c r="G414" s="2"/>
      <c r="H414" s="2"/>
      <c r="I414" s="2"/>
      <c r="J414" s="2"/>
      <c r="K414" s="2"/>
      <c r="L414" s="2"/>
      <c r="M414" s="2"/>
      <c r="N414" s="2"/>
      <c r="O414" s="2"/>
      <c r="P414" s="2"/>
      <c r="Q414" s="2"/>
      <c r="R414" s="2"/>
      <c r="S414" s="2"/>
      <c r="W414" s="8"/>
    </row>
    <row r="415" spans="1:43">
      <c r="A415" s="274"/>
      <c r="T415" s="271"/>
      <c r="U415" s="271"/>
      <c r="V415" s="271"/>
      <c r="W415" s="8"/>
    </row>
    <row r="416" spans="1:43">
      <c r="A416" s="274"/>
      <c r="B416" s="575" t="s">
        <v>168</v>
      </c>
      <c r="T416" s="271"/>
      <c r="U416" s="271"/>
      <c r="V416" s="271"/>
      <c r="W416" s="8"/>
    </row>
    <row r="417" spans="1:55">
      <c r="A417" s="274"/>
      <c r="B417" s="575" t="s">
        <v>221</v>
      </c>
      <c r="T417" s="271"/>
      <c r="U417" s="271"/>
      <c r="V417" s="271"/>
      <c r="W417" s="8"/>
    </row>
    <row r="418" spans="1:55">
      <c r="A418" s="274"/>
      <c r="B418" s="575" t="s">
        <v>219</v>
      </c>
      <c r="T418" s="271"/>
      <c r="U418" s="271"/>
      <c r="V418" s="271"/>
      <c r="W418" s="8"/>
    </row>
    <row r="419" spans="1:55">
      <c r="A419" s="274"/>
      <c r="B419" s="59" t="s">
        <v>65</v>
      </c>
      <c r="T419" s="271"/>
      <c r="U419" s="271"/>
      <c r="V419" s="271"/>
      <c r="W419" s="8"/>
    </row>
    <row r="420" spans="1:55">
      <c r="A420" s="274"/>
      <c r="B420" s="59" t="s">
        <v>66</v>
      </c>
      <c r="T420" s="271"/>
      <c r="U420" s="271"/>
      <c r="V420" s="271"/>
      <c r="W420" s="8"/>
    </row>
    <row r="421" spans="1:55">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55">
      <c r="A422" s="273">
        <f>A8</f>
        <v>0</v>
      </c>
      <c r="B422" s="190" t="s">
        <v>372</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Latest Result</v>
      </c>
      <c r="T422" s="271"/>
      <c r="U422" s="271"/>
      <c r="V422" s="271"/>
      <c r="W422" s="8"/>
    </row>
    <row r="423" spans="1:55">
      <c r="A423" s="281" t="s">
        <v>631</v>
      </c>
      <c r="B423" s="188" t="s">
        <v>925</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f ca="1">IF(AND(ISNUMBER(S399),ISNUMBER(S383)),(1-(S399/S383)),NA())</f>
        <v>0.19637383435880473</v>
      </c>
      <c r="T423" s="271"/>
      <c r="U423" s="271"/>
      <c r="V423" s="271"/>
      <c r="W423" s="8"/>
    </row>
    <row r="424" spans="1:55">
      <c r="A424" s="281" t="s">
        <v>631</v>
      </c>
      <c r="B424" s="188" t="s">
        <v>926</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f ca="1">IF(AND(ISNUMBER(S400),ISNUMBER(S384)),(1-(S400/S384)),NA())</f>
        <v>0.27826861754495247</v>
      </c>
      <c r="T424" s="271"/>
      <c r="U424" s="271"/>
      <c r="V424" s="271"/>
      <c r="W424" s="8"/>
    </row>
    <row r="425" spans="1:55">
      <c r="T425" s="271"/>
      <c r="U425" s="271"/>
      <c r="V425" s="271"/>
      <c r="W425" s="8"/>
    </row>
    <row r="426" spans="1:55">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 r="A428" s="274"/>
      <c r="B428" s="608" t="s">
        <v>848</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Latest Result</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 r="A430" s="274">
        <v>178</v>
      </c>
      <c r="B430" s="586" t="s">
        <v>677</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f ca="1">IF(ISNUMBER(OFFSET(INDIRECT("'"&amp;'DATA for charts'!S$5&amp;"'!$c1"),$A430-1,0)),OFFSET(INDIRECT("'"&amp;'DATA for charts'!S$5&amp;"'!$c1"),$A430-1,0),NA())</f>
        <v>-2.0216307605757211</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55">
      <c r="A431" s="274">
        <v>178</v>
      </c>
      <c r="B431" s="586" t="s">
        <v>849</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f ca="1">IF(ISNUMBER(OFFSET(INDIRECT("'"&amp;'DATA for charts'!S$5&amp;"'!$d1"),$A431-1,0)),OFFSET(INDIRECT("'"&amp;'DATA for charts'!S$5&amp;"'!$d1"),$A431-1,0),NA())</f>
        <v>-37.979761437670398</v>
      </c>
      <c r="T431" s="271"/>
      <c r="U431" s="271"/>
      <c r="V431" s="271"/>
      <c r="W431" s="8"/>
    </row>
    <row r="432" spans="1:55">
      <c r="A432" s="274">
        <v>178</v>
      </c>
      <c r="B432" s="586" t="s">
        <v>850</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f ca="1">IF(ISNUMBER(OFFSET(INDIRECT("'"&amp;'DATA for charts'!S$5&amp;"'!$h1"),$A432-1,0)),OFFSET(INDIRECT("'"&amp;'DATA for charts'!S$5&amp;"'!$h1"),$A432-1,0),NA())</f>
        <v>24.726821484787699</v>
      </c>
      <c r="T432" s="271"/>
      <c r="U432" s="271"/>
      <c r="V432" s="271"/>
      <c r="W432" s="8"/>
    </row>
    <row r="433" spans="1:55">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 r="A450" s="274"/>
      <c r="B450" s="572" t="s">
        <v>882</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Latest Result</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Latest Result</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f ca="1">IF(ISNUMBER(OFFSET(INDIRECT("'"&amp;'DATA for charts'!S$5&amp;"'!$d1"),$A459-1,0)),OFFSET(INDIRECT("'"&amp;'DATA for charts'!S$5&amp;"'!$d1"),$A459-1,0),NA())</f>
        <v>0</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f ca="1">IF(ISNUMBER(OFFSET(INDIRECT("'"&amp;'DATA for charts'!S$5&amp;"'!$d1"),$A460-1,0)),OFFSET(INDIRECT("'"&amp;'DATA for charts'!S$5&amp;"'!$d1"),$A460-1,0),NA())</f>
        <v>0</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f ca="1">IF(ISNUMBER(OFFSET(INDIRECT("'"&amp;'DATA for charts'!S$5&amp;"'!$d1"),$A461-1,0)),OFFSET(INDIRECT("'"&amp;'DATA for charts'!S$5&amp;"'!$d1"),$A461-1,0),NA())</f>
        <v>0</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f ca="1">IF(ISNUMBER(OFFSET(INDIRECT("'"&amp;'DATA for charts'!S$5&amp;"'!$d1"),$A462-1,0)),OFFSET(INDIRECT("'"&amp;'DATA for charts'!S$5&amp;"'!$d1"),$A462-1,0),NA())</f>
        <v>0</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f ca="1">IF(ISNUMBER(OFFSET(INDIRECT("'"&amp;'DATA for charts'!S$5&amp;"'!$d1"),$A463-1,0)),OFFSET(INDIRECT("'"&amp;'DATA for charts'!S$5&amp;"'!$d1"),$A463-1,0),NA())</f>
        <v>0</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f ca="1">IF(ISNUMBER(OFFSET(INDIRECT("'"&amp;'DATA for charts'!S$5&amp;"'!$d1"),$A464-1,0)),OFFSET(INDIRECT("'"&amp;'DATA for charts'!S$5&amp;"'!$d1"),$A464-1,0),NA())</f>
        <v>10.9831103489645</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f ca="1">IF(ISNUMBER(OFFSET(INDIRECT("'"&amp;'DATA for charts'!S$5&amp;"'!$d1"),$A465-1,0)),OFFSET(INDIRECT("'"&amp;'DATA for charts'!S$5&amp;"'!$d1"),$A465-1,0),NA())</f>
        <v>33.822875461191103</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f ca="1">IF(ISNUMBER(OFFSET(INDIRECT("'"&amp;'DATA for charts'!S$5&amp;"'!$d1"),$A466-1,0)),OFFSET(INDIRECT("'"&amp;'DATA for charts'!S$5&amp;"'!$d1"),$A466-1,0),NA())</f>
        <v>59.965395626481197</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f ca="1">IF(ISNUMBER(OFFSET(INDIRECT("'"&amp;'DATA for charts'!S$5&amp;"'!$d1"),$A467-1,0)),OFFSET(INDIRECT("'"&amp;'DATA for charts'!S$5&amp;"'!$d1"),$A467-1,0),NA())</f>
        <v>84.392648100438194</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f ca="1">IF(ISNUMBER(OFFSET(INDIRECT("'"&amp;'DATA for charts'!S$5&amp;"'!$d1"),$A468-1,0)),OFFSET(INDIRECT("'"&amp;'DATA for charts'!S$5&amp;"'!$d1"),$A468-1,0),NA())</f>
        <v>108.11456028155099</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f ca="1">IF(ISNUMBER(OFFSET(INDIRECT("'"&amp;'DATA for charts'!S$5&amp;"'!$d1"),$A469-1,0)),OFFSET(INDIRECT("'"&amp;'DATA for charts'!S$5&amp;"'!$d1"),$A469-1,0),NA())</f>
        <v>139.60571555586699</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f ca="1">IF(ISNUMBER(OFFSET(INDIRECT("'"&amp;'DATA for charts'!S$5&amp;"'!$d1"),$A470-1,0)),OFFSET(INDIRECT("'"&amp;'DATA for charts'!S$5&amp;"'!$d1"),$A470-1,0),NA())</f>
        <v>149.435869460497</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f ca="1">IF(ISNUMBER(OFFSET(INDIRECT("'"&amp;'DATA for charts'!S$5&amp;"'!$d1"),$A471-1,0)),OFFSET(INDIRECT("'"&amp;'DATA for charts'!S$5&amp;"'!$d1"),$A471-1,0),NA())</f>
        <v>147.92226854281199</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f ca="1">IF(ISNUMBER(OFFSET(INDIRECT("'"&amp;'DATA for charts'!S$5&amp;"'!$d1"),$A472-1,0)),OFFSET(INDIRECT("'"&amp;'DATA for charts'!S$5&amp;"'!$d1"),$A472-1,0),NA())</f>
        <v>136.712307482727</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f ca="1">IF(ISNUMBER(OFFSET(INDIRECT("'"&amp;'DATA for charts'!S$5&amp;"'!$d1"),$A473-1,0)),OFFSET(INDIRECT("'"&amp;'DATA for charts'!S$5&amp;"'!$d1"),$A473-1,0),NA())</f>
        <v>117.60822746724099</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f ca="1">IF(ISNUMBER(OFFSET(INDIRECT("'"&amp;'DATA for charts'!S$5&amp;"'!$d1"),$A474-1,0)),OFFSET(INDIRECT("'"&amp;'DATA for charts'!S$5&amp;"'!$d1"),$A474-1,0),NA())</f>
        <v>90.000691700162307</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f ca="1">IF(ISNUMBER(OFFSET(INDIRECT("'"&amp;'DATA for charts'!S$5&amp;"'!$d1"),$A475-1,0)),OFFSET(INDIRECT("'"&amp;'DATA for charts'!S$5&amp;"'!$d1"),$A475-1,0),NA())</f>
        <v>53.261747156873597</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f ca="1">IF(ISNUMBER(OFFSET(INDIRECT("'"&amp;'DATA for charts'!S$5&amp;"'!$d1"),$A476-1,0)),OFFSET(INDIRECT("'"&amp;'DATA for charts'!S$5&amp;"'!$d1"),$A476-1,0),NA())</f>
        <v>26.1649507924249</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f ca="1">IF(ISNUMBER(OFFSET(INDIRECT("'"&amp;'DATA for charts'!S$5&amp;"'!$d1"),$A477-1,0)),OFFSET(INDIRECT("'"&amp;'DATA for charts'!S$5&amp;"'!$d1"),$A477-1,0),NA())</f>
        <v>5.4292886409984797</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f ca="1">IF(ISNUMBER(OFFSET(INDIRECT("'"&amp;'DATA for charts'!S$5&amp;"'!$d1"),$A478-1,0)),OFFSET(INDIRECT("'"&amp;'DATA for charts'!S$5&amp;"'!$d1"),$A478-1,0),NA())</f>
        <v>0</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f ca="1">IF(ISNUMBER(OFFSET(INDIRECT("'"&amp;'DATA for charts'!S$5&amp;"'!$d1"),$A479-1,0)),OFFSET(INDIRECT("'"&amp;'DATA for charts'!S$5&amp;"'!$d1"),$A479-1,0),NA())</f>
        <v>0</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f ca="1">IF(ISNUMBER(OFFSET(INDIRECT("'"&amp;'DATA for charts'!S$5&amp;"'!$d1"),$A480-1,0)),OFFSET(INDIRECT("'"&amp;'DATA for charts'!S$5&amp;"'!$d1"),$A480-1,0),NA())</f>
        <v>0</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f ca="1">IF(ISNUMBER(OFFSET(INDIRECT("'"&amp;'DATA for charts'!S$5&amp;"'!$d1"),$A481-1,0)),OFFSET(INDIRECT("'"&amp;'DATA for charts'!S$5&amp;"'!$d1"),$A481-1,0),NA())</f>
        <v>0</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f ca="1">IF(ISNUMBER(OFFSET(INDIRECT("'"&amp;'DATA for charts'!S$5&amp;"'!$d1"),$A482-1,0)),OFFSET(INDIRECT("'"&amp;'DATA for charts'!S$5&amp;"'!$d1"),$A482-1,0),NA())</f>
        <v>0</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 r="A491" s="274"/>
      <c r="B491" s="572" t="s">
        <v>882</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Latest Result</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Latest Result</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f ca="1">IF(ISNUMBER(OFFSET(INDIRECT("'"&amp;'DATA for charts'!S$5&amp;"'!$e1"),$A500-1,0)),OFFSET(INDIRECT("'"&amp;'DATA for charts'!S$5&amp;"'!$e1"),$A500-1,0),NA())</f>
        <v>0</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f ca="1">IF(ISNUMBER(OFFSET(INDIRECT("'"&amp;'DATA for charts'!S$5&amp;"'!$e1"),$A501-1,0)),OFFSET(INDIRECT("'"&amp;'DATA for charts'!S$5&amp;"'!$e1"),$A501-1,0),NA())</f>
        <v>0</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f ca="1">IF(ISNUMBER(OFFSET(INDIRECT("'"&amp;'DATA for charts'!S$5&amp;"'!$e1"),$A502-1,0)),OFFSET(INDIRECT("'"&amp;'DATA for charts'!S$5&amp;"'!$e1"),$A502-1,0),NA())</f>
        <v>0</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f ca="1">IF(ISNUMBER(OFFSET(INDIRECT("'"&amp;'DATA for charts'!S$5&amp;"'!$e1"),$A503-1,0)),OFFSET(INDIRECT("'"&amp;'DATA for charts'!S$5&amp;"'!$e1"),$A503-1,0),NA())</f>
        <v>0</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f ca="1">IF(ISNUMBER(OFFSET(INDIRECT("'"&amp;'DATA for charts'!S$5&amp;"'!$e1"),$A504-1,0)),OFFSET(INDIRECT("'"&amp;'DATA for charts'!S$5&amp;"'!$e1"),$A504-1,0),NA())</f>
        <v>0</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f ca="1">IF(ISNUMBER(OFFSET(INDIRECT("'"&amp;'DATA for charts'!S$5&amp;"'!$e1"),$A505-1,0)),OFFSET(INDIRECT("'"&amp;'DATA for charts'!S$5&amp;"'!$e1"),$A505-1,0),NA())</f>
        <v>10.9831103489645</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f ca="1">IF(ISNUMBER(OFFSET(INDIRECT("'"&amp;'DATA for charts'!S$5&amp;"'!$e1"),$A506-1,0)),OFFSET(INDIRECT("'"&amp;'DATA for charts'!S$5&amp;"'!$e1"),$A506-1,0),NA())</f>
        <v>33.822875461191103</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f ca="1">IF(ISNUMBER(OFFSET(INDIRECT("'"&amp;'DATA for charts'!S$5&amp;"'!$e1"),$A507-1,0)),OFFSET(INDIRECT("'"&amp;'DATA for charts'!S$5&amp;"'!$e1"),$A507-1,0),NA())</f>
        <v>59.776201852139401</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f ca="1">IF(ISNUMBER(OFFSET(INDIRECT("'"&amp;'DATA for charts'!S$5&amp;"'!$e1"),$A508-1,0)),OFFSET(INDIRECT("'"&amp;'DATA for charts'!S$5&amp;"'!$e1"),$A508-1,0),NA())</f>
        <v>83.074537951087805</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f ca="1">IF(ISNUMBER(OFFSET(INDIRECT("'"&amp;'DATA for charts'!S$5&amp;"'!$e1"),$A509-1,0)),OFFSET(INDIRECT("'"&amp;'DATA for charts'!S$5&amp;"'!$e1"),$A509-1,0),NA())</f>
        <v>104.629003313357</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f ca="1">IF(ISNUMBER(OFFSET(INDIRECT("'"&amp;'DATA for charts'!S$5&amp;"'!$e1"),$A510-1,0)),OFFSET(INDIRECT("'"&amp;'DATA for charts'!S$5&amp;"'!$e1"),$A510-1,0),NA())</f>
        <v>132.039718764296</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f ca="1">IF(ISNUMBER(OFFSET(INDIRECT("'"&amp;'DATA for charts'!S$5&amp;"'!$e1"),$A511-1,0)),OFFSET(INDIRECT("'"&amp;'DATA for charts'!S$5&amp;"'!$e1"),$A511-1,0),NA())</f>
        <v>140.235978374365</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f ca="1">IF(ISNUMBER(OFFSET(INDIRECT("'"&amp;'DATA for charts'!S$5&amp;"'!$e1"),$A512-1,0)),OFFSET(INDIRECT("'"&amp;'DATA for charts'!S$5&amp;"'!$e1"),$A512-1,0),NA())</f>
        <v>142.63422040403</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f ca="1">IF(ISNUMBER(OFFSET(INDIRECT("'"&amp;'DATA for charts'!S$5&amp;"'!$e1"),$A513-1,0)),OFFSET(INDIRECT("'"&amp;'DATA for charts'!S$5&amp;"'!$e1"),$A513-1,0),NA())</f>
        <v>137.73384913168701</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f ca="1">IF(ISNUMBER(OFFSET(INDIRECT("'"&amp;'DATA for charts'!S$5&amp;"'!$e1"),$A514-1,0)),OFFSET(INDIRECT("'"&amp;'DATA for charts'!S$5&amp;"'!$e1"),$A514-1,0),NA())</f>
        <v>123.30770736321</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f ca="1">IF(ISNUMBER(OFFSET(INDIRECT("'"&amp;'DATA for charts'!S$5&amp;"'!$e1"),$A515-1,0)),OFFSET(INDIRECT("'"&amp;'DATA for charts'!S$5&amp;"'!$e1"),$A515-1,0),NA())</f>
        <v>96.870711968369505</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f ca="1">IF(ISNUMBER(OFFSET(INDIRECT("'"&amp;'DATA for charts'!S$5&amp;"'!$e1"),$A516-1,0)),OFFSET(INDIRECT("'"&amp;'DATA for charts'!S$5&amp;"'!$e1"),$A516-1,0),NA())</f>
        <v>54.934923342306298</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f ca="1">IF(ISNUMBER(OFFSET(INDIRECT("'"&amp;'DATA for charts'!S$5&amp;"'!$e1"),$A517-1,0)),OFFSET(INDIRECT("'"&amp;'DATA for charts'!S$5&amp;"'!$e1"),$A517-1,0),NA())</f>
        <v>26.1649507924249</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f ca="1">IF(ISNUMBER(OFFSET(INDIRECT("'"&amp;'DATA for charts'!S$5&amp;"'!$e1"),$A518-1,0)),OFFSET(INDIRECT("'"&amp;'DATA for charts'!S$5&amp;"'!$e1"),$A518-1,0),NA())</f>
        <v>5.4292886409984797</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f ca="1">IF(ISNUMBER(OFFSET(INDIRECT("'"&amp;'DATA for charts'!S$5&amp;"'!$e1"),$A519-1,0)),OFFSET(INDIRECT("'"&amp;'DATA for charts'!S$5&amp;"'!$e1"),$A519-1,0),NA())</f>
        <v>0</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f ca="1">IF(ISNUMBER(OFFSET(INDIRECT("'"&amp;'DATA for charts'!S$5&amp;"'!$e1"),$A520-1,0)),OFFSET(INDIRECT("'"&amp;'DATA for charts'!S$5&amp;"'!$e1"),$A520-1,0),NA())</f>
        <v>0</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f ca="1">IF(ISNUMBER(OFFSET(INDIRECT("'"&amp;'DATA for charts'!S$5&amp;"'!$e1"),$A521-1,0)),OFFSET(INDIRECT("'"&amp;'DATA for charts'!S$5&amp;"'!$e1"),$A521-1,0),NA())</f>
        <v>0</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f ca="1">IF(ISNUMBER(OFFSET(INDIRECT("'"&amp;'DATA for charts'!S$5&amp;"'!$e1"),$A522-1,0)),OFFSET(INDIRECT("'"&amp;'DATA for charts'!S$5&amp;"'!$e1"),$A522-1,0),NA())</f>
        <v>0</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f ca="1">IF(ISNUMBER(OFFSET(INDIRECT("'"&amp;'DATA for charts'!S$5&amp;"'!$e1"),$A523-1,0)),OFFSET(INDIRECT("'"&amp;'DATA for charts'!S$5&amp;"'!$e1"),$A523-1,0),NA())</f>
        <v>0</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 r="A532" s="274"/>
      <c r="B532" s="572" t="s">
        <v>883</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Latest Result</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Latest Result</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f ca="1">IF(ISNUMBER(OFFSET(INDIRECT("'"&amp;'DATA for charts'!S$5&amp;"'!$g1"),$A541-1,0)),OFFSET(INDIRECT("'"&amp;'DATA for charts'!S$5&amp;"'!$g1"),$A541-1,0),NA())</f>
        <v>0</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f ca="1">IF(ISNUMBER(OFFSET(INDIRECT("'"&amp;'DATA for charts'!S$5&amp;"'!$g1"),$A542-1,0)),OFFSET(INDIRECT("'"&amp;'DATA for charts'!S$5&amp;"'!$g1"),$A542-1,0),NA())</f>
        <v>0</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f ca="1">IF(ISNUMBER(OFFSET(INDIRECT("'"&amp;'DATA for charts'!S$5&amp;"'!$g1"),$A543-1,0)),OFFSET(INDIRECT("'"&amp;'DATA for charts'!S$5&amp;"'!$g1"),$A543-1,0),NA())</f>
        <v>0</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f ca="1">IF(ISNUMBER(OFFSET(INDIRECT("'"&amp;'DATA for charts'!S$5&amp;"'!$g1"),$A544-1,0)),OFFSET(INDIRECT("'"&amp;'DATA for charts'!S$5&amp;"'!$g1"),$A544-1,0),NA())</f>
        <v>0</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f ca="1">IF(ISNUMBER(OFFSET(INDIRECT("'"&amp;'DATA for charts'!S$5&amp;"'!$g1"),$A545-1,0)),OFFSET(INDIRECT("'"&amp;'DATA for charts'!S$5&amp;"'!$g1"),$A545-1,0),NA())</f>
        <v>2.8250450676793601</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55">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f ca="1">IF(ISNUMBER(OFFSET(INDIRECT("'"&amp;'DATA for charts'!S$5&amp;"'!$g1"),$A546-1,0)),OFFSET(INDIRECT("'"&amp;'DATA for charts'!S$5&amp;"'!$g1"),$A546-1,0),NA())</f>
        <v>27.0561634288897</v>
      </c>
      <c r="T546" s="271"/>
      <c r="U546" s="271"/>
      <c r="V546" s="271"/>
      <c r="W546" s="8"/>
      <c r="X546" s="184"/>
      <c r="Y546" s="8"/>
      <c r="Z546" s="8"/>
      <c r="AA546" s="8"/>
      <c r="AB546" s="8"/>
      <c r="AC546" s="8"/>
      <c r="AD546" s="8"/>
      <c r="AE546" s="8"/>
      <c r="AF546" s="8"/>
      <c r="AG546" s="8"/>
      <c r="AH546" s="8"/>
      <c r="AI546" s="8"/>
    </row>
    <row r="547" spans="1:55">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f ca="1">IF(ISNUMBER(OFFSET(INDIRECT("'"&amp;'DATA for charts'!S$5&amp;"'!$g1"),$A547-1,0)),OFFSET(INDIRECT("'"&amp;'DATA for charts'!S$5&amp;"'!$g1"),$A547-1,0),NA())</f>
        <v>55.388510720466101</v>
      </c>
      <c r="T547" s="271"/>
      <c r="U547" s="271"/>
      <c r="V547" s="271"/>
      <c r="W547" s="8"/>
      <c r="X547" s="184"/>
      <c r="Y547" s="8"/>
      <c r="Z547" s="8"/>
      <c r="AA547" s="8"/>
      <c r="AB547" s="8"/>
      <c r="AC547" s="8"/>
      <c r="AD547" s="8"/>
      <c r="AE547" s="8"/>
      <c r="AF547" s="8"/>
      <c r="AG547" s="8"/>
      <c r="AH547" s="8"/>
      <c r="AI547" s="8"/>
    </row>
    <row r="548" spans="1:55">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f ca="1">IF(ISNUMBER(OFFSET(INDIRECT("'"&amp;'DATA for charts'!S$5&amp;"'!$g1"),$A548-1,0)),OFFSET(INDIRECT("'"&amp;'DATA for charts'!S$5&amp;"'!$g1"),$A548-1,0),NA())</f>
        <v>82.403985939549202</v>
      </c>
      <c r="T548" s="271"/>
      <c r="U548" s="271"/>
      <c r="V548" s="271"/>
      <c r="W548" s="8"/>
      <c r="X548" s="576" t="s">
        <v>224</v>
      </c>
      <c r="Y548" s="8"/>
      <c r="Z548" s="8"/>
      <c r="AA548" s="8"/>
      <c r="AB548" s="8"/>
      <c r="AC548" s="8"/>
      <c r="AD548" s="8"/>
      <c r="AE548" s="8"/>
      <c r="AF548" s="8"/>
      <c r="AG548" s="8"/>
      <c r="AH548" s="8"/>
      <c r="AI548" s="8"/>
    </row>
    <row r="549" spans="1:55">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f ca="1">IF(ISNUMBER(OFFSET(INDIRECT("'"&amp;'DATA for charts'!S$5&amp;"'!$g1"),$A549-1,0)),OFFSET(INDIRECT("'"&amp;'DATA for charts'!S$5&amp;"'!$g1"),$A549-1,0),NA())</f>
        <v>179.12111671525801</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55">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f ca="1">IF(ISNUMBER(OFFSET(INDIRECT("'"&amp;'DATA for charts'!S$5&amp;"'!$g1"),$A550-1,0)),OFFSET(INDIRECT("'"&amp;'DATA for charts'!S$5&amp;"'!$g1"),$A550-1,0),NA())</f>
        <v>305.786937582836</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Latest Result</v>
      </c>
      <c r="AP550" s="8"/>
      <c r="AQ550" s="8"/>
    </row>
    <row r="551" spans="1:55">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f ca="1">IF(ISNUMBER(OFFSET(INDIRECT("'"&amp;'DATA for charts'!S$5&amp;"'!$g1"),$A551-1,0)),OFFSET(INDIRECT("'"&amp;'DATA for charts'!S$5&amp;"'!$g1"),$A551-1,0),NA())</f>
        <v>396.71387488079398</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Latest Result</v>
      </c>
      <c r="AP551" s="8"/>
      <c r="AQ551" s="8"/>
    </row>
    <row r="552" spans="1:55" ht="70">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f ca="1">IF(ISNUMBER(OFFSET(INDIRECT("'"&amp;'DATA for charts'!S$5&amp;"'!$g1"),$A552-1,0)),OFFSET(INDIRECT("'"&amp;'DATA for charts'!S$5&amp;"'!$g1"),$A552-1,0),NA())</f>
        <v>443.51161993343601</v>
      </c>
      <c r="T552" s="271"/>
      <c r="U552" s="271"/>
      <c r="V552" s="271"/>
      <c r="W552" s="8"/>
      <c r="X552" s="201" t="str">
        <f>X352</f>
        <v>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f t="shared" ca="1" si="727"/>
        <v>-0.50456817831131673</v>
      </c>
      <c r="AP552" s="28" t="e">
        <f t="shared" ref="AP552:AP557" ca="1" si="728">MIN(Y552:AN552)</f>
        <v>#N/A</v>
      </c>
      <c r="AQ552" s="28" t="e">
        <f t="shared" ref="AQ552:AQ557" ca="1" si="729">MAX(Y552:AN552)</f>
        <v>#N/A</v>
      </c>
    </row>
    <row r="553" spans="1:55" ht="70">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f ca="1">IF(ISNUMBER(OFFSET(INDIRECT("'"&amp;'DATA for charts'!S$5&amp;"'!$g1"),$A553-1,0)),OFFSET(INDIRECT("'"&amp;'DATA for charts'!S$5&amp;"'!$g1"),$A553-1,0),NA())</f>
        <v>442.65720613591702</v>
      </c>
      <c r="T553" s="271"/>
      <c r="U553" s="271"/>
      <c r="V553" s="271"/>
      <c r="W553" s="8"/>
      <c r="X553" s="201" t="str">
        <f>X365</f>
        <v>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f t="shared" ca="1" si="731"/>
        <v>-0.48209138478497637</v>
      </c>
      <c r="AP553" s="28" t="e">
        <f t="shared" ca="1" si="728"/>
        <v>#N/A</v>
      </c>
      <c r="AQ553" s="28" t="e">
        <f t="shared" ca="1" si="729"/>
        <v>#N/A</v>
      </c>
    </row>
    <row r="554" spans="1:55" ht="42">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f ca="1">IF(ISNUMBER(OFFSET(INDIRECT("'"&amp;'DATA for charts'!S$5&amp;"'!$g1"),$A554-1,0)),OFFSET(INDIRECT("'"&amp;'DATA for charts'!S$5&amp;"'!$g1"),$A554-1,0),NA())</f>
        <v>394.89015026102902</v>
      </c>
      <c r="T554" s="271"/>
      <c r="U554" s="271"/>
      <c r="V554" s="271"/>
      <c r="W554" s="8"/>
      <c r="X554" s="201" t="str">
        <f>X102</f>
        <v>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f t="shared" ca="1" si="733"/>
        <v>-2.6606876683061103</v>
      </c>
      <c r="AP554" s="28" t="e">
        <f t="shared" ca="1" si="728"/>
        <v>#N/A</v>
      </c>
      <c r="AQ554" s="28" t="e">
        <f t="shared" ca="1" si="729"/>
        <v>#N/A</v>
      </c>
    </row>
    <row r="555" spans="1:55" ht="42">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f ca="1">IF(ISNUMBER(OFFSET(INDIRECT("'"&amp;'DATA for charts'!S$5&amp;"'!$g1"),$A555-1,0)),OFFSET(INDIRECT("'"&amp;'DATA for charts'!S$5&amp;"'!$g1"),$A555-1,0),NA())</f>
        <v>303.16775250422899</v>
      </c>
      <c r="T555" s="271"/>
      <c r="U555" s="271"/>
      <c r="V555" s="271"/>
      <c r="W555" s="8"/>
      <c r="X555" s="201" t="str">
        <f>X116</f>
        <v>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f t="shared" ca="1" si="735"/>
        <v>-3.5382980338954555</v>
      </c>
      <c r="AP555" s="28" t="e">
        <f t="shared" ca="1" si="728"/>
        <v>#N/A</v>
      </c>
      <c r="AQ555" s="28" t="e">
        <f t="shared" ca="1" si="729"/>
        <v>#N/A</v>
      </c>
    </row>
    <row r="556" spans="1:55" ht="70">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f ca="1">IF(ISNUMBER(OFFSET(INDIRECT("'"&amp;'DATA for charts'!S$5&amp;"'!$g1"),$A556-1,0)),OFFSET(INDIRECT("'"&amp;'DATA for charts'!S$5&amp;"'!$g1"),$A556-1,0),NA())</f>
        <v>175.52884141727</v>
      </c>
      <c r="T556" s="271"/>
      <c r="U556" s="271"/>
      <c r="V556" s="271"/>
      <c r="W556" s="8"/>
      <c r="X556" s="201" t="str">
        <f t="shared" ref="X556:AO556" si="736">X358</f>
        <v>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f t="shared" ca="1" si="736"/>
        <v>-1.5944595335087615</v>
      </c>
      <c r="AP556" s="28" t="e">
        <f t="shared" ca="1" si="728"/>
        <v>#N/A</v>
      </c>
      <c r="AQ556" s="28" t="e">
        <f t="shared" ca="1" si="729"/>
        <v>#N/A</v>
      </c>
    </row>
    <row r="557" spans="1:55" ht="70">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f ca="1">IF(ISNUMBER(OFFSET(INDIRECT("'"&amp;'DATA for charts'!S$5&amp;"'!$g1"),$A557-1,0)),OFFSET(INDIRECT("'"&amp;'DATA for charts'!S$5&amp;"'!$g1"),$A557-1,0),NA())</f>
        <v>81.514163892755306</v>
      </c>
      <c r="T557" s="271"/>
      <c r="U557" s="271"/>
      <c r="V557" s="271"/>
      <c r="W557" s="8"/>
      <c r="X557" s="201" t="str">
        <f>X372</f>
        <v>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f t="shared" ca="1" si="738"/>
        <v>-4.1098587690435409</v>
      </c>
      <c r="AP557" s="28" t="e">
        <f t="shared" ca="1" si="728"/>
        <v>#N/A</v>
      </c>
      <c r="AQ557" s="28" t="e">
        <f t="shared" ca="1" si="729"/>
        <v>#N/A</v>
      </c>
    </row>
    <row r="558" spans="1:55">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f ca="1">IF(ISNUMBER(OFFSET(INDIRECT("'"&amp;'DATA for charts'!S$5&amp;"'!$g1"),$A558-1,0)),OFFSET(INDIRECT("'"&amp;'DATA for charts'!S$5&amp;"'!$g1"),$A558-1,0),NA())</f>
        <v>54.808798542625397</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55">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f ca="1">IF(ISNUMBER(OFFSET(INDIRECT("'"&amp;'DATA for charts'!S$5&amp;"'!$g1"),$A559-1,0)),OFFSET(INDIRECT("'"&amp;'DATA for charts'!S$5&amp;"'!$g1"),$A559-1,0),NA())</f>
        <v>26.262095865387401</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55">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f ca="1">IF(ISNUMBER(OFFSET(INDIRECT("'"&amp;'DATA for charts'!S$5&amp;"'!$g1"),$A560-1,0)),OFFSET(INDIRECT("'"&amp;'DATA for charts'!S$5&amp;"'!$g1"),$A560-1,0),NA())</f>
        <v>2.3496383592187899</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f ca="1">IF(ISNUMBER(OFFSET(INDIRECT("'"&amp;'DATA for charts'!S$5&amp;"'!$g1"),$A561-1,0)),OFFSET(INDIRECT("'"&amp;'DATA for charts'!S$5&amp;"'!$g1"),$A561-1,0),NA())</f>
        <v>0</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f ca="1">IF(ISNUMBER(OFFSET(INDIRECT("'"&amp;'DATA for charts'!S$5&amp;"'!$g1"),$A562-1,0)),OFFSET(INDIRECT("'"&amp;'DATA for charts'!S$5&amp;"'!$g1"),$A562-1,0),NA())</f>
        <v>0</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Latest Result</v>
      </c>
      <c r="AP562" s="8"/>
      <c r="AQ562" s="8"/>
    </row>
    <row r="563" spans="1:43">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f ca="1">IF(ISNUMBER(OFFSET(INDIRECT("'"&amp;'DATA for charts'!S$5&amp;"'!$g1"),$A563-1,0)),OFFSET(INDIRECT("'"&amp;'DATA for charts'!S$5&amp;"'!$g1"),$A563-1,0),NA())</f>
        <v>0</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Latest Result</v>
      </c>
      <c r="AP563" s="8"/>
      <c r="AQ563" s="8"/>
    </row>
    <row r="564" spans="1:43" ht="70">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f ca="1">IF(ISNUMBER(OFFSET(INDIRECT("'"&amp;'DATA for charts'!S$5&amp;"'!$g1"),$A564-1,0)),OFFSET(INDIRECT("'"&amp;'DATA for charts'!S$5&amp;"'!$g1"),$A564-1,0),NA())</f>
        <v>0</v>
      </c>
      <c r="T564" s="271"/>
      <c r="U564" s="271"/>
      <c r="V564" s="271"/>
      <c r="W564" s="8"/>
      <c r="X564" s="201" t="str">
        <f>X376</f>
        <v>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f t="shared" ca="1" si="750"/>
        <v>-0.3925987429097777</v>
      </c>
      <c r="AP564" s="28" t="e">
        <f t="shared" ref="AP564:AP569" ca="1" si="751">MIN(Y564:AN564)</f>
        <v>#N/A</v>
      </c>
      <c r="AQ564" s="28" t="e">
        <f t="shared" ref="AQ564:AQ569" ca="1" si="752">MAX(Y564:AN564)</f>
        <v>#N/A</v>
      </c>
    </row>
    <row r="565" spans="1:43" ht="70">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f t="shared" ca="1" si="754"/>
        <v>-0.88353330070063607</v>
      </c>
      <c r="AP565" s="28" t="e">
        <f t="shared" ca="1" si="751"/>
        <v>#N/A</v>
      </c>
      <c r="AQ565" s="28" t="e">
        <f t="shared" ca="1" si="752"/>
        <v>#N/A</v>
      </c>
    </row>
    <row r="566" spans="1:43" ht="42">
      <c r="A566" s="274"/>
      <c r="E566" s="8"/>
      <c r="T566" s="271"/>
      <c r="U566" s="271"/>
      <c r="V566" s="271"/>
      <c r="W566" s="8"/>
      <c r="X566" s="201" t="str">
        <f>X146</f>
        <v>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f t="shared" ca="1" si="756"/>
        <v>-0.51693671057818547</v>
      </c>
      <c r="AP566" s="28" t="e">
        <f t="shared" ca="1" si="751"/>
        <v>#N/A</v>
      </c>
      <c r="AQ566" s="28" t="e">
        <f t="shared" ca="1" si="752"/>
        <v>#N/A</v>
      </c>
    </row>
    <row r="567" spans="1:43" ht="42">
      <c r="A567" s="274"/>
      <c r="E567" s="8"/>
      <c r="T567" s="271"/>
      <c r="U567" s="271"/>
      <c r="V567" s="271"/>
      <c r="W567" s="8"/>
      <c r="X567" s="201" t="str">
        <f>X157</f>
        <v>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f t="shared" ca="1" si="758"/>
        <v>-3.3111199451471118</v>
      </c>
      <c r="AP567" s="28" t="e">
        <f t="shared" ca="1" si="751"/>
        <v>#N/A</v>
      </c>
      <c r="AQ567" s="28" t="e">
        <f t="shared" ca="1" si="752"/>
        <v>#N/A</v>
      </c>
    </row>
    <row r="568" spans="1:43" ht="70">
      <c r="A568" s="274"/>
      <c r="E568" s="8"/>
      <c r="T568" s="271"/>
      <c r="U568" s="271"/>
      <c r="V568" s="271"/>
      <c r="W568" s="8"/>
      <c r="X568" s="201" t="str">
        <f>X382</f>
        <v>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f t="shared" ca="1" si="760"/>
        <v>-1.4157641928008617</v>
      </c>
      <c r="AP568" s="28" t="e">
        <f t="shared" ca="1" si="751"/>
        <v>#N/A</v>
      </c>
      <c r="AQ568" s="28" t="e">
        <f t="shared" ca="1" si="752"/>
        <v>#N/A</v>
      </c>
    </row>
    <row r="569" spans="1:43" ht="70">
      <c r="A569" s="274"/>
      <c r="E569" s="8"/>
      <c r="T569" s="271"/>
      <c r="U569" s="271"/>
      <c r="V569" s="271"/>
      <c r="W569" s="8"/>
      <c r="X569" s="201" t="str">
        <f>X398</f>
        <v>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f t="shared" ca="1" si="762"/>
        <v>-3.7506189563891055</v>
      </c>
      <c r="AP569" s="28" t="e">
        <f t="shared" ca="1" si="751"/>
        <v>#N/A</v>
      </c>
      <c r="AQ569" s="28" t="e">
        <f t="shared" ca="1" si="752"/>
        <v>#N/A</v>
      </c>
    </row>
    <row r="570" spans="1:43">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 r="A573" s="274"/>
      <c r="B573" s="572" t="s">
        <v>883</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Latest Result</v>
      </c>
      <c r="AP574" s="8"/>
      <c r="AQ574" s="8"/>
    </row>
    <row r="575" spans="1:43">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Latest Result</v>
      </c>
      <c r="AP575" s="8"/>
      <c r="AQ575" s="8"/>
    </row>
    <row r="576" spans="1:43" ht="56">
      <c r="A576" s="274"/>
      <c r="B576" s="41" t="s">
        <v>82</v>
      </c>
      <c r="E576" s="8"/>
      <c r="S576" s="43"/>
      <c r="T576" s="271"/>
      <c r="U576" s="271"/>
      <c r="V576" s="271"/>
      <c r="W576" s="8"/>
      <c r="X576" s="201" t="str">
        <f>X179</f>
        <v>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f t="shared" ca="1" si="774"/>
        <v>1.0357753788637192</v>
      </c>
      <c r="AP576" s="28" t="e">
        <f t="shared" ref="AP576:AP583" ca="1" si="775">MIN(Y576:AN576)</f>
        <v>#N/A</v>
      </c>
      <c r="AQ576" s="28" t="e">
        <f t="shared" ref="AQ576:AQ583" ca="1" si="776">MAX(Y576:AN576)</f>
        <v>#N/A</v>
      </c>
    </row>
    <row r="577" spans="1:43" ht="56">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Latest Result</v>
      </c>
      <c r="T577" s="271"/>
      <c r="U577" s="271"/>
      <c r="V577" s="271"/>
      <c r="W577" s="8"/>
      <c r="X577" s="201" t="str">
        <f>X216</f>
        <v>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f t="shared" ca="1" si="779"/>
        <v>0.20256111577895919</v>
      </c>
      <c r="AP577" s="28" t="e">
        <f t="shared" ca="1" si="775"/>
        <v>#N/A</v>
      </c>
      <c r="AQ577" s="28" t="e">
        <f t="shared" ca="1" si="776"/>
        <v>#N/A</v>
      </c>
    </row>
    <row r="578" spans="1:43" ht="56">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f t="shared" ca="1" si="782"/>
        <v>0.94117941519491932</v>
      </c>
      <c r="AP578" s="28" t="e">
        <f t="shared" ca="1" si="775"/>
        <v>#N/A</v>
      </c>
      <c r="AQ578" s="28" t="e">
        <f t="shared" ca="1" si="776"/>
        <v>#N/A</v>
      </c>
    </row>
    <row r="579" spans="1:43" ht="56">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f t="shared" ca="1" si="784"/>
        <v>-0.25418377793665525</v>
      </c>
      <c r="AP579" s="28" t="e">
        <f t="shared" ca="1" si="775"/>
        <v>#N/A</v>
      </c>
      <c r="AQ579" s="28" t="e">
        <f t="shared" ca="1" si="776"/>
        <v>#N/A</v>
      </c>
    </row>
    <row r="580" spans="1:43" ht="56">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f t="shared" ca="1" si="786"/>
        <v>1.0497167485491143</v>
      </c>
      <c r="AP580" s="28" t="e">
        <f t="shared" ca="1" si="775"/>
        <v>#N/A</v>
      </c>
      <c r="AQ580" s="28" t="e">
        <f t="shared" ca="1" si="776"/>
        <v>#N/A</v>
      </c>
    </row>
    <row r="581" spans="1:43" ht="56">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Latest Result</v>
      </c>
      <c r="T581" s="271"/>
      <c r="U581" s="271"/>
      <c r="V581" s="271"/>
      <c r="W581" s="8"/>
      <c r="X581" s="201" t="str">
        <f>X218</f>
        <v>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f t="shared" ca="1" si="789"/>
        <v>-0.26756487547478058</v>
      </c>
      <c r="AP581" s="28" t="e">
        <f t="shared" ca="1" si="775"/>
        <v>#N/A</v>
      </c>
      <c r="AQ581" s="28" t="e">
        <f t="shared" ca="1" si="776"/>
        <v>#N/A</v>
      </c>
    </row>
    <row r="582" spans="1:43" ht="56">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f ca="1">IF(ISNUMBER(OFFSET(INDIRECT("'"&amp;'DATA for charts'!S$5&amp;"'!$h1"),$A582-1,0)),OFFSET(INDIRECT("'"&amp;'DATA for charts'!S$5&amp;"'!$h1"),$A582-1,0),NA())</f>
        <v>0</v>
      </c>
      <c r="T582" s="271"/>
      <c r="U582" s="271"/>
      <c r="V582" s="271"/>
      <c r="W582" s="8"/>
      <c r="X582" s="201" t="str">
        <f>X182</f>
        <v>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f t="shared" ca="1" si="791"/>
        <v>0.30003579303902317</v>
      </c>
      <c r="AP582" s="28" t="e">
        <f t="shared" ca="1" si="775"/>
        <v>#N/A</v>
      </c>
      <c r="AQ582" s="28" t="e">
        <f t="shared" ca="1" si="776"/>
        <v>#N/A</v>
      </c>
    </row>
    <row r="583" spans="1:43" ht="56">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f ca="1">IF(ISNUMBER(OFFSET(INDIRECT("'"&amp;'DATA for charts'!S$5&amp;"'!$h1"),$A583-1,0)),OFFSET(INDIRECT("'"&amp;'DATA for charts'!S$5&amp;"'!$h1"),$A583-1,0),NA())</f>
        <v>0</v>
      </c>
      <c r="T583" s="271"/>
      <c r="U583" s="271"/>
      <c r="V583" s="271"/>
      <c r="W583" s="8"/>
      <c r="X583" s="201" t="str">
        <f>X183</f>
        <v>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f t="shared" ca="1" si="794"/>
        <v>0.40857312639321819</v>
      </c>
      <c r="AP583" s="28" t="e">
        <f t="shared" ca="1" si="775"/>
        <v>#N/A</v>
      </c>
      <c r="AQ583" s="28" t="e">
        <f t="shared" ca="1" si="776"/>
        <v>#N/A</v>
      </c>
    </row>
    <row r="584" spans="1:43">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f ca="1">IF(ISNUMBER(OFFSET(INDIRECT("'"&amp;'DATA for charts'!S$5&amp;"'!$h1"),$A584-1,0)),OFFSET(INDIRECT("'"&amp;'DATA for charts'!S$5&amp;"'!$h1"),$A584-1,0),NA())</f>
        <v>0</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f ca="1">IF(ISNUMBER(OFFSET(INDIRECT("'"&amp;'DATA for charts'!S$5&amp;"'!$h1"),$A585-1,0)),OFFSET(INDIRECT("'"&amp;'DATA for charts'!S$5&amp;"'!$h1"),$A585-1,0),NA())</f>
        <v>0</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f ca="1">IF(ISNUMBER(OFFSET(INDIRECT("'"&amp;'DATA for charts'!S$5&amp;"'!$h1"),$A586-1,0)),OFFSET(INDIRECT("'"&amp;'DATA for charts'!S$5&amp;"'!$h1"),$A586-1,0),NA())</f>
        <v>2.8250450676793601</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f ca="1">IF(ISNUMBER(OFFSET(INDIRECT("'"&amp;'DATA for charts'!S$5&amp;"'!$h1"),$A587-1,0)),OFFSET(INDIRECT("'"&amp;'DATA for charts'!S$5&amp;"'!$h1"),$A587-1,0),NA())</f>
        <v>27.0561634288897</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f ca="1">IF(ISNUMBER(OFFSET(INDIRECT("'"&amp;'DATA for charts'!S$5&amp;"'!$h1"),$A588-1,0)),OFFSET(INDIRECT("'"&amp;'DATA for charts'!S$5&amp;"'!$h1"),$A588-1,0),NA())</f>
        <v>55.388510720466101</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Latest Result</v>
      </c>
      <c r="AP588" s="8"/>
      <c r="AQ588" s="8"/>
    </row>
    <row r="589" spans="1:43">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f ca="1">IF(ISNUMBER(OFFSET(INDIRECT("'"&amp;'DATA for charts'!S$5&amp;"'!$h1"),$A589-1,0)),OFFSET(INDIRECT("'"&amp;'DATA for charts'!S$5&amp;"'!$h1"),$A589-1,0),NA())</f>
        <v>81.974566569313495</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Latest Result</v>
      </c>
      <c r="AP589" s="8"/>
      <c r="AQ589" s="8"/>
    </row>
    <row r="590" spans="1:43" ht="56">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f ca="1">IF(ISNUMBER(OFFSET(INDIRECT("'"&amp;'DATA for charts'!S$5&amp;"'!$h1"),$A590-1,0)),OFFSET(INDIRECT("'"&amp;'DATA for charts'!S$5&amp;"'!$h1"),$A590-1,0),NA())</f>
        <v>104.1184698122</v>
      </c>
      <c r="T590" s="271"/>
      <c r="U590" s="271"/>
      <c r="V590" s="271"/>
      <c r="W590" s="8"/>
      <c r="X590" s="201" t="str">
        <f>X233</f>
        <v>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f t="shared" ca="1" si="806"/>
        <v>0.54692168415870834</v>
      </c>
      <c r="AP590" s="28" t="e">
        <f t="shared" ref="AP590:AP597" ca="1" si="807">MIN(Y590:AN590)</f>
        <v>#N/A</v>
      </c>
      <c r="AQ590" s="28" t="e">
        <f t="shared" ref="AQ590:AQ597" ca="1" si="808">MAX(Y590:AN590)</f>
        <v>#N/A</v>
      </c>
    </row>
    <row r="591" spans="1:43" ht="56">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f ca="1">IF(ISNUMBER(OFFSET(INDIRECT("'"&amp;'DATA for charts'!S$5&amp;"'!$h1"),$A591-1,0)),OFFSET(INDIRECT("'"&amp;'DATA for charts'!S$5&amp;"'!$h1"),$A591-1,0),NA())</f>
        <v>119.483921828978</v>
      </c>
      <c r="T591" s="271"/>
      <c r="U591" s="271"/>
      <c r="V591" s="271"/>
      <c r="W591" s="8"/>
      <c r="X591" s="201" t="str">
        <f t="shared" ref="X591:AO591" si="809">X277</f>
        <v>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f t="shared" ca="1" si="809"/>
        <v>0.26648235478750015</v>
      </c>
      <c r="AP591" s="28" t="e">
        <f t="shared" ca="1" si="807"/>
        <v>#N/A</v>
      </c>
      <c r="AQ591" s="28" t="e">
        <f t="shared" ca="1" si="808"/>
        <v>#N/A</v>
      </c>
    </row>
    <row r="592" spans="1:43" ht="56">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f ca="1">IF(ISNUMBER(OFFSET(INDIRECT("'"&amp;'DATA for charts'!S$5&amp;"'!$h1"),$A592-1,0)),OFFSET(INDIRECT("'"&amp;'DATA for charts'!S$5&amp;"'!$h1"),$A592-1,0),NA())</f>
        <v>128.24578929037099</v>
      </c>
      <c r="T592" s="271"/>
      <c r="U592" s="271"/>
      <c r="V592" s="271"/>
      <c r="W592" s="8"/>
      <c r="X592" s="201" t="str">
        <f>X278</f>
        <v>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f t="shared" ca="1" si="811"/>
        <v>-0.22308562267525289</v>
      </c>
      <c r="AP592" s="28" t="e">
        <f t="shared" ca="1" si="807"/>
        <v>#N/A</v>
      </c>
      <c r="AQ592" s="28" t="e">
        <f t="shared" ca="1" si="808"/>
        <v>#N/A</v>
      </c>
    </row>
    <row r="593" spans="1:43" ht="56">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f ca="1">IF(ISNUMBER(OFFSET(INDIRECT("'"&amp;'DATA for charts'!S$5&amp;"'!$h1"),$A593-1,0)),OFFSET(INDIRECT("'"&amp;'DATA for charts'!S$5&amp;"'!$h1"),$A593-1,0),NA())</f>
        <v>131.546116084255</v>
      </c>
      <c r="T593" s="271"/>
      <c r="U593" s="271"/>
      <c r="V593" s="271"/>
      <c r="W593" s="8"/>
      <c r="X593" s="201" t="str">
        <f>X279</f>
        <v>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f t="shared" ca="1" si="813"/>
        <v>-0.21590370730098907</v>
      </c>
      <c r="AP593" s="28" t="e">
        <f t="shared" ca="1" si="807"/>
        <v>#N/A</v>
      </c>
      <c r="AQ593" s="28" t="e">
        <f t="shared" ca="1" si="808"/>
        <v>#N/A</v>
      </c>
    </row>
    <row r="594" spans="1:43" ht="56">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f ca="1">IF(ISNUMBER(OFFSET(INDIRECT("'"&amp;'DATA for charts'!S$5&amp;"'!$h1"),$A594-1,0)),OFFSET(INDIRECT("'"&amp;'DATA for charts'!S$5&amp;"'!$h1"),$A594-1,0),NA())</f>
        <v>258.93162536995402</v>
      </c>
      <c r="T594" s="271"/>
      <c r="U594" s="271"/>
      <c r="V594" s="271"/>
      <c r="W594" s="8"/>
      <c r="X594" s="201" t="str">
        <f>X238</f>
        <v>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f t="shared" ca="1" si="815"/>
        <v>0.13648623932671367</v>
      </c>
      <c r="AP594" s="28" t="e">
        <f t="shared" ca="1" si="807"/>
        <v>#N/A</v>
      </c>
      <c r="AQ594" s="28" t="e">
        <f t="shared" ca="1" si="808"/>
        <v>#N/A</v>
      </c>
    </row>
    <row r="595" spans="1:43" ht="56">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f ca="1">IF(ISNUMBER(OFFSET(INDIRECT("'"&amp;'DATA for charts'!S$5&amp;"'!$h1"),$A595-1,0)),OFFSET(INDIRECT("'"&amp;'DATA for charts'!S$5&amp;"'!$h1"),$A595-1,0),NA())</f>
        <v>491.65171099928398</v>
      </c>
      <c r="T595" s="271"/>
      <c r="U595" s="271"/>
      <c r="V595" s="271"/>
      <c r="W595" s="8"/>
      <c r="X595" s="201" t="str">
        <f>X281</f>
        <v>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f t="shared" ca="1" si="817"/>
        <v>9.2920551929111195E-2</v>
      </c>
      <c r="AP595" s="28" t="e">
        <f t="shared" ca="1" si="807"/>
        <v>#N/A</v>
      </c>
      <c r="AQ595" s="28" t="e">
        <f t="shared" ca="1" si="808"/>
        <v>#N/A</v>
      </c>
    </row>
    <row r="596" spans="1:43" ht="56">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f ca="1">IF(ISNUMBER(OFFSET(INDIRECT("'"&amp;'DATA for charts'!S$5&amp;"'!$h1"),$A596-1,0)),OFFSET(INDIRECT("'"&amp;'DATA for charts'!S$5&amp;"'!$h1"),$A596-1,0),NA())</f>
        <v>683.85764235176305</v>
      </c>
      <c r="T596" s="271"/>
      <c r="U596" s="271"/>
      <c r="V596" s="271"/>
      <c r="W596" s="8"/>
      <c r="X596" s="198" t="str">
        <f>X237</f>
        <v>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f t="shared" ca="1" si="819"/>
        <v>0.12747184770344688</v>
      </c>
      <c r="AP596" s="28" t="e">
        <f t="shared" ca="1" si="807"/>
        <v>#N/A</v>
      </c>
      <c r="AQ596" s="28" t="e">
        <f t="shared" ca="1" si="808"/>
        <v>#N/A</v>
      </c>
    </row>
    <row r="597" spans="1:43" ht="56">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f ca="1">IF(ISNUMBER(OFFSET(INDIRECT("'"&amp;'DATA for charts'!S$5&amp;"'!$h1"),$A597-1,0)),OFFSET(INDIRECT("'"&amp;'DATA for charts'!S$5&amp;"'!$h1"),$A597-1,0),NA())</f>
        <v>811.97811743512602</v>
      </c>
      <c r="T597" s="271"/>
      <c r="U597" s="271"/>
      <c r="V597" s="271"/>
      <c r="W597" s="8"/>
      <c r="X597" s="201" t="str">
        <f>X282</f>
        <v>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f t="shared" ca="1" si="821"/>
        <v>0.10010246730337502</v>
      </c>
      <c r="AP597" s="28" t="e">
        <f t="shared" ca="1" si="807"/>
        <v>#N/A</v>
      </c>
      <c r="AQ597" s="28" t="e">
        <f t="shared" ca="1" si="808"/>
        <v>#N/A</v>
      </c>
    </row>
    <row r="598" spans="1:43">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f ca="1">IF(ISNUMBER(OFFSET(INDIRECT("'"&amp;'DATA for charts'!S$5&amp;"'!$h1"),$A598-1,0)),OFFSET(INDIRECT("'"&amp;'DATA for charts'!S$5&amp;"'!$h1"),$A598-1,0),NA())</f>
        <v>853.44056232717503</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f ca="1">IF(ISNUMBER(OFFSET(INDIRECT("'"&amp;'DATA for charts'!S$5&amp;"'!$h1"),$A599-1,0)),OFFSET(INDIRECT("'"&amp;'DATA for charts'!S$5&amp;"'!$h1"),$A599-1,0),NA())</f>
        <v>778.07698605154303</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f ca="1">IF(ISNUMBER(OFFSET(INDIRECT("'"&amp;'DATA for charts'!S$5&amp;"'!$h1"),$A600-1,0)),OFFSET(INDIRECT("'"&amp;'DATA for charts'!S$5&amp;"'!$h1"),$A600-1,0),NA())</f>
        <v>527.40039695580401</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f ca="1">IF(ISNUMBER(OFFSET(INDIRECT("'"&amp;'DATA for charts'!S$5&amp;"'!$h1"),$A601-1,0)),OFFSET(INDIRECT("'"&amp;'DATA for charts'!S$5&amp;"'!$h1"),$A601-1,0),NA())</f>
        <v>70.214071314099996</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f ca="1">IF(ISNUMBER(OFFSET(INDIRECT("'"&amp;'DATA for charts'!S$5&amp;"'!$h1"),$A602-1,0)),OFFSET(INDIRECT("'"&amp;'DATA for charts'!S$5&amp;"'!$h1"),$A602-1,0),NA())</f>
        <v>0</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Latest Result</v>
      </c>
      <c r="AP602" s="8"/>
      <c r="AQ602" s="8"/>
    </row>
    <row r="603" spans="1:43">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f ca="1">IF(ISNUMBER(OFFSET(INDIRECT("'"&amp;'DATA for charts'!S$5&amp;"'!$h1"),$A603-1,0)),OFFSET(INDIRECT("'"&amp;'DATA for charts'!S$5&amp;"'!$h1"),$A603-1,0),NA())</f>
        <v>0</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Latest Result</v>
      </c>
      <c r="AP603" s="8"/>
      <c r="AQ603" s="8"/>
    </row>
    <row r="604" spans="1:43" ht="42">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f ca="1">IF(ISNUMBER(OFFSET(INDIRECT("'"&amp;'DATA for charts'!S$5&amp;"'!$h1"),$A604-1,0)),OFFSET(INDIRECT("'"&amp;'DATA for charts'!S$5&amp;"'!$h1"),$A604-1,0),NA())</f>
        <v>0</v>
      </c>
      <c r="T604" s="271"/>
      <c r="U604" s="271"/>
      <c r="V604" s="271"/>
      <c r="W604" s="8"/>
      <c r="X604" s="201" t="str">
        <f>X187</f>
        <v>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f t="shared" ca="1" si="833"/>
        <v>3.4747215117473935</v>
      </c>
      <c r="AP604" s="28" t="e">
        <f t="shared" ref="AP604:AP611" ca="1" si="834">MIN(Y604:AN604)</f>
        <v>#N/A</v>
      </c>
      <c r="AQ604" s="28" t="e">
        <f t="shared" ref="AQ604:AQ611" ca="1" si="835">MAX(Y604:AN604)</f>
        <v>#N/A</v>
      </c>
    </row>
    <row r="605" spans="1:43" ht="42">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f ca="1">IF(ISNUMBER(OFFSET(INDIRECT("'"&amp;'DATA for charts'!S$5&amp;"'!$h1"),$A605-1,0)),OFFSET(INDIRECT("'"&amp;'DATA for charts'!S$5&amp;"'!$h1"),$A605-1,0),NA())</f>
        <v>0</v>
      </c>
      <c r="T605" s="271"/>
      <c r="U605" s="271"/>
      <c r="V605" s="271"/>
      <c r="W605" s="8"/>
      <c r="X605" s="201" t="str">
        <f>X222</f>
        <v>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f t="shared" ca="1" si="837"/>
        <v>0.38130919860028833</v>
      </c>
      <c r="AP605" s="28" t="e">
        <f t="shared" ca="1" si="834"/>
        <v>#N/A</v>
      </c>
      <c r="AQ605" s="28" t="e">
        <f t="shared" ca="1" si="835"/>
        <v>#N/A</v>
      </c>
    </row>
    <row r="606" spans="1:43" ht="56">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f t="shared" ca="1" si="839"/>
        <v>-1.1757595351228201</v>
      </c>
      <c r="AP606" s="28" t="e">
        <f t="shared" ca="1" si="834"/>
        <v>#N/A</v>
      </c>
      <c r="AQ606" s="28" t="e">
        <f t="shared" ca="1" si="835"/>
        <v>#N/A</v>
      </c>
    </row>
    <row r="607" spans="1:43" ht="56">
      <c r="A607" s="274"/>
      <c r="E607" s="8"/>
      <c r="T607" s="271"/>
      <c r="U607" s="271"/>
      <c r="V607" s="271"/>
      <c r="W607" s="8"/>
      <c r="X607" s="201" t="str">
        <f>X223</f>
        <v>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f t="shared" ca="1" si="841"/>
        <v>0.3688443556380091</v>
      </c>
      <c r="AP607" s="28" t="e">
        <f t="shared" ca="1" si="834"/>
        <v>#N/A</v>
      </c>
      <c r="AQ607" s="28" t="e">
        <f t="shared" ca="1" si="835"/>
        <v>#N/A</v>
      </c>
    </row>
    <row r="608" spans="1:43" ht="56">
      <c r="A608" s="274"/>
      <c r="B608" s="608" t="s">
        <v>888</v>
      </c>
      <c r="E608" s="8"/>
      <c r="T608" s="271"/>
      <c r="U608" s="271"/>
      <c r="V608" s="271"/>
      <c r="W608" s="8"/>
      <c r="X608" s="201" t="str">
        <f>X189</f>
        <v>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f t="shared" ca="1" si="843"/>
        <v>-1.5560210364016731</v>
      </c>
      <c r="AP608" s="28" t="e">
        <f t="shared" ca="1" si="834"/>
        <v>#N/A</v>
      </c>
      <c r="AQ608" s="28" t="e">
        <f t="shared" ca="1" si="835"/>
        <v>#N/A</v>
      </c>
    </row>
    <row r="609" spans="1:43" ht="56">
      <c r="A609" s="274"/>
      <c r="E609" s="8"/>
      <c r="T609" s="271"/>
      <c r="U609" s="271"/>
      <c r="V609" s="271"/>
      <c r="W609" s="8"/>
      <c r="X609" s="201" t="str">
        <f>X224</f>
        <v>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f t="shared" ca="1" si="845"/>
        <v>2.5717026049474159</v>
      </c>
      <c r="AP609" s="28" t="e">
        <f t="shared" ca="1" si="834"/>
        <v>#N/A</v>
      </c>
      <c r="AQ609" s="28" t="e">
        <f t="shared" ca="1" si="835"/>
        <v>#N/A</v>
      </c>
    </row>
    <row r="610" spans="1:43" ht="56">
      <c r="A610" s="274"/>
      <c r="E610" s="8"/>
      <c r="T610" s="271"/>
      <c r="U610" s="271"/>
      <c r="V610" s="271"/>
      <c r="W610" s="8"/>
      <c r="X610" s="201" t="str">
        <f>X190</f>
        <v>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f t="shared" ca="1" si="847"/>
        <v>-2.0697848017903029</v>
      </c>
      <c r="AP610" s="28" t="e">
        <f t="shared" ca="1" si="834"/>
        <v>#N/A</v>
      </c>
      <c r="AQ610" s="28" t="e">
        <f t="shared" ca="1" si="835"/>
        <v>#N/A</v>
      </c>
    </row>
    <row r="611" spans="1:43" ht="56">
      <c r="A611" s="274"/>
      <c r="E611" s="8"/>
      <c r="T611" s="271"/>
      <c r="U611" s="271"/>
      <c r="V611" s="271"/>
      <c r="W611" s="8"/>
      <c r="X611" s="201" t="str">
        <f>X225</f>
        <v>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f t="shared" ca="1" si="849"/>
        <v>6.9116406654052005</v>
      </c>
      <c r="AP611" s="28" t="e">
        <f t="shared" ca="1" si="834"/>
        <v>#N/A</v>
      </c>
      <c r="AQ611" s="28" t="e">
        <f t="shared" ca="1" si="835"/>
        <v>#N/A</v>
      </c>
    </row>
    <row r="612" spans="1:43">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 r="A615" s="274"/>
      <c r="B615" s="572" t="s">
        <v>886</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Latest Result</v>
      </c>
      <c r="AP616" s="8"/>
      <c r="AQ616" s="8"/>
    </row>
    <row r="617" spans="1:43">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Latest Result</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Latest Result</v>
      </c>
      <c r="AP617" s="8"/>
      <c r="AQ617" s="8"/>
    </row>
    <row r="618" spans="1:43" ht="42">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f t="shared" ca="1" si="862"/>
        <v>1.6240660166001111</v>
      </c>
      <c r="AP618" s="28" t="e">
        <f t="shared" ref="AP618:AP623" ca="1" si="863">MIN(Y618:AN618)</f>
        <v>#N/A</v>
      </c>
      <c r="AQ618" s="28" t="e">
        <f t="shared" ref="AQ618:AQ623" ca="1" si="864">MAX(Y618:AN618)</f>
        <v>#N/A</v>
      </c>
    </row>
    <row r="619" spans="1:43" ht="42">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f t="shared" ca="1" si="866"/>
        <v>0.6563954970357222</v>
      </c>
      <c r="AP619" s="28" t="e">
        <f t="shared" ca="1" si="863"/>
        <v>#N/A</v>
      </c>
      <c r="AQ619" s="28" t="e">
        <f t="shared" ca="1" si="864"/>
        <v>#N/A</v>
      </c>
    </row>
    <row r="620" spans="1:43" ht="56">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f t="shared" ca="1" si="868"/>
        <v>-0.18491631002383313</v>
      </c>
      <c r="AP620" s="28" t="e">
        <f t="shared" ca="1" si="863"/>
        <v>#N/A</v>
      </c>
      <c r="AQ620" s="28" t="e">
        <f t="shared" ca="1" si="864"/>
        <v>#N/A</v>
      </c>
    </row>
    <row r="621" spans="1:43" ht="56">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Latest Result</v>
      </c>
      <c r="T621" s="271"/>
      <c r="U621" s="271"/>
      <c r="V621" s="271"/>
      <c r="W621" s="8"/>
      <c r="X621" s="201" t="str">
        <f>X284</f>
        <v>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f t="shared" ca="1" si="871"/>
        <v>0.18145327902555852</v>
      </c>
      <c r="AP621" s="28" t="e">
        <f t="shared" ca="1" si="863"/>
        <v>#N/A</v>
      </c>
      <c r="AQ621" s="28" t="e">
        <f t="shared" ca="1" si="864"/>
        <v>#N/A</v>
      </c>
    </row>
    <row r="622" spans="1:43" ht="56">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f ca="1">IF(ISNUMBER(OFFSET(INDIRECT("'"&amp;'DATA for charts'!S$5&amp;"'!$c1"),$A622-1,0)),OFFSET(INDIRECT("'"&amp;'DATA for charts'!S$5&amp;"'!$c1"),$A622-1,0),NA())</f>
        <v>5.4429616285658904</v>
      </c>
      <c r="T622" s="271"/>
      <c r="U622" s="271"/>
      <c r="V622" s="271"/>
      <c r="W622" s="8"/>
      <c r="X622" s="201" t="str">
        <f>X285</f>
        <v>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f t="shared" ca="1" si="873"/>
        <v>1.6821100875829804</v>
      </c>
      <c r="AP622" s="28" t="e">
        <f t="shared" ca="1" si="863"/>
        <v>#N/A</v>
      </c>
      <c r="AQ622" s="28" t="e">
        <f t="shared" ca="1" si="864"/>
        <v>#N/A</v>
      </c>
    </row>
    <row r="623" spans="1:43" ht="56">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f ca="1">IF(ISNUMBER(OFFSET(INDIRECT("'"&amp;'DATA for charts'!S$5&amp;"'!$c1"),$A623-1,0)),OFFSET(INDIRECT("'"&amp;'DATA for charts'!S$5&amp;"'!$c1"),$A623-1,0),NA())</f>
        <v>3.8071581691132699</v>
      </c>
      <c r="T623" s="271"/>
      <c r="U623" s="271"/>
      <c r="V623" s="271"/>
      <c r="W623" s="8"/>
      <c r="X623" s="201" t="str">
        <f>X286</f>
        <v>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f t="shared" ca="1" si="876"/>
        <v>5.654331261600924</v>
      </c>
      <c r="AP623" s="28" t="e">
        <f t="shared" ca="1" si="863"/>
        <v>#N/A</v>
      </c>
      <c r="AQ623" s="28" t="e">
        <f t="shared" ca="1" si="864"/>
        <v>#N/A</v>
      </c>
    </row>
    <row r="624" spans="1:43">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f ca="1">IF(ISNUMBER(OFFSET(INDIRECT("'"&amp;'DATA for charts'!S$5&amp;"'!$c1"),$A624-1,0)),OFFSET(INDIRECT("'"&amp;'DATA for charts'!S$5&amp;"'!$c1"),$A624-1,0),NA())</f>
        <v>2.3741643672952102</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f ca="1">IF(ISNUMBER(OFFSET(INDIRECT("'"&amp;'DATA for charts'!S$5&amp;"'!$c1"),$A625-1,0)),OFFSET(INDIRECT("'"&amp;'DATA for charts'!S$5&amp;"'!$c1"),$A625-1,0),NA())</f>
        <v>1.08568413460267</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f ca="1">IF(ISNUMBER(OFFSET(INDIRECT("'"&amp;'DATA for charts'!S$5&amp;"'!$c1"),$A626-1,0)),OFFSET(INDIRECT("'"&amp;'DATA for charts'!S$5&amp;"'!$c1"),$A626-1,0),NA())</f>
        <v>-5.15343668916028E-3</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f ca="1">IF(ISNUMBER(OFFSET(INDIRECT("'"&amp;'DATA for charts'!S$5&amp;"'!$c1"),$A627-1,0)),OFFSET(INDIRECT("'"&amp;'DATA for charts'!S$5&amp;"'!$c1"),$A627-1,0),NA())</f>
        <v>-0.89643469698952005</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f ca="1">IF(ISNUMBER(OFFSET(INDIRECT("'"&amp;'DATA for charts'!S$5&amp;"'!$c1"),$A628-1,0)),OFFSET(INDIRECT("'"&amp;'DATA for charts'!S$5&amp;"'!$c1"),$A628-1,0),NA())</f>
        <v>-1.71035281698994</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Latest Result</v>
      </c>
      <c r="AP628" s="8"/>
      <c r="AQ628" s="8"/>
    </row>
    <row r="629" spans="1:43">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f ca="1">IF(ISNUMBER(OFFSET(INDIRECT("'"&amp;'DATA for charts'!S$5&amp;"'!$c1"),$A629-1,0)),OFFSET(INDIRECT("'"&amp;'DATA for charts'!S$5&amp;"'!$c1"),$A629-1,0),NA())</f>
        <v>-1.47585494865572</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Latest Result</v>
      </c>
      <c r="AP629" s="8"/>
      <c r="AQ629" s="8"/>
    </row>
    <row r="630" spans="1:43" ht="56">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f ca="1">IF(ISNUMBER(OFFSET(INDIRECT("'"&amp;'DATA for charts'!S$5&amp;"'!$c1"),$A630-1,0)),OFFSET(INDIRECT("'"&amp;'DATA for charts'!S$5&amp;"'!$c1"),$A630-1,0),NA())</f>
        <v>2.7076457164738099</v>
      </c>
      <c r="T630" s="271"/>
      <c r="U630" s="271"/>
      <c r="V630" s="271"/>
      <c r="W630" s="8"/>
      <c r="X630" s="201" t="str">
        <f>X226</f>
        <v>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f t="shared" ca="1" si="888"/>
        <v>-2.3386231059304201</v>
      </c>
      <c r="AP630" s="28" t="e">
        <f t="shared" ref="AP630:AP636" ca="1" si="889">MIN(Y630:AN630)</f>
        <v>#N/A</v>
      </c>
      <c r="AQ630" s="28" t="e">
        <f t="shared" ref="AQ630:AQ636" ca="1" si="890">MAX(Y630:AN630)</f>
        <v>#N/A</v>
      </c>
    </row>
    <row r="631" spans="1:43" ht="42">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f ca="1">IF(ISNUMBER(OFFSET(INDIRECT("'"&amp;'DATA for charts'!S$5&amp;"'!$c1"),$A631-1,0)),OFFSET(INDIRECT("'"&amp;'DATA for charts'!S$5&amp;"'!$c1"),$A631-1,0),NA())</f>
        <v>9.92875052268157</v>
      </c>
      <c r="T631" s="271"/>
      <c r="U631" s="271"/>
      <c r="V631" s="271"/>
      <c r="W631" s="8"/>
      <c r="X631" s="201" t="str">
        <f t="shared" ref="X631:AO631" si="891">X195</f>
        <v>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f t="shared" ca="1" si="891"/>
        <v>-0.61415540264465607</v>
      </c>
      <c r="AP631" s="28" t="e">
        <f t="shared" ca="1" si="889"/>
        <v>#N/A</v>
      </c>
      <c r="AQ631" s="28" t="e">
        <f t="shared" ca="1" si="890"/>
        <v>#N/A</v>
      </c>
    </row>
    <row r="632" spans="1:43" ht="42">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f ca="1">IF(ISNUMBER(OFFSET(INDIRECT("'"&amp;'DATA for charts'!S$5&amp;"'!$c1"),$A632-1,0)),OFFSET(INDIRECT("'"&amp;'DATA for charts'!S$5&amp;"'!$c1"),$A632-1,0),NA())</f>
        <v>18.729270898339902</v>
      </c>
      <c r="T632" s="271"/>
      <c r="U632" s="271"/>
      <c r="V632" s="271"/>
      <c r="W632" s="8"/>
      <c r="X632" s="201" t="str">
        <f>X227</f>
        <v>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f t="shared" ca="1" si="893"/>
        <v>-2.5355855848672864</v>
      </c>
      <c r="AP632" s="28" t="e">
        <f t="shared" ca="1" si="889"/>
        <v>#N/A</v>
      </c>
      <c r="AQ632" s="28" t="e">
        <f t="shared" ca="1" si="890"/>
        <v>#N/A</v>
      </c>
    </row>
    <row r="633" spans="1:43" ht="56">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f ca="1">IF(ISNUMBER(OFFSET(INDIRECT("'"&amp;'DATA for charts'!S$5&amp;"'!$c1"),$A633-1,0)),OFFSET(INDIRECT("'"&amp;'DATA for charts'!S$5&amp;"'!$c1"),$A633-1,0),NA())</f>
        <v>28.010031912175201</v>
      </c>
      <c r="T633" s="271"/>
      <c r="U633" s="271"/>
      <c r="V633" s="271"/>
      <c r="W633" s="8"/>
      <c r="X633" s="201" t="str">
        <f>X228</f>
        <v>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f t="shared" ca="1" si="895"/>
        <v>-1.7790106719375496</v>
      </c>
      <c r="AP633" s="28" t="e">
        <f t="shared" ca="1" si="889"/>
        <v>#N/A</v>
      </c>
      <c r="AQ633" s="28" t="e">
        <f t="shared" ca="1" si="890"/>
        <v>#N/A</v>
      </c>
    </row>
    <row r="634" spans="1:43" ht="56">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f ca="1">IF(ISNUMBER(OFFSET(INDIRECT("'"&amp;'DATA for charts'!S$5&amp;"'!$c1"),$A634-1,0)),OFFSET(INDIRECT("'"&amp;'DATA for charts'!S$5&amp;"'!$c1"),$A634-1,0),NA())</f>
        <v>36.570467322704999</v>
      </c>
      <c r="T634" s="271"/>
      <c r="U634" s="271"/>
      <c r="V634" s="271"/>
      <c r="W634" s="8"/>
      <c r="X634" s="201" t="str">
        <f>X229</f>
        <v>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f t="shared" ca="1" si="897"/>
        <v>-2.3695236328529514</v>
      </c>
      <c r="AP634" s="28" t="e">
        <f t="shared" ca="1" si="889"/>
        <v>#N/A</v>
      </c>
      <c r="AQ634" s="28" t="e">
        <f t="shared" ca="1" si="890"/>
        <v>#N/A</v>
      </c>
    </row>
    <row r="635" spans="1:43" ht="56">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f ca="1">IF(ISNUMBER(OFFSET(INDIRECT("'"&amp;'DATA for charts'!S$5&amp;"'!$c1"),$A635-1,0)),OFFSET(INDIRECT("'"&amp;'DATA for charts'!S$5&amp;"'!$c1"),$A635-1,0),NA())</f>
        <v>43.394160777502201</v>
      </c>
      <c r="T635" s="271"/>
      <c r="U635" s="271"/>
      <c r="V635" s="271"/>
      <c r="W635" s="8"/>
      <c r="X635" s="201" t="str">
        <f t="shared" ref="X635:AO635" si="898">X196</f>
        <v>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f t="shared" ca="1" si="898"/>
        <v>0.26662351457032152</v>
      </c>
      <c r="AP635" s="28" t="e">
        <f t="shared" ca="1" si="889"/>
        <v>#N/A</v>
      </c>
      <c r="AQ635" s="28" t="e">
        <f t="shared" ca="1" si="890"/>
        <v>#N/A</v>
      </c>
    </row>
    <row r="636" spans="1:43" ht="56">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f ca="1">IF(ISNUMBER(OFFSET(INDIRECT("'"&amp;'DATA for charts'!S$5&amp;"'!$c1"),$A636-1,0)),OFFSET(INDIRECT("'"&amp;'DATA for charts'!S$5&amp;"'!$c1"),$A636-1,0),NA())</f>
        <v>46.979782669467902</v>
      </c>
      <c r="T636" s="271"/>
      <c r="U636" s="271"/>
      <c r="V636" s="271"/>
      <c r="W636" s="8"/>
      <c r="X636" s="201" t="str">
        <f>X230</f>
        <v>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f t="shared" ca="1" si="900"/>
        <v>-1.482541980772186</v>
      </c>
      <c r="AP636" s="28" t="e">
        <f t="shared" ca="1" si="889"/>
        <v>#N/A</v>
      </c>
      <c r="AQ636" s="28" t="e">
        <f t="shared" ca="1" si="890"/>
        <v>#N/A</v>
      </c>
    </row>
    <row r="637" spans="1:43">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f ca="1">IF(ISNUMBER(OFFSET(INDIRECT("'"&amp;'DATA for charts'!S$5&amp;"'!$c1"),$A637-1,0)),OFFSET(INDIRECT("'"&amp;'DATA for charts'!S$5&amp;"'!$c1"),$A637-1,0),NA())</f>
        <v>47.592741331540601</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f ca="1">IF(ISNUMBER(OFFSET(INDIRECT("'"&amp;'DATA for charts'!S$5&amp;"'!$c1"),$A638-1,0)),OFFSET(INDIRECT("'"&amp;'DATA for charts'!S$5&amp;"'!$c1"),$A638-1,0),NA())</f>
        <v>44.8818377458566</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f ca="1">IF(ISNUMBER(OFFSET(INDIRECT("'"&amp;'DATA for charts'!S$5&amp;"'!$c1"),$A639-1,0)),OFFSET(INDIRECT("'"&amp;'DATA for charts'!S$5&amp;"'!$c1"),$A639-1,0),NA())</f>
        <v>38.701492167418301</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f ca="1">IF(ISNUMBER(OFFSET(INDIRECT("'"&amp;'DATA for charts'!S$5&amp;"'!$c1"),$A640-1,0)),OFFSET(INDIRECT("'"&amp;'DATA for charts'!S$5&amp;"'!$c1"),$A640-1,0),NA())</f>
        <v>32.163920310511898</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f ca="1">IF(ISNUMBER(OFFSET(INDIRECT("'"&amp;'DATA for charts'!S$5&amp;"'!$c1"),$A641-1,0)),OFFSET(INDIRECT("'"&amp;'DATA for charts'!S$5&amp;"'!$c1"),$A641-1,0),NA())</f>
        <v>26.295067467442401</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f ca="1">IF(ISNUMBER(OFFSET(INDIRECT("'"&amp;'DATA for charts'!S$5&amp;"'!$c1"),$A642-1,0)),OFFSET(INDIRECT("'"&amp;'DATA for charts'!S$5&amp;"'!$c1"),$A642-1,0),NA())</f>
        <v>21.526845012599399</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Latest Result</v>
      </c>
      <c r="AP642" s="8"/>
      <c r="AQ642" s="8"/>
    </row>
    <row r="643" spans="1:43">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f ca="1">IF(ISNUMBER(OFFSET(INDIRECT("'"&amp;'DATA for charts'!S$5&amp;"'!$c1"),$A643-1,0)),OFFSET(INDIRECT("'"&amp;'DATA for charts'!S$5&amp;"'!$c1"),$A643-1,0),NA())</f>
        <v>17.031430200515</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Latest Result</v>
      </c>
      <c r="AP643" s="8"/>
      <c r="AQ643" s="8"/>
    </row>
    <row r="644" spans="1:43" ht="70">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f ca="1">IF(ISNUMBER(OFFSET(INDIRECT("'"&amp;'DATA for charts'!S$5&amp;"'!$c1"),$A644-1,0)),OFFSET(INDIRECT("'"&amp;'DATA for charts'!S$5&amp;"'!$c1"),$A644-1,0),NA())</f>
        <v>13.2781074052451</v>
      </c>
      <c r="T644" s="271"/>
      <c r="U644" s="271"/>
      <c r="V644" s="271"/>
      <c r="W644" s="8"/>
      <c r="X644" s="201" t="str">
        <f>X298</f>
        <v>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f t="shared" ca="1" si="912"/>
        <v>1.7066053699733006</v>
      </c>
      <c r="AP644" s="28" t="e">
        <f ca="1">MIN(Y644:AN644)</f>
        <v>#N/A</v>
      </c>
      <c r="AQ644" s="28" t="e">
        <f ca="1">MAX(Y644:AN644)</f>
        <v>#N/A</v>
      </c>
    </row>
    <row r="645" spans="1:43" ht="56">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f ca="1">IF(ISNUMBER(OFFSET(INDIRECT("'"&amp;'DATA for charts'!S$5&amp;"'!$c1"),$A645-1,0)),OFFSET(INDIRECT("'"&amp;'DATA for charts'!S$5&amp;"'!$c1"),$A645-1,0),NA())</f>
        <v>10.2079387076712</v>
      </c>
      <c r="T645" s="271"/>
      <c r="U645" s="271"/>
      <c r="V645" s="271"/>
      <c r="W645" s="8"/>
      <c r="X645" s="201" t="str">
        <f>X299</f>
        <v>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f t="shared" ca="1" si="914"/>
        <v>1.7325097849126179</v>
      </c>
      <c r="AP645" s="201" t="e">
        <f ca="1">AP299</f>
        <v>#N/A</v>
      </c>
      <c r="AQ645" s="201" t="e">
        <f ca="1">AQ299</f>
        <v>#N/A</v>
      </c>
    </row>
    <row r="646" spans="1:43" ht="56">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f t="shared" ca="1" si="916"/>
        <v>-1.1745344575340724</v>
      </c>
      <c r="AP646" s="28" t="e">
        <f t="shared" ref="AP646:AP652" ca="1" si="917">MIN(Y646:AN646)</f>
        <v>#N/A</v>
      </c>
      <c r="AQ646" s="28" t="e">
        <f t="shared" ref="AQ646:AQ652" ca="1" si="918">MAX(Y646:AN646)</f>
        <v>#N/A</v>
      </c>
    </row>
    <row r="647" spans="1:43" ht="70">
      <c r="A647" s="274"/>
      <c r="E647" s="8"/>
      <c r="T647" s="271"/>
      <c r="U647" s="271"/>
      <c r="V647" s="271"/>
      <c r="W647" s="8"/>
      <c r="X647" s="201" t="str">
        <f>X302</f>
        <v>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f t="shared" ca="1" si="920"/>
        <v>-1.2856713406527129</v>
      </c>
      <c r="AP647" s="28" t="e">
        <f t="shared" ca="1" si="917"/>
        <v>#N/A</v>
      </c>
      <c r="AQ647" s="28" t="e">
        <f t="shared" ca="1" si="918"/>
        <v>#N/A</v>
      </c>
    </row>
    <row r="648" spans="1:43" ht="70">
      <c r="A648" s="274"/>
      <c r="E648" s="8"/>
      <c r="T648" s="271"/>
      <c r="U648" s="271"/>
      <c r="V648" s="271"/>
      <c r="W648" s="8"/>
      <c r="X648" s="201" t="str">
        <f>X316</f>
        <v>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f t="shared" ca="1" si="922"/>
        <v>0.70305342002983695</v>
      </c>
      <c r="AP648" s="28" t="e">
        <f t="shared" ca="1" si="917"/>
        <v>#N/A</v>
      </c>
      <c r="AQ648" s="28" t="e">
        <f t="shared" ca="1" si="918"/>
        <v>#N/A</v>
      </c>
    </row>
    <row r="649" spans="1:43" ht="56">
      <c r="A649" s="274"/>
      <c r="E649" s="8"/>
      <c r="T649" s="271"/>
      <c r="U649" s="271"/>
      <c r="V649" s="271"/>
      <c r="W649" s="8"/>
      <c r="X649" s="201" t="str">
        <f>X301</f>
        <v>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f t="shared" ca="1" si="924"/>
        <v>-1.2957526974894664</v>
      </c>
      <c r="AP649" s="28" t="e">
        <f t="shared" ca="1" si="917"/>
        <v>#N/A</v>
      </c>
      <c r="AQ649" s="28" t="e">
        <f t="shared" ca="1" si="918"/>
        <v>#N/A</v>
      </c>
    </row>
    <row r="650" spans="1:43" ht="56">
      <c r="A650" s="274"/>
      <c r="E650" s="8"/>
      <c r="T650" s="271"/>
      <c r="U650" s="271"/>
      <c r="V650" s="271"/>
      <c r="W650" s="8"/>
      <c r="X650" s="201" t="str">
        <f>X317</f>
        <v>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f t="shared" ca="1" si="926"/>
        <v>5.1714156698946621</v>
      </c>
      <c r="AP650" s="28" t="e">
        <f t="shared" ca="1" si="917"/>
        <v>#N/A</v>
      </c>
      <c r="AQ650" s="28" t="e">
        <f t="shared" ca="1" si="918"/>
        <v>#N/A</v>
      </c>
    </row>
    <row r="651" spans="1:43" ht="70">
      <c r="A651" s="274"/>
      <c r="E651" s="8"/>
      <c r="T651" s="271"/>
      <c r="U651" s="271"/>
      <c r="V651" s="271"/>
      <c r="W651" s="8"/>
      <c r="X651" s="201" t="str">
        <f>X303</f>
        <v>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f t="shared" ca="1" si="928"/>
        <v>0.17568632263769057</v>
      </c>
      <c r="AP651" s="28" t="e">
        <f t="shared" ca="1" si="917"/>
        <v>#N/A</v>
      </c>
      <c r="AQ651" s="28" t="e">
        <f t="shared" ca="1" si="918"/>
        <v>#N/A</v>
      </c>
    </row>
    <row r="652" spans="1:43" ht="70">
      <c r="A652" s="274"/>
      <c r="E652" s="8"/>
      <c r="T652" s="271"/>
      <c r="U652" s="271"/>
      <c r="V652" s="271"/>
      <c r="W652" s="8"/>
      <c r="X652" s="201" t="str">
        <f>X318</f>
        <v>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f t="shared" ca="1" si="930"/>
        <v>-1.9420285695974719</v>
      </c>
      <c r="AP652" s="28" t="e">
        <f t="shared" ca="1" si="917"/>
        <v>#N/A</v>
      </c>
      <c r="AQ652" s="28" t="e">
        <f t="shared" ca="1" si="918"/>
        <v>#N/A</v>
      </c>
    </row>
    <row r="653" spans="1:43" ht="70">
      <c r="A653" s="274"/>
      <c r="E653" s="8"/>
      <c r="T653" s="271"/>
      <c r="U653" s="271"/>
      <c r="V653" s="271"/>
      <c r="W653" s="8"/>
      <c r="X653" s="192" t="s">
        <v>923</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f t="shared" ca="1" si="932"/>
        <v>0.67813723128453973</v>
      </c>
      <c r="AP653" s="65" t="e">
        <f t="shared" ca="1" si="932"/>
        <v>#N/A</v>
      </c>
      <c r="AQ653" s="65" t="e">
        <f t="shared" ca="1" si="932"/>
        <v>#N/A</v>
      </c>
    </row>
    <row r="654" spans="1:43" ht="70">
      <c r="A654" s="274"/>
      <c r="E654" s="8"/>
      <c r="T654" s="271"/>
      <c r="U654" s="271"/>
      <c r="V654" s="271"/>
      <c r="W654" s="8"/>
      <c r="X654" s="192" t="s">
        <v>922</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f t="shared" ca="1" si="934"/>
        <v>-0.98094535949458739</v>
      </c>
      <c r="AP654" s="65" t="e">
        <f t="shared" ca="1" si="934"/>
        <v>#N/A</v>
      </c>
      <c r="AQ654" s="65" t="e">
        <f t="shared" ca="1" si="934"/>
        <v>#N/A</v>
      </c>
    </row>
    <row r="655" spans="1:43">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 r="A658" s="274"/>
      <c r="B658" s="572" t="s">
        <v>887</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Latest Result</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Latest Result</v>
      </c>
      <c r="AP660" s="8"/>
      <c r="AQ660" s="8"/>
    </row>
    <row r="661" spans="1:43">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Latest Result</v>
      </c>
      <c r="AP661" s="8"/>
      <c r="AQ661" s="8"/>
    </row>
    <row r="662" spans="1:43" ht="70">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f t="shared" ca="1" si="948"/>
        <v>0.74027582619496113</v>
      </c>
      <c r="AP662" s="28" t="e">
        <f t="shared" ref="AP662:AP670" ca="1" si="949">MIN(Y662:AN662)</f>
        <v>#N/A</v>
      </c>
      <c r="AQ662" s="28" t="e">
        <f t="shared" ref="AQ662:AQ670" ca="1" si="950">MAX(Y662:AN662)</f>
        <v>#N/A</v>
      </c>
    </row>
    <row r="663" spans="1:43" ht="70">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f t="shared" ca="1" si="952"/>
        <v>0.22943476719013889</v>
      </c>
      <c r="AP663" s="28" t="e">
        <f t="shared" ca="1" si="949"/>
        <v>#N/A</v>
      </c>
      <c r="AQ663" s="28" t="e">
        <f t="shared" ca="1" si="950"/>
        <v>#N/A</v>
      </c>
    </row>
    <row r="664" spans="1:43" ht="56">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Latest Result</v>
      </c>
      <c r="T664" s="271"/>
      <c r="U664" s="271"/>
      <c r="V664" s="271"/>
      <c r="W664" s="8"/>
      <c r="X664" s="201" t="str">
        <f>X326</f>
        <v>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f t="shared" ca="1" si="955"/>
        <v>0.81203300830003311</v>
      </c>
      <c r="AP664" s="28" t="e">
        <f t="shared" ca="1" si="949"/>
        <v>#N/A</v>
      </c>
      <c r="AQ664" s="28" t="e">
        <f t="shared" ca="1" si="950"/>
        <v>#N/A</v>
      </c>
    </row>
    <row r="665" spans="1:43" ht="56">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f ca="1">IF(ISNUMBER(OFFSET(INDIRECT("'"&amp;'DATA for charts'!S$5&amp;"'!$d1"),$A665-1,0)),OFFSET(INDIRECT("'"&amp;'DATA for charts'!S$5&amp;"'!$d1"),$A665-1,0),NA())</f>
        <v>12.938011028404199</v>
      </c>
      <c r="T665" s="271"/>
      <c r="U665" s="271"/>
      <c r="V665" s="271"/>
      <c r="W665" s="8"/>
      <c r="X665" s="201" t="str">
        <f>X340</f>
        <v>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f t="shared" ca="1" si="957"/>
        <v>0.2209428017807139</v>
      </c>
      <c r="AP665" s="28" t="e">
        <f t="shared" ca="1" si="949"/>
        <v>#N/A</v>
      </c>
      <c r="AQ665" s="28" t="e">
        <f t="shared" ca="1" si="950"/>
        <v>#N/A</v>
      </c>
    </row>
    <row r="666" spans="1:43" ht="56">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f ca="1">IF(ISNUMBER(OFFSET(INDIRECT("'"&amp;'DATA for charts'!S$5&amp;"'!$d1"),$A666-1,0)),OFFSET(INDIRECT("'"&amp;'DATA for charts'!S$5&amp;"'!$d1"),$A666-1,0),NA())</f>
        <v>12.425113651540199</v>
      </c>
      <c r="T666" s="271"/>
      <c r="U666" s="271"/>
      <c r="V666" s="271"/>
      <c r="W666" s="8"/>
      <c r="X666" s="201" t="str">
        <f t="shared" ref="X666:AO666" si="958">X328</f>
        <v>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f t="shared" ca="1" si="958"/>
        <v>-0.18491606166649976</v>
      </c>
      <c r="AP666" s="28" t="e">
        <f t="shared" ca="1" si="949"/>
        <v>#N/A</v>
      </c>
      <c r="AQ666" s="28" t="e">
        <f t="shared" ca="1" si="950"/>
        <v>#N/A</v>
      </c>
    </row>
    <row r="667" spans="1:43" ht="56">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f ca="1">IF(ISNUMBER(OFFSET(INDIRECT("'"&amp;'DATA for charts'!S$5&amp;"'!$d1"),$A667-1,0)),OFFSET(INDIRECT("'"&amp;'DATA for charts'!S$5&amp;"'!$d1"),$A667-1,0),NA())</f>
        <v>11.929794824896099</v>
      </c>
      <c r="T667" s="271"/>
      <c r="U667" s="271"/>
      <c r="V667" s="271"/>
      <c r="W667" s="8"/>
      <c r="X667" s="201" t="str">
        <f>X341</f>
        <v>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f t="shared" ca="1" si="961"/>
        <v>0.20469138816566679</v>
      </c>
      <c r="AP667" s="28" t="e">
        <f t="shared" ca="1" si="949"/>
        <v>#N/A</v>
      </c>
      <c r="AQ667" s="28" t="e">
        <f t="shared" ca="1" si="950"/>
        <v>#N/A</v>
      </c>
    </row>
    <row r="668" spans="1:43" ht="70">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f ca="1">IF(ISNUMBER(OFFSET(INDIRECT("'"&amp;'DATA for charts'!S$5&amp;"'!$d1"),$A668-1,0)),OFFSET(INDIRECT("'"&amp;'DATA for charts'!S$5&amp;"'!$d1"),$A668-1,0),NA())</f>
        <v>11.432039070446899</v>
      </c>
      <c r="T668" s="271"/>
      <c r="U668" s="271"/>
      <c r="V668" s="271"/>
      <c r="W668" s="8"/>
      <c r="X668" s="201" t="str">
        <f>X342</f>
        <v>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f t="shared" ca="1" si="963"/>
        <v>0.89682596986506091</v>
      </c>
      <c r="AP668" s="28" t="e">
        <f t="shared" ca="1" si="949"/>
        <v>#N/A</v>
      </c>
      <c r="AQ668" s="28" t="e">
        <f t="shared" ca="1" si="950"/>
        <v>#N/A</v>
      </c>
    </row>
    <row r="669" spans="1:43" ht="56">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f ca="1">IF(ISNUMBER(OFFSET(INDIRECT("'"&amp;'DATA for charts'!S$5&amp;"'!$d1"),$A669-1,0)),OFFSET(INDIRECT("'"&amp;'DATA for charts'!S$5&amp;"'!$d1"),$A669-1,0),NA())</f>
        <v>10.9913034168608</v>
      </c>
      <c r="T669" s="271"/>
      <c r="U669" s="271"/>
      <c r="V669" s="271"/>
      <c r="W669" s="8"/>
      <c r="X669" s="201" t="str">
        <f>X343</f>
        <v>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f t="shared" ca="1" si="965"/>
        <v>4.4222011253313891</v>
      </c>
      <c r="AP669" s="28" t="e">
        <f t="shared" ca="1" si="949"/>
        <v>#N/A</v>
      </c>
      <c r="AQ669" s="28" t="e">
        <f t="shared" ca="1" si="950"/>
        <v>#N/A</v>
      </c>
    </row>
    <row r="670" spans="1:43">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f ca="1">IF(ISNUMBER(OFFSET(INDIRECT("'"&amp;'DATA for charts'!S$5&amp;"'!$d1"),$A670-1,0)),OFFSET(INDIRECT("'"&amp;'DATA for charts'!S$5&amp;"'!$d1"),$A670-1,0),NA())</f>
        <v>10.5803621383831</v>
      </c>
      <c r="T670" s="271"/>
      <c r="U670" s="271"/>
      <c r="V670" s="271"/>
      <c r="W670" s="8"/>
      <c r="X670" s="202" t="str">
        <f>X344</f>
        <v>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f t="shared" ca="1" si="967"/>
        <v>-1.6655552765372779</v>
      </c>
      <c r="AP670" s="28" t="e">
        <f t="shared" ca="1" si="949"/>
        <v>#N/A</v>
      </c>
      <c r="AQ670" s="28" t="e">
        <f t="shared" ca="1" si="950"/>
        <v>#N/A</v>
      </c>
    </row>
    <row r="671" spans="1:43" ht="70">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f ca="1">IF(ISNUMBER(OFFSET(INDIRECT("'"&amp;'DATA for charts'!S$5&amp;"'!$d1"),$A671-1,0)),OFFSET(INDIRECT("'"&amp;'DATA for charts'!S$5&amp;"'!$d1"),$A671-1,0),NA())</f>
        <v>10.174118294677299</v>
      </c>
      <c r="T671" s="271"/>
      <c r="U671" s="271"/>
      <c r="V671" s="271"/>
      <c r="W671" s="8"/>
      <c r="X671" s="192" t="s">
        <v>922</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f t="shared" ca="1" si="969"/>
        <v>-0.77022725240193823</v>
      </c>
      <c r="AP671" s="45" t="e">
        <f t="shared" ca="1" si="969"/>
        <v>#N/A</v>
      </c>
      <c r="AQ671" s="45" t="e">
        <f t="shared" ca="1" si="969"/>
        <v>#N/A</v>
      </c>
    </row>
    <row r="672" spans="1:43">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f ca="1">IF(ISNUMBER(OFFSET(INDIRECT("'"&amp;'DATA for charts'!S$5&amp;"'!$d1"),$A672-1,0)),OFFSET(INDIRECT("'"&amp;'DATA for charts'!S$5&amp;"'!$d1"),$A672-1,0),NA())</f>
        <v>10.324102141109099</v>
      </c>
      <c r="T672" s="271"/>
      <c r="U672" s="271"/>
      <c r="V672" s="271"/>
      <c r="W672" s="8"/>
      <c r="X672" s="188" t="s">
        <v>618</v>
      </c>
      <c r="Y672" s="8"/>
      <c r="Z672" s="8"/>
      <c r="AA672" s="8"/>
      <c r="AB672" s="8"/>
      <c r="AC672" s="8"/>
      <c r="AD672" s="8"/>
      <c r="AE672" s="8"/>
      <c r="AF672" s="8"/>
      <c r="AG672" s="8"/>
      <c r="AH672" s="8"/>
      <c r="AI672" s="8"/>
      <c r="AJ672" s="8"/>
      <c r="AK672" s="8"/>
      <c r="AL672" s="8"/>
      <c r="AM672" s="8"/>
      <c r="AN672" s="8"/>
      <c r="AO672" s="8"/>
      <c r="AP672" s="8"/>
      <c r="AQ672" s="8"/>
    </row>
    <row r="673" spans="1:43">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f ca="1">IF(ISNUMBER(OFFSET(INDIRECT("'"&amp;'DATA for charts'!S$5&amp;"'!$d1"),$A673-1,0)),OFFSET(INDIRECT("'"&amp;'DATA for charts'!S$5&amp;"'!$d1"),$A673-1,0),NA())</f>
        <v>11.750407726825699</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Latest Result</v>
      </c>
      <c r="AP673" s="8"/>
      <c r="AQ673" s="8"/>
    </row>
    <row r="674" spans="1:43" ht="56">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f ca="1">IF(ISNUMBER(OFFSET(INDIRECT("'"&amp;'DATA for charts'!S$5&amp;"'!$d1"),$A674-1,0)),OFFSET(INDIRECT("'"&amp;'DATA for charts'!S$5&amp;"'!$d1"),$A674-1,0),NA())</f>
        <v>13.808272652278299</v>
      </c>
      <c r="T674" s="271"/>
      <c r="U674" s="271"/>
      <c r="V674" s="271"/>
      <c r="W674" s="8"/>
      <c r="X674" s="201" t="s">
        <v>518</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f t="shared" ca="1" si="972"/>
        <v>-1.2957526974894664</v>
      </c>
      <c r="AP674" s="202" t="e">
        <f t="shared" ca="1" si="971"/>
        <v>#N/A</v>
      </c>
      <c r="AQ674" s="202" t="e">
        <f t="shared" ca="1" si="971"/>
        <v>#N/A</v>
      </c>
    </row>
    <row r="675" spans="1:43" ht="56">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f ca="1">IF(ISNUMBER(OFFSET(INDIRECT("'"&amp;'DATA for charts'!S$5&amp;"'!$d1"),$A675-1,0)),OFFSET(INDIRECT("'"&amp;'DATA for charts'!S$5&amp;"'!$d1"),$A675-1,0),NA())</f>
        <v>15.9577368740623</v>
      </c>
      <c r="T675" s="271"/>
      <c r="U675" s="271"/>
      <c r="V675" s="271"/>
      <c r="W675" s="8"/>
      <c r="X675" s="201" t="s">
        <v>524</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f t="shared" ca="1" si="974"/>
        <v>5.1714156698946621</v>
      </c>
      <c r="AP675" s="202" t="e">
        <f t="shared" ca="1" si="973"/>
        <v>#N/A</v>
      </c>
      <c r="AQ675" s="202" t="e">
        <f t="shared" ca="1" si="973"/>
        <v>#N/A</v>
      </c>
    </row>
    <row r="676" spans="1:43" ht="56">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f ca="1">IF(ISNUMBER(OFFSET(INDIRECT("'"&amp;'DATA for charts'!S$5&amp;"'!$d1"),$A676-1,0)),OFFSET(INDIRECT("'"&amp;'DATA for charts'!S$5&amp;"'!$d1"),$A676-1,0),NA())</f>
        <v>18.206901639455399</v>
      </c>
      <c r="T676" s="271"/>
      <c r="U676" s="271"/>
      <c r="V676" s="271"/>
      <c r="W676" s="8"/>
      <c r="X676" s="201" t="s">
        <v>619</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f t="shared" ca="1" si="976"/>
        <v>-3.4518721874842599</v>
      </c>
      <c r="AP676" s="202" t="e">
        <f ca="1">AP353</f>
        <v>#N/A</v>
      </c>
      <c r="AQ676" s="202" t="e">
        <f ca="1">AQ353</f>
        <v>#N/A</v>
      </c>
    </row>
    <row r="677" spans="1:43" ht="56">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f ca="1">IF(ISNUMBER(OFFSET(INDIRECT("'"&amp;'DATA for charts'!S$5&amp;"'!$d1"),$A677-1,0)),OFFSET(INDIRECT("'"&amp;'DATA for charts'!S$5&amp;"'!$d1"),$A677-1,0),NA())</f>
        <v>20.4419488470202</v>
      </c>
      <c r="T677" s="271"/>
      <c r="U677" s="271"/>
      <c r="V677" s="271"/>
      <c r="W677" s="8"/>
      <c r="X677" s="201" t="s">
        <v>620</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f t="shared" ca="1" si="978"/>
        <v>2.1152090207841834</v>
      </c>
      <c r="AP677" s="202" t="e">
        <f ca="1">AP366</f>
        <v>#N/A</v>
      </c>
      <c r="AQ677" s="202" t="e">
        <f ca="1">AQ366</f>
        <v>#N/A</v>
      </c>
    </row>
    <row r="678" spans="1:43">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f ca="1">IF(ISNUMBER(OFFSET(INDIRECT("'"&amp;'DATA for charts'!S$5&amp;"'!$d1"),$A678-1,0)),OFFSET(INDIRECT("'"&amp;'DATA for charts'!S$5&amp;"'!$d1"),$A678-1,0),NA())</f>
        <v>22.011645053551199</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f ca="1">IF(ISNUMBER(OFFSET(INDIRECT("'"&amp;'DATA for charts'!S$5&amp;"'!$d1"),$A679-1,0)),OFFSET(INDIRECT("'"&amp;'DATA for charts'!S$5&amp;"'!$d1"),$A679-1,0),NA())</f>
        <v>22.7239496190866</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f ca="1">IF(ISNUMBER(OFFSET(INDIRECT("'"&amp;'DATA for charts'!S$5&amp;"'!$d1"),$A680-1,0)),OFFSET(INDIRECT("'"&amp;'DATA for charts'!S$5&amp;"'!$d1"),$A680-1,0),NA())</f>
        <v>22.819462294865001</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f ca="1">IF(ISNUMBER(OFFSET(INDIRECT("'"&amp;'DATA for charts'!S$5&amp;"'!$d1"),$A681-1,0)),OFFSET(INDIRECT("'"&amp;'DATA for charts'!S$5&amp;"'!$d1"),$A681-1,0),NA())</f>
        <v>22.102013198383599</v>
      </c>
      <c r="T681" s="271"/>
      <c r="U681" s="271"/>
      <c r="V681" s="271"/>
      <c r="W681" s="8"/>
      <c r="X681" s="7" t="s">
        <v>772</v>
      </c>
      <c r="Y681" s="8"/>
      <c r="Z681" s="8"/>
      <c r="AA681" s="8"/>
      <c r="AB681" s="8"/>
      <c r="AC681" s="8"/>
      <c r="AD681" s="8"/>
      <c r="AE681" s="8"/>
      <c r="AF681" s="8"/>
      <c r="AG681" s="8"/>
      <c r="AH681" s="8"/>
      <c r="AI681" s="8"/>
      <c r="AJ681" s="8"/>
      <c r="AK681" s="8"/>
      <c r="AL681" s="8"/>
      <c r="AM681" s="8"/>
      <c r="AN681" s="8"/>
      <c r="AO681" s="8"/>
      <c r="AP681" s="8"/>
      <c r="AQ681" s="8"/>
    </row>
    <row r="682" spans="1:43">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f ca="1">IF(ISNUMBER(OFFSET(INDIRECT("'"&amp;'DATA for charts'!S$5&amp;"'!$d1"),$A682-1,0)),OFFSET(INDIRECT("'"&amp;'DATA for charts'!S$5&amp;"'!$d1"),$A682-1,0),NA())</f>
        <v>20.488707755610701</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Latest Result</v>
      </c>
      <c r="AP682" s="8"/>
      <c r="AQ682" s="8"/>
    </row>
    <row r="683" spans="1:43">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f ca="1">IF(ISNUMBER(OFFSET(INDIRECT("'"&amp;'DATA for charts'!S$5&amp;"'!$d1"),$A683-1,0)),OFFSET(INDIRECT("'"&amp;'DATA for charts'!S$5&amp;"'!$d1"),$A683-1,0),NA())</f>
        <v>19.219211516130802</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Latest Result</v>
      </c>
      <c r="AP683" s="8"/>
      <c r="AQ683" s="8"/>
    </row>
    <row r="684" spans="1:43" ht="56">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f ca="1">IF(ISNUMBER(OFFSET(INDIRECT("'"&amp;'DATA for charts'!S$5&amp;"'!$d1"),$A684-1,0)),OFFSET(INDIRECT("'"&amp;'DATA for charts'!S$5&amp;"'!$d1"),$A684-1,0),NA())</f>
        <v>18.3239833234285</v>
      </c>
      <c r="T684" s="271"/>
      <c r="U684" s="271"/>
      <c r="V684" s="271"/>
      <c r="W684" s="8"/>
      <c r="X684" s="588" t="s">
        <v>762</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f t="shared" ca="1" si="996"/>
        <v>-0.61763717976428234</v>
      </c>
      <c r="AP684" s="8"/>
      <c r="AQ684" s="8"/>
    </row>
    <row r="685" spans="1:43" ht="56">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f ca="1">IF(ISNUMBER(OFFSET(INDIRECT("'"&amp;'DATA for charts'!S$5&amp;"'!$d1"),$A685-1,0)),OFFSET(INDIRECT("'"&amp;'DATA for charts'!S$5&amp;"'!$d1"),$A685-1,0),NA())</f>
        <v>17.535114485823801</v>
      </c>
      <c r="T685" s="271"/>
      <c r="U685" s="271"/>
      <c r="V685" s="271"/>
      <c r="W685" s="8"/>
      <c r="X685" s="588" t="s">
        <v>764</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f t="shared" ca="1" si="997"/>
        <v>-2.7955025280266712</v>
      </c>
      <c r="AP685" s="8"/>
      <c r="AQ685" s="8"/>
    </row>
    <row r="686" spans="1:43" ht="56">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f ca="1">IF(ISNUMBER(OFFSET(INDIRECT("'"&amp;'DATA for charts'!S$5&amp;"'!$d1"),$A686-1,0)),OFFSET(INDIRECT("'"&amp;'DATA for charts'!S$5&amp;"'!$d1"),$A686-1,0),NA())</f>
        <v>16.756866418908299</v>
      </c>
      <c r="T686" s="271"/>
      <c r="U686" s="271"/>
      <c r="V686" s="271"/>
      <c r="W686" s="8"/>
      <c r="X686" s="588" t="s">
        <v>763</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f t="shared" ca="1" si="998"/>
        <v>1.2917506381803827</v>
      </c>
      <c r="AP686" s="8"/>
      <c r="AQ686" s="8"/>
    </row>
    <row r="687" spans="1:43" ht="56">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f ca="1">IF(ISNUMBER(OFFSET(INDIRECT("'"&amp;'DATA for charts'!S$5&amp;"'!$d1"),$A687-1,0)),OFFSET(INDIRECT("'"&amp;'DATA for charts'!S$5&amp;"'!$d1"),$A687-1,0),NA())</f>
        <v>15.9944159629806</v>
      </c>
      <c r="T687" s="271"/>
      <c r="U687" s="271"/>
      <c r="V687" s="271"/>
      <c r="W687" s="8"/>
      <c r="X687" s="588" t="s">
        <v>765</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f t="shared" ca="1" si="999"/>
        <v>0.59566401626085153</v>
      </c>
      <c r="AP687" s="8"/>
      <c r="AQ687" s="8"/>
    </row>
    <row r="688" spans="1:43">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f ca="1">IF(ISNUMBER(OFFSET(INDIRECT("'"&amp;'DATA for charts'!S$5&amp;"'!$d1"),$A688-1,0)),OFFSET(INDIRECT("'"&amp;'DATA for charts'!S$5&amp;"'!$d1"),$A688-1,0),NA())</f>
        <v>15.361168845736</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 r="A690" s="274"/>
      <c r="E690" s="8"/>
      <c r="T690" s="271"/>
      <c r="U690" s="271"/>
      <c r="V690" s="271"/>
      <c r="W690" s="8"/>
      <c r="X690" s="7" t="s">
        <v>773</v>
      </c>
      <c r="Y690" s="8"/>
      <c r="Z690" s="8"/>
      <c r="AA690" s="8"/>
      <c r="AB690" s="8"/>
      <c r="AC690" s="8"/>
      <c r="AD690" s="8"/>
      <c r="AE690" s="8"/>
      <c r="AF690" s="8"/>
      <c r="AG690" s="8"/>
      <c r="AH690" s="8"/>
      <c r="AI690" s="8"/>
      <c r="AJ690" s="8"/>
      <c r="AK690" s="8"/>
      <c r="AL690" s="8"/>
      <c r="AM690" s="8"/>
      <c r="AN690" s="8"/>
      <c r="AO690" s="8"/>
      <c r="AP690" s="8"/>
      <c r="AQ690" s="8"/>
    </row>
    <row r="691" spans="1:43">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Latest Result</v>
      </c>
      <c r="AP691" s="8"/>
      <c r="AQ691" s="8"/>
    </row>
    <row r="692" spans="1:43">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Latest Result</v>
      </c>
      <c r="AP692" s="8"/>
      <c r="AQ692" s="8"/>
    </row>
    <row r="693" spans="1:43" ht="56">
      <c r="A693" s="274"/>
      <c r="E693" s="8"/>
      <c r="T693" s="271"/>
      <c r="U693" s="271"/>
      <c r="V693" s="271"/>
      <c r="W693" s="8"/>
      <c r="X693" s="588" t="s">
        <v>762</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f t="shared" ca="1" si="1017"/>
        <v>-0.37330223508669436</v>
      </c>
    </row>
    <row r="694" spans="1:43" ht="56">
      <c r="A694" s="274"/>
      <c r="E694" s="8"/>
      <c r="T694" s="271"/>
      <c r="U694" s="271"/>
      <c r="V694" s="271"/>
      <c r="W694" s="8"/>
      <c r="X694" s="588" t="s">
        <v>764</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f t="shared" ca="1" si="1018"/>
        <v>-2.5812285382295834</v>
      </c>
    </row>
    <row r="695" spans="1:43" ht="56">
      <c r="A695" s="274"/>
      <c r="E695" s="8"/>
      <c r="S695" s="43"/>
      <c r="T695" s="271"/>
      <c r="U695" s="271"/>
      <c r="V695" s="271"/>
      <c r="W695" s="8"/>
      <c r="X695" s="588" t="s">
        <v>763</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f t="shared" ca="1" si="1019"/>
        <v>0.64910419272094488</v>
      </c>
    </row>
    <row r="696" spans="1:43" ht="56">
      <c r="A696" s="274"/>
      <c r="E696" s="8"/>
      <c r="S696" s="43"/>
      <c r="T696" s="271"/>
      <c r="U696" s="271"/>
      <c r="V696" s="271"/>
      <c r="W696" s="8"/>
      <c r="X696" s="588" t="s">
        <v>765</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f t="shared" ca="1" si="1020"/>
        <v>0.45462780726297236</v>
      </c>
    </row>
    <row r="697" spans="1:43">
      <c r="A697" s="274"/>
      <c r="E697" s="8"/>
      <c r="S697" s="41"/>
      <c r="T697" s="271"/>
      <c r="U697" s="271"/>
      <c r="V697" s="271"/>
      <c r="W697" s="8"/>
      <c r="Y697" s="8"/>
      <c r="Z697" s="8"/>
      <c r="AA697" s="8"/>
      <c r="AB697" s="8"/>
      <c r="AC697" s="8"/>
      <c r="AD697" s="8"/>
      <c r="AE697" s="8"/>
      <c r="AF697" s="8"/>
      <c r="AG697" s="8"/>
      <c r="AH697" s="8"/>
      <c r="AI697" s="8"/>
    </row>
    <row r="698" spans="1:43">
      <c r="A698" s="274"/>
      <c r="B698" s="572" t="s">
        <v>124</v>
      </c>
      <c r="E698" s="8"/>
      <c r="S698" s="47"/>
      <c r="T698" s="271"/>
      <c r="U698" s="271"/>
      <c r="V698" s="271"/>
      <c r="W698" s="8"/>
      <c r="Y698" s="8"/>
      <c r="Z698" s="8"/>
      <c r="AA698" s="8"/>
      <c r="AB698" s="8"/>
      <c r="AC698" s="8"/>
      <c r="AD698" s="8"/>
      <c r="AE698" s="8"/>
      <c r="AF698" s="8"/>
      <c r="AG698" s="8"/>
      <c r="AH698" s="8"/>
      <c r="AI698" s="8"/>
    </row>
    <row r="699" spans="1:43">
      <c r="A699" s="274"/>
      <c r="B699" s="572" t="s">
        <v>884</v>
      </c>
      <c r="E699" s="8"/>
      <c r="T699" s="271"/>
      <c r="U699" s="271"/>
      <c r="V699" s="271"/>
      <c r="W699" s="8"/>
      <c r="Y699" s="8"/>
      <c r="Z699" s="8"/>
      <c r="AA699" s="8"/>
      <c r="AB699" s="8"/>
      <c r="AC699" s="8"/>
      <c r="AD699" s="8"/>
      <c r="AE699" s="8"/>
      <c r="AF699" s="8"/>
      <c r="AG699" s="8"/>
      <c r="AH699" s="8"/>
      <c r="AI699" s="8"/>
    </row>
    <row r="700" spans="1:43">
      <c r="A700" s="274"/>
      <c r="B700" s="41" t="s">
        <v>82</v>
      </c>
      <c r="E700" s="8"/>
      <c r="T700" s="271"/>
      <c r="U700" s="271"/>
      <c r="V700" s="271"/>
      <c r="W700" s="8"/>
      <c r="Y700" s="8"/>
      <c r="Z700" s="8"/>
      <c r="AA700" s="8"/>
      <c r="AB700" s="8"/>
      <c r="AC700" s="8"/>
      <c r="AD700" s="8"/>
      <c r="AE700" s="8"/>
      <c r="AF700" s="8"/>
      <c r="AG700" s="8"/>
      <c r="AH700" s="8"/>
      <c r="AI700" s="8"/>
    </row>
    <row r="701" spans="1:43">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Latest Result</v>
      </c>
      <c r="T701" s="271"/>
      <c r="U701" s="271"/>
      <c r="V701" s="271"/>
      <c r="W701" s="8"/>
      <c r="X701" s="7" t="s">
        <v>774</v>
      </c>
      <c r="Y701" s="8"/>
      <c r="Z701" s="8"/>
      <c r="AA701" s="8"/>
      <c r="AB701" s="8"/>
      <c r="AC701" s="8"/>
      <c r="AD701" s="8"/>
      <c r="AE701" s="8"/>
      <c r="AF701" s="8"/>
      <c r="AG701" s="8"/>
      <c r="AH701" s="8"/>
      <c r="AI701" s="8"/>
    </row>
    <row r="702" spans="1:43">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Latest Result</v>
      </c>
    </row>
    <row r="703" spans="1:43">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Latest Result</v>
      </c>
    </row>
    <row r="704" spans="1:43" ht="70">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784</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f t="shared" ca="1" si="1042"/>
        <v>-2.1447067487890412</v>
      </c>
    </row>
    <row r="705" spans="1:41" ht="70">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Latest Result</v>
      </c>
      <c r="T705" s="271"/>
      <c r="U705" s="271"/>
      <c r="V705" s="271"/>
      <c r="W705" s="8"/>
      <c r="X705" s="588" t="s">
        <v>775</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f t="shared" ca="1" si="1045"/>
        <v>0.41686405154068051</v>
      </c>
    </row>
    <row r="706" spans="1:41" ht="56">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f ca="1">IF(ISNUMBER(OFFSET(INDIRECT("'"&amp;'DATA for charts'!S$5&amp;"'!$e1"),$A706-1,0)),OFFSET(INDIRECT("'"&amp;'DATA for charts'!S$5&amp;"'!$e1"),$A706-1,0),NA())</f>
        <v>19.871109924376501</v>
      </c>
      <c r="T706" s="271"/>
      <c r="U706" s="271"/>
      <c r="V706" s="271"/>
      <c r="W706" s="8"/>
      <c r="X706" s="588" t="s">
        <v>776</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f t="shared" ca="1" si="1046"/>
        <v>0.55274562594022658</v>
      </c>
    </row>
    <row r="707" spans="1:41" ht="56">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f ca="1">IF(ISNUMBER(OFFSET(INDIRECT("'"&amp;'DATA for charts'!S$5&amp;"'!$e1"),$A707-1,0)),OFFSET(INDIRECT("'"&amp;'DATA for charts'!S$5&amp;"'!$e1"),$A707-1,0),NA())</f>
        <v>19.0626504639202</v>
      </c>
      <c r="T707" s="271"/>
      <c r="U707" s="271"/>
      <c r="V707" s="271"/>
      <c r="W707" s="8"/>
      <c r="X707" s="588" t="s">
        <v>785</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f t="shared" ca="1" si="1048"/>
        <v>3.0917618486813208</v>
      </c>
    </row>
    <row r="708" spans="1:41" ht="70">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f ca="1">IF(ISNUMBER(OFFSET(INDIRECT("'"&amp;'DATA for charts'!S$5&amp;"'!$e1"),$A708-1,0)),OFFSET(INDIRECT("'"&amp;'DATA for charts'!S$5&amp;"'!$e1"),$A708-1,0),NA())</f>
        <v>18.140014044731199</v>
      </c>
      <c r="T708" s="271"/>
      <c r="U708" s="271"/>
      <c r="V708" s="271"/>
      <c r="W708" s="8"/>
      <c r="X708" s="588" t="s">
        <v>786</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f t="shared" ca="1" si="1049"/>
        <v>-2.0752231887375494</v>
      </c>
    </row>
    <row r="709" spans="1:41" ht="70">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f ca="1">IF(ISNUMBER(OFFSET(INDIRECT("'"&amp;'DATA for charts'!S$5&amp;"'!$e1"),$A709-1,0)),OFFSET(INDIRECT("'"&amp;'DATA for charts'!S$5&amp;"'!$e1"),$A709-1,0),NA())</f>
        <v>17.015826984460599</v>
      </c>
      <c r="T709" s="271"/>
      <c r="U709" s="271"/>
      <c r="V709" s="271"/>
      <c r="W709" s="8"/>
      <c r="X709" s="588" t="s">
        <v>777</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f t="shared" ca="1" si="1050"/>
        <v>5.2758804488934885E-2</v>
      </c>
    </row>
    <row r="710" spans="1:41" ht="70">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f ca="1">IF(ISNUMBER(OFFSET(INDIRECT("'"&amp;'DATA for charts'!S$5&amp;"'!$e1"),$A710-1,0)),OFFSET(INDIRECT("'"&amp;'DATA for charts'!S$5&amp;"'!$e1"),$A710-1,0),NA())</f>
        <v>15.8835561409769</v>
      </c>
      <c r="T710" s="271"/>
      <c r="U710" s="271"/>
      <c r="V710" s="271"/>
      <c r="W710" s="8"/>
      <c r="X710" s="588" t="s">
        <v>778</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f t="shared" ca="1" si="1051"/>
        <v>-1.2527452691016168</v>
      </c>
    </row>
    <row r="711" spans="1:41" ht="70">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f ca="1">IF(ISNUMBER(OFFSET(INDIRECT("'"&amp;'DATA for charts'!S$5&amp;"'!$e1"),$A711-1,0)),OFFSET(INDIRECT("'"&amp;'DATA for charts'!S$5&amp;"'!$e1"),$A711-1,0),NA())</f>
        <v>16.3874729223914</v>
      </c>
      <c r="T711" s="271"/>
      <c r="U711" s="271"/>
      <c r="V711" s="271"/>
      <c r="W711" s="8"/>
      <c r="X711" s="588" t="s">
        <v>779</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f t="shared" ca="1" si="1052"/>
        <v>1.2230745126861331</v>
      </c>
    </row>
    <row r="712" spans="1:41" ht="56">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f ca="1">IF(ISNUMBER(OFFSET(INDIRECT("'"&amp;'DATA for charts'!S$5&amp;"'!$e1"),$A712-1,0)),OFFSET(INDIRECT("'"&amp;'DATA for charts'!S$5&amp;"'!$e1"),$A712-1,0),NA())</f>
        <v>18.761118389581402</v>
      </c>
      <c r="T712" s="271"/>
      <c r="U712" s="271"/>
      <c r="V712" s="271"/>
      <c r="W712" s="8"/>
      <c r="X712" s="588" t="s">
        <v>780</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f t="shared" ca="1" si="1053"/>
        <v>0.70563247976870103</v>
      </c>
    </row>
    <row r="713" spans="1:41" ht="56">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f ca="1">IF(ISNUMBER(OFFSET(INDIRECT("'"&amp;'DATA for charts'!S$5&amp;"'!$e1"),$A713-1,0)),OFFSET(INDIRECT("'"&amp;'DATA for charts'!S$5&amp;"'!$e1"),$A713-1,0),NA())</f>
        <v>20.889809502080901</v>
      </c>
      <c r="T713" s="271"/>
      <c r="U713" s="271"/>
      <c r="V713" s="271"/>
      <c r="W713" s="8"/>
      <c r="X713" s="588" t="s">
        <v>781</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f t="shared" ca="1" si="1054"/>
        <v>3.8704410444905752</v>
      </c>
    </row>
    <row r="714" spans="1:41" ht="70">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f ca="1">IF(ISNUMBER(OFFSET(INDIRECT("'"&amp;'DATA for charts'!S$5&amp;"'!$e1"),$A714-1,0)),OFFSET(INDIRECT("'"&amp;'DATA for charts'!S$5&amp;"'!$e1"),$A714-1,0),NA())</f>
        <v>23.297099058982301</v>
      </c>
      <c r="T714" s="271"/>
      <c r="U714" s="271"/>
      <c r="V714" s="271"/>
      <c r="W714" s="8"/>
      <c r="X714" s="588" t="s">
        <v>782</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f t="shared" ca="1" si="1055"/>
        <v>-1.3628307830141786</v>
      </c>
    </row>
    <row r="715" spans="1:41" ht="70">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f ca="1">IF(ISNUMBER(OFFSET(INDIRECT("'"&amp;'DATA for charts'!S$5&amp;"'!$e1"),$A715-1,0)),OFFSET(INDIRECT("'"&amp;'DATA for charts'!S$5&amp;"'!$e1"),$A715-1,0),NA())</f>
        <v>26.4259639257217</v>
      </c>
      <c r="T715" s="271"/>
      <c r="U715" s="271"/>
      <c r="V715" s="271"/>
      <c r="W715" s="8"/>
      <c r="X715" s="588" t="s">
        <v>783</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f t="shared" ca="1" si="1056"/>
        <v>0.8436721261261253</v>
      </c>
    </row>
    <row r="716" spans="1:41">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f ca="1">IF(ISNUMBER(OFFSET(INDIRECT("'"&amp;'DATA for charts'!S$5&amp;"'!$e1"),$A716-1,0)),OFFSET(INDIRECT("'"&amp;'DATA for charts'!S$5&amp;"'!$e1"),$A716-1,0),NA())</f>
        <v>30.6202219967657</v>
      </c>
      <c r="T716" s="271"/>
      <c r="U716" s="271"/>
      <c r="V716" s="271"/>
      <c r="W716" s="8"/>
      <c r="X716" s="8"/>
      <c r="Y716" s="8"/>
      <c r="Z716" s="8"/>
      <c r="AA716" s="8"/>
      <c r="AB716" s="8"/>
      <c r="AC716" s="8"/>
      <c r="AD716" s="8"/>
      <c r="AE716" s="8"/>
      <c r="AF716" s="8"/>
      <c r="AG716" s="8"/>
      <c r="AH716" s="8"/>
      <c r="AI716" s="8"/>
    </row>
    <row r="717" spans="1:41">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f ca="1">IF(ISNUMBER(OFFSET(INDIRECT("'"&amp;'DATA for charts'!S$5&amp;"'!$e1"),$A717-1,0)),OFFSET(INDIRECT("'"&amp;'DATA for charts'!S$5&amp;"'!$e1"),$A717-1,0),NA())</f>
        <v>35.219248459684998</v>
      </c>
      <c r="T717" s="271"/>
      <c r="U717" s="271"/>
      <c r="V717" s="271"/>
      <c r="W717" s="8"/>
      <c r="X717" s="8"/>
      <c r="Y717" s="8"/>
      <c r="Z717" s="8"/>
      <c r="AA717" s="8"/>
      <c r="AB717" s="8"/>
      <c r="AC717" s="8"/>
      <c r="AD717" s="8"/>
      <c r="AE717" s="8"/>
      <c r="AF717" s="8"/>
      <c r="AG717" s="8"/>
      <c r="AH717" s="8"/>
      <c r="AI717" s="8"/>
    </row>
    <row r="718" spans="1:41">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f ca="1">IF(ISNUMBER(OFFSET(INDIRECT("'"&amp;'DATA for charts'!S$5&amp;"'!$e1"),$A718-1,0)),OFFSET(INDIRECT("'"&amp;'DATA for charts'!S$5&amp;"'!$e1"),$A718-1,0),NA())</f>
        <v>39.187558382632098</v>
      </c>
      <c r="T718" s="271"/>
      <c r="U718" s="271"/>
      <c r="V718" s="271"/>
      <c r="W718" s="8"/>
      <c r="X718" s="8"/>
      <c r="Y718" s="8"/>
      <c r="Z718" s="8"/>
      <c r="AA718" s="8"/>
      <c r="AB718" s="8"/>
      <c r="AC718" s="8"/>
      <c r="AD718" s="8"/>
      <c r="AE718" s="8"/>
      <c r="AF718" s="8"/>
      <c r="AG718" s="8"/>
      <c r="AH718" s="8"/>
      <c r="AI718" s="8"/>
    </row>
    <row r="719" spans="1:41">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f ca="1">IF(ISNUMBER(OFFSET(INDIRECT("'"&amp;'DATA for charts'!S$5&amp;"'!$e1"),$A719-1,0)),OFFSET(INDIRECT("'"&amp;'DATA for charts'!S$5&amp;"'!$e1"),$A719-1,0),NA())</f>
        <v>42.100604167759599</v>
      </c>
      <c r="T719" s="271"/>
      <c r="U719" s="271"/>
      <c r="V719" s="271"/>
      <c r="W719" s="8"/>
      <c r="X719" s="7" t="s">
        <v>787</v>
      </c>
      <c r="Y719" s="8"/>
      <c r="Z719" s="8"/>
      <c r="AA719" s="8"/>
      <c r="AB719" s="8"/>
      <c r="AC719" s="8"/>
      <c r="AD719" s="8"/>
      <c r="AE719" s="8"/>
      <c r="AF719" s="8"/>
      <c r="AG719" s="8"/>
      <c r="AH719" s="8"/>
      <c r="AI719" s="8"/>
    </row>
    <row r="720" spans="1:41">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f ca="1">IF(ISNUMBER(OFFSET(INDIRECT("'"&amp;'DATA for charts'!S$5&amp;"'!$e1"),$A720-1,0)),OFFSET(INDIRECT("'"&amp;'DATA for charts'!S$5&amp;"'!$e1"),$A720-1,0),NA())</f>
        <v>44.208547684477999</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Latest Result</v>
      </c>
    </row>
    <row r="721" spans="1:41">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f ca="1">IF(ISNUMBER(OFFSET(INDIRECT("'"&amp;'DATA for charts'!S$5&amp;"'!$e1"),$A721-1,0)),OFFSET(INDIRECT("'"&amp;'DATA for charts'!S$5&amp;"'!$e1"),$A721-1,0),NA())</f>
        <v>44.886033727872103</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Latest Result</v>
      </c>
    </row>
    <row r="722" spans="1:41" ht="70">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f ca="1">IF(ISNUMBER(OFFSET(INDIRECT("'"&amp;'DATA for charts'!S$5&amp;"'!$e1"),$A722-1,0)),OFFSET(INDIRECT("'"&amp;'DATA for charts'!S$5&amp;"'!$e1"),$A722-1,0),NA())</f>
        <v>44.604169256363299</v>
      </c>
      <c r="T722" s="271"/>
      <c r="U722" s="271"/>
      <c r="V722" s="271"/>
      <c r="W722" s="8"/>
      <c r="X722" s="588" t="s">
        <v>784</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f t="shared" ca="1" si="1074"/>
        <v>-1.15201251543168</v>
      </c>
    </row>
    <row r="723" spans="1:41" ht="70">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f ca="1">IF(ISNUMBER(OFFSET(INDIRECT("'"&amp;'DATA for charts'!S$5&amp;"'!$e1"),$A723-1,0)),OFFSET(INDIRECT("'"&amp;'DATA for charts'!S$5&amp;"'!$e1"),$A723-1,0),NA())</f>
        <v>43.7421395780379</v>
      </c>
      <c r="T723" s="271"/>
      <c r="U723" s="271"/>
      <c r="V723" s="271"/>
      <c r="W723" s="8"/>
      <c r="X723" s="588" t="s">
        <v>775</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f t="shared" ca="1" si="1075"/>
        <v>0.4186565072209163</v>
      </c>
    </row>
    <row r="724" spans="1:41" ht="56">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f ca="1">IF(ISNUMBER(OFFSET(INDIRECT("'"&amp;'DATA for charts'!S$5&amp;"'!$e1"),$A724-1,0)),OFFSET(INDIRECT("'"&amp;'DATA for charts'!S$5&amp;"'!$e1"),$A724-1,0),NA())</f>
        <v>34.483405319782499</v>
      </c>
      <c r="T724" s="271"/>
      <c r="U724" s="271"/>
      <c r="V724" s="271"/>
      <c r="W724" s="8"/>
      <c r="X724" s="588" t="s">
        <v>776</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f t="shared" ca="1" si="1076"/>
        <v>1.8740835969000447E-2</v>
      </c>
    </row>
    <row r="725" spans="1:41" ht="56">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f ca="1">IF(ISNUMBER(OFFSET(INDIRECT("'"&amp;'DATA for charts'!S$5&amp;"'!$e1"),$A725-1,0)),OFFSET(INDIRECT("'"&amp;'DATA for charts'!S$5&amp;"'!$e1"),$A725-1,0),NA())</f>
        <v>30.8553610529815</v>
      </c>
      <c r="T725" s="271"/>
      <c r="U725" s="271"/>
      <c r="V725" s="271"/>
      <c r="W725" s="8"/>
      <c r="X725" s="588" t="s">
        <v>785</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f t="shared" ca="1" si="1077"/>
        <v>0.75520298917377726</v>
      </c>
    </row>
    <row r="726" spans="1:41" ht="70">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f ca="1">IF(ISNUMBER(OFFSET(INDIRECT("'"&amp;'DATA for charts'!S$5&amp;"'!$e1"),$A726-1,0)),OFFSET(INDIRECT("'"&amp;'DATA for charts'!S$5&amp;"'!$e1"),$A726-1,0),NA())</f>
        <v>27.9575556327359</v>
      </c>
      <c r="T726" s="271"/>
      <c r="U726" s="271"/>
      <c r="V726" s="271"/>
      <c r="W726" s="8"/>
      <c r="X726" s="588" t="s">
        <v>786</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f t="shared" ca="1" si="1078"/>
        <v>-1.1513865202736668</v>
      </c>
    </row>
    <row r="727" spans="1:41" ht="70">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f ca="1">IF(ISNUMBER(OFFSET(INDIRECT("'"&amp;'DATA for charts'!S$5&amp;"'!$e1"),$A727-1,0)),OFFSET(INDIRECT("'"&amp;'DATA for charts'!S$5&amp;"'!$e1"),$A727-1,0),NA())</f>
        <v>25.991606679779</v>
      </c>
      <c r="T727" s="271"/>
      <c r="U727" s="271"/>
      <c r="V727" s="271"/>
      <c r="W727" s="8"/>
      <c r="X727" s="588" t="s">
        <v>777</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f t="shared" ca="1" si="1079"/>
        <v>0.22752843316158344</v>
      </c>
    </row>
    <row r="728" spans="1:41" ht="70">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f ca="1">IF(ISNUMBER(OFFSET(INDIRECT("'"&amp;'DATA for charts'!S$5&amp;"'!$e1"),$A728-1,0)),OFFSET(INDIRECT("'"&amp;'DATA for charts'!S$5&amp;"'!$e1"),$A728-1,0),NA())</f>
        <v>24.5462292779869</v>
      </c>
      <c r="T728" s="271"/>
      <c r="U728" s="271"/>
      <c r="V728" s="271"/>
      <c r="W728" s="8"/>
      <c r="X728" s="588" t="s">
        <v>778</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f t="shared" ca="1" si="1080"/>
        <v>-1.1496558253707752</v>
      </c>
    </row>
    <row r="729" spans="1:41" ht="70">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f ca="1">IF(ISNUMBER(OFFSET(INDIRECT("'"&amp;'DATA for charts'!S$5&amp;"'!$e1"),$A729-1,0)),OFFSET(INDIRECT("'"&amp;'DATA for charts'!S$5&amp;"'!$e1"),$A729-1,0),NA())</f>
        <v>22.982468292365901</v>
      </c>
      <c r="T729" s="271"/>
      <c r="U729" s="271"/>
      <c r="V729" s="271"/>
      <c r="W729" s="8"/>
      <c r="X729" s="588" t="s">
        <v>779</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f t="shared" ca="1" si="1081"/>
        <v>0.40967549987969498</v>
      </c>
    </row>
    <row r="730" spans="1:41" ht="56">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780</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f t="shared" ca="1" si="1082"/>
        <v>7.9536289828130435E-3</v>
      </c>
    </row>
    <row r="731" spans="1:41" ht="56">
      <c r="A731" s="274"/>
      <c r="E731" s="8"/>
      <c r="T731" s="271"/>
      <c r="U731" s="271"/>
      <c r="V731" s="271"/>
      <c r="W731" s="8"/>
      <c r="X731" s="588" t="s">
        <v>781</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f t="shared" ca="1" si="1083"/>
        <v>0.87433591364761165</v>
      </c>
    </row>
    <row r="732" spans="1:41" ht="70">
      <c r="A732" s="274"/>
      <c r="E732" s="8"/>
      <c r="T732" s="271"/>
      <c r="U732" s="271"/>
      <c r="V732" s="271"/>
      <c r="W732" s="8"/>
      <c r="X732" s="588" t="s">
        <v>782</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f t="shared" ca="1" si="1084"/>
        <v>-1.0733194319704329</v>
      </c>
    </row>
    <row r="733" spans="1:41" ht="70">
      <c r="A733" s="274"/>
      <c r="E733" s="8"/>
      <c r="T733" s="271"/>
      <c r="U733" s="271"/>
      <c r="V733" s="271"/>
      <c r="W733" s="8"/>
      <c r="X733" s="588" t="s">
        <v>783</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f t="shared" ca="1" si="1085"/>
        <v>0.26266367884869446</v>
      </c>
    </row>
    <row r="734" spans="1:41">
      <c r="A734" s="274"/>
      <c r="E734" s="8"/>
      <c r="T734" s="271"/>
      <c r="U734" s="271"/>
      <c r="V734" s="271"/>
      <c r="W734" s="8"/>
      <c r="X734" s="8"/>
      <c r="Y734" s="8"/>
      <c r="Z734" s="8"/>
      <c r="AA734" s="8"/>
      <c r="AB734" s="8"/>
      <c r="AC734" s="8"/>
      <c r="AD734" s="8"/>
      <c r="AE734" s="8"/>
      <c r="AF734" s="8"/>
      <c r="AG734" s="8"/>
      <c r="AH734" s="8"/>
      <c r="AI734" s="8"/>
    </row>
    <row r="735" spans="1:41">
      <c r="A735" s="274"/>
      <c r="E735" s="8"/>
      <c r="S735" s="43"/>
      <c r="T735" s="271"/>
      <c r="U735" s="271"/>
      <c r="V735" s="271"/>
      <c r="W735" s="8"/>
      <c r="X735" s="8"/>
      <c r="Y735" s="8"/>
      <c r="Z735" s="8"/>
      <c r="AA735" s="8"/>
      <c r="AB735" s="8"/>
      <c r="AC735" s="8"/>
      <c r="AD735" s="8"/>
      <c r="AE735" s="8"/>
      <c r="AF735" s="8"/>
      <c r="AG735" s="8"/>
      <c r="AH735" s="8"/>
      <c r="AI735" s="8"/>
    </row>
    <row r="736" spans="1:41">
      <c r="A736" s="274"/>
      <c r="E736" s="8"/>
      <c r="S736" s="43"/>
      <c r="T736" s="271"/>
      <c r="U736" s="271"/>
      <c r="V736" s="271"/>
      <c r="W736" s="8"/>
      <c r="X736" s="8"/>
      <c r="Y736" s="8"/>
      <c r="Z736" s="8"/>
      <c r="AA736" s="8"/>
      <c r="AB736" s="8"/>
      <c r="AC736" s="8"/>
      <c r="AD736" s="8"/>
      <c r="AE736" s="8"/>
      <c r="AF736" s="8"/>
      <c r="AG736" s="8"/>
      <c r="AH736" s="8"/>
      <c r="AI736" s="8"/>
    </row>
    <row r="737" spans="1:43">
      <c r="A737" s="274"/>
      <c r="E737" s="8"/>
      <c r="S737" s="41"/>
      <c r="T737" s="271"/>
      <c r="U737" s="271"/>
      <c r="V737" s="271"/>
      <c r="W737" s="8"/>
      <c r="X737" s="8"/>
      <c r="Y737" s="8"/>
      <c r="Z737" s="8"/>
      <c r="AA737" s="8"/>
      <c r="AB737" s="8"/>
      <c r="AC737" s="8"/>
      <c r="AD737" s="8"/>
      <c r="AE737" s="8"/>
      <c r="AF737" s="8"/>
      <c r="AG737" s="8"/>
      <c r="AH737" s="8"/>
      <c r="AI737" s="8"/>
    </row>
    <row r="738" spans="1:43">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 r="A740" s="274"/>
      <c r="B740" s="572" t="s">
        <v>885</v>
      </c>
      <c r="E740" s="8"/>
      <c r="T740" s="271"/>
      <c r="U740" s="271"/>
      <c r="V740" s="271"/>
      <c r="W740" s="8"/>
      <c r="X740" s="576" t="s">
        <v>788</v>
      </c>
      <c r="Y740" s="8"/>
      <c r="Z740" s="8"/>
      <c r="AA740" s="8"/>
      <c r="AB740" s="8"/>
      <c r="AC740" s="8"/>
      <c r="AD740" s="8"/>
      <c r="AE740" s="8"/>
      <c r="AF740" s="8"/>
      <c r="AG740" s="8"/>
      <c r="AH740" s="8"/>
      <c r="AI740" s="8"/>
      <c r="AP740" s="8"/>
      <c r="AQ740" s="8"/>
    </row>
    <row r="741" spans="1:43">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Latest Result</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Latest Result</v>
      </c>
      <c r="AP742" s="8"/>
      <c r="AQ742" s="8"/>
    </row>
    <row r="743" spans="1:43">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Latest Result</v>
      </c>
      <c r="AP743" s="8"/>
      <c r="AQ743" s="8"/>
    </row>
    <row r="744" spans="1:43" ht="70">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790</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f t="shared" ca="1" si="1106"/>
        <v>-1.7687261886186856</v>
      </c>
      <c r="AP744" s="8"/>
      <c r="AQ744" s="8"/>
    </row>
    <row r="745" spans="1:43" ht="70">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791</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f t="shared" ca="1" si="1107"/>
        <v>-2.7320875727500029</v>
      </c>
      <c r="AP745" s="8"/>
      <c r="AQ745" s="8"/>
    </row>
    <row r="746" spans="1:43" ht="56">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Latest Result</v>
      </c>
      <c r="T746" s="271"/>
      <c r="U746" s="271"/>
      <c r="V746" s="271"/>
      <c r="W746" s="8"/>
      <c r="X746" s="590" t="s">
        <v>792</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f t="shared" ca="1" si="1110"/>
        <v>-2.5078008144776356</v>
      </c>
      <c r="AP746" s="8"/>
      <c r="AQ746" s="8"/>
    </row>
    <row r="747" spans="1:43" ht="56">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f ca="1">IF(ISNUMBER(OFFSET(INDIRECT("'"&amp;'DATA for charts'!S$5&amp;"'!$f1"),$A747-1,0)),OFFSET(INDIRECT("'"&amp;'DATA for charts'!S$5&amp;"'!$f1"),$A747-1,0),NA())</f>
        <v>21.230259697470601</v>
      </c>
      <c r="T747" s="271"/>
      <c r="U747" s="271"/>
      <c r="V747" s="271"/>
      <c r="W747" s="8"/>
      <c r="X747" s="590" t="s">
        <v>793</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f t="shared" ca="1" si="1111"/>
        <v>-2.759618838086201</v>
      </c>
      <c r="AP747" s="8"/>
      <c r="AQ747" s="8"/>
    </row>
    <row r="748" spans="1:43" ht="70">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f ca="1">IF(ISNUMBER(OFFSET(INDIRECT("'"&amp;'DATA for charts'!S$5&amp;"'!$f1"),$A748-1,0)),OFFSET(INDIRECT("'"&amp;'DATA for charts'!S$5&amp;"'!$f1"),$A748-1,0),NA())</f>
        <v>20.715458208124002</v>
      </c>
      <c r="T748" s="271"/>
      <c r="U748" s="271"/>
      <c r="V748" s="271"/>
      <c r="W748" s="8"/>
      <c r="X748" s="590" t="s">
        <v>818</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f t="shared" ca="1" si="1113"/>
        <v>-1.7954084087542648</v>
      </c>
      <c r="AP748" s="8"/>
      <c r="AQ748" s="8"/>
    </row>
    <row r="749" spans="1:43" ht="70">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f ca="1">IF(ISNUMBER(OFFSET(INDIRECT("'"&amp;'DATA for charts'!S$5&amp;"'!$f1"),$A749-1,0)),OFFSET(INDIRECT("'"&amp;'DATA for charts'!S$5&amp;"'!$f1"),$A749-1,0),NA())</f>
        <v>20.029924070265398</v>
      </c>
      <c r="T749" s="271"/>
      <c r="U749" s="271"/>
      <c r="V749" s="271"/>
      <c r="W749" s="8"/>
      <c r="X749" s="590" t="s">
        <v>819</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f t="shared" ca="1" si="1114"/>
        <v>-1.9687055164490106</v>
      </c>
      <c r="AP749" s="8"/>
      <c r="AQ749" s="8"/>
    </row>
    <row r="750" spans="1:43">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f ca="1">IF(ISNUMBER(OFFSET(INDIRECT("'"&amp;'DATA for charts'!S$5&amp;"'!$f1"),$A750-1,0)),OFFSET(INDIRECT("'"&amp;'DATA for charts'!S$5&amp;"'!$f1"),$A750-1,0),NA())</f>
        <v>19.159338643997501</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f ca="1">IF(ISNUMBER(OFFSET(INDIRECT("'"&amp;'DATA for charts'!S$5&amp;"'!$f1"),$A751-1,0)),OFFSET(INDIRECT("'"&amp;'DATA for charts'!S$5&amp;"'!$f1"),$A751-1,0),NA())</f>
        <v>18.253466489730702</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f ca="1">IF(ISNUMBER(OFFSET(INDIRECT("'"&amp;'DATA for charts'!S$5&amp;"'!$f1"),$A752-1,0)),OFFSET(INDIRECT("'"&amp;'DATA for charts'!S$5&amp;"'!$f1"),$A752-1,0),NA())</f>
        <v>18.6317119829076</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f ca="1">IF(ISNUMBER(OFFSET(INDIRECT("'"&amp;'DATA for charts'!S$5&amp;"'!$f1"),$A753-1,0)),OFFSET(INDIRECT("'"&amp;'DATA for charts'!S$5&amp;"'!$f1"),$A753-1,0),NA())</f>
        <v>20.268644912294899</v>
      </c>
      <c r="T753" s="271"/>
      <c r="U753" s="271"/>
      <c r="V753" s="271"/>
      <c r="W753" s="8"/>
      <c r="X753" s="576" t="s">
        <v>788</v>
      </c>
      <c r="Y753" s="8"/>
      <c r="Z753" s="8"/>
      <c r="AA753" s="8"/>
      <c r="AB753" s="8"/>
      <c r="AC753" s="8"/>
      <c r="AD753" s="8"/>
      <c r="AE753" s="8"/>
      <c r="AF753" s="8"/>
      <c r="AG753" s="8"/>
      <c r="AH753" s="8"/>
      <c r="AI753" s="8"/>
      <c r="AP753" s="8"/>
      <c r="AQ753" s="8"/>
    </row>
    <row r="754" spans="1:43">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f ca="1">IF(ISNUMBER(OFFSET(INDIRECT("'"&amp;'DATA for charts'!S$5&amp;"'!$f1"),$A754-1,0)),OFFSET(INDIRECT("'"&amp;'DATA for charts'!S$5&amp;"'!$f1"),$A754-1,0),NA())</f>
        <v>22.872723146661698</v>
      </c>
      <c r="T754" s="271"/>
      <c r="U754" s="271"/>
      <c r="V754" s="271"/>
      <c r="W754" s="8"/>
      <c r="X754" s="576" t="s">
        <v>789</v>
      </c>
      <c r="Y754" s="8"/>
      <c r="Z754" s="8"/>
      <c r="AA754" s="8"/>
      <c r="AB754" s="8"/>
      <c r="AC754" s="8"/>
      <c r="AD754" s="8"/>
      <c r="AE754" s="8"/>
      <c r="AF754" s="8"/>
      <c r="AG754" s="8"/>
      <c r="AH754" s="8"/>
      <c r="AI754" s="8"/>
      <c r="AJ754" s="8"/>
      <c r="AK754" s="8"/>
      <c r="AL754" s="8"/>
      <c r="AM754" s="8"/>
      <c r="AN754" s="8"/>
      <c r="AO754" s="8"/>
      <c r="AP754" s="8"/>
      <c r="AQ754" s="8"/>
    </row>
    <row r="755" spans="1:43">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f ca="1">IF(ISNUMBER(OFFSET(INDIRECT("'"&amp;'DATA for charts'!S$5&amp;"'!$f1"),$A755-1,0)),OFFSET(INDIRECT("'"&amp;'DATA for charts'!S$5&amp;"'!$f1"),$A755-1,0),NA())</f>
        <v>24.4046456020451</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Latest Result</v>
      </c>
      <c r="AP755" s="8"/>
      <c r="AQ755" s="8"/>
    </row>
    <row r="756" spans="1:43">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f ca="1">IF(ISNUMBER(OFFSET(INDIRECT("'"&amp;'DATA for charts'!S$5&amp;"'!$f1"),$A756-1,0)),OFFSET(INDIRECT("'"&amp;'DATA for charts'!S$5&amp;"'!$f1"),$A756-1,0),NA())</f>
        <v>25.568962150127401</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Latest Result</v>
      </c>
      <c r="AP756" s="8"/>
      <c r="AQ756" s="8"/>
    </row>
    <row r="757" spans="1:43" ht="70">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f ca="1">IF(ISNUMBER(OFFSET(INDIRECT("'"&amp;'DATA for charts'!S$5&amp;"'!$f1"),$A757-1,0)),OFFSET(INDIRECT("'"&amp;'DATA for charts'!S$5&amp;"'!$f1"),$A757-1,0),NA())</f>
        <v>26.914099548317001</v>
      </c>
      <c r="T757" s="271"/>
      <c r="U757" s="271"/>
      <c r="V757" s="271"/>
      <c r="W757" s="8"/>
      <c r="X757" s="590" t="s">
        <v>790</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f t="shared" ca="1" si="1131"/>
        <v>-0.51458002051728058</v>
      </c>
      <c r="AP757" s="8"/>
      <c r="AQ757" s="8"/>
    </row>
    <row r="758" spans="1:43" ht="70">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f ca="1">IF(ISNUMBER(OFFSET(INDIRECT("'"&amp;'DATA for charts'!S$5&amp;"'!$f1"),$A758-1,0)),OFFSET(INDIRECT("'"&amp;'DATA for charts'!S$5&amp;"'!$f1"),$A758-1,0),NA())</f>
        <v>28.177777328438399</v>
      </c>
      <c r="T758" s="271"/>
      <c r="U758" s="271"/>
      <c r="V758" s="271"/>
      <c r="W758" s="8"/>
      <c r="X758" s="590" t="s">
        <v>791</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f t="shared" ca="1" si="1132"/>
        <v>-3.3201009524883331</v>
      </c>
      <c r="AP758" s="8"/>
      <c r="AQ758" s="8"/>
    </row>
    <row r="759" spans="1:43" ht="56">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f ca="1">IF(ISNUMBER(OFFSET(INDIRECT("'"&amp;'DATA for charts'!S$5&amp;"'!$f1"),$A759-1,0)),OFFSET(INDIRECT("'"&amp;'DATA for charts'!S$5&amp;"'!$f1"),$A759-1,0),NA())</f>
        <v>29.1271506445871</v>
      </c>
      <c r="T759" s="271"/>
      <c r="U759" s="271"/>
      <c r="V759" s="271"/>
      <c r="W759" s="8"/>
      <c r="X759" s="590" t="s">
        <v>792</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f t="shared" ca="1" si="1133"/>
        <v>-0.52772391756437287</v>
      </c>
      <c r="AP759" s="8"/>
      <c r="AQ759" s="8"/>
    </row>
    <row r="760" spans="1:43" ht="56">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f ca="1">IF(ISNUMBER(OFFSET(INDIRECT("'"&amp;'DATA for charts'!S$5&amp;"'!$f1"),$A760-1,0)),OFFSET(INDIRECT("'"&amp;'DATA for charts'!S$5&amp;"'!$f1"),$A760-1,0),NA())</f>
        <v>29.859758981717899</v>
      </c>
      <c r="T760" s="271"/>
      <c r="U760" s="271"/>
      <c r="V760" s="271"/>
      <c r="W760" s="8"/>
      <c r="X760" s="590" t="s">
        <v>793</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f t="shared" ca="1" si="1134"/>
        <v>-3.1919870206732774</v>
      </c>
      <c r="AP760" s="8"/>
      <c r="AQ760" s="8"/>
    </row>
    <row r="761" spans="1:43" ht="70">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f ca="1">IF(ISNUMBER(OFFSET(INDIRECT("'"&amp;'DATA for charts'!S$5&amp;"'!$f1"),$A761-1,0)),OFFSET(INDIRECT("'"&amp;'DATA for charts'!S$5&amp;"'!$f1"),$A761-1,0),NA())</f>
        <v>30.290162007906702</v>
      </c>
      <c r="T761" s="271"/>
      <c r="U761" s="271"/>
      <c r="V761" s="271"/>
      <c r="W761" s="8"/>
      <c r="X761" s="590" t="s">
        <v>820</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f t="shared" ca="1" si="1135"/>
        <v>-0.44965682926113892</v>
      </c>
      <c r="AP761" s="8"/>
      <c r="AQ761" s="8"/>
    </row>
    <row r="762" spans="1:43" ht="70">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f ca="1">IF(ISNUMBER(OFFSET(INDIRECT("'"&amp;'DATA for charts'!S$5&amp;"'!$f1"),$A762-1,0)),OFFSET(INDIRECT("'"&amp;'DATA for charts'!S$5&amp;"'!$f1"),$A762-1,0),NA())</f>
        <v>30.4308632953021</v>
      </c>
      <c r="T762" s="271"/>
      <c r="U762" s="271"/>
      <c r="V762" s="271"/>
      <c r="W762" s="8"/>
      <c r="X762" s="590" t="s">
        <v>821</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f t="shared" ca="1" si="1136"/>
        <v>-3.1568517749861664</v>
      </c>
      <c r="AP762" s="8"/>
      <c r="AQ762" s="8"/>
    </row>
    <row r="763" spans="1:43">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f ca="1">IF(ISNUMBER(OFFSET(INDIRECT("'"&amp;'DATA for charts'!S$5&amp;"'!$f1"),$A763-1,0)),OFFSET(INDIRECT("'"&amp;'DATA for charts'!S$5&amp;"'!$f1"),$A763-1,0),NA())</f>
        <v>30.433833907574499</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f ca="1">IF(ISNUMBER(OFFSET(INDIRECT("'"&amp;'DATA for charts'!S$5&amp;"'!$f1"),$A764-1,0)),OFFSET(INDIRECT("'"&amp;'DATA for charts'!S$5&amp;"'!$f1"),$A764-1,0),NA())</f>
        <v>30.352447339889601</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f ca="1">IF(ISNUMBER(OFFSET(INDIRECT("'"&amp;'DATA for charts'!S$5&amp;"'!$f1"),$A765-1,0)),OFFSET(INDIRECT("'"&amp;'DATA for charts'!S$5&amp;"'!$f1"),$A765-1,0),NA())</f>
        <v>29.027262110246198</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f ca="1">IF(ISNUMBER(OFFSET(INDIRECT("'"&amp;'DATA for charts'!S$5&amp;"'!$f1"),$A766-1,0)),OFFSET(INDIRECT("'"&amp;'DATA for charts'!S$5&amp;"'!$f1"),$A766-1,0),NA())</f>
        <v>27.646296260271601</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f ca="1">IF(ISNUMBER(OFFSET(INDIRECT("'"&amp;'DATA for charts'!S$5&amp;"'!$f1"),$A767-1,0)),OFFSET(INDIRECT("'"&amp;'DATA for charts'!S$5&amp;"'!$f1"),$A767-1,0),NA())</f>
        <v>26.338400388304901</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f ca="1">IF(ISNUMBER(OFFSET(INDIRECT("'"&amp;'DATA for charts'!S$5&amp;"'!$f1"),$A768-1,0)),OFFSET(INDIRECT("'"&amp;'DATA for charts'!S$5&amp;"'!$f1"),$A768-1,0),NA())</f>
        <v>25.533915056224998</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42">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f ca="1">IF(ISNUMBER(OFFSET(INDIRECT("'"&amp;'DATA for charts'!S$5&amp;"'!$f1"),$A769-1,0)),OFFSET(INDIRECT("'"&amp;'DATA for charts'!S$5&amp;"'!$f1"),$A769-1,0),NA())</f>
        <v>24.864247013549701</v>
      </c>
      <c r="T769" s="271"/>
      <c r="U769" s="271"/>
      <c r="V769" s="271"/>
      <c r="W769" s="8"/>
      <c r="X769" s="8"/>
      <c r="Y769" s="8"/>
      <c r="Z769" s="8"/>
      <c r="AA769" s="8"/>
      <c r="AB769" s="8"/>
      <c r="AC769" s="8"/>
      <c r="AD769" s="8"/>
      <c r="AE769" s="8"/>
      <c r="AF769" s="8"/>
      <c r="AG769" s="8"/>
      <c r="AH769" s="8"/>
      <c r="AI769" s="8"/>
    </row>
    <row r="770" spans="1:42">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f ca="1">IF(ISNUMBER(OFFSET(INDIRECT("'"&amp;'DATA for charts'!S$5&amp;"'!$f1"),$A770-1,0)),OFFSET(INDIRECT("'"&amp;'DATA for charts'!S$5&amp;"'!$f1"),$A770-1,0),NA())</f>
        <v>23.885193521002101</v>
      </c>
      <c r="T770" s="271"/>
      <c r="U770" s="271"/>
      <c r="V770" s="271"/>
      <c r="W770" s="8"/>
    </row>
    <row r="771" spans="1:42">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806</v>
      </c>
      <c r="Y771" s="8"/>
      <c r="Z771" s="8"/>
      <c r="AA771" s="8"/>
      <c r="AB771" s="8"/>
      <c r="AC771" s="8"/>
      <c r="AD771" s="8"/>
      <c r="AE771" s="8"/>
      <c r="AF771" s="8"/>
      <c r="AG771" s="8"/>
      <c r="AH771" s="8"/>
      <c r="AI771" s="8"/>
    </row>
    <row r="772" spans="1:42">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Latest Result</v>
      </c>
    </row>
    <row r="773" spans="1:42">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Latest Result</v>
      </c>
    </row>
    <row r="774" spans="1:42" ht="70">
      <c r="A774" s="274"/>
      <c r="E774" s="8"/>
      <c r="T774" s="271"/>
      <c r="U774" s="271"/>
      <c r="V774" s="271"/>
      <c r="W774" s="8"/>
      <c r="X774" s="588" t="s">
        <v>800</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f t="shared" ca="1" si="1139"/>
        <v>-0.3618957610756528</v>
      </c>
      <c r="AP774" s="591"/>
    </row>
    <row r="775" spans="1:42" ht="70">
      <c r="A775" s="274"/>
      <c r="E775" s="8"/>
      <c r="S775" s="43"/>
      <c r="T775" s="271"/>
      <c r="U775" s="271"/>
      <c r="V775" s="271"/>
      <c r="W775" s="8"/>
      <c r="X775" s="588" t="s">
        <v>801</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f t="shared" ca="1" si="1140"/>
        <v>0.48021948413002846</v>
      </c>
      <c r="AP775" s="591"/>
    </row>
    <row r="776" spans="1:42" ht="64.5" customHeight="1">
      <c r="A776" s="274"/>
      <c r="E776" s="8"/>
      <c r="S776" s="43"/>
      <c r="T776" s="271"/>
      <c r="U776" s="271"/>
      <c r="V776" s="271"/>
      <c r="W776" s="8"/>
      <c r="X776" s="588" t="s">
        <v>803</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f t="shared" ca="1" si="1141"/>
        <v>-0.13062389589663503</v>
      </c>
      <c r="AP776" s="591"/>
    </row>
    <row r="777" spans="1:42" ht="68.25" customHeight="1">
      <c r="A777" s="274"/>
      <c r="E777" s="8"/>
      <c r="S777" s="43"/>
      <c r="T777" s="271"/>
      <c r="U777" s="271"/>
      <c r="V777" s="271"/>
      <c r="W777" s="8"/>
      <c r="X777" s="588" t="s">
        <v>802</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f t="shared" ca="1" si="1142"/>
        <v>0.44756950898976999</v>
      </c>
      <c r="AP777" s="591"/>
    </row>
    <row r="778" spans="1:42" ht="70">
      <c r="A778" s="274"/>
      <c r="E778" s="8"/>
      <c r="S778" s="47"/>
      <c r="T778" s="271"/>
      <c r="U778" s="271"/>
      <c r="V778" s="271"/>
      <c r="W778" s="8"/>
      <c r="X778" s="588" t="s">
        <v>809</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f t="shared" ca="1" si="1143"/>
        <v>0.23127186517901777</v>
      </c>
      <c r="AP778" s="591"/>
    </row>
    <row r="779" spans="1:42" ht="70">
      <c r="A779" s="274"/>
      <c r="B779" s="572" t="s">
        <v>124</v>
      </c>
      <c r="E779" s="8"/>
      <c r="S779" s="47"/>
      <c r="T779" s="271"/>
      <c r="U779" s="271"/>
      <c r="V779" s="271"/>
      <c r="W779" s="8"/>
      <c r="X779" s="588" t="s">
        <v>810</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f t="shared" ca="1" si="1144"/>
        <v>-3.2649975140258469E-2</v>
      </c>
      <c r="AP779" s="591"/>
    </row>
    <row r="780" spans="1:42" ht="70">
      <c r="A780" s="274"/>
      <c r="B780" s="572" t="s">
        <v>881</v>
      </c>
      <c r="E780" s="8"/>
      <c r="T780" s="271"/>
      <c r="U780" s="271"/>
      <c r="V780" s="271"/>
      <c r="W780" s="8"/>
      <c r="X780" s="588" t="s">
        <v>805</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f t="shared" ca="1" si="1145"/>
        <v>-0.23051082150258662</v>
      </c>
      <c r="AP780" s="591"/>
    </row>
    <row r="781" spans="1:42" ht="70">
      <c r="A781" s="274"/>
      <c r="B781" s="41" t="s">
        <v>82</v>
      </c>
      <c r="E781" s="8"/>
      <c r="T781" s="271"/>
      <c r="U781" s="271"/>
      <c r="V781" s="271"/>
      <c r="W781" s="8"/>
      <c r="X781" s="588" t="s">
        <v>804</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f t="shared" ca="1" si="1146"/>
        <v>2.3447735841379824E-3</v>
      </c>
      <c r="AP781" s="591"/>
    </row>
    <row r="782" spans="1:42" ht="70">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Latest Result</v>
      </c>
      <c r="T782" s="271"/>
      <c r="U782" s="271"/>
      <c r="V782" s="271"/>
      <c r="W782" s="8"/>
      <c r="X782" s="588" t="s">
        <v>807</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f t="shared" ca="1" si="1149"/>
        <v>0.13138493957306618</v>
      </c>
      <c r="AP782" s="591"/>
    </row>
    <row r="783" spans="1:42" ht="70">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808</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f t="shared" ca="1" si="1152"/>
        <v>-0.47787471054589048</v>
      </c>
      <c r="AP783" s="591"/>
    </row>
    <row r="784" spans="1:42">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41">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41">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Latest Result</v>
      </c>
      <c r="T786" s="271"/>
      <c r="U786" s="271"/>
      <c r="V786" s="271"/>
      <c r="W786" s="8"/>
      <c r="X786" s="8"/>
      <c r="Y786" s="8"/>
      <c r="Z786" s="8"/>
      <c r="AA786" s="8"/>
      <c r="AB786" s="8"/>
      <c r="AC786" s="8"/>
      <c r="AD786" s="8"/>
      <c r="AE786" s="8"/>
      <c r="AF786" s="8"/>
      <c r="AG786" s="8"/>
      <c r="AH786" s="8"/>
      <c r="AI786" s="8"/>
    </row>
    <row r="787" spans="1:41">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f ca="1">IF(ISNUMBER(OFFSET(INDIRECT("'"&amp;'DATA for charts'!S$5&amp;"'!$g1"),$A787-1,0)),OFFSET(INDIRECT("'"&amp;'DATA for charts'!S$5&amp;"'!$g1"),$A787-1,0),NA())</f>
        <v>15.3460720386151</v>
      </c>
      <c r="T787" s="271"/>
      <c r="U787" s="271"/>
      <c r="V787" s="271"/>
      <c r="W787" s="8"/>
      <c r="X787" s="7" t="s">
        <v>811</v>
      </c>
      <c r="Y787" s="8"/>
      <c r="Z787" s="8"/>
      <c r="AA787" s="8"/>
      <c r="AB787" s="8"/>
      <c r="AC787" s="8"/>
      <c r="AD787" s="8"/>
      <c r="AE787" s="8"/>
      <c r="AF787" s="8"/>
      <c r="AG787" s="8"/>
      <c r="AH787" s="8"/>
      <c r="AI787" s="8"/>
    </row>
    <row r="788" spans="1:41">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f ca="1">IF(ISNUMBER(OFFSET(INDIRECT("'"&amp;'DATA for charts'!S$5&amp;"'!$g1"),$A788-1,0)),OFFSET(INDIRECT("'"&amp;'DATA for charts'!S$5&amp;"'!$g1"),$A788-1,0),NA())</f>
        <v>13.484641422951601</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Latest Result</v>
      </c>
    </row>
    <row r="789" spans="1:41">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f ca="1">IF(ISNUMBER(OFFSET(INDIRECT("'"&amp;'DATA for charts'!S$5&amp;"'!$g1"),$A789-1,0)),OFFSET(INDIRECT("'"&amp;'DATA for charts'!S$5&amp;"'!$g1"),$A789-1,0),NA())</f>
        <v>11.777403342119401</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Latest Result</v>
      </c>
    </row>
    <row r="790" spans="1:41" ht="70">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f ca="1">IF(ISNUMBER(OFFSET(INDIRECT("'"&amp;'DATA for charts'!S$5&amp;"'!$g1"),$A790-1,0)),OFFSET(INDIRECT("'"&amp;'DATA for charts'!S$5&amp;"'!$g1"),$A790-1,0),NA())</f>
        <v>10.194605335636499</v>
      </c>
      <c r="T790" s="271"/>
      <c r="U790" s="271"/>
      <c r="V790" s="271"/>
      <c r="W790" s="8"/>
      <c r="X790" s="588" t="s">
        <v>800</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f t="shared" ca="1" si="1158"/>
        <v>-0.10460739610994407</v>
      </c>
    </row>
    <row r="791" spans="1:41" ht="70">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f ca="1">IF(ISNUMBER(OFFSET(INDIRECT("'"&amp;'DATA for charts'!S$5&amp;"'!$g1"),$A791-1,0)),OFFSET(INDIRECT("'"&amp;'DATA for charts'!S$5&amp;"'!$g1"),$A791-1,0),NA())</f>
        <v>8.77503325684423</v>
      </c>
      <c r="T791" s="271"/>
      <c r="U791" s="271"/>
      <c r="V791" s="271"/>
      <c r="W791" s="8"/>
      <c r="X791" s="588" t="s">
        <v>801</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f t="shared" ca="1" si="1159"/>
        <v>0.11476050152050021</v>
      </c>
    </row>
    <row r="792" spans="1:41" ht="70">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f ca="1">IF(ISNUMBER(OFFSET(INDIRECT("'"&amp;'DATA for charts'!S$5&amp;"'!$g1"),$A792-1,0)),OFFSET(INDIRECT("'"&amp;'DATA for charts'!S$5&amp;"'!$g1"),$A792-1,0),NA())</f>
        <v>7.5063269351838198</v>
      </c>
      <c r="T792" s="271"/>
      <c r="U792" s="271"/>
      <c r="V792" s="271"/>
      <c r="W792" s="8"/>
      <c r="X792" s="588" t="s">
        <v>803</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f t="shared" ca="1" si="1160"/>
        <v>-0.11337400235999961</v>
      </c>
    </row>
    <row r="793" spans="1:41" ht="70">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f ca="1">IF(ISNUMBER(OFFSET(INDIRECT("'"&amp;'DATA for charts'!S$5&amp;"'!$g1"),$A793-1,0)),OFFSET(INDIRECT("'"&amp;'DATA for charts'!S$5&amp;"'!$g1"),$A793-1,0),NA())</f>
        <v>6.34749482322015</v>
      </c>
      <c r="T793" s="271"/>
      <c r="U793" s="271"/>
      <c r="V793" s="271"/>
      <c r="W793" s="8"/>
      <c r="X793" s="588" t="s">
        <v>802</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f t="shared" ca="1" si="1161"/>
        <v>2.2600406801305262E-2</v>
      </c>
    </row>
    <row r="794" spans="1:41" ht="70">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f ca="1">IF(ISNUMBER(OFFSET(INDIRECT("'"&amp;'DATA for charts'!S$5&amp;"'!$g1"),$A794-1,0)),OFFSET(INDIRECT("'"&amp;'DATA for charts'!S$5&amp;"'!$g1"),$A794-1,0),NA())</f>
        <v>6.2878068478958804</v>
      </c>
      <c r="T794" s="271"/>
      <c r="U794" s="271"/>
      <c r="V794" s="271"/>
      <c r="W794" s="8"/>
      <c r="X794" s="588" t="s">
        <v>809</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f t="shared" ca="1" si="1162"/>
        <v>-8.7666062500555419E-3</v>
      </c>
    </row>
    <row r="795" spans="1:41" ht="70">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f ca="1">IF(ISNUMBER(OFFSET(INDIRECT("'"&amp;'DATA for charts'!S$5&amp;"'!$g1"),$A795-1,0)),OFFSET(INDIRECT("'"&amp;'DATA for charts'!S$5&amp;"'!$g1"),$A795-1,0),NA())</f>
        <v>10.037284614533601</v>
      </c>
      <c r="T795" s="271"/>
      <c r="U795" s="271"/>
      <c r="V795" s="271"/>
      <c r="W795" s="8"/>
      <c r="X795" s="588" t="s">
        <v>810</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f t="shared" ca="1" si="1163"/>
        <v>-9.2160094719194952E-2</v>
      </c>
    </row>
    <row r="796" spans="1:41" ht="70">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f ca="1">IF(ISNUMBER(OFFSET(INDIRECT("'"&amp;'DATA for charts'!S$5&amp;"'!$g1"),$A796-1,0)),OFFSET(INDIRECT("'"&amp;'DATA for charts'!S$5&amp;"'!$g1"),$A796-1,0),NA())</f>
        <v>16.5873499950861</v>
      </c>
      <c r="T796" s="271"/>
      <c r="U796" s="271"/>
      <c r="V796" s="271"/>
      <c r="W796" s="8"/>
      <c r="X796" s="588" t="s">
        <v>805</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f t="shared" ca="1" si="1164"/>
        <v>2.3118245128612713E-3</v>
      </c>
    </row>
    <row r="797" spans="1:41" ht="70">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f ca="1">IF(ISNUMBER(OFFSET(INDIRECT("'"&amp;'DATA for charts'!S$5&amp;"'!$g1"),$A797-1,0)),OFFSET(INDIRECT("'"&amp;'DATA for charts'!S$5&amp;"'!$g1"),$A797-1,0),NA())</f>
        <v>24.6969810819683</v>
      </c>
      <c r="T797" s="271"/>
      <c r="U797" s="271"/>
      <c r="V797" s="271"/>
      <c r="W797" s="8"/>
      <c r="X797" s="588" t="s">
        <v>804</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f t="shared" ca="1" si="1165"/>
        <v>9.2071478127971673E-2</v>
      </c>
    </row>
    <row r="798" spans="1:41" ht="70">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f ca="1">IF(ISNUMBER(OFFSET(INDIRECT("'"&amp;'DATA for charts'!S$5&amp;"'!$g1"),$A798-1,0)),OFFSET(INDIRECT("'"&amp;'DATA for charts'!S$5&amp;"'!$g1"),$A798-1,0),NA())</f>
        <v>33.654414592833099</v>
      </c>
      <c r="T798" s="271"/>
      <c r="U798" s="271"/>
      <c r="V798" s="271"/>
      <c r="W798" s="8"/>
      <c r="X798" s="588" t="s">
        <v>807</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f t="shared" ca="1" si="1166"/>
        <v>0.10691922062280534</v>
      </c>
    </row>
    <row r="799" spans="1:41" ht="70">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f ca="1">IF(ISNUMBER(OFFSET(INDIRECT("'"&amp;'DATA for charts'!S$5&amp;"'!$g1"),$A799-1,0)),OFFSET(INDIRECT("'"&amp;'DATA for charts'!S$5&amp;"'!$g1"),$A799-1,0),NA())</f>
        <v>42.512222678554501</v>
      </c>
      <c r="T799" s="271"/>
      <c r="U799" s="271"/>
      <c r="V799" s="271"/>
      <c r="W799" s="8"/>
      <c r="X799" s="588" t="s">
        <v>808</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f t="shared" ca="1" si="1167"/>
        <v>-2.268902339252854E-2</v>
      </c>
    </row>
    <row r="800" spans="1:41">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f ca="1">IF(ISNUMBER(OFFSET(INDIRECT("'"&amp;'DATA for charts'!S$5&amp;"'!$g1"),$A800-1,0)),OFFSET(INDIRECT("'"&amp;'DATA for charts'!S$5&amp;"'!$g1"),$A800-1,0),NA())</f>
        <v>49.774566257309402</v>
      </c>
      <c r="T800" s="271"/>
      <c r="U800" s="271"/>
      <c r="V800" s="271"/>
      <c r="W800" s="8"/>
      <c r="X800" s="8"/>
      <c r="Y800" s="8"/>
      <c r="Z800" s="8"/>
      <c r="AA800" s="8"/>
      <c r="AB800" s="8"/>
      <c r="AC800" s="8"/>
      <c r="AD800" s="8"/>
      <c r="AE800" s="8"/>
      <c r="AF800" s="8"/>
      <c r="AG800" s="8"/>
      <c r="AH800" s="8"/>
      <c r="AI800" s="8"/>
    </row>
    <row r="801" spans="1:41">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f ca="1">IF(ISNUMBER(OFFSET(INDIRECT("'"&amp;'DATA for charts'!S$5&amp;"'!$g1"),$A801-1,0)),OFFSET(INDIRECT("'"&amp;'DATA for charts'!S$5&amp;"'!$g1"),$A801-1,0),NA())</f>
        <v>54.3914371390822</v>
      </c>
      <c r="T801" s="271"/>
      <c r="U801" s="271"/>
      <c r="V801" s="271"/>
      <c r="W801" s="8"/>
    </row>
    <row r="802" spans="1:41">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f ca="1">IF(ISNUMBER(OFFSET(INDIRECT("'"&amp;'DATA for charts'!S$5&amp;"'!$g1"),$A802-1,0)),OFFSET(INDIRECT("'"&amp;'DATA for charts'!S$5&amp;"'!$g1"),$A802-1,0),NA())</f>
        <v>56.314401066516602</v>
      </c>
      <c r="T802" s="271"/>
      <c r="U802" s="271"/>
      <c r="V802" s="271"/>
      <c r="W802" s="8"/>
    </row>
    <row r="803" spans="1:41">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f ca="1">IF(ISNUMBER(OFFSET(INDIRECT("'"&amp;'DATA for charts'!S$5&amp;"'!$g1"),$A803-1,0)),OFFSET(INDIRECT("'"&amp;'DATA for charts'!S$5&amp;"'!$g1"),$A803-1,0),NA())</f>
        <v>54.981144034774601</v>
      </c>
      <c r="T803" s="271"/>
      <c r="U803" s="271"/>
      <c r="V803" s="271"/>
      <c r="W803" s="8"/>
      <c r="X803" s="7" t="s">
        <v>826</v>
      </c>
      <c r="Y803" s="8"/>
      <c r="Z803" s="8"/>
      <c r="AA803" s="8"/>
      <c r="AB803" s="8"/>
      <c r="AC803" s="8"/>
      <c r="AD803" s="8"/>
      <c r="AE803" s="8"/>
      <c r="AF803" s="8"/>
      <c r="AG803" s="8"/>
      <c r="AH803" s="8"/>
      <c r="AI803" s="8"/>
    </row>
    <row r="804" spans="1:41">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f ca="1">IF(ISNUMBER(OFFSET(INDIRECT("'"&amp;'DATA for charts'!S$5&amp;"'!$g1"),$A804-1,0)),OFFSET(INDIRECT("'"&amp;'DATA for charts'!S$5&amp;"'!$g1"),$A804-1,0),NA())</f>
        <v>50.2113748102187</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Latest Result</v>
      </c>
    </row>
    <row r="805" spans="1:41">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f ca="1">IF(ISNUMBER(OFFSET(INDIRECT("'"&amp;'DATA for charts'!S$5&amp;"'!$g1"),$A805-1,0)),OFFSET(INDIRECT("'"&amp;'DATA for charts'!S$5&amp;"'!$g1"),$A805-1,0),NA())</f>
        <v>44.9264974418831</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Latest Result</v>
      </c>
    </row>
    <row r="806" spans="1:41" ht="56">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f ca="1">IF(ISNUMBER(OFFSET(INDIRECT("'"&amp;'DATA for charts'!S$5&amp;"'!$g1"),$A806-1,0)),OFFSET(INDIRECT("'"&amp;'DATA for charts'!S$5&amp;"'!$g1"),$A806-1,0),NA())</f>
        <v>39.970470175777997</v>
      </c>
      <c r="T806" s="271"/>
      <c r="U806" s="271"/>
      <c r="V806" s="271"/>
      <c r="W806" s="8"/>
      <c r="X806" s="197" t="s">
        <v>822</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f t="shared" ca="1" si="1170"/>
        <v>5.0431080738650991E-2</v>
      </c>
    </row>
    <row r="807" spans="1:41" ht="56">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f ca="1">IF(ISNUMBER(OFFSET(INDIRECT("'"&amp;'DATA for charts'!S$5&amp;"'!$g1"),$A807-1,0)),OFFSET(INDIRECT("'"&amp;'DATA for charts'!S$5&amp;"'!$g1"),$A807-1,0),NA())</f>
        <v>35.602938430044603</v>
      </c>
      <c r="T807" s="271"/>
      <c r="U807" s="271"/>
      <c r="V807" s="271"/>
      <c r="W807" s="8"/>
      <c r="X807" s="197" t="s">
        <v>823</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f t="shared" ca="1" si="1171"/>
        <v>-1.694281061418625</v>
      </c>
    </row>
    <row r="808" spans="1:41" ht="56">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f ca="1">IF(ISNUMBER(OFFSET(INDIRECT("'"&amp;'DATA for charts'!S$5&amp;"'!$g1"),$A808-1,0)),OFFSET(INDIRECT("'"&amp;'DATA for charts'!S$5&amp;"'!$g1"),$A808-1,0),NA())</f>
        <v>31.649341680982999</v>
      </c>
      <c r="T808" s="271"/>
      <c r="U808" s="271"/>
      <c r="V808" s="271"/>
      <c r="W808" s="8"/>
      <c r="X808" s="192" t="s">
        <v>824</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f t="shared" ca="1" si="1172"/>
        <v>0.29205026709162252</v>
      </c>
    </row>
    <row r="809" spans="1:41" ht="56">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f ca="1">IF(ISNUMBER(OFFSET(INDIRECT("'"&amp;'DATA for charts'!S$5&amp;"'!$g1"),$A809-1,0)),OFFSET(INDIRECT("'"&amp;'DATA for charts'!S$5&amp;"'!$g1"),$A809-1,0),NA())</f>
        <v>28.034006327560199</v>
      </c>
      <c r="T809" s="271"/>
      <c r="U809" s="271"/>
      <c r="V809" s="271"/>
      <c r="W809" s="8"/>
      <c r="X809" s="192" t="s">
        <v>825</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f t="shared" ca="1" si="1173"/>
        <v>-1.1052636239018219</v>
      </c>
    </row>
    <row r="810" spans="1:41" ht="56">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f ca="1">IF(ISNUMBER(OFFSET(INDIRECT("'"&amp;'DATA for charts'!S$5&amp;"'!$g1"),$A810-1,0)),OFFSET(INDIRECT("'"&amp;'DATA for charts'!S$5&amp;"'!$g1"),$A810-1,0),NA())</f>
        <v>24.842460395702201</v>
      </c>
      <c r="T810" s="271"/>
      <c r="U810" s="271"/>
      <c r="V810" s="271"/>
      <c r="W810" s="8"/>
      <c r="X810" s="197" t="s">
        <v>830</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f t="shared" ca="1" si="1174"/>
        <v>0.16070283638925087</v>
      </c>
    </row>
    <row r="811" spans="1:41" ht="56">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827</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f t="shared" ca="1" si="1175"/>
        <v>-1.9675304445881316</v>
      </c>
    </row>
    <row r="812" spans="1:41" ht="56">
      <c r="A812" s="274"/>
      <c r="E812" s="8"/>
      <c r="T812" s="271"/>
      <c r="U812" s="271"/>
      <c r="V812" s="271"/>
      <c r="W812" s="8"/>
      <c r="X812" s="197" t="s">
        <v>828</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f t="shared" ca="1" si="1176"/>
        <v>1.6728234007459426</v>
      </c>
    </row>
    <row r="813" spans="1:41" ht="56">
      <c r="A813" s="274"/>
      <c r="E813" s="8"/>
      <c r="T813" s="271"/>
      <c r="U813" s="271"/>
      <c r="V813" s="271"/>
      <c r="W813" s="8"/>
      <c r="X813" s="197" t="s">
        <v>829</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f t="shared" ca="1" si="1177"/>
        <v>0.24210141562100773</v>
      </c>
    </row>
    <row r="814" spans="1:41" ht="56">
      <c r="A814" s="274"/>
      <c r="E814" s="8"/>
      <c r="T814" s="271"/>
      <c r="U814" s="271"/>
      <c r="V814" s="271"/>
      <c r="W814" s="8"/>
      <c r="X814" s="197" t="s">
        <v>831</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f t="shared" ca="1" si="1178"/>
        <v>0.29847132019968825</v>
      </c>
    </row>
    <row r="815" spans="1:41" ht="56">
      <c r="A815" s="274"/>
      <c r="E815" s="8"/>
      <c r="T815" s="271"/>
      <c r="U815" s="271"/>
      <c r="V815" s="271"/>
      <c r="W815" s="8"/>
      <c r="X815" s="197" t="s">
        <v>832</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f t="shared" ca="1" si="1179"/>
        <v>-1.2234687326190032</v>
      </c>
    </row>
    <row r="816" spans="1:41" ht="56">
      <c r="A816" s="274"/>
      <c r="E816" s="8"/>
      <c r="S816" s="43"/>
      <c r="T816" s="271"/>
      <c r="U816" s="271"/>
      <c r="V816" s="271"/>
      <c r="W816" s="8"/>
      <c r="X816" s="197" t="s">
        <v>833</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f t="shared" ca="1" si="1180"/>
        <v>0.65730265982083447</v>
      </c>
    </row>
    <row r="817" spans="1:41" ht="56">
      <c r="A817" s="274"/>
      <c r="E817" s="8"/>
      <c r="S817" s="43"/>
      <c r="T817" s="271"/>
      <c r="U817" s="271"/>
      <c r="V817" s="271"/>
      <c r="W817" s="8"/>
      <c r="X817" s="197" t="s">
        <v>834</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f t="shared" ca="1" si="1181"/>
        <v>-0.81173057341906896</v>
      </c>
    </row>
    <row r="818" spans="1:41">
      <c r="A818" s="274"/>
      <c r="E818" s="8"/>
      <c r="S818" s="41"/>
      <c r="T818" s="271"/>
      <c r="U818" s="271"/>
      <c r="V818" s="271"/>
      <c r="W818" s="8"/>
      <c r="X818" s="8"/>
      <c r="Y818" s="8"/>
      <c r="Z818" s="8"/>
      <c r="AA818" s="8"/>
      <c r="AB818" s="8"/>
      <c r="AC818" s="8"/>
      <c r="AD818" s="8"/>
      <c r="AE818" s="8"/>
      <c r="AF818" s="8"/>
      <c r="AG818" s="8"/>
      <c r="AH818" s="8"/>
      <c r="AI818" s="8"/>
    </row>
    <row r="819" spans="1:41">
      <c r="A819" s="274"/>
      <c r="E819" s="8"/>
      <c r="S819" s="47"/>
      <c r="T819" s="271"/>
      <c r="U819" s="271"/>
      <c r="V819" s="271"/>
      <c r="W819" s="8"/>
      <c r="X819" s="8"/>
      <c r="Y819" s="8"/>
      <c r="Z819" s="8"/>
      <c r="AA819" s="8"/>
      <c r="AB819" s="8"/>
      <c r="AC819" s="8"/>
      <c r="AD819" s="8"/>
      <c r="AE819" s="8"/>
      <c r="AF819" s="8"/>
      <c r="AG819" s="8"/>
      <c r="AH819" s="8"/>
      <c r="AI819" s="8"/>
    </row>
    <row r="820" spans="1:41">
      <c r="A820" s="274"/>
      <c r="B820" s="572" t="s">
        <v>124</v>
      </c>
      <c r="E820" s="8"/>
      <c r="T820" s="271"/>
      <c r="U820" s="271"/>
      <c r="V820" s="271"/>
      <c r="W820" s="8"/>
      <c r="X820" s="8"/>
      <c r="Y820" s="8"/>
      <c r="Z820" s="8"/>
      <c r="AA820" s="8"/>
      <c r="AB820" s="8"/>
      <c r="AC820" s="8"/>
      <c r="AD820" s="8"/>
      <c r="AE820" s="8"/>
      <c r="AF820" s="8"/>
      <c r="AG820" s="8"/>
      <c r="AH820" s="8"/>
      <c r="AI820" s="8"/>
    </row>
    <row r="821" spans="1:41">
      <c r="A821" s="274"/>
      <c r="B821" s="572" t="s">
        <v>880</v>
      </c>
      <c r="E821" s="8"/>
      <c r="T821" s="271"/>
      <c r="U821" s="271"/>
      <c r="V821" s="271"/>
      <c r="W821" s="8"/>
      <c r="X821" s="8"/>
      <c r="Y821" s="8"/>
      <c r="Z821" s="8"/>
      <c r="AA821" s="8"/>
      <c r="AB821" s="8"/>
      <c r="AC821" s="8"/>
      <c r="AD821" s="8"/>
      <c r="AE821" s="8"/>
      <c r="AF821" s="8"/>
      <c r="AG821" s="8"/>
      <c r="AH821" s="8"/>
      <c r="AI821" s="8"/>
    </row>
    <row r="822" spans="1:41">
      <c r="A822" s="274"/>
      <c r="B822" s="41" t="s">
        <v>82</v>
      </c>
      <c r="E822" s="8"/>
      <c r="T822" s="271"/>
      <c r="U822" s="271"/>
      <c r="V822" s="271"/>
      <c r="W822" s="8"/>
      <c r="X822" s="8"/>
      <c r="Y822" s="8"/>
      <c r="Z822" s="8"/>
      <c r="AA822" s="8"/>
      <c r="AB822" s="8"/>
      <c r="AC822" s="8"/>
      <c r="AD822" s="8"/>
      <c r="AE822" s="8"/>
      <c r="AF822" s="8"/>
      <c r="AG822" s="8"/>
      <c r="AH822" s="8"/>
      <c r="AI822" s="8"/>
    </row>
    <row r="823" spans="1:41">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Latest Result</v>
      </c>
      <c r="T823" s="271"/>
      <c r="U823" s="271"/>
      <c r="V823" s="271"/>
      <c r="W823" s="8"/>
      <c r="X823" s="7" t="s">
        <v>835</v>
      </c>
      <c r="Y823" s="8"/>
      <c r="Z823" s="8"/>
      <c r="AA823" s="8"/>
      <c r="AB823" s="8"/>
      <c r="AC823" s="8"/>
      <c r="AD823" s="8"/>
      <c r="AE823" s="8"/>
      <c r="AF823" s="8"/>
      <c r="AG823" s="8"/>
      <c r="AH823" s="8"/>
      <c r="AI823" s="8"/>
    </row>
    <row r="824" spans="1:41">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Latest Result</v>
      </c>
    </row>
    <row r="825" spans="1:41">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Latest Result</v>
      </c>
    </row>
    <row r="826" spans="1:41" ht="56">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822</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f t="shared" ca="1" si="1188"/>
        <v>-1.2583890228833106E-2</v>
      </c>
    </row>
    <row r="827" spans="1:41" ht="56">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Latest Result</v>
      </c>
      <c r="T827" s="271"/>
      <c r="U827" s="271"/>
      <c r="V827" s="271"/>
      <c r="W827" s="8"/>
      <c r="X827" s="197" t="s">
        <v>823</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f t="shared" ca="1" si="1191"/>
        <v>-0.21702506703052737</v>
      </c>
    </row>
    <row r="828" spans="1:41" ht="56">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f ca="1">IF(ISNUMBER(OFFSET(INDIRECT("'"&amp;'DATA for charts'!S$5&amp;"'!$h1"),$A828-1,0)),OFFSET(INDIRECT("'"&amp;'DATA for charts'!S$5&amp;"'!$h1"),$A828-1,0),NA())</f>
        <v>22.745128870993899</v>
      </c>
      <c r="T828" s="271"/>
      <c r="U828" s="271"/>
      <c r="V828" s="271"/>
      <c r="W828" s="8"/>
      <c r="X828" s="192" t="s">
        <v>824</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f t="shared" ca="1" si="1192"/>
        <v>1.143702191480811E-2</v>
      </c>
    </row>
    <row r="829" spans="1:41" ht="56">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f ca="1">IF(ISNUMBER(OFFSET(INDIRECT("'"&amp;'DATA for charts'!S$5&amp;"'!$h1"),$A829-1,0)),OFFSET(INDIRECT("'"&amp;'DATA for charts'!S$5&amp;"'!$h1"),$A829-1,0),NA())</f>
        <v>22.2437967169862</v>
      </c>
      <c r="T829" s="271"/>
      <c r="U829" s="271"/>
      <c r="V829" s="271"/>
      <c r="W829" s="8"/>
      <c r="X829" s="192" t="s">
        <v>825</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f t="shared" ca="1" si="1194"/>
        <v>-0.81834617680564659</v>
      </c>
    </row>
    <row r="830" spans="1:41" ht="56">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f ca="1">IF(ISNUMBER(OFFSET(INDIRECT("'"&amp;'DATA for charts'!S$5&amp;"'!$h1"),$A830-1,0)),OFFSET(INDIRECT("'"&amp;'DATA for charts'!S$5&amp;"'!$h1"),$A830-1,0),NA())</f>
        <v>21.763212776855202</v>
      </c>
      <c r="T830" s="271"/>
      <c r="U830" s="271"/>
      <c r="V830" s="271"/>
      <c r="W830" s="8"/>
      <c r="X830" s="197" t="s">
        <v>830</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f t="shared" ca="1" si="1195"/>
        <v>2.4695920431777818E-2</v>
      </c>
    </row>
    <row r="831" spans="1:41" ht="56">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f ca="1">IF(ISNUMBER(OFFSET(INDIRECT("'"&amp;'DATA for charts'!S$5&amp;"'!$h1"),$A831-1,0)),OFFSET(INDIRECT("'"&amp;'DATA for charts'!S$5&amp;"'!$h1"),$A831-1,0),NA())</f>
        <v>21.2815869234351</v>
      </c>
      <c r="T831" s="271"/>
      <c r="U831" s="271"/>
      <c r="V831" s="271"/>
      <c r="W831" s="8"/>
      <c r="X831" s="197" t="s">
        <v>827</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f t="shared" ca="1" si="1196"/>
        <v>-1.5541313863638893</v>
      </c>
    </row>
    <row r="832" spans="1:41" ht="56">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f ca="1">IF(ISNUMBER(OFFSET(INDIRECT("'"&amp;'DATA for charts'!S$5&amp;"'!$h1"),$A832-1,0)),OFFSET(INDIRECT("'"&amp;'DATA for charts'!S$5&amp;"'!$h1"),$A832-1,0),NA())</f>
        <v>20.855528811822701</v>
      </c>
      <c r="T832" s="271"/>
      <c r="U832" s="271"/>
      <c r="V832" s="271"/>
      <c r="W832" s="8"/>
      <c r="X832" s="197" t="s">
        <v>828</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f t="shared" ca="1" si="1197"/>
        <v>8.2689841604632885E-2</v>
      </c>
    </row>
    <row r="833" spans="1:41" ht="56">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f ca="1">IF(ISNUMBER(OFFSET(INDIRECT("'"&amp;'DATA for charts'!S$5&amp;"'!$h1"),$A833-1,0)),OFFSET(INDIRECT("'"&amp;'DATA for charts'!S$5&amp;"'!$h1"),$A833-1,0),NA())</f>
        <v>20.458992147648299</v>
      </c>
      <c r="T833" s="271"/>
      <c r="U833" s="271"/>
      <c r="V833" s="271"/>
      <c r="W833" s="8"/>
      <c r="X833" s="197" t="s">
        <v>829</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f t="shared" ca="1" si="1198"/>
        <v>0.21988280365222312</v>
      </c>
    </row>
    <row r="834" spans="1:41" ht="56">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f ca="1">IF(ISNUMBER(OFFSET(INDIRECT("'"&amp;'DATA for charts'!S$5&amp;"'!$h1"),$A834-1,0)),OFFSET(INDIRECT("'"&amp;'DATA for charts'!S$5&amp;"'!$h1"),$A834-1,0),NA())</f>
        <v>20.078801331664199</v>
      </c>
      <c r="T834" s="271"/>
      <c r="U834" s="271"/>
      <c r="V834" s="271"/>
      <c r="W834" s="8"/>
      <c r="X834" s="197" t="s">
        <v>831</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f t="shared" ca="1" si="1199"/>
        <v>-2.2563927437333042E-2</v>
      </c>
    </row>
    <row r="835" spans="1:41" ht="56">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f ca="1">IF(ISNUMBER(OFFSET(INDIRECT("'"&amp;'DATA for charts'!S$5&amp;"'!$h1"),$A835-1,0)),OFFSET(INDIRECT("'"&amp;'DATA for charts'!S$5&amp;"'!$h1"),$A835-1,0),NA())</f>
        <v>20.251644375779801</v>
      </c>
      <c r="T835" s="271"/>
      <c r="U835" s="271"/>
      <c r="V835" s="271"/>
      <c r="W835" s="8"/>
      <c r="X835" s="197" t="s">
        <v>832</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f t="shared" ca="1" si="1200"/>
        <v>-0.5852614723151941</v>
      </c>
    </row>
    <row r="836" spans="1:41" ht="56">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f ca="1">IF(ISNUMBER(OFFSET(INDIRECT("'"&amp;'DATA for charts'!S$5&amp;"'!$h1"),$A836-1,0)),OFFSET(INDIRECT("'"&amp;'DATA for charts'!S$5&amp;"'!$h1"),$A836-1,0),NA())</f>
        <v>21.658504523724901</v>
      </c>
      <c r="T836" s="271"/>
      <c r="U836" s="271"/>
      <c r="V836" s="271"/>
      <c r="W836" s="8"/>
      <c r="X836" s="197" t="s">
        <v>833</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f t="shared" ca="1" si="1201"/>
        <v>1.4718829634719377E-2</v>
      </c>
    </row>
    <row r="837" spans="1:41" ht="56">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f ca="1">IF(ISNUMBER(OFFSET(INDIRECT("'"&amp;'DATA for charts'!S$5&amp;"'!$h1"),$A837-1,0)),OFFSET(INDIRECT("'"&amp;'DATA for charts'!S$5&amp;"'!$h1"),$A837-1,0),NA())</f>
        <v>23.549169502133399</v>
      </c>
      <c r="T837" s="271"/>
      <c r="U837" s="271"/>
      <c r="V837" s="271"/>
      <c r="W837" s="8"/>
      <c r="X837" s="197" t="s">
        <v>834</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f t="shared" ca="1" si="1202"/>
        <v>-0.47881158287033365</v>
      </c>
    </row>
    <row r="838" spans="1:41">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f ca="1">IF(ISNUMBER(OFFSET(INDIRECT("'"&amp;'DATA for charts'!S$5&amp;"'!$h1"),$A838-1,0)),OFFSET(INDIRECT("'"&amp;'DATA for charts'!S$5&amp;"'!$h1"),$A838-1,0),NA())</f>
        <v>25.585725902273001</v>
      </c>
      <c r="T838" s="271"/>
      <c r="U838" s="271"/>
      <c r="V838" s="271"/>
      <c r="W838" s="8"/>
      <c r="X838" s="8"/>
      <c r="Y838" s="8"/>
      <c r="Z838" s="8"/>
      <c r="AA838" s="8"/>
      <c r="AB838" s="8"/>
      <c r="AC838" s="8"/>
      <c r="AD838" s="8"/>
      <c r="AE838" s="8"/>
      <c r="AF838" s="8"/>
      <c r="AG838" s="8"/>
      <c r="AH838" s="8"/>
      <c r="AI838" s="8"/>
    </row>
    <row r="839" spans="1:41">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f ca="1">IF(ISNUMBER(OFFSET(INDIRECT("'"&amp;'DATA for charts'!S$5&amp;"'!$h1"),$A839-1,0)),OFFSET(INDIRECT("'"&amp;'DATA for charts'!S$5&amp;"'!$h1"),$A839-1,0),NA())</f>
        <v>27.787453189280701</v>
      </c>
      <c r="T839" s="271"/>
      <c r="U839" s="271"/>
      <c r="V839" s="271"/>
      <c r="W839" s="8"/>
      <c r="X839" s="8"/>
      <c r="Y839" s="8"/>
      <c r="Z839" s="8"/>
      <c r="AA839" s="8"/>
      <c r="AB839" s="8"/>
      <c r="AC839" s="8"/>
      <c r="AD839" s="8"/>
      <c r="AE839" s="8"/>
      <c r="AF839" s="8"/>
      <c r="AG839" s="8"/>
      <c r="AH839" s="8"/>
      <c r="AI839" s="8"/>
    </row>
    <row r="840" spans="1:41">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f ca="1">IF(ISNUMBER(OFFSET(INDIRECT("'"&amp;'DATA for charts'!S$5&amp;"'!$h1"),$A840-1,0)),OFFSET(INDIRECT("'"&amp;'DATA for charts'!S$5&amp;"'!$h1"),$A840-1,0),NA())</f>
        <v>29.972597335707601</v>
      </c>
      <c r="T840" s="271"/>
      <c r="U840" s="271"/>
      <c r="V840" s="271"/>
      <c r="W840" s="8"/>
      <c r="X840" s="8"/>
      <c r="Y840" s="8"/>
      <c r="Z840" s="8"/>
      <c r="AA840" s="8"/>
      <c r="AB840" s="8"/>
      <c r="AC840" s="8"/>
      <c r="AD840" s="8"/>
      <c r="AE840" s="8"/>
      <c r="AF840" s="8"/>
      <c r="AG840" s="8"/>
      <c r="AH840" s="8"/>
      <c r="AI840" s="8"/>
    </row>
    <row r="841" spans="1:41">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f ca="1">IF(ISNUMBER(OFFSET(INDIRECT("'"&amp;'DATA for charts'!S$5&amp;"'!$h1"),$A841-1,0)),OFFSET(INDIRECT("'"&amp;'DATA for charts'!S$5&amp;"'!$h1"),$A841-1,0),NA())</f>
        <v>31.470484773037601</v>
      </c>
      <c r="T841" s="271"/>
      <c r="U841" s="271"/>
      <c r="V841" s="271"/>
      <c r="W841" s="8"/>
      <c r="X841" s="8"/>
      <c r="Y841" s="8"/>
      <c r="Z841" s="8"/>
      <c r="AA841" s="8"/>
      <c r="AB841" s="8"/>
      <c r="AC841" s="8"/>
      <c r="AD841" s="8"/>
      <c r="AE841" s="8"/>
      <c r="AF841" s="8"/>
      <c r="AG841" s="8"/>
      <c r="AH841" s="8"/>
      <c r="AI841" s="8"/>
    </row>
    <row r="842" spans="1:41">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f ca="1">IF(ISNUMBER(OFFSET(INDIRECT("'"&amp;'DATA for charts'!S$5&amp;"'!$h1"),$A842-1,0)),OFFSET(INDIRECT("'"&amp;'DATA for charts'!S$5&amp;"'!$h1"),$A842-1,0),NA())</f>
        <v>32.083839941558402</v>
      </c>
      <c r="T842" s="271"/>
      <c r="U842" s="271"/>
      <c r="V842" s="271"/>
      <c r="W842" s="8"/>
      <c r="X842" s="7" t="s">
        <v>836</v>
      </c>
      <c r="Y842" s="8"/>
      <c r="Z842" s="8"/>
      <c r="AA842" s="8"/>
      <c r="AB842" s="8"/>
      <c r="AC842" s="8"/>
      <c r="AD842" s="8"/>
      <c r="AE842" s="8"/>
      <c r="AF842" s="8"/>
      <c r="AG842" s="8"/>
      <c r="AH842" s="8"/>
      <c r="AI842" s="8"/>
    </row>
    <row r="843" spans="1:41">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f ca="1">IF(ISNUMBER(OFFSET(INDIRECT("'"&amp;'DATA for charts'!S$5&amp;"'!$h1"),$A843-1,0)),OFFSET(INDIRECT("'"&amp;'DATA for charts'!S$5&amp;"'!$h1"),$A843-1,0),NA())</f>
        <v>32.199623682499201</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Latest Result</v>
      </c>
    </row>
    <row r="844" spans="1:41">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f ca="1">IF(ISNUMBER(OFFSET(INDIRECT("'"&amp;'DATA for charts'!S$5&amp;"'!$h1"),$A844-1,0)),OFFSET(INDIRECT("'"&amp;'DATA for charts'!S$5&amp;"'!$h1"),$A844-1,0),NA())</f>
        <v>31.458305086952102</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Latest Result</v>
      </c>
    </row>
    <row r="845" spans="1:41" ht="70">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f ca="1">IF(ISNUMBER(OFFSET(INDIRECT("'"&amp;'DATA for charts'!S$5&amp;"'!$h1"),$A845-1,0)),OFFSET(INDIRECT("'"&amp;'DATA for charts'!S$5&amp;"'!$h1"),$A845-1,0),NA())</f>
        <v>29.832151314457001</v>
      </c>
      <c r="T845" s="271"/>
      <c r="U845" s="271"/>
      <c r="V845" s="271"/>
      <c r="W845" s="8"/>
      <c r="X845" s="192" t="s">
        <v>842</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f t="shared" ca="1" si="1206"/>
        <v>-1.6625300966623731</v>
      </c>
    </row>
    <row r="846" spans="1:41" ht="70">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f ca="1">IF(ISNUMBER(OFFSET(INDIRECT("'"&amp;'DATA for charts'!S$5&amp;"'!$h1"),$A846-1,0)),OFFSET(INDIRECT("'"&amp;'DATA for charts'!S$5&amp;"'!$h1"),$A846-1,0),NA())</f>
        <v>28.6661911604367</v>
      </c>
      <c r="T846" s="271"/>
      <c r="U846" s="271"/>
      <c r="V846" s="271"/>
      <c r="W846" s="8"/>
      <c r="X846" s="192" t="s">
        <v>841</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f t="shared" ca="1" si="1208"/>
        <v>-0.59630196186502449</v>
      </c>
    </row>
    <row r="847" spans="1:41" ht="56">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f ca="1">IF(ISNUMBER(OFFSET(INDIRECT("'"&amp;'DATA for charts'!S$5&amp;"'!$h1"),$A847-1,0)),OFFSET(INDIRECT("'"&amp;'DATA for charts'!S$5&amp;"'!$h1"),$A847-1,0),NA())</f>
        <v>27.8592801509743</v>
      </c>
      <c r="T847" s="271"/>
      <c r="U847" s="271"/>
      <c r="V847" s="271"/>
      <c r="W847" s="8"/>
      <c r="X847" s="192" t="s">
        <v>838</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f t="shared" ca="1" si="1210"/>
        <v>-1.2102608489231343</v>
      </c>
    </row>
    <row r="848" spans="1:41" ht="56">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f ca="1">IF(ISNUMBER(OFFSET(INDIRECT("'"&amp;'DATA for charts'!S$5&amp;"'!$h1"),$A848-1,0)),OFFSET(INDIRECT("'"&amp;'DATA for charts'!S$5&amp;"'!$h1"),$A848-1,0),NA())</f>
        <v>27.160827066125901</v>
      </c>
      <c r="T848" s="271"/>
      <c r="U848" s="271"/>
      <c r="V848" s="271"/>
      <c r="W848" s="8"/>
      <c r="X848" s="192" t="s">
        <v>843</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f t="shared" ca="1" si="1212"/>
        <v>-1.7818215840712199</v>
      </c>
    </row>
    <row r="849" spans="1:41" ht="56">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f ca="1">IF(ISNUMBER(OFFSET(INDIRECT("'"&amp;'DATA for charts'!S$5&amp;"'!$h1"),$A849-1,0)),OFFSET(INDIRECT("'"&amp;'DATA for charts'!S$5&amp;"'!$h1"),$A849-1,0),NA())</f>
        <v>26.492232543472301</v>
      </c>
      <c r="T849" s="271"/>
      <c r="U849" s="271"/>
      <c r="V849" s="271"/>
      <c r="W849" s="8"/>
      <c r="X849" s="192" t="s">
        <v>840</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f t="shared" ca="1" si="1214"/>
        <v>1.025357203514669</v>
      </c>
    </row>
    <row r="850" spans="1:41" ht="56">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f ca="1">IF(ISNUMBER(OFFSET(INDIRECT("'"&amp;'DATA for charts'!S$5&amp;"'!$h1"),$A850-1,0)),OFFSET(INDIRECT("'"&amp;'DATA for charts'!S$5&amp;"'!$h1"),$A850-1,0),NA())</f>
        <v>25.818286576664399</v>
      </c>
      <c r="T850" s="271"/>
      <c r="U850" s="271"/>
      <c r="V850" s="271"/>
      <c r="W850" s="8"/>
      <c r="X850" s="192" t="s">
        <v>839</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f t="shared" ca="1" si="1216"/>
        <v>-1.5816241962923374</v>
      </c>
    </row>
    <row r="851" spans="1:41">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f ca="1">IF(ISNUMBER(OFFSET(INDIRECT("'"&amp;'DATA for charts'!S$5&amp;"'!$h1"),$A851-1,0)),OFFSET(INDIRECT("'"&amp;'DATA for charts'!S$5&amp;"'!$h1"),$A851-1,0),NA())</f>
        <v>25.251200956621499</v>
      </c>
      <c r="T851" s="271"/>
      <c r="U851" s="271"/>
      <c r="V851" s="271"/>
      <c r="W851" s="8"/>
      <c r="X851" s="8"/>
      <c r="Y851" s="8"/>
      <c r="Z851" s="8"/>
      <c r="AA851" s="8"/>
      <c r="AB851" s="8"/>
      <c r="AC851" s="8"/>
      <c r="AD851" s="8"/>
      <c r="AE851" s="8"/>
      <c r="AF851" s="8"/>
      <c r="AG851" s="8"/>
      <c r="AH851" s="8"/>
      <c r="AI851" s="8"/>
    </row>
    <row r="852" spans="1:41">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1:41">
      <c r="T853" s="271"/>
      <c r="U853" s="271"/>
      <c r="V853" s="271"/>
      <c r="W853" s="8"/>
      <c r="X853" s="8"/>
      <c r="Y853" s="8"/>
      <c r="Z853" s="8"/>
      <c r="AA853" s="8"/>
      <c r="AB853" s="8"/>
      <c r="AC853" s="8"/>
      <c r="AD853" s="8"/>
      <c r="AE853" s="8"/>
      <c r="AF853" s="8"/>
      <c r="AG853" s="8"/>
      <c r="AH853" s="8"/>
      <c r="AI853" s="8"/>
    </row>
    <row r="854" spans="1:41">
      <c r="T854" s="271"/>
      <c r="U854" s="271"/>
      <c r="V854" s="271"/>
      <c r="W854" s="8"/>
      <c r="X854" s="8"/>
      <c r="Y854" s="8"/>
      <c r="Z854" s="8"/>
      <c r="AA854" s="8"/>
      <c r="AB854" s="8"/>
      <c r="AC854" s="8"/>
      <c r="AD854" s="8"/>
      <c r="AE854" s="8"/>
      <c r="AF854" s="8"/>
      <c r="AG854" s="8"/>
      <c r="AH854" s="8"/>
      <c r="AI854" s="8"/>
    </row>
    <row r="855" spans="1:41">
      <c r="T855" s="271"/>
      <c r="U855" s="271"/>
      <c r="V855" s="271"/>
      <c r="W855" s="8"/>
      <c r="X855" s="7" t="s">
        <v>837</v>
      </c>
      <c r="Y855" s="8"/>
      <c r="Z855" s="8"/>
      <c r="AA855" s="8"/>
      <c r="AB855" s="8"/>
      <c r="AC855" s="8"/>
      <c r="AD855" s="8"/>
      <c r="AE855" s="8"/>
      <c r="AF855" s="8"/>
      <c r="AG855" s="8"/>
      <c r="AH855" s="8"/>
      <c r="AI855" s="8"/>
    </row>
    <row r="856" spans="1:41">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Latest Result</v>
      </c>
    </row>
    <row r="857" spans="1:41">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Latest Result</v>
      </c>
    </row>
    <row r="858" spans="1:41" ht="70">
      <c r="T858" s="271"/>
      <c r="U858" s="43"/>
      <c r="V858" s="271"/>
      <c r="W858" s="8"/>
      <c r="X858" s="192" t="s">
        <v>842</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f t="shared" ca="1" si="1220"/>
        <v>1.3541069430663617</v>
      </c>
    </row>
    <row r="859" spans="1:41" ht="70">
      <c r="A859" s="274"/>
      <c r="E859" s="8"/>
      <c r="F859" s="46"/>
      <c r="G859" s="46"/>
      <c r="T859" s="271"/>
      <c r="U859" s="43"/>
      <c r="V859" s="271"/>
      <c r="W859" s="8"/>
      <c r="X859" s="192" t="s">
        <v>841</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f t="shared" ca="1" si="1222"/>
        <v>0.45527946084368542</v>
      </c>
    </row>
    <row r="860" spans="1:41" ht="56">
      <c r="A860" s="274"/>
      <c r="E860" s="8"/>
      <c r="F860" s="46"/>
      <c r="G860" s="46"/>
      <c r="T860" s="271"/>
      <c r="U860" s="271"/>
      <c r="V860" s="271"/>
      <c r="W860" s="8"/>
      <c r="X860" s="192" t="s">
        <v>838</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f t="shared" ca="1" si="1224"/>
        <v>-0.21342007585969469</v>
      </c>
    </row>
    <row r="861" spans="1:41" ht="56">
      <c r="A861" s="274"/>
      <c r="E861" s="8"/>
      <c r="F861" s="46"/>
      <c r="G861" s="46"/>
      <c r="T861" s="271"/>
      <c r="U861" s="271"/>
      <c r="V861" s="271"/>
      <c r="W861" s="8"/>
      <c r="X861" s="192" t="s">
        <v>843</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f t="shared" ca="1" si="1226"/>
        <v>-0.65291908710168833</v>
      </c>
    </row>
    <row r="862" spans="1:41" ht="56">
      <c r="A862" s="274"/>
      <c r="B862" s="572" t="s">
        <v>129</v>
      </c>
      <c r="E862" s="8"/>
      <c r="F862" s="46"/>
      <c r="G862" s="46"/>
      <c r="T862" s="271"/>
      <c r="U862" s="271"/>
      <c r="V862" s="271"/>
      <c r="W862" s="8"/>
      <c r="X862" s="192" t="s">
        <v>840</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f t="shared" ca="1" si="1228"/>
        <v>-0.42812460778861672</v>
      </c>
    </row>
    <row r="863" spans="1:41" ht="56">
      <c r="A863" s="274"/>
      <c r="B863" s="572" t="s">
        <v>130</v>
      </c>
      <c r="E863" s="8"/>
      <c r="F863" s="46"/>
      <c r="G863" s="46"/>
      <c r="T863" s="271"/>
      <c r="U863" s="271"/>
      <c r="V863" s="271"/>
      <c r="W863" s="8"/>
      <c r="X863" s="192" t="s">
        <v>839</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f t="shared" ca="1" si="1230"/>
        <v>-1.5605277625720049</v>
      </c>
    </row>
    <row r="864" spans="1:41">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Latest Result</v>
      </c>
      <c r="T866" s="43"/>
      <c r="U866" s="271"/>
      <c r="V866" s="271"/>
      <c r="W866" s="8"/>
      <c r="X866" s="8"/>
      <c r="Y866" s="8"/>
      <c r="Z866" s="8"/>
      <c r="AA866" s="8"/>
      <c r="AB866" s="8"/>
      <c r="AC866" s="8"/>
      <c r="AD866" s="8"/>
      <c r="AE866" s="8"/>
      <c r="AF866" s="8"/>
      <c r="AG866" s="8"/>
      <c r="AH866" s="8"/>
      <c r="AI866" s="8"/>
    </row>
    <row r="867" spans="1:35">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f ca="1">IF(ISNUMBER(OFFSET(INDIRECT("'"&amp;'DATA for charts'!S$5&amp;"'!$c1"),$A870-1,0)),OFFSET(INDIRECT("'"&amp;'DATA for charts'!S$5&amp;"'!$c1"),$A870-1,0),NA())</f>
        <v>0</v>
      </c>
      <c r="T870" s="43"/>
      <c r="U870" s="271"/>
      <c r="V870" s="271"/>
      <c r="W870" s="8"/>
      <c r="X870" s="8"/>
      <c r="Y870" s="8"/>
      <c r="Z870" s="8"/>
      <c r="AA870" s="8"/>
      <c r="AB870" s="8"/>
      <c r="AC870" s="8"/>
      <c r="AD870" s="8"/>
      <c r="AE870" s="8"/>
      <c r="AF870" s="8"/>
      <c r="AG870" s="8"/>
      <c r="AH870" s="8"/>
      <c r="AI870" s="8"/>
    </row>
    <row r="871" spans="1:35">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f ca="1">IF(ISNUMBER(OFFSET(INDIRECT("'"&amp;'DATA for charts'!S$5&amp;"'!$c1"),$A871-1,0)),OFFSET(INDIRECT("'"&amp;'DATA for charts'!S$5&amp;"'!$c1"),$A871-1,0),NA())</f>
        <v>0</v>
      </c>
      <c r="T871" s="43"/>
      <c r="U871" s="271"/>
      <c r="V871" s="271"/>
      <c r="W871" s="8"/>
      <c r="X871" s="8"/>
      <c r="Y871" s="8"/>
      <c r="Z871" s="8"/>
      <c r="AA871" s="8"/>
      <c r="AB871" s="8"/>
      <c r="AC871" s="8"/>
      <c r="AD871" s="8"/>
      <c r="AE871" s="8"/>
      <c r="AF871" s="8"/>
      <c r="AG871" s="8"/>
      <c r="AH871" s="8"/>
      <c r="AI871" s="8"/>
    </row>
    <row r="872" spans="1:35">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f ca="1">IF(ISNUMBER(OFFSET(INDIRECT("'"&amp;'DATA for charts'!S$5&amp;"'!$c1"),$A872-1,0)),OFFSET(INDIRECT("'"&amp;'DATA for charts'!S$5&amp;"'!$c1"),$A872-1,0),NA())</f>
        <v>0</v>
      </c>
      <c r="T872" s="43"/>
      <c r="U872" s="271"/>
      <c r="V872" s="271"/>
      <c r="W872" s="8"/>
      <c r="X872" s="8"/>
      <c r="Y872" s="8"/>
      <c r="Z872" s="8"/>
      <c r="AA872" s="8"/>
      <c r="AB872" s="8"/>
      <c r="AC872" s="8"/>
      <c r="AD872" s="8"/>
      <c r="AE872" s="8"/>
      <c r="AF872" s="8"/>
      <c r="AG872" s="8"/>
      <c r="AH872" s="8"/>
      <c r="AI872" s="8"/>
    </row>
    <row r="873" spans="1:35">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f ca="1">IF(ISNUMBER(OFFSET(INDIRECT("'"&amp;'DATA for charts'!S$5&amp;"'!$c1"),$A873-1,0)),OFFSET(INDIRECT("'"&amp;'DATA for charts'!S$5&amp;"'!$c1"),$A873-1,0),NA())</f>
        <v>0</v>
      </c>
      <c r="T873" s="43"/>
      <c r="U873" s="271"/>
      <c r="V873" s="271"/>
      <c r="W873" s="8"/>
      <c r="X873" s="8"/>
      <c r="Y873" s="8"/>
      <c r="Z873" s="8"/>
      <c r="AA873" s="8"/>
      <c r="AB873" s="8"/>
      <c r="AC873" s="8"/>
      <c r="AD873" s="8"/>
      <c r="AE873" s="8"/>
      <c r="AF873" s="8"/>
      <c r="AG873" s="8"/>
      <c r="AH873" s="8"/>
      <c r="AI873" s="8"/>
    </row>
    <row r="874" spans="1:35">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f ca="1">IF(ISNUMBER(OFFSET(INDIRECT("'"&amp;'DATA for charts'!S$5&amp;"'!$c1"),$A874-1,0)),OFFSET(INDIRECT("'"&amp;'DATA for charts'!S$5&amp;"'!$c1"),$A874-1,0),NA())</f>
        <v>0</v>
      </c>
      <c r="T874" s="43"/>
      <c r="U874" s="271"/>
      <c r="V874" s="271"/>
      <c r="W874" s="8"/>
      <c r="X874" s="8"/>
      <c r="Y874" s="8"/>
      <c r="Z874" s="8"/>
      <c r="AA874" s="8"/>
      <c r="AB874" s="8"/>
      <c r="AC874" s="8"/>
      <c r="AD874" s="8"/>
      <c r="AE874" s="8"/>
      <c r="AF874" s="8"/>
      <c r="AG874" s="8"/>
      <c r="AH874" s="8"/>
      <c r="AI874" s="8"/>
    </row>
    <row r="875" spans="1:35">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f ca="1">IF(ISNUMBER(OFFSET(INDIRECT("'"&amp;'DATA for charts'!S$5&amp;"'!$c1"),$A875-1,0)),OFFSET(INDIRECT("'"&amp;'DATA for charts'!S$5&amp;"'!$c1"),$A875-1,0),NA())</f>
        <v>0</v>
      </c>
      <c r="T875" s="43"/>
      <c r="U875" s="271"/>
      <c r="V875" s="271"/>
      <c r="W875" s="8"/>
      <c r="X875" s="8"/>
      <c r="Y875" s="8"/>
      <c r="Z875" s="8"/>
      <c r="AA875" s="8"/>
      <c r="AB875" s="8"/>
      <c r="AC875" s="8"/>
      <c r="AD875" s="8"/>
      <c r="AE875" s="8"/>
      <c r="AF875" s="8"/>
      <c r="AG875" s="8"/>
      <c r="AH875" s="8"/>
      <c r="AI875" s="8"/>
    </row>
    <row r="876" spans="1:35">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f ca="1">IF(ISNUMBER(OFFSET(INDIRECT("'"&amp;'DATA for charts'!S$5&amp;"'!$c1"),$A876-1,0)),OFFSET(INDIRECT("'"&amp;'DATA for charts'!S$5&amp;"'!$c1"),$A876-1,0),NA())</f>
        <v>0</v>
      </c>
      <c r="T876" s="43"/>
      <c r="U876" s="271"/>
      <c r="V876" s="271"/>
      <c r="W876" s="8"/>
      <c r="X876" s="8"/>
      <c r="Y876" s="8"/>
      <c r="Z876" s="8"/>
      <c r="AA876" s="8"/>
      <c r="AB876" s="8"/>
      <c r="AC876" s="8"/>
      <c r="AD876" s="8"/>
      <c r="AE876" s="8"/>
      <c r="AF876" s="8"/>
      <c r="AG876" s="8"/>
      <c r="AH876" s="8"/>
      <c r="AI876" s="8"/>
    </row>
    <row r="877" spans="1:35">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f ca="1">IF(ISNUMBER(OFFSET(INDIRECT("'"&amp;'DATA for charts'!S$5&amp;"'!$c1"),$A877-1,0)),OFFSET(INDIRECT("'"&amp;'DATA for charts'!S$5&amp;"'!$c1"),$A877-1,0),NA())</f>
        <v>0</v>
      </c>
      <c r="T877" s="43"/>
      <c r="U877" s="271"/>
      <c r="V877" s="271"/>
      <c r="W877" s="8"/>
      <c r="X877" s="8"/>
      <c r="Y877" s="8"/>
      <c r="Z877" s="8"/>
      <c r="AA877" s="8"/>
      <c r="AB877" s="8"/>
      <c r="AC877" s="8"/>
      <c r="AD877" s="8"/>
      <c r="AE877" s="8"/>
      <c r="AF877" s="8"/>
      <c r="AG877" s="8"/>
      <c r="AH877" s="8"/>
      <c r="AI877" s="8"/>
    </row>
    <row r="878" spans="1:35">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f ca="1">IF(ISNUMBER(OFFSET(INDIRECT("'"&amp;'DATA for charts'!S$5&amp;"'!$c1"),$A878-1,0)),OFFSET(INDIRECT("'"&amp;'DATA for charts'!S$5&amp;"'!$c1"),$A878-1,0),NA())</f>
        <v>0</v>
      </c>
      <c r="T878" s="43"/>
      <c r="U878" s="271"/>
      <c r="V878" s="271"/>
      <c r="W878" s="8"/>
      <c r="X878" s="8"/>
      <c r="Y878" s="8"/>
      <c r="Z878" s="8"/>
      <c r="AA878" s="8"/>
      <c r="AB878" s="8"/>
      <c r="AC878" s="8"/>
      <c r="AD878" s="8"/>
      <c r="AE878" s="8"/>
      <c r="AF878" s="8"/>
      <c r="AG878" s="8"/>
      <c r="AH878" s="8"/>
      <c r="AI878" s="8"/>
    </row>
    <row r="879" spans="1:35">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f ca="1">IF(ISNUMBER(OFFSET(INDIRECT("'"&amp;'DATA for charts'!S$5&amp;"'!$c1"),$A879-1,0)),OFFSET(INDIRECT("'"&amp;'DATA for charts'!S$5&amp;"'!$c1"),$A879-1,0),NA())</f>
        <v>0</v>
      </c>
      <c r="T879" s="43"/>
      <c r="U879" s="271"/>
      <c r="V879" s="271"/>
      <c r="W879" s="8"/>
      <c r="X879" s="8"/>
      <c r="Y879" s="8"/>
      <c r="Z879" s="8"/>
      <c r="AA879" s="8"/>
      <c r="AB879" s="8"/>
      <c r="AC879" s="8"/>
      <c r="AD879" s="8"/>
      <c r="AE879" s="8"/>
      <c r="AF879" s="8"/>
      <c r="AG879" s="8"/>
      <c r="AH879" s="8"/>
      <c r="AI879" s="8"/>
    </row>
    <row r="880" spans="1:35">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f ca="1">IF(ISNUMBER(OFFSET(INDIRECT("'"&amp;'DATA for charts'!S$5&amp;"'!$c1"),$A880-1,0)),OFFSET(INDIRECT("'"&amp;'DATA for charts'!S$5&amp;"'!$c1"),$A880-1,0),NA())</f>
        <v>0</v>
      </c>
      <c r="T880" s="43"/>
      <c r="U880" s="271"/>
      <c r="V880" s="271"/>
      <c r="W880" s="8"/>
      <c r="X880" s="8"/>
      <c r="Y880" s="8"/>
      <c r="Z880" s="8"/>
      <c r="AA880" s="8"/>
      <c r="AB880" s="8"/>
      <c r="AC880" s="8"/>
      <c r="AD880" s="8"/>
      <c r="AE880" s="8"/>
      <c r="AF880" s="8"/>
      <c r="AG880" s="8"/>
      <c r="AH880" s="8"/>
      <c r="AI880" s="8"/>
    </row>
    <row r="881" spans="1:35">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f ca="1">IF(ISNUMBER(OFFSET(INDIRECT("'"&amp;'DATA for charts'!S$5&amp;"'!$c1"),$A881-1,0)),OFFSET(INDIRECT("'"&amp;'DATA for charts'!S$5&amp;"'!$c1"),$A881-1,0),NA())</f>
        <v>0</v>
      </c>
      <c r="T881" s="43"/>
      <c r="U881" s="271"/>
      <c r="V881" s="271"/>
      <c r="W881" s="8"/>
      <c r="X881" s="8"/>
      <c r="Y881" s="8"/>
      <c r="Z881" s="8"/>
      <c r="AA881" s="8"/>
      <c r="AB881" s="8"/>
      <c r="AC881" s="8"/>
      <c r="AD881" s="8"/>
      <c r="AE881" s="8"/>
      <c r="AF881" s="8"/>
      <c r="AG881" s="8"/>
      <c r="AH881" s="8"/>
      <c r="AI881" s="8"/>
    </row>
    <row r="882" spans="1:35">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f ca="1">IF(ISNUMBER(OFFSET(INDIRECT("'"&amp;'DATA for charts'!S$5&amp;"'!$c1"),$A882-1,0)),OFFSET(INDIRECT("'"&amp;'DATA for charts'!S$5&amp;"'!$c1"),$A882-1,0),NA())</f>
        <v>0</v>
      </c>
      <c r="T882" s="43"/>
      <c r="U882" s="271"/>
      <c r="V882" s="271"/>
      <c r="W882" s="8"/>
      <c r="X882" s="8"/>
      <c r="Y882" s="8"/>
      <c r="Z882" s="8"/>
      <c r="AA882" s="8"/>
      <c r="AB882" s="8"/>
      <c r="AC882" s="8"/>
      <c r="AD882" s="8"/>
      <c r="AE882" s="8"/>
      <c r="AF882" s="8"/>
      <c r="AG882" s="8"/>
      <c r="AH882" s="8"/>
      <c r="AI882" s="8"/>
    </row>
    <row r="883" spans="1:35">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f ca="1">IF(ISNUMBER(OFFSET(INDIRECT("'"&amp;'DATA for charts'!S$5&amp;"'!$c1"),$A883-1,0)),OFFSET(INDIRECT("'"&amp;'DATA for charts'!S$5&amp;"'!$c1"),$A883-1,0),NA())</f>
        <v>0</v>
      </c>
      <c r="T883" s="43"/>
      <c r="U883" s="271"/>
      <c r="V883" s="271"/>
      <c r="W883" s="8"/>
      <c r="X883" s="8"/>
      <c r="Y883" s="8"/>
      <c r="Z883" s="8"/>
      <c r="AA883" s="8"/>
      <c r="AB883" s="8"/>
      <c r="AC883" s="8"/>
      <c r="AD883" s="8"/>
      <c r="AE883" s="8"/>
      <c r="AF883" s="8"/>
      <c r="AG883" s="8"/>
      <c r="AH883" s="8"/>
      <c r="AI883" s="8"/>
    </row>
    <row r="884" spans="1:35">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f ca="1">IF(ISNUMBER(OFFSET(INDIRECT("'"&amp;'DATA for charts'!S$5&amp;"'!$c1"),$A884-1,0)),OFFSET(INDIRECT("'"&amp;'DATA for charts'!S$5&amp;"'!$c1"),$A884-1,0),NA())</f>
        <v>0</v>
      </c>
      <c r="T884" s="43"/>
      <c r="U884" s="271"/>
      <c r="V884" s="271"/>
      <c r="W884" s="8"/>
      <c r="X884" s="8"/>
      <c r="Y884" s="8"/>
      <c r="Z884" s="8"/>
      <c r="AA884" s="8"/>
      <c r="AB884" s="8"/>
      <c r="AC884" s="8"/>
      <c r="AD884" s="8"/>
      <c r="AE884" s="8"/>
      <c r="AF884" s="8"/>
      <c r="AG884" s="8"/>
      <c r="AH884" s="8"/>
      <c r="AI884" s="8"/>
    </row>
    <row r="885" spans="1:35">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f ca="1">IF(ISNUMBER(OFFSET(INDIRECT("'"&amp;'DATA for charts'!S$5&amp;"'!$c1"),$A885-1,0)),OFFSET(INDIRECT("'"&amp;'DATA for charts'!S$5&amp;"'!$c1"),$A885-1,0),NA())</f>
        <v>0</v>
      </c>
      <c r="T885" s="43"/>
      <c r="U885" s="271"/>
      <c r="V885" s="271"/>
      <c r="W885" s="8"/>
      <c r="X885" s="8"/>
      <c r="Y885" s="8"/>
      <c r="Z885" s="8"/>
      <c r="AA885" s="8"/>
      <c r="AB885" s="8"/>
      <c r="AC885" s="8"/>
      <c r="AD885" s="8"/>
      <c r="AE885" s="8"/>
      <c r="AF885" s="8"/>
      <c r="AG885" s="8"/>
      <c r="AH885" s="8"/>
      <c r="AI885" s="8"/>
    </row>
    <row r="886" spans="1:35">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f ca="1">IF(ISNUMBER(OFFSET(INDIRECT("'"&amp;'DATA for charts'!S$5&amp;"'!$c1"),$A886-1,0)),OFFSET(INDIRECT("'"&amp;'DATA for charts'!S$5&amp;"'!$c1"),$A886-1,0),NA())</f>
        <v>0</v>
      </c>
      <c r="T886" s="43"/>
      <c r="U886" s="271"/>
      <c r="V886" s="271"/>
      <c r="W886" s="8"/>
      <c r="X886" s="8"/>
      <c r="Y886" s="8"/>
      <c r="Z886" s="8"/>
      <c r="AA886" s="8"/>
      <c r="AB886" s="8"/>
      <c r="AC886" s="8"/>
      <c r="AD886" s="8"/>
      <c r="AE886" s="8"/>
      <c r="AF886" s="8"/>
      <c r="AG886" s="8"/>
      <c r="AH886" s="8"/>
      <c r="AI886" s="8"/>
    </row>
    <row r="887" spans="1:35">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f ca="1">IF(ISNUMBER(OFFSET(INDIRECT("'"&amp;'DATA for charts'!S$5&amp;"'!$c1"),$A887-1,0)),OFFSET(INDIRECT("'"&amp;'DATA for charts'!S$5&amp;"'!$c1"),$A887-1,0),NA())</f>
        <v>0</v>
      </c>
      <c r="T887" s="43"/>
      <c r="U887" s="271"/>
      <c r="V887" s="271"/>
      <c r="W887" s="8"/>
      <c r="X887" s="8"/>
      <c r="Y887" s="8"/>
      <c r="Z887" s="8"/>
      <c r="AA887" s="8"/>
      <c r="AB887" s="8"/>
      <c r="AC887" s="8"/>
      <c r="AD887" s="8"/>
      <c r="AE887" s="8"/>
      <c r="AF887" s="8"/>
      <c r="AG887" s="8"/>
      <c r="AH887" s="8"/>
      <c r="AI887" s="8"/>
    </row>
    <row r="888" spans="1:35">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f ca="1">IF(ISNUMBER(OFFSET(INDIRECT("'"&amp;'DATA for charts'!S$5&amp;"'!$c1"),$A888-1,0)),OFFSET(INDIRECT("'"&amp;'DATA for charts'!S$5&amp;"'!$c1"),$A888-1,0),NA())</f>
        <v>0</v>
      </c>
      <c r="T888" s="43"/>
      <c r="U888" s="271"/>
      <c r="V888" s="271"/>
      <c r="W888" s="8"/>
      <c r="X888" s="8"/>
      <c r="Y888" s="8"/>
      <c r="Z888" s="8"/>
      <c r="AA888" s="8"/>
      <c r="AB888" s="8"/>
      <c r="AC888" s="8"/>
      <c r="AD888" s="8"/>
      <c r="AE888" s="8"/>
      <c r="AF888" s="8"/>
      <c r="AG888" s="8"/>
      <c r="AH888" s="8"/>
      <c r="AI888" s="8"/>
    </row>
    <row r="889" spans="1:35">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f ca="1">IF(ISNUMBER(OFFSET(INDIRECT("'"&amp;'DATA for charts'!S$5&amp;"'!$c1"),$A889-1,0)),OFFSET(INDIRECT("'"&amp;'DATA for charts'!S$5&amp;"'!$c1"),$A889-1,0),NA())</f>
        <v>0</v>
      </c>
      <c r="T889" s="43"/>
      <c r="U889" s="271"/>
      <c r="V889" s="271"/>
      <c r="W889" s="8"/>
      <c r="X889" s="8"/>
      <c r="Y889" s="8"/>
      <c r="Z889" s="8"/>
      <c r="AA889" s="8"/>
      <c r="AB889" s="8"/>
      <c r="AC889" s="8"/>
      <c r="AD889" s="8"/>
      <c r="AE889" s="8"/>
      <c r="AF889" s="8"/>
      <c r="AG889" s="8"/>
      <c r="AH889" s="8"/>
      <c r="AI889" s="8"/>
    </row>
    <row r="890" spans="1:35">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f ca="1">IF(ISNUMBER(OFFSET(INDIRECT("'"&amp;'DATA for charts'!S$5&amp;"'!$c1"),$A890-1,0)),OFFSET(INDIRECT("'"&amp;'DATA for charts'!S$5&amp;"'!$c1"),$A890-1,0),NA())</f>
        <v>0</v>
      </c>
      <c r="T890" s="43"/>
      <c r="U890" s="271"/>
      <c r="V890" s="271"/>
      <c r="W890" s="8"/>
      <c r="X890" s="8"/>
      <c r="Y890" s="8"/>
      <c r="Z890" s="8"/>
      <c r="AA890" s="8"/>
      <c r="AB890" s="8"/>
      <c r="AC890" s="8"/>
      <c r="AD890" s="8"/>
      <c r="AE890" s="8"/>
      <c r="AF890" s="8"/>
      <c r="AG890" s="8"/>
      <c r="AH890" s="8"/>
      <c r="AI890" s="8"/>
    </row>
    <row r="891" spans="1:35">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f ca="1">IF(ISNUMBER(OFFSET(INDIRECT("'"&amp;'DATA for charts'!S$5&amp;"'!$c1"),$A891-1,0)),OFFSET(INDIRECT("'"&amp;'DATA for charts'!S$5&amp;"'!$c1"),$A891-1,0),NA())</f>
        <v>0</v>
      </c>
      <c r="T891" s="43"/>
      <c r="U891" s="271"/>
      <c r="V891" s="271"/>
      <c r="W891" s="8"/>
      <c r="X891" s="8"/>
      <c r="Y891" s="8"/>
      <c r="Z891" s="8"/>
      <c r="AA891" s="8"/>
      <c r="AB891" s="8"/>
      <c r="AC891" s="8"/>
      <c r="AD891" s="8"/>
      <c r="AE891" s="8"/>
      <c r="AF891" s="8"/>
      <c r="AG891" s="8"/>
      <c r="AH891" s="8"/>
      <c r="AI891" s="8"/>
    </row>
    <row r="892" spans="1:35">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f ca="1">IF(ISNUMBER(OFFSET(INDIRECT("'"&amp;'DATA for charts'!S$5&amp;"'!$c1"),$A892-1,0)),OFFSET(INDIRECT("'"&amp;'DATA for charts'!S$5&amp;"'!$c1"),$A892-1,0),NA())</f>
        <v>0</v>
      </c>
      <c r="T892" s="43"/>
      <c r="U892" s="271"/>
      <c r="V892" s="271"/>
      <c r="W892" s="8"/>
      <c r="X892" s="8"/>
      <c r="Y892" s="8"/>
      <c r="Z892" s="8"/>
      <c r="AA892" s="8"/>
      <c r="AB892" s="8"/>
      <c r="AC892" s="8"/>
      <c r="AD892" s="8"/>
      <c r="AE892" s="8"/>
      <c r="AF892" s="8"/>
      <c r="AG892" s="8"/>
      <c r="AH892" s="8"/>
      <c r="AI892" s="8"/>
    </row>
    <row r="893" spans="1:35">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f ca="1">IF(ISNUMBER(OFFSET(INDIRECT("'"&amp;'DATA for charts'!S$5&amp;"'!$c1"),$A893-1,0)),OFFSET(INDIRECT("'"&amp;'DATA for charts'!S$5&amp;"'!$c1"),$A893-1,0),NA())</f>
        <v>0</v>
      </c>
      <c r="T893" s="43"/>
      <c r="U893" s="271"/>
      <c r="V893" s="271"/>
      <c r="W893" s="8"/>
      <c r="X893" s="8"/>
      <c r="Y893" s="8"/>
      <c r="Z893" s="8"/>
      <c r="AA893" s="8"/>
      <c r="AB893" s="8"/>
      <c r="AC893" s="8"/>
      <c r="AD893" s="8"/>
      <c r="AE893" s="8"/>
      <c r="AF893" s="8"/>
      <c r="AG893" s="8"/>
      <c r="AH893" s="8"/>
      <c r="AI893" s="8"/>
    </row>
    <row r="894" spans="1:35">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f ca="1">IF(ISNUMBER(OFFSET(INDIRECT("'"&amp;'DATA for charts'!S$5&amp;"'!$c1"),$A894-1,0)),OFFSET(INDIRECT("'"&amp;'DATA for charts'!S$5&amp;"'!$c1"),$A894-1,0),NA())</f>
        <v>0</v>
      </c>
      <c r="T894" s="43"/>
      <c r="U894" s="271"/>
      <c r="V894" s="271"/>
      <c r="W894" s="8"/>
      <c r="X894" s="8"/>
      <c r="Y894" s="8"/>
      <c r="Z894" s="8"/>
      <c r="AA894" s="8"/>
      <c r="AB894" s="8"/>
      <c r="AC894" s="8"/>
      <c r="AD894" s="8"/>
      <c r="AE894" s="8"/>
      <c r="AF894" s="8"/>
      <c r="AG894" s="8"/>
      <c r="AH894" s="8"/>
      <c r="AI894" s="8"/>
    </row>
    <row r="895" spans="1:35">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f ca="1">IF(ISNUMBER(OFFSET(INDIRECT("'"&amp;'DATA for charts'!S$5&amp;"'!$c1"),$A895-1,0)),OFFSET(INDIRECT("'"&amp;'DATA for charts'!S$5&amp;"'!$c1"),$A895-1,0),NA())</f>
        <v>0</v>
      </c>
      <c r="T895" s="43"/>
      <c r="U895" s="271"/>
      <c r="V895" s="271"/>
      <c r="W895" s="8"/>
      <c r="X895" s="8"/>
      <c r="Y895" s="8"/>
      <c r="Z895" s="8"/>
      <c r="AA895" s="8"/>
      <c r="AB895" s="8"/>
      <c r="AC895" s="8"/>
      <c r="AD895" s="8"/>
      <c r="AE895" s="8"/>
      <c r="AF895" s="8"/>
      <c r="AG895" s="8"/>
      <c r="AH895" s="8"/>
      <c r="AI895" s="8"/>
    </row>
    <row r="896" spans="1:35">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f ca="1">IF(ISNUMBER(OFFSET(INDIRECT("'"&amp;'DATA for charts'!S$5&amp;"'!$c1"),$A896-1,0)),OFFSET(INDIRECT("'"&amp;'DATA for charts'!S$5&amp;"'!$c1"),$A896-1,0),NA())</f>
        <v>0</v>
      </c>
      <c r="T896" s="43"/>
      <c r="U896" s="271"/>
      <c r="V896" s="271"/>
      <c r="W896" s="8"/>
      <c r="X896" s="8"/>
      <c r="Y896" s="8"/>
      <c r="Z896" s="8"/>
      <c r="AA896" s="8"/>
      <c r="AB896" s="8"/>
      <c r="AC896" s="8"/>
      <c r="AD896" s="8"/>
      <c r="AE896" s="8"/>
      <c r="AF896" s="8"/>
      <c r="AG896" s="8"/>
      <c r="AH896" s="8"/>
      <c r="AI896" s="8"/>
    </row>
    <row r="897" spans="1:35">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f ca="1">IF(ISNUMBER(OFFSET(INDIRECT("'"&amp;'DATA for charts'!S$5&amp;"'!$c1"),$A897-1,0)),OFFSET(INDIRECT("'"&amp;'DATA for charts'!S$5&amp;"'!$c1"),$A897-1,0),NA())</f>
        <v>0</v>
      </c>
      <c r="T897" s="43"/>
      <c r="U897" s="271"/>
      <c r="V897" s="271"/>
      <c r="W897" s="8"/>
      <c r="X897" s="8"/>
      <c r="Y897" s="8"/>
      <c r="Z897" s="8"/>
      <c r="AA897" s="8"/>
      <c r="AB897" s="8"/>
      <c r="AC897" s="8"/>
      <c r="AD897" s="8"/>
      <c r="AE897" s="8"/>
      <c r="AF897" s="8"/>
      <c r="AG897" s="8"/>
      <c r="AH897" s="8"/>
      <c r="AI897" s="8"/>
    </row>
    <row r="898" spans="1:35">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f ca="1">IF(ISNUMBER(OFFSET(INDIRECT("'"&amp;'DATA for charts'!S$5&amp;"'!$c1"),$A898-1,0)),OFFSET(INDIRECT("'"&amp;'DATA for charts'!S$5&amp;"'!$c1"),$A898-1,0),NA())</f>
        <v>0</v>
      </c>
      <c r="T898" s="43"/>
      <c r="U898" s="271"/>
      <c r="V898" s="271"/>
      <c r="W898" s="8"/>
      <c r="X898" s="8"/>
      <c r="Y898" s="8"/>
      <c r="Z898" s="8"/>
      <c r="AA898" s="8"/>
      <c r="AB898" s="8"/>
      <c r="AC898" s="8"/>
      <c r="AD898" s="8"/>
      <c r="AE898" s="8"/>
      <c r="AF898" s="8"/>
      <c r="AG898" s="8"/>
      <c r="AH898" s="8"/>
      <c r="AI898" s="8"/>
    </row>
    <row r="899" spans="1:35">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f ca="1">IF(ISNUMBER(OFFSET(INDIRECT("'"&amp;'DATA for charts'!S$5&amp;"'!$c1"),$A899-1,0)),OFFSET(INDIRECT("'"&amp;'DATA for charts'!S$5&amp;"'!$c1"),$A899-1,0),NA())</f>
        <v>0</v>
      </c>
      <c r="T899" s="43"/>
      <c r="U899" s="271"/>
      <c r="V899" s="271"/>
      <c r="W899" s="8"/>
      <c r="X899" s="8"/>
      <c r="Y899" s="8"/>
      <c r="Z899" s="8"/>
      <c r="AA899" s="8"/>
      <c r="AB899" s="8"/>
      <c r="AC899" s="8"/>
      <c r="AD899" s="8"/>
      <c r="AE899" s="8"/>
      <c r="AF899" s="8"/>
      <c r="AG899" s="8"/>
      <c r="AH899" s="8"/>
      <c r="AI899" s="8"/>
    </row>
    <row r="900" spans="1:35">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f ca="1">IF(ISNUMBER(OFFSET(INDIRECT("'"&amp;'DATA for charts'!S$5&amp;"'!$c1"),$A900-1,0)),OFFSET(INDIRECT("'"&amp;'DATA for charts'!S$5&amp;"'!$c1"),$A900-1,0),NA())</f>
        <v>0</v>
      </c>
      <c r="T900" s="43"/>
      <c r="U900" s="271"/>
      <c r="V900" s="271"/>
      <c r="W900" s="8"/>
      <c r="X900" s="8"/>
      <c r="Y900" s="8"/>
      <c r="Z900" s="8"/>
      <c r="AA900" s="8"/>
      <c r="AB900" s="8"/>
      <c r="AC900" s="8"/>
      <c r="AD900" s="8"/>
      <c r="AE900" s="8"/>
      <c r="AF900" s="8"/>
      <c r="AG900" s="8"/>
      <c r="AH900" s="8"/>
      <c r="AI900" s="8"/>
    </row>
    <row r="901" spans="1:35">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f ca="1">IF(ISNUMBER(OFFSET(INDIRECT("'"&amp;'DATA for charts'!S$5&amp;"'!$c1"),$A901-1,0)),OFFSET(INDIRECT("'"&amp;'DATA for charts'!S$5&amp;"'!$c1"),$A901-1,0),NA())</f>
        <v>0</v>
      </c>
      <c r="T901" s="43"/>
      <c r="U901" s="271"/>
      <c r="V901" s="271"/>
      <c r="W901" s="8"/>
      <c r="X901" s="8"/>
      <c r="Y901" s="8"/>
      <c r="Z901" s="8"/>
      <c r="AA901" s="8"/>
      <c r="AB901" s="8"/>
      <c r="AC901" s="8"/>
      <c r="AD901" s="8"/>
      <c r="AE901" s="8"/>
      <c r="AF901" s="8"/>
      <c r="AG901" s="8"/>
      <c r="AH901" s="8"/>
      <c r="AI901" s="8"/>
    </row>
    <row r="902" spans="1:35">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f ca="1">IF(ISNUMBER(OFFSET(INDIRECT("'"&amp;'DATA for charts'!S$5&amp;"'!$c1"),$A902-1,0)),OFFSET(INDIRECT("'"&amp;'DATA for charts'!S$5&amp;"'!$c1"),$A902-1,0),NA())</f>
        <v>0</v>
      </c>
      <c r="T902" s="43"/>
      <c r="U902" s="271"/>
      <c r="V902" s="271"/>
      <c r="W902" s="8"/>
      <c r="X902" s="8"/>
      <c r="Y902" s="8"/>
      <c r="Z902" s="8"/>
      <c r="AA902" s="8"/>
      <c r="AB902" s="8"/>
      <c r="AC902" s="8"/>
      <c r="AD902" s="8"/>
      <c r="AE902" s="8"/>
      <c r="AF902" s="8"/>
      <c r="AG902" s="8"/>
      <c r="AH902" s="8"/>
      <c r="AI902" s="8"/>
    </row>
    <row r="903" spans="1:35">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f ca="1">IF(ISNUMBER(OFFSET(INDIRECT("'"&amp;'DATA for charts'!S$5&amp;"'!$c1"),$A903-1,0)),OFFSET(INDIRECT("'"&amp;'DATA for charts'!S$5&amp;"'!$c1"),$A903-1,0),NA())</f>
        <v>0</v>
      </c>
      <c r="T903" s="43"/>
      <c r="U903" s="271"/>
      <c r="V903" s="271"/>
      <c r="W903" s="8"/>
      <c r="X903" s="8"/>
      <c r="Y903" s="8"/>
      <c r="Z903" s="8"/>
      <c r="AA903" s="8"/>
      <c r="AB903" s="8"/>
      <c r="AC903" s="8"/>
      <c r="AD903" s="8"/>
      <c r="AE903" s="8"/>
      <c r="AF903" s="8"/>
      <c r="AG903" s="8"/>
      <c r="AH903" s="8"/>
      <c r="AI903" s="8"/>
    </row>
    <row r="904" spans="1:35">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f ca="1">IF(ISNUMBER(OFFSET(INDIRECT("'"&amp;'DATA for charts'!S$5&amp;"'!$c1"),$A904-1,0)),OFFSET(INDIRECT("'"&amp;'DATA for charts'!S$5&amp;"'!$c1"),$A904-1,0),NA())</f>
        <v>0</v>
      </c>
      <c r="T904" s="43"/>
      <c r="U904" s="271"/>
      <c r="V904" s="271"/>
      <c r="W904" s="8"/>
      <c r="X904" s="8"/>
      <c r="Y904" s="8"/>
      <c r="Z904" s="8"/>
      <c r="AA904" s="8"/>
      <c r="AB904" s="8"/>
      <c r="AC904" s="8"/>
      <c r="AD904" s="8"/>
      <c r="AE904" s="8"/>
      <c r="AF904" s="8"/>
      <c r="AG904" s="8"/>
      <c r="AH904" s="8"/>
      <c r="AI904" s="8"/>
    </row>
    <row r="905" spans="1:35">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f ca="1">IF(ISNUMBER(OFFSET(INDIRECT("'"&amp;'DATA for charts'!S$5&amp;"'!$c1"),$A905-1,0)),OFFSET(INDIRECT("'"&amp;'DATA for charts'!S$5&amp;"'!$c1"),$A905-1,0),NA())</f>
        <v>0</v>
      </c>
      <c r="T905" s="43"/>
      <c r="U905" s="271"/>
      <c r="V905" s="271"/>
      <c r="W905" s="8"/>
      <c r="X905" s="8"/>
      <c r="Y905" s="8"/>
      <c r="Z905" s="8"/>
      <c r="AA905" s="8"/>
      <c r="AB905" s="8"/>
      <c r="AC905" s="8"/>
      <c r="AD905" s="8"/>
      <c r="AE905" s="8"/>
      <c r="AF905" s="8"/>
      <c r="AG905" s="8"/>
      <c r="AH905" s="8"/>
      <c r="AI905" s="8"/>
    </row>
    <row r="906" spans="1:35">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f ca="1">IF(ISNUMBER(OFFSET(INDIRECT("'"&amp;'DATA for charts'!S$5&amp;"'!$c1"),$A906-1,0)),OFFSET(INDIRECT("'"&amp;'DATA for charts'!S$5&amp;"'!$c1"),$A906-1,0),NA())</f>
        <v>0</v>
      </c>
      <c r="T906" s="43"/>
      <c r="U906" s="271"/>
      <c r="V906" s="271"/>
      <c r="W906" s="8"/>
      <c r="X906" s="8"/>
      <c r="Y906" s="8"/>
      <c r="Z906" s="8"/>
      <c r="AA906" s="8"/>
      <c r="AB906" s="8"/>
      <c r="AC906" s="8"/>
      <c r="AD906" s="8"/>
      <c r="AE906" s="8"/>
      <c r="AF906" s="8"/>
      <c r="AG906" s="8"/>
      <c r="AH906" s="8"/>
      <c r="AI906" s="8"/>
    </row>
    <row r="907" spans="1:35">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f ca="1">IF(ISNUMBER(OFFSET(INDIRECT("'"&amp;'DATA for charts'!S$5&amp;"'!$c1"),$A907-1,0)),OFFSET(INDIRECT("'"&amp;'DATA for charts'!S$5&amp;"'!$c1"),$A907-1,0),NA())</f>
        <v>0</v>
      </c>
      <c r="T907" s="43"/>
      <c r="U907" s="271"/>
      <c r="V907" s="271"/>
      <c r="W907" s="8"/>
      <c r="X907" s="8"/>
      <c r="Y907" s="8"/>
      <c r="Z907" s="8"/>
      <c r="AA907" s="8"/>
      <c r="AB907" s="8"/>
      <c r="AC907" s="8"/>
      <c r="AD907" s="8"/>
      <c r="AE907" s="8"/>
      <c r="AF907" s="8"/>
      <c r="AG907" s="8"/>
      <c r="AH907" s="8"/>
      <c r="AI907" s="8"/>
    </row>
    <row r="908" spans="1:35">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f ca="1">IF(ISNUMBER(OFFSET(INDIRECT("'"&amp;'DATA for charts'!S$5&amp;"'!$c1"),$A908-1,0)),OFFSET(INDIRECT("'"&amp;'DATA for charts'!S$5&amp;"'!$c1"),$A908-1,0),NA())</f>
        <v>0</v>
      </c>
      <c r="T908" s="43"/>
      <c r="U908" s="271"/>
      <c r="V908" s="271"/>
      <c r="W908" s="8"/>
      <c r="X908" s="8"/>
      <c r="Y908" s="8"/>
      <c r="Z908" s="8"/>
      <c r="AA908" s="8"/>
      <c r="AB908" s="8"/>
      <c r="AC908" s="8"/>
      <c r="AD908" s="8"/>
      <c r="AE908" s="8"/>
      <c r="AF908" s="8"/>
      <c r="AG908" s="8"/>
      <c r="AH908" s="8"/>
      <c r="AI908" s="8"/>
    </row>
    <row r="909" spans="1:35">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f ca="1">IF(ISNUMBER(OFFSET(INDIRECT("'"&amp;'DATA for charts'!S$5&amp;"'!$c1"),$A909-1,0)),OFFSET(INDIRECT("'"&amp;'DATA for charts'!S$5&amp;"'!$c1"),$A909-1,0),NA())</f>
        <v>0</v>
      </c>
      <c r="T909" s="43"/>
      <c r="U909" s="271"/>
      <c r="V909" s="271"/>
      <c r="W909" s="8"/>
      <c r="X909" s="8"/>
      <c r="Y909" s="8"/>
      <c r="Z909" s="8"/>
      <c r="AA909" s="8"/>
      <c r="AB909" s="8"/>
      <c r="AC909" s="8"/>
      <c r="AD909" s="8"/>
      <c r="AE909" s="8"/>
      <c r="AF909" s="8"/>
      <c r="AG909" s="8"/>
      <c r="AH909" s="8"/>
      <c r="AI909" s="8"/>
    </row>
    <row r="910" spans="1:35">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f ca="1">IF(ISNUMBER(OFFSET(INDIRECT("'"&amp;'DATA for charts'!S$5&amp;"'!$c1"),$A910-1,0)),OFFSET(INDIRECT("'"&amp;'DATA for charts'!S$5&amp;"'!$c1"),$A910-1,0),NA())</f>
        <v>0</v>
      </c>
      <c r="T910" s="43"/>
      <c r="U910" s="271"/>
      <c r="V910" s="271"/>
      <c r="W910" s="8"/>
      <c r="X910" s="8"/>
      <c r="Y910" s="8"/>
      <c r="Z910" s="8"/>
      <c r="AA910" s="8"/>
      <c r="AB910" s="8"/>
      <c r="AC910" s="8"/>
      <c r="AD910" s="8"/>
      <c r="AE910" s="8"/>
      <c r="AF910" s="8"/>
      <c r="AG910" s="8"/>
      <c r="AH910" s="8"/>
      <c r="AI910" s="8"/>
    </row>
    <row r="911" spans="1:35">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f ca="1">IF(ISNUMBER(OFFSET(INDIRECT("'"&amp;'DATA for charts'!S$5&amp;"'!$c1"),$A911-1,0)),OFFSET(INDIRECT("'"&amp;'DATA for charts'!S$5&amp;"'!$c1"),$A911-1,0),NA())</f>
        <v>0</v>
      </c>
      <c r="T911" s="43"/>
      <c r="U911" s="271"/>
      <c r="V911" s="271"/>
      <c r="W911" s="8"/>
      <c r="X911" s="8"/>
      <c r="Y911" s="8"/>
      <c r="Z911" s="8"/>
      <c r="AA911" s="8"/>
      <c r="AB911" s="8"/>
      <c r="AC911" s="8"/>
      <c r="AD911" s="8"/>
      <c r="AE911" s="8"/>
      <c r="AF911" s="8"/>
      <c r="AG911" s="8"/>
      <c r="AH911" s="8"/>
      <c r="AI911" s="8"/>
    </row>
    <row r="912" spans="1:35">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f ca="1">IF(ISNUMBER(OFFSET(INDIRECT("'"&amp;'DATA for charts'!S$5&amp;"'!$c1"),$A912-1,0)),OFFSET(INDIRECT("'"&amp;'DATA for charts'!S$5&amp;"'!$c1"),$A912-1,0),NA())</f>
        <v>0</v>
      </c>
      <c r="T912" s="43"/>
      <c r="U912" s="271"/>
      <c r="V912" s="271"/>
      <c r="W912" s="8"/>
      <c r="X912" s="8"/>
      <c r="Y912" s="8"/>
      <c r="Z912" s="8"/>
      <c r="AA912" s="8"/>
      <c r="AB912" s="8"/>
      <c r="AC912" s="8"/>
      <c r="AD912" s="8"/>
      <c r="AE912" s="8"/>
      <c r="AF912" s="8"/>
      <c r="AG912" s="8"/>
      <c r="AH912" s="8"/>
      <c r="AI912" s="8"/>
    </row>
    <row r="913" spans="1:35">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f ca="1">IF(ISNUMBER(OFFSET(INDIRECT("'"&amp;'DATA for charts'!S$5&amp;"'!$c1"),$A913-1,0)),OFFSET(INDIRECT("'"&amp;'DATA for charts'!S$5&amp;"'!$c1"),$A913-1,0),NA())</f>
        <v>0</v>
      </c>
      <c r="T913" s="43"/>
      <c r="U913" s="271"/>
      <c r="V913" s="271"/>
      <c r="W913" s="8"/>
      <c r="X913" s="8"/>
      <c r="Y913" s="8"/>
      <c r="Z913" s="8"/>
      <c r="AA913" s="8"/>
      <c r="AB913" s="8"/>
      <c r="AC913" s="8"/>
      <c r="AD913" s="8"/>
      <c r="AE913" s="8"/>
      <c r="AF913" s="8"/>
      <c r="AG913" s="8"/>
      <c r="AH913" s="8"/>
      <c r="AI913" s="8"/>
    </row>
    <row r="914" spans="1:35">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f ca="1">IF(ISNUMBER(OFFSET(INDIRECT("'"&amp;'DATA for charts'!S$5&amp;"'!$c1"),$A914-1,0)),OFFSET(INDIRECT("'"&amp;'DATA for charts'!S$5&amp;"'!$c1"),$A914-1,0),NA())</f>
        <v>0</v>
      </c>
      <c r="T914" s="43"/>
      <c r="U914" s="271"/>
      <c r="V914" s="271"/>
      <c r="W914" s="8"/>
      <c r="X914" s="8"/>
      <c r="Y914" s="8"/>
      <c r="Z914" s="8"/>
      <c r="AA914" s="8"/>
      <c r="AB914" s="8"/>
      <c r="AC914" s="8"/>
      <c r="AD914" s="8"/>
      <c r="AE914" s="8"/>
      <c r="AF914" s="8"/>
      <c r="AG914" s="8"/>
      <c r="AH914" s="8"/>
      <c r="AI914" s="8"/>
    </row>
    <row r="915" spans="1:35">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f ca="1">IF(ISNUMBER(OFFSET(INDIRECT("'"&amp;'DATA for charts'!S$5&amp;"'!$c1"),$A915-1,0)),OFFSET(INDIRECT("'"&amp;'DATA for charts'!S$5&amp;"'!$c1"),$A915-1,0),NA())</f>
        <v>0</v>
      </c>
      <c r="T915" s="43"/>
      <c r="U915" s="271"/>
      <c r="V915" s="271"/>
      <c r="W915" s="8"/>
      <c r="X915" s="8"/>
      <c r="Y915" s="8"/>
      <c r="Z915" s="8"/>
      <c r="AA915" s="8"/>
      <c r="AB915" s="8"/>
      <c r="AC915" s="8"/>
      <c r="AD915" s="8"/>
      <c r="AE915" s="8"/>
      <c r="AF915" s="8"/>
      <c r="AG915" s="8"/>
      <c r="AH915" s="8"/>
      <c r="AI915" s="8"/>
    </row>
    <row r="916" spans="1:35">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f ca="1">IF(ISNUMBER(OFFSET(INDIRECT("'"&amp;'DATA for charts'!S$5&amp;"'!$c1"),$A916-1,0)),OFFSET(INDIRECT("'"&amp;'DATA for charts'!S$5&amp;"'!$c1"),$A916-1,0),NA())</f>
        <v>0</v>
      </c>
      <c r="T916" s="43"/>
      <c r="U916" s="271"/>
      <c r="V916" s="271"/>
      <c r="W916" s="8"/>
      <c r="X916" s="8"/>
      <c r="Y916" s="8"/>
      <c r="Z916" s="8"/>
      <c r="AA916" s="8"/>
      <c r="AB916" s="8"/>
      <c r="AC916" s="8"/>
      <c r="AD916" s="8"/>
      <c r="AE916" s="8"/>
      <c r="AF916" s="8"/>
      <c r="AG916" s="8"/>
      <c r="AH916" s="8"/>
      <c r="AI916" s="8"/>
    </row>
    <row r="917" spans="1:35">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f ca="1">IF(ISNUMBER(OFFSET(INDIRECT("'"&amp;'DATA for charts'!S$5&amp;"'!$c1"),$A917-1,0)),OFFSET(INDIRECT("'"&amp;'DATA for charts'!S$5&amp;"'!$c1"),$A917-1,0),NA())</f>
        <v>0</v>
      </c>
      <c r="T917" s="43"/>
      <c r="U917" s="271"/>
      <c r="V917" s="271"/>
      <c r="W917" s="8"/>
      <c r="X917" s="8"/>
      <c r="Y917" s="8"/>
      <c r="Z917" s="8"/>
      <c r="AA917" s="8"/>
      <c r="AB917" s="8"/>
      <c r="AC917" s="8"/>
      <c r="AD917" s="8"/>
      <c r="AE917" s="8"/>
      <c r="AF917" s="8"/>
      <c r="AG917" s="8"/>
      <c r="AH917" s="8"/>
      <c r="AI917" s="8"/>
    </row>
    <row r="918" spans="1:35">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f ca="1">IF(ISNUMBER(OFFSET(INDIRECT("'"&amp;'DATA for charts'!S$5&amp;"'!$c1"),$A918-1,0)),OFFSET(INDIRECT("'"&amp;'DATA for charts'!S$5&amp;"'!$c1"),$A918-1,0),NA())</f>
        <v>0</v>
      </c>
      <c r="T918" s="43"/>
      <c r="U918" s="271"/>
      <c r="V918" s="271"/>
      <c r="W918" s="8"/>
      <c r="X918" s="8"/>
      <c r="Y918" s="8"/>
      <c r="Z918" s="8"/>
      <c r="AA918" s="8"/>
      <c r="AB918" s="8"/>
      <c r="AC918" s="8"/>
      <c r="AD918" s="8"/>
      <c r="AE918" s="8"/>
      <c r="AF918" s="8"/>
      <c r="AG918" s="8"/>
      <c r="AH918" s="8"/>
      <c r="AI918" s="8"/>
    </row>
    <row r="919" spans="1:35">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f ca="1">IF(ISNUMBER(OFFSET(INDIRECT("'"&amp;'DATA for charts'!S$5&amp;"'!$c1"),$A919-1,0)),OFFSET(INDIRECT("'"&amp;'DATA for charts'!S$5&amp;"'!$c1"),$A919-1,0),NA())</f>
        <v>0</v>
      </c>
      <c r="T919" s="43"/>
      <c r="U919" s="271"/>
      <c r="V919" s="271"/>
      <c r="W919" s="8"/>
      <c r="X919" s="8"/>
      <c r="Y919" s="8"/>
      <c r="Z919" s="8"/>
      <c r="AA919" s="8"/>
      <c r="AB919" s="8"/>
      <c r="AC919" s="8"/>
      <c r="AD919" s="8"/>
      <c r="AE919" s="8"/>
      <c r="AF919" s="8"/>
      <c r="AG919" s="8"/>
      <c r="AH919" s="8"/>
      <c r="AI919" s="8"/>
    </row>
    <row r="920" spans="1:35">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f ca="1">IF(ISNUMBER(OFFSET(INDIRECT("'"&amp;'DATA for charts'!S$5&amp;"'!$c1"),$A920-1,0)),OFFSET(INDIRECT("'"&amp;'DATA for charts'!S$5&amp;"'!$c1"),$A920-1,0),NA())</f>
        <v>0</v>
      </c>
      <c r="T920" s="43"/>
      <c r="U920" s="271"/>
      <c r="V920" s="271"/>
      <c r="W920" s="8"/>
      <c r="X920" s="8"/>
      <c r="Y920" s="8"/>
      <c r="Z920" s="8"/>
      <c r="AA920" s="8"/>
      <c r="AB920" s="8"/>
      <c r="AC920" s="8"/>
      <c r="AD920" s="8"/>
      <c r="AE920" s="8"/>
      <c r="AF920" s="8"/>
      <c r="AG920" s="8"/>
      <c r="AH920" s="8"/>
      <c r="AI920" s="8"/>
    </row>
    <row r="921" spans="1:35">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f ca="1">IF(ISNUMBER(OFFSET(INDIRECT("'"&amp;'DATA for charts'!S$5&amp;"'!$c1"),$A921-1,0)),OFFSET(INDIRECT("'"&amp;'DATA for charts'!S$5&amp;"'!$c1"),$A921-1,0),NA())</f>
        <v>4</v>
      </c>
      <c r="T921" s="43"/>
      <c r="U921" s="271"/>
      <c r="V921" s="271"/>
      <c r="W921" s="8"/>
      <c r="X921" s="8"/>
      <c r="Y921" s="8"/>
      <c r="Z921" s="8"/>
      <c r="AA921" s="8"/>
      <c r="AB921" s="8"/>
      <c r="AC921" s="8"/>
      <c r="AD921" s="8"/>
      <c r="AE921" s="8"/>
      <c r="AF921" s="8"/>
      <c r="AG921" s="8"/>
      <c r="AH921" s="8"/>
      <c r="AI921" s="8"/>
    </row>
    <row r="922" spans="1:35">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f ca="1">IF(ISNUMBER(OFFSET(INDIRECT("'"&amp;'DATA for charts'!S$5&amp;"'!$c1"),$A922-1,0)),OFFSET(INDIRECT("'"&amp;'DATA for charts'!S$5&amp;"'!$c1"),$A922-1,0),NA())</f>
        <v>4</v>
      </c>
      <c r="T922" s="43"/>
      <c r="U922" s="271"/>
      <c r="V922" s="271"/>
      <c r="W922" s="8"/>
      <c r="X922" s="8"/>
      <c r="Y922" s="8"/>
      <c r="Z922" s="8"/>
      <c r="AA922" s="8"/>
      <c r="AB922" s="8"/>
      <c r="AC922" s="8"/>
      <c r="AD922" s="8"/>
      <c r="AE922" s="8"/>
      <c r="AF922" s="8"/>
      <c r="AG922" s="8"/>
      <c r="AH922" s="8"/>
      <c r="AI922" s="8"/>
    </row>
    <row r="923" spans="1:35">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f ca="1">IF(ISNUMBER(OFFSET(INDIRECT("'"&amp;'DATA for charts'!S$5&amp;"'!$c1"),$A923-1,0)),OFFSET(INDIRECT("'"&amp;'DATA for charts'!S$5&amp;"'!$c1"),$A923-1,0),NA())</f>
        <v>20</v>
      </c>
      <c r="T923" s="43"/>
      <c r="U923" s="271"/>
      <c r="V923" s="271"/>
      <c r="W923" s="8"/>
      <c r="X923" s="8"/>
      <c r="Y923" s="8"/>
      <c r="Z923" s="8"/>
      <c r="AA923" s="8"/>
      <c r="AB923" s="8"/>
      <c r="AC923" s="8"/>
      <c r="AD923" s="8"/>
      <c r="AE923" s="8"/>
      <c r="AF923" s="8"/>
      <c r="AG923" s="8"/>
      <c r="AH923" s="8"/>
      <c r="AI923" s="8"/>
    </row>
    <row r="924" spans="1:35">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f ca="1">IF(ISNUMBER(OFFSET(INDIRECT("'"&amp;'DATA for charts'!S$5&amp;"'!$c1"),$A924-1,0)),OFFSET(INDIRECT("'"&amp;'DATA for charts'!S$5&amp;"'!$c1"),$A924-1,0),NA())</f>
        <v>21</v>
      </c>
      <c r="T924" s="43"/>
      <c r="U924" s="271"/>
      <c r="V924" s="271"/>
      <c r="W924" s="8"/>
      <c r="X924" s="8"/>
      <c r="Y924" s="8"/>
      <c r="Z924" s="8"/>
      <c r="AA924" s="8"/>
      <c r="AB924" s="8"/>
      <c r="AC924" s="8"/>
      <c r="AD924" s="8"/>
      <c r="AE924" s="8"/>
      <c r="AF924" s="8"/>
      <c r="AG924" s="8"/>
      <c r="AH924" s="8"/>
      <c r="AI924" s="8"/>
    </row>
    <row r="925" spans="1:35">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f ca="1">IF(ISNUMBER(OFFSET(INDIRECT("'"&amp;'DATA for charts'!S$5&amp;"'!$c1"),$A925-1,0)),OFFSET(INDIRECT("'"&amp;'DATA for charts'!S$5&amp;"'!$c1"),$A925-1,0),NA())</f>
        <v>39</v>
      </c>
      <c r="T925" s="43"/>
      <c r="U925" s="271"/>
      <c r="V925" s="271"/>
      <c r="W925" s="8"/>
      <c r="X925" s="8"/>
      <c r="Y925" s="8"/>
      <c r="Z925" s="8"/>
      <c r="AA925" s="8"/>
      <c r="AB925" s="8"/>
      <c r="AC925" s="8"/>
      <c r="AD925" s="8"/>
      <c r="AE925" s="8"/>
      <c r="AF925" s="8"/>
      <c r="AG925" s="8"/>
      <c r="AH925" s="8"/>
      <c r="AI925" s="8"/>
    </row>
    <row r="926" spans="1:35">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f ca="1">IF(ISNUMBER(OFFSET(INDIRECT("'"&amp;'DATA for charts'!S$5&amp;"'!$c1"),$A926-1,0)),OFFSET(INDIRECT("'"&amp;'DATA for charts'!S$5&amp;"'!$c1"),$A926-1,0),NA())</f>
        <v>51</v>
      </c>
      <c r="T926" s="43"/>
      <c r="U926" s="271"/>
      <c r="V926" s="271"/>
      <c r="W926" s="8"/>
      <c r="X926" s="8"/>
      <c r="Y926" s="8"/>
      <c r="Z926" s="8"/>
      <c r="AA926" s="8"/>
      <c r="AB926" s="8"/>
      <c r="AC926" s="8"/>
      <c r="AD926" s="8"/>
      <c r="AE926" s="8"/>
      <c r="AF926" s="8"/>
      <c r="AG926" s="8"/>
      <c r="AH926" s="8"/>
      <c r="AI926" s="8"/>
    </row>
    <row r="927" spans="1:35">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f ca="1">IF(ISNUMBER(OFFSET(INDIRECT("'"&amp;'DATA for charts'!S$5&amp;"'!$c1"),$A927-1,0)),OFFSET(INDIRECT("'"&amp;'DATA for charts'!S$5&amp;"'!$c1"),$A927-1,0),NA())</f>
        <v>63</v>
      </c>
      <c r="T927" s="43"/>
      <c r="U927" s="271"/>
      <c r="V927" s="271"/>
      <c r="W927" s="8"/>
      <c r="X927" s="8"/>
      <c r="Y927" s="8"/>
      <c r="Z927" s="8"/>
      <c r="AA927" s="8"/>
      <c r="AB927" s="8"/>
      <c r="AC927" s="8"/>
      <c r="AD927" s="8"/>
      <c r="AE927" s="8"/>
      <c r="AF927" s="8"/>
      <c r="AG927" s="8"/>
      <c r="AH927" s="8"/>
      <c r="AI927" s="8"/>
    </row>
    <row r="928" spans="1:35">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f ca="1">IF(ISNUMBER(OFFSET(INDIRECT("'"&amp;'DATA for charts'!S$5&amp;"'!$c1"),$A928-1,0)),OFFSET(INDIRECT("'"&amp;'DATA for charts'!S$5&amp;"'!$c1"),$A928-1,0),NA())</f>
        <v>71</v>
      </c>
      <c r="T928" s="43"/>
      <c r="U928" s="271"/>
      <c r="V928" s="271"/>
      <c r="W928" s="8"/>
      <c r="X928" s="8"/>
      <c r="Y928" s="8"/>
      <c r="Z928" s="8"/>
      <c r="AA928" s="8"/>
      <c r="AB928" s="8"/>
      <c r="AC928" s="8"/>
      <c r="AD928" s="8"/>
      <c r="AE928" s="8"/>
      <c r="AF928" s="8"/>
      <c r="AG928" s="8"/>
      <c r="AH928" s="8"/>
      <c r="AI928" s="8"/>
    </row>
    <row r="929" spans="1:35">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f ca="1">IF(ISNUMBER(OFFSET(INDIRECT("'"&amp;'DATA for charts'!S$5&amp;"'!$c1"),$A929-1,0)),OFFSET(INDIRECT("'"&amp;'DATA for charts'!S$5&amp;"'!$c1"),$A929-1,0),NA())</f>
        <v>83</v>
      </c>
      <c r="T929" s="43"/>
      <c r="U929" s="271"/>
      <c r="V929" s="271"/>
      <c r="W929" s="8"/>
      <c r="X929" s="8"/>
      <c r="Y929" s="8"/>
      <c r="Z929" s="8"/>
      <c r="AA929" s="8"/>
      <c r="AB929" s="8"/>
      <c r="AC929" s="8"/>
      <c r="AD929" s="8"/>
      <c r="AE929" s="8"/>
      <c r="AF929" s="8"/>
      <c r="AG929" s="8"/>
      <c r="AH929" s="8"/>
      <c r="AI929" s="8"/>
    </row>
    <row r="930" spans="1:35">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f ca="1">IF(ISNUMBER(OFFSET(INDIRECT("'"&amp;'DATA for charts'!S$5&amp;"'!$c1"),$A930-1,0)),OFFSET(INDIRECT("'"&amp;'DATA for charts'!S$5&amp;"'!$c1"),$A930-1,0),NA())</f>
        <v>128</v>
      </c>
      <c r="T930" s="43"/>
      <c r="U930" s="271"/>
      <c r="V930" s="271"/>
      <c r="W930" s="8"/>
      <c r="X930" s="8"/>
      <c r="Y930" s="8"/>
      <c r="Z930" s="8"/>
      <c r="AA930" s="8"/>
      <c r="AB930" s="8"/>
      <c r="AC930" s="8"/>
      <c r="AD930" s="8"/>
      <c r="AE930" s="8"/>
      <c r="AF930" s="8"/>
      <c r="AG930" s="8"/>
      <c r="AH930" s="8"/>
      <c r="AI930" s="8"/>
    </row>
    <row r="931" spans="1:35">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f ca="1">IF(ISNUMBER(OFFSET(INDIRECT("'"&amp;'DATA for charts'!S$5&amp;"'!$c1"),$A931-1,0)),OFFSET(INDIRECT("'"&amp;'DATA for charts'!S$5&amp;"'!$c1"),$A931-1,0),NA())</f>
        <v>164</v>
      </c>
      <c r="T931" s="43"/>
      <c r="U931" s="271"/>
      <c r="V931" s="271"/>
      <c r="W931" s="8"/>
      <c r="X931" s="8"/>
      <c r="Y931" s="8"/>
      <c r="Z931" s="8"/>
      <c r="AA931" s="8"/>
      <c r="AB931" s="8"/>
      <c r="AC931" s="8"/>
      <c r="AD931" s="8"/>
      <c r="AE931" s="8"/>
      <c r="AF931" s="8"/>
      <c r="AG931" s="8"/>
      <c r="AH931" s="8"/>
      <c r="AI931" s="8"/>
    </row>
    <row r="932" spans="1:35">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f ca="1">IF(ISNUMBER(OFFSET(INDIRECT("'"&amp;'DATA for charts'!S$5&amp;"'!$c1"),$A932-1,0)),OFFSET(INDIRECT("'"&amp;'DATA for charts'!S$5&amp;"'!$c1"),$A932-1,0),NA())</f>
        <v>218</v>
      </c>
      <c r="T932" s="43"/>
      <c r="U932" s="271"/>
      <c r="V932" s="271"/>
      <c r="W932" s="8"/>
      <c r="X932" s="8"/>
      <c r="Y932" s="8"/>
      <c r="Z932" s="8"/>
      <c r="AA932" s="8"/>
      <c r="AB932" s="8"/>
      <c r="AC932" s="8"/>
      <c r="AD932" s="8"/>
      <c r="AE932" s="8"/>
      <c r="AF932" s="8"/>
      <c r="AG932" s="8"/>
      <c r="AH932" s="8"/>
      <c r="AI932" s="8"/>
    </row>
    <row r="933" spans="1:35">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f ca="1">IF(ISNUMBER(OFFSET(INDIRECT("'"&amp;'DATA for charts'!S$5&amp;"'!$c1"),$A933-1,0)),OFFSET(INDIRECT("'"&amp;'DATA for charts'!S$5&amp;"'!$c1"),$A933-1,0),NA())</f>
        <v>185</v>
      </c>
      <c r="T933" s="43"/>
      <c r="U933" s="271"/>
      <c r="V933" s="271"/>
      <c r="W933" s="8"/>
      <c r="X933" s="8"/>
      <c r="Y933" s="8"/>
      <c r="Z933" s="8"/>
      <c r="AA933" s="8"/>
      <c r="AB933" s="8"/>
      <c r="AC933" s="8"/>
      <c r="AD933" s="8"/>
      <c r="AE933" s="8"/>
      <c r="AF933" s="8"/>
      <c r="AG933" s="8"/>
      <c r="AH933" s="8"/>
      <c r="AI933" s="8"/>
    </row>
    <row r="934" spans="1:35">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f ca="1">IF(ISNUMBER(OFFSET(INDIRECT("'"&amp;'DATA for charts'!S$5&amp;"'!$c1"),$A934-1,0)),OFFSET(INDIRECT("'"&amp;'DATA for charts'!S$5&amp;"'!$c1"),$A934-1,0),NA())</f>
        <v>197</v>
      </c>
      <c r="T934" s="43"/>
      <c r="U934" s="271"/>
      <c r="V934" s="271"/>
      <c r="W934" s="8"/>
      <c r="X934" s="8"/>
      <c r="Y934" s="8"/>
      <c r="Z934" s="8"/>
      <c r="AA934" s="8"/>
      <c r="AB934" s="8"/>
      <c r="AC934" s="8"/>
      <c r="AD934" s="8"/>
      <c r="AE934" s="8"/>
      <c r="AF934" s="8"/>
      <c r="AG934" s="8"/>
      <c r="AH934" s="8"/>
      <c r="AI934" s="8"/>
    </row>
    <row r="935" spans="1:35">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f ca="1">IF(ISNUMBER(OFFSET(INDIRECT("'"&amp;'DATA for charts'!S$5&amp;"'!$c1"),$A935-1,0)),OFFSET(INDIRECT("'"&amp;'DATA for charts'!S$5&amp;"'!$c1"),$A935-1,0),NA())</f>
        <v>253</v>
      </c>
      <c r="T935" s="43"/>
      <c r="U935" s="271"/>
      <c r="V935" s="271"/>
      <c r="W935" s="8"/>
      <c r="X935" s="8"/>
      <c r="Y935" s="8"/>
      <c r="Z935" s="8"/>
      <c r="AA935" s="8"/>
      <c r="AB935" s="8"/>
      <c r="AC935" s="8"/>
      <c r="AD935" s="8"/>
      <c r="AE935" s="8"/>
      <c r="AF935" s="8"/>
      <c r="AG935" s="8"/>
      <c r="AH935" s="8"/>
      <c r="AI935" s="8"/>
    </row>
    <row r="936" spans="1:35">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f ca="1">IF(ISNUMBER(OFFSET(INDIRECT("'"&amp;'DATA for charts'!S$5&amp;"'!$c1"),$A936-1,0)),OFFSET(INDIRECT("'"&amp;'DATA for charts'!S$5&amp;"'!$c1"),$A936-1,0),NA())</f>
        <v>269</v>
      </c>
      <c r="T936" s="43"/>
      <c r="U936" s="271"/>
      <c r="V936" s="271"/>
      <c r="W936" s="8"/>
      <c r="X936" s="8"/>
      <c r="Y936" s="8"/>
      <c r="Z936" s="8"/>
      <c r="AA936" s="8"/>
      <c r="AB936" s="8"/>
      <c r="AC936" s="8"/>
      <c r="AD936" s="8"/>
      <c r="AE936" s="8"/>
      <c r="AF936" s="8"/>
      <c r="AG936" s="8"/>
      <c r="AH936" s="8"/>
      <c r="AI936" s="8"/>
    </row>
    <row r="937" spans="1:35">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f ca="1">IF(ISNUMBER(OFFSET(INDIRECT("'"&amp;'DATA for charts'!S$5&amp;"'!$c1"),$A937-1,0)),OFFSET(INDIRECT("'"&amp;'DATA for charts'!S$5&amp;"'!$c1"),$A937-1,0),NA())</f>
        <v>241</v>
      </c>
      <c r="T937" s="43"/>
      <c r="U937" s="271"/>
      <c r="V937" s="271"/>
      <c r="W937" s="8"/>
      <c r="X937" s="8"/>
      <c r="Y937" s="8"/>
      <c r="Z937" s="8"/>
      <c r="AA937" s="8"/>
      <c r="AB937" s="8"/>
      <c r="AC937" s="8"/>
      <c r="AD937" s="8"/>
      <c r="AE937" s="8"/>
      <c r="AF937" s="8"/>
      <c r="AG937" s="8"/>
      <c r="AH937" s="8"/>
      <c r="AI937" s="8"/>
    </row>
    <row r="938" spans="1:35">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f ca="1">IF(ISNUMBER(OFFSET(INDIRECT("'"&amp;'DATA for charts'!S$5&amp;"'!$c1"),$A938-1,0)),OFFSET(INDIRECT("'"&amp;'DATA for charts'!S$5&amp;"'!$c1"),$A938-1,0),NA())</f>
        <v>312</v>
      </c>
      <c r="T938" s="43"/>
      <c r="U938" s="271"/>
      <c r="V938" s="271"/>
      <c r="W938" s="8"/>
      <c r="X938" s="8"/>
      <c r="Y938" s="8"/>
      <c r="Z938" s="8"/>
      <c r="AA938" s="8"/>
      <c r="AB938" s="8"/>
      <c r="AC938" s="8"/>
      <c r="AD938" s="8"/>
      <c r="AE938" s="8"/>
      <c r="AF938" s="8"/>
      <c r="AG938" s="8"/>
      <c r="AH938" s="8"/>
      <c r="AI938" s="8"/>
    </row>
    <row r="939" spans="1:35">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f ca="1">IF(ISNUMBER(OFFSET(INDIRECT("'"&amp;'DATA for charts'!S$5&amp;"'!$c1"),$A939-1,0)),OFFSET(INDIRECT("'"&amp;'DATA for charts'!S$5&amp;"'!$c1"),$A939-1,0),NA())</f>
        <v>321</v>
      </c>
      <c r="T939" s="43"/>
      <c r="U939" s="271"/>
      <c r="V939" s="271"/>
      <c r="W939" s="8"/>
      <c r="X939" s="8"/>
      <c r="Y939" s="8"/>
      <c r="Z939" s="8"/>
      <c r="AA939" s="8"/>
      <c r="AB939" s="8"/>
      <c r="AC939" s="8"/>
      <c r="AD939" s="8"/>
      <c r="AE939" s="8"/>
      <c r="AF939" s="8"/>
      <c r="AG939" s="8"/>
      <c r="AH939" s="8"/>
      <c r="AI939" s="8"/>
    </row>
    <row r="940" spans="1:35">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f ca="1">IF(ISNUMBER(OFFSET(INDIRECT("'"&amp;'DATA for charts'!S$5&amp;"'!$c1"),$A940-1,0)),OFFSET(INDIRECT("'"&amp;'DATA for charts'!S$5&amp;"'!$c1"),$A940-1,0),NA())</f>
        <v>337</v>
      </c>
      <c r="T940" s="43"/>
      <c r="U940" s="271"/>
      <c r="V940" s="271"/>
      <c r="W940" s="8"/>
      <c r="X940" s="8"/>
      <c r="Y940" s="8"/>
      <c r="Z940" s="8"/>
      <c r="AA940" s="8"/>
      <c r="AB940" s="8"/>
      <c r="AC940" s="8"/>
      <c r="AD940" s="8"/>
      <c r="AE940" s="8"/>
      <c r="AF940" s="8"/>
      <c r="AG940" s="8"/>
      <c r="AH940" s="8"/>
      <c r="AI940" s="8"/>
    </row>
    <row r="941" spans="1:35">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f ca="1">IF(ISNUMBER(OFFSET(INDIRECT("'"&amp;'DATA for charts'!S$5&amp;"'!$c1"),$A941-1,0)),OFFSET(INDIRECT("'"&amp;'DATA for charts'!S$5&amp;"'!$c1"),$A941-1,0),NA())</f>
        <v>305</v>
      </c>
      <c r="T941" s="43"/>
      <c r="U941" s="271"/>
      <c r="V941" s="271"/>
      <c r="W941" s="8"/>
      <c r="X941" s="8"/>
      <c r="Y941" s="8"/>
      <c r="Z941" s="8"/>
      <c r="AA941" s="8"/>
      <c r="AB941" s="8"/>
      <c r="AC941" s="8"/>
      <c r="AD941" s="8"/>
      <c r="AE941" s="8"/>
      <c r="AF941" s="8"/>
      <c r="AG941" s="8"/>
      <c r="AH941" s="8"/>
      <c r="AI941" s="8"/>
    </row>
    <row r="942" spans="1:35">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f ca="1">IF(ISNUMBER(OFFSET(INDIRECT("'"&amp;'DATA for charts'!S$5&amp;"'!$c1"),$A942-1,0)),OFFSET(INDIRECT("'"&amp;'DATA for charts'!S$5&amp;"'!$c1"),$A942-1,0),NA())</f>
        <v>324</v>
      </c>
      <c r="T942" s="43"/>
      <c r="U942" s="271"/>
      <c r="V942" s="271"/>
      <c r="W942" s="8"/>
      <c r="X942" s="8"/>
      <c r="Y942" s="8"/>
      <c r="Z942" s="8"/>
      <c r="AA942" s="8"/>
      <c r="AB942" s="8"/>
      <c r="AC942" s="8"/>
      <c r="AD942" s="8"/>
      <c r="AE942" s="8"/>
      <c r="AF942" s="8"/>
      <c r="AG942" s="8"/>
      <c r="AH942" s="8"/>
      <c r="AI942" s="8"/>
    </row>
    <row r="943" spans="1:35">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f ca="1">IF(ISNUMBER(OFFSET(INDIRECT("'"&amp;'DATA for charts'!S$5&amp;"'!$c1"),$A943-1,0)),OFFSET(INDIRECT("'"&amp;'DATA for charts'!S$5&amp;"'!$c1"),$A943-1,0),NA())</f>
        <v>302</v>
      </c>
      <c r="T943" s="43"/>
      <c r="U943" s="271"/>
      <c r="V943" s="271"/>
      <c r="W943" s="8"/>
      <c r="X943" s="8"/>
      <c r="Y943" s="8"/>
      <c r="Z943" s="8"/>
      <c r="AA943" s="8"/>
      <c r="AB943" s="8"/>
      <c r="AC943" s="8"/>
      <c r="AD943" s="8"/>
      <c r="AE943" s="8"/>
      <c r="AF943" s="8"/>
      <c r="AG943" s="8"/>
      <c r="AH943" s="8"/>
      <c r="AI943" s="8"/>
    </row>
    <row r="944" spans="1:35">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f ca="1">IF(ISNUMBER(OFFSET(INDIRECT("'"&amp;'DATA for charts'!S$5&amp;"'!$c1"),$A944-1,0)),OFFSET(INDIRECT("'"&amp;'DATA for charts'!S$5&amp;"'!$c1"),$A944-1,0),NA())</f>
        <v>276</v>
      </c>
      <c r="T944" s="43"/>
      <c r="U944" s="271"/>
      <c r="V944" s="271"/>
      <c r="W944" s="8"/>
      <c r="X944" s="8"/>
      <c r="Y944" s="8"/>
      <c r="Z944" s="8"/>
      <c r="AA944" s="8"/>
      <c r="AB944" s="8"/>
      <c r="AC944" s="8"/>
      <c r="AD944" s="8"/>
      <c r="AE944" s="8"/>
      <c r="AF944" s="8"/>
      <c r="AG944" s="8"/>
      <c r="AH944" s="8"/>
      <c r="AI944" s="8"/>
    </row>
    <row r="945" spans="1:35">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f ca="1">IF(ISNUMBER(OFFSET(INDIRECT("'"&amp;'DATA for charts'!S$5&amp;"'!$c1"),$A945-1,0)),OFFSET(INDIRECT("'"&amp;'DATA for charts'!S$5&amp;"'!$c1"),$A945-1,0),NA())</f>
        <v>296</v>
      </c>
      <c r="T945" s="43"/>
      <c r="U945" s="271"/>
      <c r="V945" s="271"/>
      <c r="W945" s="8"/>
      <c r="X945" s="8"/>
      <c r="Y945" s="8"/>
      <c r="Z945" s="8"/>
      <c r="AA945" s="8"/>
      <c r="AB945" s="8"/>
      <c r="AC945" s="8"/>
      <c r="AD945" s="8"/>
      <c r="AE945" s="8"/>
      <c r="AF945" s="8"/>
      <c r="AG945" s="8"/>
      <c r="AH945" s="8"/>
      <c r="AI945" s="8"/>
    </row>
    <row r="946" spans="1:35">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f ca="1">IF(ISNUMBER(OFFSET(INDIRECT("'"&amp;'DATA for charts'!S$5&amp;"'!$c1"),$A946-1,0)),OFFSET(INDIRECT("'"&amp;'DATA for charts'!S$5&amp;"'!$c1"),$A946-1,0),NA())</f>
        <v>283</v>
      </c>
      <c r="T946" s="43"/>
      <c r="U946" s="271"/>
      <c r="V946" s="271"/>
      <c r="W946" s="8"/>
      <c r="X946" s="8"/>
      <c r="Y946" s="8"/>
      <c r="Z946" s="8"/>
      <c r="AA946" s="8"/>
      <c r="AB946" s="8"/>
      <c r="AC946" s="8"/>
      <c r="AD946" s="8"/>
      <c r="AE946" s="8"/>
      <c r="AF946" s="8"/>
      <c r="AG946" s="8"/>
      <c r="AH946" s="8"/>
      <c r="AI946" s="8"/>
    </row>
    <row r="947" spans="1:35">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f ca="1">IF(ISNUMBER(OFFSET(INDIRECT("'"&amp;'DATA for charts'!S$5&amp;"'!$c1"),$A947-1,0)),OFFSET(INDIRECT("'"&amp;'DATA for charts'!S$5&amp;"'!$c1"),$A947-1,0),NA())</f>
        <v>313</v>
      </c>
      <c r="T947" s="43"/>
      <c r="U947" s="271"/>
      <c r="V947" s="271"/>
      <c r="W947" s="8"/>
      <c r="X947" s="8"/>
      <c r="Y947" s="8"/>
      <c r="Z947" s="8"/>
      <c r="AA947" s="8"/>
      <c r="AB947" s="8"/>
      <c r="AC947" s="8"/>
      <c r="AD947" s="8"/>
      <c r="AE947" s="8"/>
      <c r="AF947" s="8"/>
      <c r="AG947" s="8"/>
      <c r="AH947" s="8"/>
      <c r="AI947" s="8"/>
    </row>
    <row r="948" spans="1:35">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f ca="1">IF(ISNUMBER(OFFSET(INDIRECT("'"&amp;'DATA for charts'!S$5&amp;"'!$c1"),$A948-1,0)),OFFSET(INDIRECT("'"&amp;'DATA for charts'!S$5&amp;"'!$c1"),$A948-1,0),NA())</f>
        <v>302</v>
      </c>
      <c r="T948" s="43"/>
      <c r="U948" s="271"/>
      <c r="V948" s="271"/>
      <c r="W948" s="8"/>
      <c r="X948" s="8"/>
      <c r="Y948" s="8"/>
      <c r="Z948" s="8"/>
      <c r="AA948" s="8"/>
      <c r="AB948" s="8"/>
      <c r="AC948" s="8"/>
      <c r="AD948" s="8"/>
      <c r="AE948" s="8"/>
      <c r="AF948" s="8"/>
      <c r="AG948" s="8"/>
      <c r="AH948" s="8"/>
      <c r="AI948" s="8"/>
    </row>
    <row r="949" spans="1:35">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f ca="1">IF(ISNUMBER(OFFSET(INDIRECT("'"&amp;'DATA for charts'!S$5&amp;"'!$c1"),$A949-1,0)),OFFSET(INDIRECT("'"&amp;'DATA for charts'!S$5&amp;"'!$c1"),$A949-1,0),NA())</f>
        <v>326</v>
      </c>
      <c r="T949" s="43"/>
      <c r="U949" s="271"/>
      <c r="V949" s="271"/>
      <c r="W949" s="8"/>
      <c r="X949" s="8"/>
      <c r="Y949" s="8"/>
      <c r="Z949" s="8"/>
      <c r="AA949" s="8"/>
      <c r="AB949" s="8"/>
      <c r="AC949" s="8"/>
      <c r="AD949" s="8"/>
      <c r="AE949" s="8"/>
      <c r="AF949" s="8"/>
      <c r="AG949" s="8"/>
      <c r="AH949" s="8"/>
      <c r="AI949" s="8"/>
    </row>
    <row r="950" spans="1:35">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f ca="1">IF(ISNUMBER(OFFSET(INDIRECT("'"&amp;'DATA for charts'!S$5&amp;"'!$c1"),$A950-1,0)),OFFSET(INDIRECT("'"&amp;'DATA for charts'!S$5&amp;"'!$c1"),$A950-1,0),NA())</f>
        <v>356</v>
      </c>
      <c r="T950" s="43"/>
      <c r="U950" s="271"/>
      <c r="V950" s="271"/>
      <c r="W950" s="8"/>
      <c r="X950" s="8"/>
      <c r="Y950" s="8"/>
      <c r="Z950" s="8"/>
      <c r="AA950" s="8"/>
      <c r="AB950" s="8"/>
      <c r="AC950" s="8"/>
      <c r="AD950" s="8"/>
      <c r="AE950" s="8"/>
      <c r="AF950" s="8"/>
      <c r="AG950" s="8"/>
      <c r="AH950" s="8"/>
      <c r="AI950" s="8"/>
    </row>
    <row r="951" spans="1:35">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f ca="1">IF(ISNUMBER(OFFSET(INDIRECT("'"&amp;'DATA for charts'!S$5&amp;"'!$c1"),$A951-1,0)),OFFSET(INDIRECT("'"&amp;'DATA for charts'!S$5&amp;"'!$c1"),$A951-1,0),NA())</f>
        <v>386</v>
      </c>
      <c r="T951" s="43"/>
      <c r="U951" s="271"/>
      <c r="V951" s="271"/>
      <c r="W951" s="8"/>
      <c r="X951" s="8"/>
      <c r="Y951" s="8"/>
      <c r="Z951" s="8"/>
      <c r="AA951" s="8"/>
      <c r="AB951" s="8"/>
      <c r="AC951" s="8"/>
      <c r="AD951" s="8"/>
      <c r="AE951" s="8"/>
      <c r="AF951" s="8"/>
      <c r="AG951" s="8"/>
      <c r="AH951" s="8"/>
      <c r="AI951" s="8"/>
    </row>
    <row r="952" spans="1:35">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f ca="1">IF(ISNUMBER(OFFSET(INDIRECT("'"&amp;'DATA for charts'!S$5&amp;"'!$c1"),$A952-1,0)),OFFSET(INDIRECT("'"&amp;'DATA for charts'!S$5&amp;"'!$c1"),$A952-1,0),NA())</f>
        <v>366</v>
      </c>
      <c r="T952" s="43"/>
      <c r="U952" s="271"/>
      <c r="V952" s="271"/>
      <c r="W952" s="8"/>
      <c r="X952" s="8"/>
      <c r="Y952" s="8"/>
      <c r="Z952" s="8"/>
      <c r="AA952" s="8"/>
      <c r="AB952" s="8"/>
      <c r="AC952" s="8"/>
      <c r="AD952" s="8"/>
      <c r="AE952" s="8"/>
      <c r="AF952" s="8"/>
      <c r="AG952" s="8"/>
      <c r="AH952" s="8"/>
      <c r="AI952" s="8"/>
    </row>
    <row r="953" spans="1:35">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f ca="1">IF(ISNUMBER(OFFSET(INDIRECT("'"&amp;'DATA for charts'!S$5&amp;"'!$c1"),$A953-1,0)),OFFSET(INDIRECT("'"&amp;'DATA for charts'!S$5&amp;"'!$c1"),$A953-1,0),NA())</f>
        <v>399</v>
      </c>
      <c r="T953" s="43"/>
      <c r="U953" s="271"/>
      <c r="V953" s="271"/>
      <c r="W953" s="8"/>
      <c r="X953" s="8"/>
      <c r="Y953" s="8"/>
      <c r="Z953" s="8"/>
      <c r="AA953" s="8"/>
      <c r="AB953" s="8"/>
      <c r="AC953" s="8"/>
      <c r="AD953" s="8"/>
      <c r="AE953" s="8"/>
      <c r="AF953" s="8"/>
      <c r="AG953" s="8"/>
      <c r="AH953" s="8"/>
      <c r="AI953" s="8"/>
    </row>
    <row r="954" spans="1:35">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f ca="1">IF(ISNUMBER(OFFSET(INDIRECT("'"&amp;'DATA for charts'!S$5&amp;"'!$c1"),$A954-1,0)),OFFSET(INDIRECT("'"&amp;'DATA for charts'!S$5&amp;"'!$c1"),$A954-1,0),NA())</f>
        <v>374</v>
      </c>
      <c r="T954" s="43"/>
      <c r="U954" s="271"/>
      <c r="V954" s="271"/>
      <c r="W954" s="8"/>
      <c r="X954" s="8"/>
      <c r="Y954" s="8"/>
      <c r="Z954" s="8"/>
      <c r="AA954" s="8"/>
      <c r="AB954" s="8"/>
      <c r="AC954" s="8"/>
      <c r="AD954" s="8"/>
      <c r="AE954" s="8"/>
      <c r="AF954" s="8"/>
      <c r="AG954" s="8"/>
      <c r="AH954" s="8"/>
      <c r="AI954" s="8"/>
    </row>
    <row r="955" spans="1:35">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f ca="1">IF(ISNUMBER(OFFSET(INDIRECT("'"&amp;'DATA for charts'!S$5&amp;"'!$c1"),$A955-1,0)),OFFSET(INDIRECT("'"&amp;'DATA for charts'!S$5&amp;"'!$c1"),$A955-1,0),NA())</f>
        <v>315</v>
      </c>
      <c r="T955" s="43"/>
      <c r="U955" s="271"/>
      <c r="V955" s="271"/>
      <c r="W955" s="8"/>
      <c r="X955" s="8"/>
      <c r="Y955" s="8"/>
      <c r="Z955" s="8"/>
      <c r="AA955" s="8"/>
      <c r="AB955" s="8"/>
      <c r="AC955" s="8"/>
      <c r="AD955" s="8"/>
      <c r="AE955" s="8"/>
      <c r="AF955" s="8"/>
      <c r="AG955" s="8"/>
      <c r="AH955" s="8"/>
      <c r="AI955" s="8"/>
    </row>
    <row r="956" spans="1:35">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f ca="1">IF(ISNUMBER(OFFSET(INDIRECT("'"&amp;'DATA for charts'!S$5&amp;"'!$c1"),$A956-1,0)),OFFSET(INDIRECT("'"&amp;'DATA for charts'!S$5&amp;"'!$c1"),$A956-1,0),NA())</f>
        <v>253</v>
      </c>
      <c r="T956" s="43"/>
      <c r="U956" s="271"/>
      <c r="V956" s="271"/>
      <c r="W956" s="8"/>
      <c r="X956" s="8"/>
      <c r="Y956" s="8"/>
      <c r="Z956" s="8"/>
      <c r="AA956" s="8"/>
      <c r="AB956" s="8"/>
      <c r="AC956" s="8"/>
      <c r="AD956" s="8"/>
      <c r="AE956" s="8"/>
      <c r="AF956" s="8"/>
      <c r="AG956" s="8"/>
      <c r="AH956" s="8"/>
      <c r="AI956" s="8"/>
    </row>
    <row r="957" spans="1:35">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f ca="1">IF(ISNUMBER(OFFSET(INDIRECT("'"&amp;'DATA for charts'!S$5&amp;"'!$c1"),$A957-1,0)),OFFSET(INDIRECT("'"&amp;'DATA for charts'!S$5&amp;"'!$c1"),$A957-1,0),NA())</f>
        <v>209</v>
      </c>
      <c r="T957" s="43"/>
      <c r="U957" s="271"/>
      <c r="V957" s="271"/>
      <c r="W957" s="8"/>
      <c r="X957" s="8"/>
      <c r="Y957" s="8"/>
      <c r="Z957" s="8"/>
      <c r="AA957" s="8"/>
      <c r="AB957" s="8"/>
      <c r="AC957" s="8"/>
      <c r="AD957" s="8"/>
      <c r="AE957" s="8"/>
      <c r="AF957" s="8"/>
      <c r="AG957" s="8"/>
      <c r="AH957" s="8"/>
      <c r="AI957" s="8"/>
    </row>
    <row r="958" spans="1:35">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f ca="1">IF(ISNUMBER(OFFSET(INDIRECT("'"&amp;'DATA for charts'!S$5&amp;"'!$c1"),$A958-1,0)),OFFSET(INDIRECT("'"&amp;'DATA for charts'!S$5&amp;"'!$c1"),$A958-1,0),NA())</f>
        <v>152</v>
      </c>
      <c r="T958" s="43"/>
      <c r="U958" s="271"/>
      <c r="V958" s="271"/>
      <c r="W958" s="8"/>
      <c r="X958" s="8"/>
      <c r="Y958" s="8"/>
      <c r="Z958" s="8"/>
      <c r="AA958" s="8"/>
      <c r="AB958" s="8"/>
      <c r="AC958" s="8"/>
      <c r="AD958" s="8"/>
      <c r="AE958" s="8"/>
      <c r="AF958" s="8"/>
      <c r="AG958" s="8"/>
      <c r="AH958" s="8"/>
      <c r="AI958" s="8"/>
    </row>
    <row r="959" spans="1:35">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f ca="1">IF(ISNUMBER(OFFSET(INDIRECT("'"&amp;'DATA for charts'!S$5&amp;"'!$c1"),$A959-1,0)),OFFSET(INDIRECT("'"&amp;'DATA for charts'!S$5&amp;"'!$c1"),$A959-1,0),NA())</f>
        <v>118</v>
      </c>
      <c r="T959" s="43"/>
      <c r="U959" s="271"/>
      <c r="V959" s="271"/>
      <c r="W959" s="8"/>
      <c r="X959" s="8"/>
      <c r="Y959" s="8"/>
      <c r="Z959" s="8"/>
      <c r="AA959" s="8"/>
      <c r="AB959" s="8"/>
      <c r="AC959" s="8"/>
      <c r="AD959" s="8"/>
      <c r="AE959" s="8"/>
      <c r="AF959" s="8"/>
      <c r="AG959" s="8"/>
      <c r="AH959" s="8"/>
      <c r="AI959" s="8"/>
    </row>
    <row r="960" spans="1:35">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f ca="1">IF(ISNUMBER(OFFSET(INDIRECT("'"&amp;'DATA for charts'!S$5&amp;"'!$c1"),$A960-1,0)),OFFSET(INDIRECT("'"&amp;'DATA for charts'!S$5&amp;"'!$c1"),$A960-1,0),NA())</f>
        <v>64</v>
      </c>
      <c r="T960" s="43"/>
      <c r="U960" s="271"/>
      <c r="V960" s="271"/>
      <c r="W960" s="8"/>
      <c r="X960" s="8"/>
      <c r="Y960" s="8"/>
      <c r="Z960" s="8"/>
      <c r="AA960" s="8"/>
      <c r="AB960" s="8"/>
      <c r="AC960" s="8"/>
      <c r="AD960" s="8"/>
      <c r="AE960" s="8"/>
      <c r="AF960" s="8"/>
      <c r="AG960" s="8"/>
      <c r="AH960" s="8"/>
      <c r="AI960" s="8"/>
    </row>
    <row r="961" spans="1:35">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f ca="1">IF(ISNUMBER(OFFSET(INDIRECT("'"&amp;'DATA for charts'!S$5&amp;"'!$c1"),$A961-1,0)),OFFSET(INDIRECT("'"&amp;'DATA for charts'!S$5&amp;"'!$c1"),$A961-1,0),NA())</f>
        <v>34</v>
      </c>
      <c r="T961" s="43"/>
      <c r="U961" s="271"/>
      <c r="V961" s="271"/>
      <c r="W961" s="8"/>
      <c r="X961" s="8"/>
      <c r="Y961" s="8"/>
      <c r="Z961" s="8"/>
      <c r="AA961" s="8"/>
      <c r="AB961" s="8"/>
      <c r="AC961" s="8"/>
      <c r="AD961" s="8"/>
      <c r="AE961" s="8"/>
      <c r="AF961" s="8"/>
      <c r="AG961" s="8"/>
      <c r="AH961" s="8"/>
      <c r="AI961" s="8"/>
    </row>
    <row r="962" spans="1:35">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f ca="1">IF(ISNUMBER(OFFSET(INDIRECT("'"&amp;'DATA for charts'!S$5&amp;"'!$c1"),$A962-1,0)),OFFSET(INDIRECT("'"&amp;'DATA for charts'!S$5&amp;"'!$c1"),$A962-1,0),NA())</f>
        <v>17</v>
      </c>
      <c r="T962" s="43"/>
      <c r="U962" s="271"/>
      <c r="V962" s="271"/>
      <c r="W962" s="8"/>
      <c r="X962" s="8"/>
      <c r="Y962" s="8"/>
      <c r="Z962" s="8"/>
      <c r="AA962" s="8"/>
      <c r="AB962" s="8"/>
      <c r="AC962" s="8"/>
      <c r="AD962" s="8"/>
      <c r="AE962" s="8"/>
      <c r="AF962" s="8"/>
      <c r="AG962" s="8"/>
      <c r="AH962" s="8"/>
      <c r="AI962" s="8"/>
    </row>
    <row r="963" spans="1:35">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f ca="1">IF(ISNUMBER(OFFSET(INDIRECT("'"&amp;'DATA for charts'!S$5&amp;"'!$c1"),$A963-1,0)),OFFSET(INDIRECT("'"&amp;'DATA for charts'!S$5&amp;"'!$c1"),$A963-1,0),NA())</f>
        <v>7</v>
      </c>
      <c r="T963" s="43"/>
      <c r="U963" s="271"/>
      <c r="V963" s="271"/>
      <c r="W963" s="8"/>
      <c r="X963" s="8"/>
      <c r="Y963" s="8"/>
      <c r="Z963" s="8"/>
      <c r="AA963" s="8"/>
      <c r="AB963" s="8"/>
      <c r="AC963" s="8"/>
      <c r="AD963" s="8"/>
      <c r="AE963" s="8"/>
      <c r="AF963" s="8"/>
      <c r="AG963" s="8"/>
      <c r="AH963" s="8"/>
      <c r="AI963" s="8"/>
    </row>
    <row r="964" spans="1:35">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f ca="1">IF(ISNUMBER(OFFSET(INDIRECT("'"&amp;'DATA for charts'!S$5&amp;"'!$c1"),$A964-1,0)),OFFSET(INDIRECT("'"&amp;'DATA for charts'!S$5&amp;"'!$c1"),$A964-1,0),NA())</f>
        <v>2</v>
      </c>
      <c r="T964" s="43"/>
      <c r="U964" s="271"/>
      <c r="V964" s="271"/>
      <c r="W964" s="8"/>
      <c r="X964" s="8"/>
      <c r="Y964" s="8"/>
      <c r="Z964" s="8"/>
      <c r="AA964" s="8"/>
      <c r="AB964" s="8"/>
      <c r="AC964" s="8"/>
      <c r="AD964" s="8"/>
      <c r="AE964" s="8"/>
      <c r="AF964" s="8"/>
      <c r="AG964" s="8"/>
      <c r="AH964" s="8"/>
      <c r="AI964" s="8"/>
    </row>
    <row r="965" spans="1:35">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f ca="1">IF(ISNUMBER(OFFSET(INDIRECT("'"&amp;'DATA for charts'!S$5&amp;"'!$c1"),$A965-1,0)),OFFSET(INDIRECT("'"&amp;'DATA for charts'!S$5&amp;"'!$c1"),$A965-1,0),NA())</f>
        <v>0</v>
      </c>
      <c r="T965" s="43"/>
      <c r="U965" s="271"/>
      <c r="V965" s="271"/>
      <c r="W965" s="8"/>
      <c r="X965" s="8"/>
      <c r="Y965" s="8"/>
      <c r="Z965" s="8"/>
      <c r="AA965" s="8"/>
      <c r="AB965" s="8"/>
      <c r="AC965" s="8"/>
      <c r="AD965" s="8"/>
      <c r="AE965" s="8"/>
      <c r="AF965" s="8"/>
      <c r="AG965" s="8"/>
      <c r="AH965" s="8"/>
      <c r="AI965" s="8"/>
    </row>
    <row r="966" spans="1:35">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f ca="1">IF(ISNUMBER(OFFSET(INDIRECT("'"&amp;'DATA for charts'!S$5&amp;"'!$c1"),$A966-1,0)),OFFSET(INDIRECT("'"&amp;'DATA for charts'!S$5&amp;"'!$c1"),$A966-1,0),NA())</f>
        <v>0</v>
      </c>
      <c r="T966" s="43"/>
      <c r="U966" s="271"/>
      <c r="V966" s="271"/>
      <c r="W966" s="8"/>
      <c r="X966" s="8"/>
      <c r="Y966" s="8"/>
      <c r="Z966" s="8"/>
      <c r="AA966" s="8"/>
      <c r="AB966" s="8"/>
      <c r="AC966" s="8"/>
      <c r="AD966" s="8"/>
      <c r="AE966" s="8"/>
      <c r="AF966" s="8"/>
      <c r="AG966" s="8"/>
      <c r="AH966" s="8"/>
      <c r="AI966" s="8"/>
    </row>
    <row r="967" spans="1:35">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f ca="1">IF(ISNUMBER(OFFSET(INDIRECT("'"&amp;'DATA for charts'!S$5&amp;"'!$c1"),$A967-1,0)),OFFSET(INDIRECT("'"&amp;'DATA for charts'!S$5&amp;"'!$c1"),$A967-1,0),NA())</f>
        <v>0</v>
      </c>
      <c r="T967" s="43"/>
      <c r="U967" s="271"/>
      <c r="V967" s="271"/>
      <c r="W967" s="8"/>
      <c r="X967" s="8"/>
      <c r="Y967" s="8"/>
      <c r="Z967" s="8"/>
      <c r="AA967" s="8"/>
      <c r="AB967" s="8"/>
      <c r="AC967" s="8"/>
      <c r="AD967" s="8"/>
      <c r="AE967" s="8"/>
      <c r="AF967" s="8"/>
      <c r="AG967" s="8"/>
      <c r="AH967" s="8"/>
      <c r="AI967" s="8"/>
    </row>
    <row r="968" spans="1:35">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f ca="1">IF(ISNUMBER(OFFSET(INDIRECT("'"&amp;'DATA for charts'!S$5&amp;"'!$c1"),$A968-1,0)),OFFSET(INDIRECT("'"&amp;'DATA for charts'!S$5&amp;"'!$c1"),$A968-1,0),NA())</f>
        <v>0</v>
      </c>
      <c r="T968" s="43"/>
      <c r="U968" s="271"/>
      <c r="V968" s="271"/>
      <c r="W968" s="8"/>
      <c r="X968" s="8"/>
      <c r="Y968" s="8"/>
      <c r="Z968" s="8"/>
      <c r="AA968" s="8"/>
      <c r="AB968" s="8"/>
      <c r="AC968" s="8"/>
      <c r="AD968" s="8"/>
      <c r="AE968" s="8"/>
      <c r="AF968" s="8"/>
      <c r="AG968" s="8"/>
      <c r="AH968" s="8"/>
      <c r="AI968" s="8"/>
    </row>
    <row r="969" spans="1:35">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f ca="1">IF(ISNUMBER(OFFSET(INDIRECT("'"&amp;'DATA for charts'!S$5&amp;"'!$c1"),$A969-1,0)),OFFSET(INDIRECT("'"&amp;'DATA for charts'!S$5&amp;"'!$c1"),$A969-1,0),NA())</f>
        <v>0</v>
      </c>
      <c r="T969" s="43"/>
      <c r="U969" s="271"/>
      <c r="V969" s="271"/>
      <c r="W969" s="8"/>
      <c r="X969" s="8"/>
      <c r="Y969" s="8"/>
      <c r="Z969" s="8"/>
      <c r="AA969" s="8"/>
      <c r="AB969" s="8"/>
      <c r="AC969" s="8"/>
      <c r="AD969" s="8"/>
      <c r="AE969" s="8"/>
      <c r="AF969" s="8"/>
      <c r="AG969" s="8"/>
      <c r="AH969" s="8"/>
      <c r="AI969" s="8"/>
    </row>
    <row r="970" spans="1:35">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f ca="1">IF(ISNUMBER(OFFSET(INDIRECT("'"&amp;'DATA for charts'!S$5&amp;"'!$c1"),$A970-1,0)),OFFSET(INDIRECT("'"&amp;'DATA for charts'!S$5&amp;"'!$c1"),$A970-1,0),NA())</f>
        <v>0</v>
      </c>
      <c r="T970" s="43"/>
      <c r="U970" s="271"/>
      <c r="V970" s="271"/>
      <c r="W970" s="8"/>
      <c r="X970" s="8"/>
      <c r="Y970" s="8"/>
      <c r="Z970" s="8"/>
      <c r="AA970" s="8"/>
      <c r="AB970" s="8"/>
      <c r="AC970" s="8"/>
      <c r="AD970" s="8"/>
      <c r="AE970" s="8"/>
      <c r="AF970" s="8"/>
      <c r="AG970" s="8"/>
      <c r="AH970" s="8"/>
      <c r="AI970" s="8"/>
    </row>
    <row r="971" spans="1:35">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f ca="1">IF(ISNUMBER(OFFSET(INDIRECT("'"&amp;'DATA for charts'!S$5&amp;"'!$c1"),$A971-1,0)),OFFSET(INDIRECT("'"&amp;'DATA for charts'!S$5&amp;"'!$c1"),$A971-1,0),NA())</f>
        <v>0</v>
      </c>
      <c r="T971" s="43"/>
      <c r="U971" s="271"/>
      <c r="V971" s="271"/>
      <c r="W971" s="8"/>
      <c r="X971" s="8"/>
      <c r="Y971" s="8"/>
      <c r="Z971" s="8"/>
      <c r="AA971" s="8"/>
      <c r="AB971" s="8"/>
      <c r="AC971" s="8"/>
      <c r="AD971" s="8"/>
      <c r="AE971" s="8"/>
      <c r="AF971" s="8"/>
      <c r="AG971" s="8"/>
      <c r="AH971" s="8"/>
      <c r="AI971" s="8"/>
    </row>
    <row r="972" spans="1:35">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f ca="1">IF(ISNUMBER(OFFSET(INDIRECT("'"&amp;'DATA for charts'!S$5&amp;"'!$c1"),$A972-1,0)),OFFSET(INDIRECT("'"&amp;'DATA for charts'!S$5&amp;"'!$c1"),$A972-1,0),NA())</f>
        <v>0</v>
      </c>
      <c r="T972" s="43"/>
      <c r="U972" s="271"/>
      <c r="V972" s="271"/>
      <c r="W972" s="8"/>
      <c r="X972" s="8"/>
      <c r="Y972" s="8"/>
      <c r="Z972" s="8"/>
      <c r="AA972" s="8"/>
      <c r="AB972" s="8"/>
      <c r="AC972" s="8"/>
      <c r="AD972" s="8"/>
      <c r="AE972" s="8"/>
      <c r="AF972" s="8"/>
      <c r="AG972" s="8"/>
      <c r="AH972" s="8"/>
      <c r="AI972" s="8"/>
    </row>
    <row r="973" spans="1:35">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f ca="1">IF(ISNUMBER(OFFSET(INDIRECT("'"&amp;'DATA for charts'!S$5&amp;"'!$c1"),$A973-1,0)),OFFSET(INDIRECT("'"&amp;'DATA for charts'!S$5&amp;"'!$c1"),$A973-1,0),NA())</f>
        <v>0</v>
      </c>
      <c r="T973" s="43"/>
      <c r="U973" s="271"/>
      <c r="V973" s="271"/>
      <c r="W973" s="8"/>
      <c r="X973" s="8"/>
      <c r="Y973" s="8"/>
      <c r="Z973" s="8"/>
      <c r="AA973" s="8"/>
      <c r="AB973" s="8"/>
      <c r="AC973" s="8"/>
      <c r="AD973" s="8"/>
      <c r="AE973" s="8"/>
      <c r="AF973" s="8"/>
      <c r="AG973" s="8"/>
      <c r="AH973" s="8"/>
      <c r="AI973" s="8"/>
    </row>
    <row r="974" spans="1:35">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f ca="1">IF(ISNUMBER(OFFSET(INDIRECT("'"&amp;'DATA for charts'!S$5&amp;"'!$c1"),$A974-1,0)),OFFSET(INDIRECT("'"&amp;'DATA for charts'!S$5&amp;"'!$c1"),$A974-1,0),NA())</f>
        <v>0</v>
      </c>
      <c r="T974" s="43"/>
      <c r="U974" s="271"/>
      <c r="V974" s="271"/>
      <c r="W974" s="8"/>
      <c r="X974" s="8"/>
      <c r="Y974" s="8"/>
      <c r="Z974" s="8"/>
      <c r="AA974" s="8"/>
      <c r="AB974" s="8"/>
      <c r="AC974" s="8"/>
      <c r="AD974" s="8"/>
      <c r="AE974" s="8"/>
      <c r="AF974" s="8"/>
      <c r="AG974" s="8"/>
      <c r="AH974" s="8"/>
      <c r="AI974" s="8"/>
    </row>
    <row r="975" spans="1:35">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f ca="1">IF(ISNUMBER(OFFSET(INDIRECT("'"&amp;'DATA for charts'!S$5&amp;"'!$c1"),$A975-1,0)),OFFSET(INDIRECT("'"&amp;'DATA for charts'!S$5&amp;"'!$c1"),$A975-1,0),NA())</f>
        <v>0</v>
      </c>
      <c r="T975" s="43"/>
      <c r="U975" s="271"/>
      <c r="V975" s="271"/>
      <c r="W975" s="8"/>
      <c r="X975" s="8"/>
      <c r="Y975" s="8"/>
      <c r="Z975" s="8"/>
      <c r="AA975" s="8"/>
      <c r="AB975" s="8"/>
      <c r="AC975" s="8"/>
      <c r="AD975" s="8"/>
      <c r="AE975" s="8"/>
      <c r="AF975" s="8"/>
      <c r="AG975" s="8"/>
      <c r="AH975" s="8"/>
      <c r="AI975" s="8"/>
    </row>
    <row r="976" spans="1:35">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f ca="1">IF(ISNUMBER(OFFSET(INDIRECT("'"&amp;'DATA for charts'!S$5&amp;"'!$c1"),$A976-1,0)),OFFSET(INDIRECT("'"&amp;'DATA for charts'!S$5&amp;"'!$c1"),$A976-1,0),NA())</f>
        <v>0</v>
      </c>
      <c r="T976" s="43"/>
      <c r="U976" s="271"/>
      <c r="V976" s="271"/>
      <c r="W976" s="8"/>
      <c r="X976" s="8"/>
      <c r="Y976" s="8"/>
      <c r="Z976" s="8"/>
      <c r="AA976" s="8"/>
      <c r="AB976" s="8"/>
      <c r="AC976" s="8"/>
      <c r="AD976" s="8"/>
      <c r="AE976" s="8"/>
      <c r="AF976" s="8"/>
      <c r="AG976" s="8"/>
      <c r="AH976" s="8"/>
      <c r="AI976" s="8"/>
    </row>
    <row r="977" spans="1:35">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f ca="1">IF(ISNUMBER(OFFSET(INDIRECT("'"&amp;'DATA for charts'!S$5&amp;"'!$c1"),$A977-1,0)),OFFSET(INDIRECT("'"&amp;'DATA for charts'!S$5&amp;"'!$c1"),$A977-1,0),NA())</f>
        <v>0</v>
      </c>
      <c r="T977" s="43"/>
      <c r="U977" s="271"/>
      <c r="V977" s="271"/>
      <c r="W977" s="8"/>
      <c r="X977" s="8"/>
      <c r="Y977" s="8"/>
      <c r="Z977" s="8"/>
      <c r="AA977" s="8"/>
      <c r="AB977" s="8"/>
      <c r="AC977" s="8"/>
      <c r="AD977" s="8"/>
      <c r="AE977" s="8"/>
      <c r="AF977" s="8"/>
      <c r="AG977" s="8"/>
      <c r="AH977" s="8"/>
      <c r="AI977" s="8"/>
    </row>
    <row r="978" spans="1:35">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f ca="1">IF(ISNUMBER(OFFSET(INDIRECT("'"&amp;'DATA for charts'!S$5&amp;"'!$c1"),$A978-1,0)),OFFSET(INDIRECT("'"&amp;'DATA for charts'!S$5&amp;"'!$c1"),$A978-1,0),NA())</f>
        <v>0</v>
      </c>
      <c r="T978" s="43"/>
      <c r="U978" s="271"/>
      <c r="V978" s="271"/>
      <c r="W978" s="8"/>
      <c r="X978" s="8"/>
      <c r="Y978" s="8"/>
      <c r="Z978" s="8"/>
      <c r="AA978" s="8"/>
      <c r="AB978" s="8"/>
      <c r="AC978" s="8"/>
      <c r="AD978" s="8"/>
      <c r="AE978" s="8"/>
      <c r="AF978" s="8"/>
      <c r="AG978" s="8"/>
      <c r="AH978" s="8"/>
      <c r="AI978" s="8"/>
    </row>
    <row r="979" spans="1:35">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f ca="1">IF(ISNUMBER(OFFSET(INDIRECT("'"&amp;'DATA for charts'!S$5&amp;"'!$c1"),$A979-1,0)),OFFSET(INDIRECT("'"&amp;'DATA for charts'!S$5&amp;"'!$c1"),$A979-1,0),NA())</f>
        <v>0</v>
      </c>
      <c r="T979" s="43"/>
      <c r="U979" s="271"/>
      <c r="V979" s="271"/>
      <c r="W979" s="8"/>
      <c r="X979" s="8"/>
      <c r="Y979" s="8"/>
      <c r="Z979" s="8"/>
      <c r="AA979" s="8"/>
      <c r="AB979" s="8"/>
      <c r="AC979" s="8"/>
      <c r="AD979" s="8"/>
      <c r="AE979" s="8"/>
      <c r="AF979" s="8"/>
      <c r="AG979" s="8"/>
      <c r="AH979" s="8"/>
      <c r="AI979" s="8"/>
    </row>
    <row r="980" spans="1:35">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f ca="1">IF(ISNUMBER(OFFSET(INDIRECT("'"&amp;'DATA for charts'!S$5&amp;"'!$c1"),$A980-1,0)),OFFSET(INDIRECT("'"&amp;'DATA for charts'!S$5&amp;"'!$c1"),$A980-1,0),NA())</f>
        <v>0</v>
      </c>
      <c r="T980" s="43"/>
      <c r="U980" s="271"/>
      <c r="V980" s="271"/>
      <c r="W980" s="8"/>
      <c r="X980" s="8"/>
      <c r="Y980" s="8"/>
      <c r="Z980" s="8"/>
      <c r="AA980" s="8"/>
      <c r="AB980" s="8"/>
      <c r="AC980" s="8"/>
      <c r="AD980" s="8"/>
      <c r="AE980" s="8"/>
      <c r="AF980" s="8"/>
      <c r="AG980" s="8"/>
      <c r="AH980" s="8"/>
      <c r="AI980" s="8"/>
    </row>
    <row r="981" spans="1:35">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f ca="1">IF(ISNUMBER(OFFSET(INDIRECT("'"&amp;'DATA for charts'!S$5&amp;"'!$c1"),$A981-1,0)),OFFSET(INDIRECT("'"&amp;'DATA for charts'!S$5&amp;"'!$c1"),$A981-1,0),NA())</f>
        <v>0</v>
      </c>
      <c r="T981" s="43"/>
      <c r="U981" s="271"/>
      <c r="V981" s="271"/>
      <c r="W981" s="8"/>
      <c r="X981" s="8"/>
      <c r="Y981" s="8"/>
      <c r="Z981" s="8"/>
      <c r="AA981" s="8"/>
      <c r="AB981" s="8"/>
      <c r="AC981" s="8"/>
      <c r="AD981" s="8"/>
      <c r="AE981" s="8"/>
      <c r="AF981" s="8"/>
      <c r="AG981" s="8"/>
      <c r="AH981" s="8"/>
      <c r="AI981" s="8"/>
    </row>
    <row r="982" spans="1:35">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f ca="1">IF(ISNUMBER(OFFSET(INDIRECT("'"&amp;'DATA for charts'!S$5&amp;"'!$c1"),$A982-1,0)),OFFSET(INDIRECT("'"&amp;'DATA for charts'!S$5&amp;"'!$c1"),$A982-1,0),NA())</f>
        <v>0</v>
      </c>
      <c r="T982" s="43"/>
      <c r="U982" s="271"/>
      <c r="V982" s="271"/>
      <c r="W982" s="8"/>
      <c r="X982" s="8"/>
      <c r="Y982" s="8"/>
      <c r="Z982" s="8"/>
      <c r="AA982" s="8"/>
      <c r="AB982" s="8"/>
      <c r="AC982" s="8"/>
      <c r="AD982" s="8"/>
      <c r="AE982" s="8"/>
      <c r="AF982" s="8"/>
      <c r="AG982" s="8"/>
      <c r="AH982" s="8"/>
      <c r="AI982" s="8"/>
    </row>
    <row r="983" spans="1:35">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f ca="1">IF(ISNUMBER(OFFSET(INDIRECT("'"&amp;'DATA for charts'!S$5&amp;"'!$c1"),$A983-1,0)),OFFSET(INDIRECT("'"&amp;'DATA for charts'!S$5&amp;"'!$c1"),$A983-1,0),NA())</f>
        <v>0</v>
      </c>
      <c r="T983" s="43"/>
      <c r="U983" s="271"/>
      <c r="V983" s="271"/>
      <c r="W983" s="8"/>
      <c r="X983" s="8"/>
      <c r="Y983" s="8"/>
      <c r="Z983" s="8"/>
      <c r="AA983" s="8"/>
      <c r="AB983" s="8"/>
      <c r="AC983" s="8"/>
      <c r="AD983" s="8"/>
      <c r="AE983" s="8"/>
      <c r="AF983" s="8"/>
      <c r="AG983" s="8"/>
      <c r="AH983" s="8"/>
      <c r="AI983" s="8"/>
    </row>
    <row r="984" spans="1:35">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f ca="1">IF(ISNUMBER(OFFSET(INDIRECT("'"&amp;'DATA for charts'!S$5&amp;"'!$c1"),$A984-1,0)),OFFSET(INDIRECT("'"&amp;'DATA for charts'!S$5&amp;"'!$c1"),$A984-1,0),NA())</f>
        <v>0</v>
      </c>
      <c r="T984" s="43"/>
      <c r="U984" s="271"/>
      <c r="V984" s="271"/>
      <c r="W984" s="8"/>
      <c r="X984" s="8"/>
      <c r="Y984" s="8"/>
      <c r="Z984" s="8"/>
      <c r="AA984" s="8"/>
      <c r="AB984" s="8"/>
      <c r="AC984" s="8"/>
      <c r="AD984" s="8"/>
      <c r="AE984" s="8"/>
      <c r="AF984" s="8"/>
      <c r="AG984" s="8"/>
      <c r="AH984" s="8"/>
      <c r="AI984" s="8"/>
    </row>
    <row r="985" spans="1:35">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f ca="1">IF(ISNUMBER(OFFSET(INDIRECT("'"&amp;'DATA for charts'!S$5&amp;"'!$c1"),$A985-1,0)),OFFSET(INDIRECT("'"&amp;'DATA for charts'!S$5&amp;"'!$c1"),$A985-1,0),NA())</f>
        <v>0</v>
      </c>
      <c r="T985" s="43"/>
      <c r="U985" s="271"/>
      <c r="V985" s="271"/>
      <c r="W985" s="8"/>
      <c r="X985" s="8"/>
      <c r="Y985" s="8"/>
      <c r="Z985" s="8"/>
      <c r="AA985" s="8"/>
      <c r="AB985" s="8"/>
      <c r="AC985" s="8"/>
      <c r="AD985" s="8"/>
      <c r="AE985" s="8"/>
      <c r="AF985" s="8"/>
      <c r="AG985" s="8"/>
      <c r="AH985" s="8"/>
      <c r="AI985" s="8"/>
    </row>
    <row r="986" spans="1:35">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f ca="1">IF(ISNUMBER(OFFSET(INDIRECT("'"&amp;'DATA for charts'!S$5&amp;"'!$c1"),$A986-1,0)),OFFSET(INDIRECT("'"&amp;'DATA for charts'!S$5&amp;"'!$c1"),$A986-1,0),NA())</f>
        <v>0</v>
      </c>
      <c r="T986" s="43"/>
      <c r="U986" s="271"/>
      <c r="V986" s="271"/>
      <c r="W986" s="8"/>
      <c r="X986" s="8"/>
      <c r="Y986" s="8"/>
      <c r="Z986" s="8"/>
      <c r="AA986" s="8"/>
      <c r="AB986" s="8"/>
      <c r="AC986" s="8"/>
      <c r="AD986" s="8"/>
      <c r="AE986" s="8"/>
      <c r="AF986" s="8"/>
      <c r="AG986" s="8"/>
      <c r="AH986" s="8"/>
      <c r="AI986" s="8"/>
    </row>
    <row r="987" spans="1:35">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f ca="1">IF(ISNUMBER(OFFSET(INDIRECT("'"&amp;'DATA for charts'!S$5&amp;"'!$c1"),$A987-1,0)),OFFSET(INDIRECT("'"&amp;'DATA for charts'!S$5&amp;"'!$c1"),$A987-1,0),NA())</f>
        <v>0</v>
      </c>
      <c r="T987" s="43"/>
      <c r="U987" s="271"/>
      <c r="V987" s="271"/>
      <c r="W987" s="8"/>
      <c r="X987" s="8"/>
      <c r="Y987" s="8"/>
      <c r="Z987" s="8"/>
      <c r="AA987" s="8"/>
      <c r="AB987" s="8"/>
      <c r="AC987" s="8"/>
      <c r="AD987" s="8"/>
      <c r="AE987" s="8"/>
      <c r="AF987" s="8"/>
      <c r="AG987" s="8"/>
      <c r="AH987" s="8"/>
      <c r="AI987" s="8"/>
    </row>
    <row r="988" spans="1:35">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f ca="1">IF(ISNUMBER(OFFSET(INDIRECT("'"&amp;'DATA for charts'!S$5&amp;"'!$c1"),$A988-1,0)),OFFSET(INDIRECT("'"&amp;'DATA for charts'!S$5&amp;"'!$c1"),$A988-1,0),NA())</f>
        <v>0</v>
      </c>
      <c r="T988" s="43"/>
      <c r="U988" s="271"/>
      <c r="V988" s="271"/>
      <c r="W988" s="8"/>
      <c r="X988" s="8"/>
      <c r="Y988" s="8"/>
      <c r="Z988" s="8"/>
      <c r="AA988" s="8"/>
      <c r="AB988" s="8"/>
      <c r="AC988" s="8"/>
      <c r="AD988" s="8"/>
      <c r="AE988" s="8"/>
      <c r="AF988" s="8"/>
      <c r="AG988" s="8"/>
      <c r="AH988" s="8"/>
      <c r="AI988" s="8"/>
    </row>
    <row r="989" spans="1:35">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f ca="1">IF(ISNUMBER(OFFSET(INDIRECT("'"&amp;'DATA for charts'!S$5&amp;"'!$c1"),$A989-1,0)),OFFSET(INDIRECT("'"&amp;'DATA for charts'!S$5&amp;"'!$c1"),$A989-1,0),NA())</f>
        <v>0</v>
      </c>
      <c r="T989" s="43"/>
      <c r="U989" s="271"/>
      <c r="V989" s="271"/>
      <c r="W989" s="8"/>
      <c r="X989" s="8"/>
      <c r="Y989" s="8"/>
      <c r="Z989" s="8"/>
      <c r="AA989" s="8"/>
      <c r="AB989" s="8"/>
      <c r="AC989" s="8"/>
      <c r="AD989" s="8"/>
      <c r="AE989" s="8"/>
      <c r="AF989" s="8"/>
      <c r="AG989" s="8"/>
      <c r="AH989" s="8"/>
      <c r="AI989" s="8"/>
    </row>
    <row r="990" spans="1:35">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f ca="1">IF(ISNUMBER(OFFSET(INDIRECT("'"&amp;'DATA for charts'!S$5&amp;"'!$c1"),$A990-1,0)),OFFSET(INDIRECT("'"&amp;'DATA for charts'!S$5&amp;"'!$c1"),$A990-1,0),NA())</f>
        <v>0</v>
      </c>
      <c r="T990" s="43"/>
      <c r="U990" s="271"/>
      <c r="V990" s="271"/>
      <c r="W990" s="8"/>
      <c r="X990" s="8"/>
      <c r="Y990" s="8"/>
      <c r="Z990" s="8"/>
      <c r="AA990" s="8"/>
      <c r="AB990" s="8"/>
      <c r="AC990" s="8"/>
      <c r="AD990" s="8"/>
      <c r="AE990" s="8"/>
      <c r="AF990" s="8"/>
      <c r="AG990" s="8"/>
      <c r="AH990" s="8"/>
      <c r="AI990" s="8"/>
    </row>
    <row r="991" spans="1:35">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f ca="1">IF(ISNUMBER(OFFSET(INDIRECT("'"&amp;'DATA for charts'!S$5&amp;"'!$c1"),$A991-1,0)),OFFSET(INDIRECT("'"&amp;'DATA for charts'!S$5&amp;"'!$c1"),$A991-1,0),NA())</f>
        <v>0</v>
      </c>
      <c r="T991" s="43"/>
      <c r="U991" s="271"/>
      <c r="V991" s="271"/>
      <c r="W991" s="8"/>
      <c r="X991" s="8"/>
      <c r="Y991" s="8"/>
      <c r="Z991" s="8"/>
      <c r="AA991" s="8"/>
      <c r="AB991" s="8"/>
      <c r="AC991" s="8"/>
      <c r="AD991" s="8"/>
      <c r="AE991" s="8"/>
      <c r="AF991" s="8"/>
      <c r="AG991" s="8"/>
      <c r="AH991" s="8"/>
      <c r="AI991" s="8"/>
    </row>
    <row r="992" spans="1:35">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f ca="1">IF(ISNUMBER(OFFSET(INDIRECT("'"&amp;'DATA for charts'!S$5&amp;"'!$c1"),$A992-1,0)),OFFSET(INDIRECT("'"&amp;'DATA for charts'!S$5&amp;"'!$c1"),$A992-1,0),NA())</f>
        <v>0</v>
      </c>
      <c r="T992" s="43"/>
      <c r="U992" s="271"/>
      <c r="V992" s="271"/>
      <c r="W992" s="8"/>
      <c r="X992" s="8"/>
      <c r="Y992" s="8"/>
      <c r="Z992" s="8"/>
      <c r="AA992" s="8"/>
      <c r="AB992" s="8"/>
      <c r="AC992" s="8"/>
      <c r="AD992" s="8"/>
      <c r="AE992" s="8"/>
      <c r="AF992" s="8"/>
      <c r="AG992" s="8"/>
      <c r="AH992" s="8"/>
      <c r="AI992" s="8"/>
    </row>
    <row r="993" spans="1:35">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f ca="1">IF(ISNUMBER(OFFSET(INDIRECT("'"&amp;'DATA for charts'!S$5&amp;"'!$c1"),$A993-1,0)),OFFSET(INDIRECT("'"&amp;'DATA for charts'!S$5&amp;"'!$c1"),$A993-1,0),NA())</f>
        <v>0</v>
      </c>
      <c r="T993" s="43"/>
      <c r="U993" s="271"/>
      <c r="V993" s="271"/>
      <c r="W993" s="8"/>
      <c r="X993" s="8"/>
      <c r="Y993" s="8"/>
      <c r="Z993" s="8"/>
      <c r="AA993" s="8"/>
      <c r="AB993" s="8"/>
      <c r="AC993" s="8"/>
      <c r="AD993" s="8"/>
      <c r="AE993" s="8"/>
      <c r="AF993" s="8"/>
      <c r="AG993" s="8"/>
      <c r="AH993" s="8"/>
      <c r="AI993" s="8"/>
    </row>
    <row r="994" spans="1:35">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f ca="1">IF(ISNUMBER(OFFSET(INDIRECT("'"&amp;'DATA for charts'!S$5&amp;"'!$c1"),$A994-1,0)),OFFSET(INDIRECT("'"&amp;'DATA for charts'!S$5&amp;"'!$c1"),$A994-1,0),NA())</f>
        <v>0</v>
      </c>
      <c r="T994" s="43"/>
      <c r="U994" s="271"/>
      <c r="V994" s="271"/>
      <c r="W994" s="8"/>
      <c r="X994" s="8"/>
      <c r="Y994" s="8"/>
      <c r="Z994" s="8"/>
      <c r="AA994" s="8"/>
      <c r="AB994" s="8"/>
      <c r="AC994" s="8"/>
      <c r="AD994" s="8"/>
      <c r="AE994" s="8"/>
      <c r="AF994" s="8"/>
      <c r="AG994" s="8"/>
      <c r="AH994" s="8"/>
      <c r="AI994" s="8"/>
    </row>
    <row r="995" spans="1:35">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f ca="1">IF(ISNUMBER(OFFSET(INDIRECT("'"&amp;'DATA for charts'!S$5&amp;"'!$c1"),$A995-1,0)),OFFSET(INDIRECT("'"&amp;'DATA for charts'!S$5&amp;"'!$c1"),$A995-1,0),NA())</f>
        <v>0</v>
      </c>
      <c r="T995" s="43"/>
      <c r="U995" s="271"/>
      <c r="V995" s="271"/>
      <c r="W995" s="8"/>
      <c r="X995" s="8"/>
      <c r="Y995" s="8"/>
      <c r="Z995" s="8"/>
      <c r="AA995" s="8"/>
      <c r="AB995" s="8"/>
      <c r="AC995" s="8"/>
      <c r="AD995" s="8"/>
      <c r="AE995" s="8"/>
      <c r="AF995" s="8"/>
      <c r="AG995" s="8"/>
      <c r="AH995" s="8"/>
      <c r="AI995" s="8"/>
    </row>
    <row r="996" spans="1:35">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f ca="1">IF(ISNUMBER(OFFSET(INDIRECT("'"&amp;'DATA for charts'!S$5&amp;"'!$c1"),$A996-1,0)),OFFSET(INDIRECT("'"&amp;'DATA for charts'!S$5&amp;"'!$c1"),$A996-1,0),NA())</f>
        <v>0</v>
      </c>
      <c r="T996" s="43"/>
      <c r="U996" s="271"/>
      <c r="V996" s="271"/>
      <c r="W996" s="8"/>
      <c r="X996" s="8"/>
      <c r="Y996" s="8"/>
      <c r="Z996" s="8"/>
      <c r="AA996" s="8"/>
      <c r="AB996" s="8"/>
      <c r="AC996" s="8"/>
      <c r="AD996" s="8"/>
      <c r="AE996" s="8"/>
      <c r="AF996" s="8"/>
      <c r="AG996" s="8"/>
      <c r="AH996" s="8"/>
      <c r="AI996" s="8"/>
    </row>
    <row r="997" spans="1:35">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f ca="1">IF(ISNUMBER(OFFSET(INDIRECT("'"&amp;'DATA for charts'!S$5&amp;"'!$c1"),$A997-1,0)),OFFSET(INDIRECT("'"&amp;'DATA for charts'!S$5&amp;"'!$c1"),$A997-1,0),NA())</f>
        <v>0</v>
      </c>
      <c r="T997" s="43"/>
      <c r="U997" s="271"/>
      <c r="V997" s="271"/>
      <c r="W997" s="8"/>
      <c r="X997" s="8"/>
      <c r="Y997" s="8"/>
      <c r="Z997" s="8"/>
      <c r="AA997" s="8"/>
      <c r="AB997" s="8"/>
      <c r="AC997" s="8"/>
      <c r="AD997" s="8"/>
      <c r="AE997" s="8"/>
      <c r="AF997" s="8"/>
      <c r="AG997" s="8"/>
      <c r="AH997" s="8"/>
      <c r="AI997" s="8"/>
    </row>
    <row r="998" spans="1:35">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f ca="1">IF(ISNUMBER(OFFSET(INDIRECT("'"&amp;'DATA for charts'!S$5&amp;"'!$c1"),$A998-1,0)),OFFSET(INDIRECT("'"&amp;'DATA for charts'!S$5&amp;"'!$c1"),$A998-1,0),NA())</f>
        <v>0</v>
      </c>
      <c r="T998" s="43"/>
      <c r="U998" s="271"/>
      <c r="V998" s="271"/>
      <c r="W998" s="8"/>
      <c r="X998" s="8"/>
      <c r="Y998" s="8"/>
      <c r="Z998" s="8"/>
      <c r="AA998" s="8"/>
      <c r="AB998" s="8"/>
      <c r="AC998" s="8"/>
      <c r="AD998" s="8"/>
      <c r="AE998" s="8"/>
      <c r="AF998" s="8"/>
      <c r="AG998" s="8"/>
      <c r="AH998" s="8"/>
      <c r="AI998" s="8"/>
    </row>
    <row r="999" spans="1:35">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f ca="1">IF(ISNUMBER(OFFSET(INDIRECT("'"&amp;'DATA for charts'!S$5&amp;"'!$c1"),$A999-1,0)),OFFSET(INDIRECT("'"&amp;'DATA for charts'!S$5&amp;"'!$c1"),$A999-1,0),NA())</f>
        <v>0</v>
      </c>
      <c r="T999" s="43"/>
      <c r="U999" s="271"/>
      <c r="V999" s="271"/>
      <c r="W999" s="8"/>
      <c r="X999" s="8"/>
      <c r="Y999" s="8"/>
      <c r="Z999" s="8"/>
      <c r="AA999" s="8"/>
      <c r="AB999" s="8"/>
      <c r="AC999" s="8"/>
      <c r="AD999" s="8"/>
      <c r="AE999" s="8"/>
      <c r="AF999" s="8"/>
      <c r="AG999" s="8"/>
      <c r="AH999" s="8"/>
      <c r="AI999" s="8"/>
    </row>
    <row r="1000" spans="1:35">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f ca="1">IF(ISNUMBER(OFFSET(INDIRECT("'"&amp;'DATA for charts'!S$5&amp;"'!$c1"),$A1000-1,0)),OFFSET(INDIRECT("'"&amp;'DATA for charts'!S$5&amp;"'!$c1"),$A1000-1,0),NA())</f>
        <v>0</v>
      </c>
      <c r="T1000" s="43"/>
      <c r="U1000" s="271"/>
      <c r="V1000" s="271"/>
      <c r="W1000" s="8"/>
      <c r="X1000" s="8"/>
      <c r="Y1000" s="8"/>
      <c r="Z1000" s="8"/>
      <c r="AA1000" s="8"/>
      <c r="AB1000" s="8"/>
      <c r="AC1000" s="8"/>
      <c r="AD1000" s="8"/>
      <c r="AE1000" s="8"/>
      <c r="AF1000" s="8"/>
      <c r="AG1000" s="8"/>
      <c r="AH1000" s="8"/>
      <c r="AI1000" s="8"/>
    </row>
    <row r="1001" spans="1:35">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f ca="1">IF(ISNUMBER(OFFSET(INDIRECT("'"&amp;'DATA for charts'!S$5&amp;"'!$c1"),$A1001-1,0)),OFFSET(INDIRECT("'"&amp;'DATA for charts'!S$5&amp;"'!$c1"),$A1001-1,0),NA())</f>
        <v>0</v>
      </c>
      <c r="T1001" s="43"/>
      <c r="U1001" s="271"/>
      <c r="V1001" s="271"/>
      <c r="W1001" s="8"/>
      <c r="X1001" s="8"/>
      <c r="Y1001" s="8"/>
      <c r="Z1001" s="8"/>
      <c r="AA1001" s="8"/>
      <c r="AB1001" s="8"/>
      <c r="AC1001" s="8"/>
      <c r="AD1001" s="8"/>
      <c r="AE1001" s="8"/>
      <c r="AF1001" s="8"/>
      <c r="AG1001" s="8"/>
      <c r="AH1001" s="8"/>
      <c r="AI1001" s="8"/>
    </row>
    <row r="1002" spans="1:35">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f ca="1">IF(ISNUMBER(OFFSET(INDIRECT("'"&amp;'DATA for charts'!S$5&amp;"'!$c1"),$A1002-1,0)),OFFSET(INDIRECT("'"&amp;'DATA for charts'!S$5&amp;"'!$c1"),$A1002-1,0),NA())</f>
        <v>0</v>
      </c>
      <c r="T1002" s="43"/>
      <c r="U1002" s="271"/>
      <c r="V1002" s="271"/>
      <c r="W1002" s="8"/>
      <c r="X1002" s="8"/>
      <c r="Y1002" s="8"/>
      <c r="Z1002" s="8"/>
      <c r="AA1002" s="8"/>
      <c r="AB1002" s="8"/>
      <c r="AC1002" s="8"/>
      <c r="AD1002" s="8"/>
      <c r="AE1002" s="8"/>
      <c r="AF1002" s="8"/>
      <c r="AG1002" s="8"/>
      <c r="AH1002" s="8"/>
      <c r="AI1002" s="8"/>
    </row>
    <row r="1003" spans="1:35">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f ca="1">IF(ISNUMBER(OFFSET(INDIRECT("'"&amp;'DATA for charts'!S$5&amp;"'!$c1"),$A1003-1,0)),OFFSET(INDIRECT("'"&amp;'DATA for charts'!S$5&amp;"'!$c1"),$A1003-1,0),NA())</f>
        <v>0</v>
      </c>
      <c r="T1003" s="43"/>
      <c r="U1003" s="271"/>
      <c r="V1003" s="271"/>
      <c r="W1003" s="8"/>
      <c r="X1003" s="8"/>
      <c r="Y1003" s="8"/>
      <c r="Z1003" s="8"/>
      <c r="AA1003" s="8"/>
      <c r="AB1003" s="8"/>
      <c r="AC1003" s="8"/>
      <c r="AD1003" s="8"/>
      <c r="AE1003" s="8"/>
      <c r="AF1003" s="8"/>
      <c r="AG1003" s="8"/>
      <c r="AH1003" s="8"/>
      <c r="AI1003" s="8"/>
    </row>
    <row r="1004" spans="1:35">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f ca="1">IF(ISNUMBER(OFFSET(INDIRECT("'"&amp;'DATA for charts'!S$5&amp;"'!$c1"),$A1004-1,0)),OFFSET(INDIRECT("'"&amp;'DATA for charts'!S$5&amp;"'!$c1"),$A1004-1,0),NA())</f>
        <v>0</v>
      </c>
      <c r="T1004" s="43"/>
      <c r="U1004" s="271"/>
      <c r="V1004" s="271"/>
      <c r="W1004" s="8"/>
      <c r="X1004" s="8"/>
      <c r="Y1004" s="8"/>
      <c r="Z1004" s="8"/>
      <c r="AA1004" s="8"/>
      <c r="AB1004" s="8"/>
      <c r="AC1004" s="8"/>
      <c r="AD1004" s="8"/>
      <c r="AE1004" s="8"/>
      <c r="AF1004" s="8"/>
      <c r="AG1004" s="8"/>
      <c r="AH1004" s="8"/>
      <c r="AI1004" s="8"/>
    </row>
    <row r="1005" spans="1:35">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f ca="1">IF(ISNUMBER(OFFSET(INDIRECT("'"&amp;'DATA for charts'!S$5&amp;"'!$c1"),$A1005-1,0)),OFFSET(INDIRECT("'"&amp;'DATA for charts'!S$5&amp;"'!$c1"),$A1005-1,0),NA())</f>
        <v>0</v>
      </c>
      <c r="T1005" s="43"/>
      <c r="U1005" s="271"/>
      <c r="V1005" s="271"/>
      <c r="W1005" s="8"/>
      <c r="X1005" s="8"/>
      <c r="Y1005" s="8"/>
      <c r="Z1005" s="8"/>
      <c r="AA1005" s="8"/>
      <c r="AB1005" s="8"/>
      <c r="AC1005" s="8"/>
      <c r="AD1005" s="8"/>
      <c r="AE1005" s="8"/>
      <c r="AF1005" s="8"/>
      <c r="AG1005" s="8"/>
      <c r="AH1005" s="8"/>
      <c r="AI1005" s="8"/>
    </row>
    <row r="1006" spans="1:35">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f ca="1">IF(ISNUMBER(OFFSET(INDIRECT("'"&amp;'DATA for charts'!S$5&amp;"'!$c1"),$A1006-1,0)),OFFSET(INDIRECT("'"&amp;'DATA for charts'!S$5&amp;"'!$c1"),$A1006-1,0),NA())</f>
        <v>0</v>
      </c>
      <c r="T1006" s="43"/>
      <c r="U1006" s="271"/>
      <c r="V1006" s="271"/>
      <c r="W1006" s="8"/>
      <c r="X1006" s="8"/>
      <c r="Y1006" s="8"/>
      <c r="Z1006" s="8"/>
      <c r="AA1006" s="8"/>
      <c r="AB1006" s="8"/>
      <c r="AC1006" s="8"/>
      <c r="AD1006" s="8"/>
      <c r="AE1006" s="8"/>
      <c r="AF1006" s="8"/>
      <c r="AG1006" s="8"/>
      <c r="AH1006" s="8"/>
      <c r="AI1006" s="8"/>
    </row>
    <row r="1007" spans="1:35">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f ca="1">IF(ISNUMBER(OFFSET(INDIRECT("'"&amp;'DATA for charts'!S$5&amp;"'!$c1"),$A1007-1,0)),OFFSET(INDIRECT("'"&amp;'DATA for charts'!S$5&amp;"'!$c1"),$A1007-1,0),NA())</f>
        <v>0</v>
      </c>
      <c r="T1007" s="43"/>
      <c r="U1007" s="271"/>
      <c r="V1007" s="271"/>
      <c r="W1007" s="8"/>
      <c r="X1007" s="8"/>
      <c r="Y1007" s="8"/>
      <c r="Z1007" s="8"/>
      <c r="AA1007" s="8"/>
      <c r="AB1007" s="8"/>
      <c r="AC1007" s="8"/>
      <c r="AD1007" s="8"/>
      <c r="AE1007" s="8"/>
      <c r="AF1007" s="8"/>
      <c r="AG1007" s="8"/>
      <c r="AH1007" s="8"/>
      <c r="AI1007" s="8"/>
    </row>
    <row r="1008" spans="1:35">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f ca="1">IF(ISNUMBER(OFFSET(INDIRECT("'"&amp;'DATA for charts'!S$5&amp;"'!$c1"),$A1008-1,0)),OFFSET(INDIRECT("'"&amp;'DATA for charts'!S$5&amp;"'!$c1"),$A1008-1,0),NA())</f>
        <v>0</v>
      </c>
      <c r="T1008" s="43"/>
      <c r="U1008" s="271"/>
      <c r="V1008" s="271"/>
      <c r="W1008" s="8"/>
      <c r="X1008" s="8"/>
      <c r="Y1008" s="8"/>
      <c r="Z1008" s="8"/>
      <c r="AA1008" s="8"/>
      <c r="AB1008" s="8"/>
      <c r="AC1008" s="8"/>
      <c r="AD1008" s="8"/>
      <c r="AE1008" s="8"/>
      <c r="AF1008" s="8"/>
      <c r="AG1008" s="8"/>
      <c r="AH1008" s="8"/>
      <c r="AI1008" s="8"/>
    </row>
    <row r="1009" spans="1:35">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f ca="1">IF(ISNUMBER(OFFSET(INDIRECT("'"&amp;'DATA for charts'!S$5&amp;"'!$c1"),$A1009-1,0)),OFFSET(INDIRECT("'"&amp;'DATA for charts'!S$5&amp;"'!$c1"),$A1009-1,0),NA())</f>
        <v>0</v>
      </c>
      <c r="T1009" s="43"/>
      <c r="U1009" s="271"/>
      <c r="V1009" s="271"/>
      <c r="W1009" s="8"/>
      <c r="X1009" s="8"/>
      <c r="Y1009" s="8"/>
      <c r="Z1009" s="8"/>
      <c r="AA1009" s="8"/>
      <c r="AB1009" s="8"/>
      <c r="AC1009" s="8"/>
      <c r="AD1009" s="8"/>
      <c r="AE1009" s="8"/>
      <c r="AF1009" s="8"/>
      <c r="AG1009" s="8"/>
      <c r="AH1009" s="8"/>
      <c r="AI1009" s="8"/>
    </row>
    <row r="1010" spans="1:35">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f ca="1">IF(ISNUMBER(OFFSET(INDIRECT("'"&amp;'DATA for charts'!S$5&amp;"'!$c1"),$A1010-1,0)),OFFSET(INDIRECT("'"&amp;'DATA for charts'!S$5&amp;"'!$c1"),$A1010-1,0),NA())</f>
        <v>0</v>
      </c>
      <c r="T1010" s="43"/>
      <c r="U1010" s="271"/>
      <c r="V1010" s="271"/>
      <c r="W1010" s="8"/>
      <c r="X1010" s="8"/>
      <c r="Y1010" s="8"/>
      <c r="Z1010" s="8"/>
      <c r="AA1010" s="8"/>
      <c r="AB1010" s="8"/>
      <c r="AC1010" s="8"/>
      <c r="AD1010" s="8"/>
      <c r="AE1010" s="8"/>
      <c r="AF1010" s="8"/>
      <c r="AG1010" s="8"/>
      <c r="AH1010" s="8"/>
      <c r="AI1010" s="8"/>
    </row>
    <row r="1011" spans="1:35">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f ca="1">IF(ISNUMBER(OFFSET(INDIRECT("'"&amp;'DATA for charts'!S$5&amp;"'!$c1"),$A1011-1,0)),OFFSET(INDIRECT("'"&amp;'DATA for charts'!S$5&amp;"'!$c1"),$A1011-1,0),NA())</f>
        <v>0</v>
      </c>
      <c r="T1011" s="43"/>
      <c r="U1011" s="271"/>
      <c r="V1011" s="271"/>
      <c r="W1011" s="8"/>
      <c r="X1011" s="8"/>
      <c r="Y1011" s="8"/>
      <c r="Z1011" s="8"/>
      <c r="AA1011" s="8"/>
      <c r="AB1011" s="8"/>
      <c r="AC1011" s="8"/>
      <c r="AD1011" s="8"/>
      <c r="AE1011" s="8"/>
      <c r="AF1011" s="8"/>
      <c r="AG1011" s="8"/>
      <c r="AH1011" s="8"/>
      <c r="AI1011" s="8"/>
    </row>
    <row r="1012" spans="1:35">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f ca="1">IF(ISNUMBER(OFFSET(INDIRECT("'"&amp;'DATA for charts'!S$5&amp;"'!$c1"),$A1012-1,0)),OFFSET(INDIRECT("'"&amp;'DATA for charts'!S$5&amp;"'!$c1"),$A1012-1,0),NA())</f>
        <v>0</v>
      </c>
      <c r="T1012" s="43"/>
      <c r="U1012" s="271"/>
      <c r="V1012" s="271"/>
      <c r="W1012" s="8"/>
      <c r="X1012" s="8"/>
      <c r="Y1012" s="8"/>
      <c r="Z1012" s="8"/>
      <c r="AA1012" s="8"/>
      <c r="AB1012" s="8"/>
      <c r="AC1012" s="8"/>
      <c r="AD1012" s="8"/>
      <c r="AE1012" s="8"/>
      <c r="AF1012" s="8"/>
      <c r="AG1012" s="8"/>
      <c r="AH1012" s="8"/>
      <c r="AI1012" s="8"/>
    </row>
    <row r="1013" spans="1:35">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f ca="1">IF(ISNUMBER(OFFSET(INDIRECT("'"&amp;'DATA for charts'!S$5&amp;"'!$c1"),$A1013-1,0)),OFFSET(INDIRECT("'"&amp;'DATA for charts'!S$5&amp;"'!$c1"),$A1013-1,0),NA())</f>
        <v>0</v>
      </c>
      <c r="T1013" s="43"/>
      <c r="U1013" s="271"/>
      <c r="V1013" s="271"/>
      <c r="W1013" s="8"/>
      <c r="X1013" s="8"/>
      <c r="Y1013" s="8"/>
      <c r="Z1013" s="8"/>
      <c r="AA1013" s="8"/>
      <c r="AB1013" s="8"/>
      <c r="AC1013" s="8"/>
      <c r="AD1013" s="8"/>
      <c r="AE1013" s="8"/>
      <c r="AF1013" s="8"/>
      <c r="AG1013" s="8"/>
      <c r="AH1013" s="8"/>
      <c r="AI1013" s="8"/>
    </row>
    <row r="1014" spans="1:35">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f ca="1">IF(ISNUMBER(OFFSET(INDIRECT("'"&amp;'DATA for charts'!S$5&amp;"'!$c1"),$A1014-1,0)),OFFSET(INDIRECT("'"&amp;'DATA for charts'!S$5&amp;"'!$c1"),$A1014-1,0),NA())</f>
        <v>0</v>
      </c>
      <c r="T1014" s="43"/>
      <c r="U1014" s="271"/>
      <c r="V1014" s="271"/>
      <c r="W1014" s="8"/>
      <c r="X1014" s="8"/>
      <c r="Y1014" s="8"/>
      <c r="Z1014" s="8"/>
      <c r="AA1014" s="8"/>
      <c r="AB1014" s="8"/>
      <c r="AC1014" s="8"/>
      <c r="AD1014" s="8"/>
      <c r="AE1014" s="8"/>
      <c r="AF1014" s="8"/>
      <c r="AG1014" s="8"/>
      <c r="AH1014" s="8"/>
      <c r="AI1014" s="8"/>
    </row>
    <row r="1015" spans="1:35">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f ca="1">IF(ISNUMBER(OFFSET(INDIRECT("'"&amp;'DATA for charts'!S$5&amp;"'!$c1"),$A1015-1,0)),OFFSET(INDIRECT("'"&amp;'DATA for charts'!S$5&amp;"'!$c1"),$A1015-1,0),NA())</f>
        <v>0</v>
      </c>
      <c r="T1015" s="43"/>
      <c r="U1015" s="271"/>
      <c r="V1015" s="271"/>
      <c r="W1015" s="8"/>
      <c r="X1015" s="8"/>
      <c r="Y1015" s="8"/>
      <c r="Z1015" s="8"/>
      <c r="AA1015" s="8"/>
      <c r="AB1015" s="8"/>
      <c r="AC1015" s="8"/>
      <c r="AD1015" s="8"/>
      <c r="AE1015" s="8"/>
      <c r="AF1015" s="8"/>
      <c r="AG1015" s="8"/>
      <c r="AH1015" s="8"/>
      <c r="AI1015" s="8"/>
    </row>
    <row r="1016" spans="1:35">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f ca="1">IF(ISNUMBER(OFFSET(INDIRECT("'"&amp;'DATA for charts'!S$5&amp;"'!$c1"),$A1016-1,0)),OFFSET(INDIRECT("'"&amp;'DATA for charts'!S$5&amp;"'!$c1"),$A1016-1,0),NA())</f>
        <v>0</v>
      </c>
      <c r="T1016" s="43"/>
      <c r="U1016" s="271"/>
      <c r="V1016" s="271"/>
      <c r="W1016" s="8"/>
      <c r="X1016" s="8"/>
      <c r="Y1016" s="8"/>
      <c r="Z1016" s="8"/>
      <c r="AA1016" s="8"/>
      <c r="AB1016" s="8"/>
      <c r="AC1016" s="8"/>
      <c r="AD1016" s="8"/>
      <c r="AE1016" s="8"/>
      <c r="AF1016" s="8"/>
      <c r="AG1016" s="8"/>
      <c r="AH1016" s="8"/>
      <c r="AI1016" s="8"/>
    </row>
    <row r="1017" spans="1:35">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f ca="1">IF(ISNUMBER(OFFSET(INDIRECT("'"&amp;'DATA for charts'!S$5&amp;"'!$c1"),$A1017-1,0)),OFFSET(INDIRECT("'"&amp;'DATA for charts'!S$5&amp;"'!$c1"),$A1017-1,0),NA())</f>
        <v>0</v>
      </c>
      <c r="T1017" s="43"/>
      <c r="U1017" s="271"/>
      <c r="V1017" s="271"/>
      <c r="W1017" s="8"/>
      <c r="X1017" s="8"/>
      <c r="Y1017" s="8"/>
      <c r="Z1017" s="8"/>
      <c r="AA1017" s="8"/>
      <c r="AB1017" s="8"/>
      <c r="AC1017" s="8"/>
      <c r="AD1017" s="8"/>
      <c r="AE1017" s="8"/>
      <c r="AF1017" s="8"/>
      <c r="AG1017" s="8"/>
      <c r="AH1017" s="8"/>
      <c r="AI1017" s="8"/>
    </row>
    <row r="1018" spans="1:35">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f ca="1">IF(ISNUMBER(OFFSET(INDIRECT("'"&amp;'DATA for charts'!S$5&amp;"'!$c1"),$A1018-1,0)),OFFSET(INDIRECT("'"&amp;'DATA for charts'!S$5&amp;"'!$c1"),$A1018-1,0),NA())</f>
        <v>0</v>
      </c>
      <c r="T1018" s="43"/>
      <c r="U1018" s="271"/>
      <c r="V1018" s="271"/>
      <c r="W1018" s="8"/>
      <c r="X1018" s="8"/>
      <c r="Y1018" s="8"/>
      <c r="Z1018" s="8"/>
      <c r="AA1018" s="8"/>
      <c r="AB1018" s="8"/>
      <c r="AC1018" s="8"/>
      <c r="AD1018" s="8"/>
      <c r="AE1018" s="8"/>
      <c r="AF1018" s="8"/>
      <c r="AG1018" s="8"/>
      <c r="AH1018" s="8"/>
      <c r="AI1018" s="8"/>
    </row>
    <row r="1019" spans="1:35">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 r="A1023" s="274"/>
      <c r="T1023" s="271"/>
      <c r="U1023" s="271"/>
      <c r="V1023" s="271"/>
      <c r="W1023" s="8"/>
      <c r="X1023" s="8"/>
      <c r="Y1023" s="8"/>
      <c r="Z1023" s="8"/>
      <c r="AA1023" s="8"/>
      <c r="AB1023" s="8"/>
      <c r="AC1023" s="8"/>
      <c r="AD1023" s="8"/>
      <c r="AE1023" s="8"/>
      <c r="AF1023" s="8"/>
      <c r="AG1023" s="8"/>
      <c r="AH1023" s="8"/>
      <c r="AI1023" s="8"/>
    </row>
    <row r="1024" spans="1:35">
      <c r="A1024" s="274"/>
      <c r="T1024" s="271"/>
      <c r="U1024" s="271"/>
      <c r="V1024" s="271"/>
      <c r="W1024" s="8"/>
      <c r="X1024" s="8"/>
      <c r="Y1024" s="8"/>
      <c r="Z1024" s="8"/>
      <c r="AA1024" s="8"/>
      <c r="AB1024" s="8"/>
      <c r="AC1024" s="8"/>
      <c r="AD1024" s="8"/>
      <c r="AE1024" s="8"/>
      <c r="AF1024" s="8"/>
      <c r="AG1024" s="8"/>
      <c r="AH1024" s="8"/>
      <c r="AI1024" s="8"/>
    </row>
    <row r="1025" spans="1:35">
      <c r="A1025" s="274"/>
      <c r="T1025" s="271"/>
      <c r="U1025" s="271"/>
      <c r="V1025" s="271"/>
      <c r="W1025" s="8"/>
      <c r="X1025" s="8"/>
      <c r="Y1025" s="8"/>
      <c r="Z1025" s="8"/>
      <c r="AA1025" s="8"/>
      <c r="AB1025" s="8"/>
      <c r="AC1025" s="8"/>
      <c r="AD1025" s="8"/>
      <c r="AE1025" s="8"/>
      <c r="AF1025" s="8"/>
      <c r="AG1025" s="8"/>
      <c r="AH1025" s="8"/>
      <c r="AI1025" s="8"/>
    </row>
    <row r="1026" spans="1:35">
      <c r="A1026" s="274"/>
      <c r="T1026" s="271"/>
      <c r="U1026" s="271"/>
      <c r="V1026" s="271"/>
      <c r="W1026" s="8"/>
      <c r="X1026" s="8"/>
      <c r="Y1026" s="8"/>
      <c r="Z1026" s="8"/>
      <c r="AA1026" s="8"/>
      <c r="AB1026" s="8"/>
      <c r="AC1026" s="8"/>
      <c r="AD1026" s="8"/>
      <c r="AE1026" s="8"/>
      <c r="AF1026" s="8"/>
      <c r="AG1026" s="8"/>
      <c r="AH1026" s="8"/>
      <c r="AI1026" s="8"/>
    </row>
    <row r="1027" spans="1:35">
      <c r="A1027" s="274"/>
      <c r="T1027" s="271"/>
      <c r="U1027" s="271"/>
      <c r="V1027" s="271"/>
      <c r="W1027" s="8"/>
      <c r="X1027" s="8"/>
      <c r="Y1027" s="8"/>
      <c r="Z1027" s="8"/>
      <c r="AA1027" s="8"/>
      <c r="AB1027" s="8"/>
      <c r="AC1027" s="8"/>
      <c r="AD1027" s="8"/>
      <c r="AE1027" s="8"/>
      <c r="AF1027" s="8"/>
      <c r="AG1027" s="8"/>
      <c r="AH1027" s="8"/>
      <c r="AI1027" s="8"/>
    </row>
    <row r="1028" spans="1:35">
      <c r="A1028" s="274"/>
      <c r="T1028" s="271"/>
      <c r="U1028" s="271"/>
      <c r="V1028" s="271"/>
      <c r="W1028" s="8"/>
      <c r="X1028" s="8"/>
      <c r="Y1028" s="8"/>
      <c r="Z1028" s="8"/>
      <c r="AA1028" s="8"/>
      <c r="AB1028" s="8"/>
      <c r="AC1028" s="8"/>
      <c r="AD1028" s="8"/>
      <c r="AE1028" s="8"/>
      <c r="AF1028" s="8"/>
      <c r="AG1028" s="8"/>
      <c r="AH1028" s="8"/>
      <c r="AI1028" s="8"/>
    </row>
    <row r="1029" spans="1:35">
      <c r="A1029" s="274"/>
      <c r="B1029" s="188" t="s">
        <v>1402</v>
      </c>
      <c r="T1029" s="271"/>
      <c r="U1029" s="271"/>
      <c r="V1029" s="271"/>
      <c r="W1029" s="8"/>
      <c r="X1029" s="8"/>
      <c r="Y1029" s="8"/>
      <c r="Z1029" s="8"/>
      <c r="AA1029" s="8"/>
      <c r="AB1029" s="8"/>
      <c r="AC1029" s="8"/>
      <c r="AD1029" s="8"/>
      <c r="AE1029" s="8"/>
      <c r="AF1029" s="8"/>
      <c r="AG1029" s="8"/>
      <c r="AH1029" s="8"/>
      <c r="AI1029" s="8"/>
    </row>
    <row r="1030" spans="1:35">
      <c r="A1030" s="274"/>
      <c r="B1030" s="188" t="s">
        <v>442</v>
      </c>
      <c r="T1030" s="271"/>
      <c r="U1030" s="271"/>
      <c r="V1030" s="271"/>
      <c r="W1030" s="8"/>
      <c r="X1030" s="8"/>
      <c r="Y1030" s="8"/>
      <c r="Z1030" s="8"/>
      <c r="AA1030" s="8"/>
      <c r="AB1030" s="8"/>
      <c r="AC1030" s="8"/>
      <c r="AD1030" s="8"/>
      <c r="AE1030" s="8"/>
      <c r="AF1030" s="8"/>
      <c r="AG1030" s="8"/>
      <c r="AH1030" s="8"/>
      <c r="AI1030" s="8"/>
    </row>
    <row r="1031" spans="1:35">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 r="A1032" s="274">
        <f>A8</f>
        <v>0</v>
      </c>
      <c r="B1032" s="188" t="s">
        <v>442</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Latest Result</v>
      </c>
      <c r="T1032" s="271"/>
      <c r="U1032" s="271"/>
      <c r="V1032" s="271"/>
      <c r="W1032" s="8"/>
      <c r="X1032" s="8"/>
      <c r="Y1032" s="8"/>
      <c r="Z1032" s="8"/>
      <c r="AA1032" s="8"/>
      <c r="AB1032" s="8"/>
      <c r="AC1032" s="8"/>
      <c r="AD1032" s="8"/>
      <c r="AE1032" s="8"/>
      <c r="AF1032" s="8"/>
      <c r="AG1032" s="8"/>
      <c r="AH1032" s="8"/>
      <c r="AI1032" s="8"/>
    </row>
    <row r="1033" spans="1:35" ht="56">
      <c r="A1033" s="281" t="s">
        <v>632</v>
      </c>
      <c r="B1033" s="204" t="s">
        <v>375</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f t="shared" ca="1" si="1238"/>
        <v>4.6412176783186823</v>
      </c>
      <c r="T1033" s="271"/>
      <c r="U1033" s="271"/>
      <c r="V1033" s="271"/>
      <c r="W1033" s="8"/>
      <c r="X1033" s="8"/>
      <c r="Y1033" s="8"/>
      <c r="Z1033" s="8"/>
      <c r="AA1033" s="8"/>
      <c r="AB1033" s="8"/>
      <c r="AC1033" s="8"/>
      <c r="AD1033" s="8"/>
      <c r="AE1033" s="8"/>
      <c r="AF1033" s="8"/>
      <c r="AG1033" s="8"/>
      <c r="AH1033" s="8"/>
      <c r="AI1033" s="8"/>
    </row>
    <row r="1034" spans="1:35" ht="56">
      <c r="A1034" s="281" t="s">
        <v>632</v>
      </c>
      <c r="B1034" s="204" t="s">
        <v>1405</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f t="shared" ca="1" si="1239"/>
        <v>5.6201270350178154</v>
      </c>
      <c r="T1034" s="271"/>
      <c r="U1034" s="271"/>
      <c r="V1034" s="271"/>
      <c r="W1034" s="8"/>
      <c r="X1034" s="8"/>
      <c r="Y1034" s="8"/>
      <c r="Z1034" s="8"/>
      <c r="AA1034" s="8"/>
      <c r="AB1034" s="8"/>
      <c r="AC1034" s="8"/>
      <c r="AD1034" s="8"/>
      <c r="AE1034" s="8"/>
      <c r="AF1034" s="8"/>
      <c r="AG1034" s="8"/>
      <c r="AH1034" s="8"/>
      <c r="AI1034" s="8"/>
    </row>
    <row r="1035" spans="1:35" ht="56">
      <c r="A1035" s="281" t="s">
        <v>632</v>
      </c>
      <c r="B1035" s="204" t="s">
        <v>1406</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f t="shared" ca="1" si="1240"/>
        <v>5.1155588567064987</v>
      </c>
      <c r="T1035" s="271"/>
      <c r="U1035" s="271"/>
      <c r="V1035" s="271"/>
      <c r="W1035" s="8"/>
      <c r="X1035" s="8"/>
      <c r="Y1035" s="8"/>
      <c r="Z1035" s="8"/>
      <c r="AA1035" s="8"/>
      <c r="AB1035" s="8"/>
      <c r="AC1035" s="8"/>
      <c r="AD1035" s="8"/>
      <c r="AE1035" s="8"/>
      <c r="AF1035" s="8"/>
      <c r="AG1035" s="8"/>
      <c r="AH1035" s="8"/>
      <c r="AI1035" s="8"/>
    </row>
    <row r="1036" spans="1:35">
      <c r="A1036" s="274">
        <f t="shared" ref="A1036" si="1241">A1032</f>
        <v>0</v>
      </c>
      <c r="B1036" s="188" t="s">
        <v>443</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Latest Result</v>
      </c>
      <c r="T1036" s="271"/>
      <c r="U1036" s="271"/>
      <c r="V1036" s="271"/>
      <c r="W1036" s="8"/>
      <c r="X1036" s="8"/>
      <c r="Y1036" s="8"/>
      <c r="Z1036" s="8"/>
      <c r="AA1036" s="8"/>
      <c r="AB1036" s="8"/>
      <c r="AC1036" s="8"/>
      <c r="AD1036" s="8"/>
      <c r="AE1036" s="8"/>
      <c r="AF1036" s="8"/>
      <c r="AG1036" s="8"/>
      <c r="AH1036" s="8"/>
      <c r="AI1036" s="8"/>
    </row>
    <row r="1037" spans="1:35" ht="56">
      <c r="A1037" s="281" t="s">
        <v>632</v>
      </c>
      <c r="B1037" s="204" t="s">
        <v>375</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f t="shared" ca="1" si="1244"/>
        <v>1.0380231519580037E-2</v>
      </c>
      <c r="T1037" s="271"/>
      <c r="U1037" s="271"/>
      <c r="V1037" s="271"/>
      <c r="W1037" s="8"/>
      <c r="X1037" s="8"/>
      <c r="Y1037" s="8"/>
      <c r="Z1037" s="8"/>
      <c r="AA1037" s="8"/>
      <c r="AB1037" s="8"/>
      <c r="AC1037" s="8"/>
      <c r="AD1037" s="8"/>
      <c r="AE1037" s="8"/>
      <c r="AF1037" s="8"/>
      <c r="AG1037" s="8"/>
      <c r="AH1037" s="8"/>
      <c r="AI1037" s="8"/>
    </row>
    <row r="1038" spans="1:35" ht="56">
      <c r="A1038" s="281" t="s">
        <v>632</v>
      </c>
      <c r="B1038" s="204" t="s">
        <v>1405</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f t="shared" ca="1" si="1246"/>
        <v>0.85562373171406814</v>
      </c>
      <c r="T1038" s="271"/>
      <c r="U1038" s="271"/>
      <c r="V1038" s="271"/>
      <c r="W1038" s="8"/>
      <c r="X1038" s="8"/>
      <c r="Y1038" s="8"/>
      <c r="Z1038" s="8"/>
      <c r="AA1038" s="8"/>
      <c r="AB1038" s="8"/>
      <c r="AC1038" s="8"/>
      <c r="AD1038" s="8"/>
      <c r="AE1038" s="8"/>
      <c r="AF1038" s="8"/>
      <c r="AG1038" s="8"/>
      <c r="AH1038" s="8"/>
      <c r="AI1038" s="8"/>
    </row>
    <row r="1039" spans="1:35" ht="56">
      <c r="A1039" s="281" t="s">
        <v>632</v>
      </c>
      <c r="B1039" s="204" t="s">
        <v>1406</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f t="shared" ca="1" si="1248"/>
        <v>0.37353234692909176</v>
      </c>
      <c r="T1039" s="271"/>
      <c r="U1039" s="271"/>
      <c r="V1039" s="271"/>
      <c r="W1039" s="8"/>
      <c r="X1039" s="8"/>
      <c r="Y1039" s="8"/>
      <c r="Z1039" s="8"/>
      <c r="AA1039" s="8"/>
      <c r="AB1039" s="8"/>
      <c r="AC1039" s="8"/>
      <c r="AD1039" s="8"/>
      <c r="AE1039" s="8"/>
      <c r="AF1039" s="8"/>
      <c r="AG1039" s="8"/>
      <c r="AH1039" s="8"/>
      <c r="AI1039" s="8"/>
    </row>
    <row r="1040" spans="1:35">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Latest Result</v>
      </c>
      <c r="T1040" s="271"/>
      <c r="U1040" s="271"/>
      <c r="V1040" s="271"/>
      <c r="W1040" s="8"/>
      <c r="X1040" s="8"/>
      <c r="Y1040" s="8"/>
      <c r="Z1040" s="8"/>
      <c r="AA1040" s="8"/>
      <c r="AB1040" s="8"/>
      <c r="AC1040" s="8"/>
      <c r="AD1040" s="8"/>
      <c r="AE1040" s="8"/>
      <c r="AF1040" s="8"/>
      <c r="AG1040" s="8"/>
      <c r="AH1040" s="8"/>
      <c r="AI1040" s="8"/>
    </row>
    <row r="1041" spans="1:35" ht="56">
      <c r="A1041" s="281" t="s">
        <v>632</v>
      </c>
      <c r="B1041" s="204" t="s">
        <v>375</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f t="shared" ca="1" si="1253"/>
        <v>1.9517291470892</v>
      </c>
      <c r="T1041" s="271"/>
      <c r="U1041" s="271"/>
      <c r="V1041" s="271"/>
      <c r="W1041" s="8"/>
      <c r="X1041" s="8"/>
      <c r="Y1041" s="8"/>
      <c r="Z1041" s="8"/>
      <c r="AA1041" s="8"/>
      <c r="AB1041" s="8"/>
      <c r="AC1041" s="8"/>
      <c r="AD1041" s="8"/>
      <c r="AE1041" s="8"/>
      <c r="AF1041" s="8"/>
      <c r="AG1041" s="8"/>
      <c r="AH1041" s="8"/>
      <c r="AI1041" s="8"/>
    </row>
    <row r="1042" spans="1:35" ht="56">
      <c r="A1042" s="281" t="s">
        <v>632</v>
      </c>
      <c r="B1042" s="204" t="s">
        <v>1405</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f t="shared" ca="1" si="1255"/>
        <v>3.316252906611</v>
      </c>
      <c r="T1042" s="271"/>
      <c r="U1042" s="271"/>
      <c r="V1042" s="271"/>
      <c r="W1042" s="8"/>
      <c r="X1042" s="8"/>
      <c r="Y1042" s="8"/>
      <c r="Z1042" s="8"/>
      <c r="AA1042" s="8"/>
      <c r="AB1042" s="8"/>
      <c r="AC1042" s="8"/>
      <c r="AD1042" s="8"/>
      <c r="AE1042" s="8"/>
      <c r="AF1042" s="8"/>
      <c r="AG1042" s="8"/>
      <c r="AH1042" s="8"/>
      <c r="AI1042" s="8"/>
    </row>
    <row r="1043" spans="1:35" ht="56">
      <c r="A1043" s="281" t="s">
        <v>632</v>
      </c>
      <c r="B1043" s="204" t="s">
        <v>1406</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f t="shared" ca="1" si="1257"/>
        <v>2.9236541637012223</v>
      </c>
      <c r="T1043" s="271"/>
      <c r="U1043" s="271"/>
      <c r="V1043" s="271"/>
      <c r="W1043" s="8"/>
      <c r="X1043" s="8"/>
      <c r="Y1043" s="8"/>
      <c r="Z1043" s="8"/>
      <c r="AA1043" s="8"/>
      <c r="AB1043" s="8"/>
      <c r="AC1043" s="8"/>
      <c r="AD1043" s="8"/>
      <c r="AE1043" s="8"/>
      <c r="AF1043" s="8"/>
      <c r="AG1043" s="8"/>
      <c r="AH1043" s="8"/>
      <c r="AI1043" s="8"/>
    </row>
    <row r="1044" spans="1:35">
      <c r="A1044" s="274">
        <f t="shared" ref="A1044" si="1259">A1032</f>
        <v>0</v>
      </c>
      <c r="B1044" s="188" t="s">
        <v>444</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Latest Result</v>
      </c>
      <c r="T1044" s="271"/>
      <c r="U1044" s="271"/>
      <c r="V1044" s="271"/>
      <c r="W1044" s="8"/>
      <c r="X1044" s="8"/>
      <c r="Y1044" s="8"/>
      <c r="Z1044" s="8"/>
      <c r="AA1044" s="8"/>
      <c r="AB1044" s="8"/>
      <c r="AC1044" s="8"/>
      <c r="AD1044" s="8"/>
      <c r="AE1044" s="8"/>
      <c r="AF1044" s="8"/>
      <c r="AG1044" s="8"/>
      <c r="AH1044" s="8"/>
      <c r="AI1044" s="8"/>
    </row>
    <row r="1045" spans="1:35" ht="56">
      <c r="A1045" s="281" t="s">
        <v>632</v>
      </c>
      <c r="B1045" s="204" t="s">
        <v>375</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f t="shared" ca="1" si="1262"/>
        <v>0.37747114436019724</v>
      </c>
      <c r="T1045" s="271"/>
      <c r="U1045" s="271"/>
      <c r="V1045" s="271"/>
      <c r="W1045" s="8"/>
      <c r="X1045" s="8"/>
      <c r="Y1045" s="8"/>
      <c r="Z1045" s="8"/>
      <c r="AA1045" s="8"/>
      <c r="AB1045" s="8"/>
      <c r="AC1045" s="8"/>
      <c r="AD1045" s="8"/>
      <c r="AE1045" s="8"/>
      <c r="AF1045" s="8"/>
      <c r="AG1045" s="8"/>
      <c r="AH1045" s="8"/>
      <c r="AI1045" s="8"/>
    </row>
    <row r="1046" spans="1:35" ht="56">
      <c r="A1046" s="281" t="s">
        <v>632</v>
      </c>
      <c r="B1046" s="204" t="s">
        <v>1405</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f t="shared" ca="1" si="1264"/>
        <v>1.9293660713617777</v>
      </c>
      <c r="T1046" s="271"/>
      <c r="U1046" s="271"/>
      <c r="V1046" s="271"/>
      <c r="W1046" s="8"/>
      <c r="X1046" s="8"/>
      <c r="Y1046" s="8"/>
      <c r="Z1046" s="8"/>
      <c r="AA1046" s="8"/>
      <c r="AB1046" s="8"/>
      <c r="AC1046" s="8"/>
      <c r="AD1046" s="8"/>
      <c r="AE1046" s="8"/>
      <c r="AF1046" s="8"/>
      <c r="AG1046" s="8"/>
      <c r="AH1046" s="8"/>
      <c r="AI1046" s="8"/>
    </row>
    <row r="1047" spans="1:35" ht="56">
      <c r="A1047" s="281" t="s">
        <v>632</v>
      </c>
      <c r="B1047" s="204" t="s">
        <v>1406</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f t="shared" ca="1" si="1266"/>
        <v>1.0458327706611417</v>
      </c>
      <c r="T1047" s="271"/>
      <c r="U1047" s="271"/>
      <c r="V1047" s="271"/>
      <c r="W1047" s="8"/>
      <c r="X1047" s="8"/>
      <c r="Y1047" s="8"/>
      <c r="Z1047" s="8"/>
      <c r="AA1047" s="8"/>
      <c r="AB1047" s="8"/>
      <c r="AC1047" s="8"/>
      <c r="AD1047" s="8"/>
      <c r="AE1047" s="8"/>
      <c r="AF1047" s="8"/>
      <c r="AG1047" s="8"/>
      <c r="AH1047" s="8"/>
      <c r="AI1047" s="8"/>
    </row>
    <row r="1048" spans="1:35">
      <c r="A1048" s="274"/>
      <c r="T1048" s="271"/>
      <c r="U1048" s="271"/>
      <c r="V1048" s="271"/>
      <c r="W1048" s="8"/>
      <c r="X1048" s="8"/>
      <c r="Y1048" s="8"/>
      <c r="Z1048" s="8"/>
      <c r="AA1048" s="8"/>
      <c r="AB1048" s="8"/>
      <c r="AC1048" s="8"/>
      <c r="AD1048" s="8"/>
      <c r="AE1048" s="8"/>
      <c r="AF1048" s="8"/>
      <c r="AG1048" s="8"/>
      <c r="AH1048" s="8"/>
      <c r="AI1048" s="8"/>
    </row>
    <row r="1049" spans="1:35">
      <c r="A1049" s="274"/>
      <c r="T1049" s="271"/>
      <c r="U1049" s="271"/>
      <c r="V1049" s="271"/>
      <c r="W1049" s="8"/>
      <c r="X1049" s="8"/>
      <c r="Y1049" s="8"/>
      <c r="Z1049" s="8"/>
      <c r="AA1049" s="8"/>
      <c r="AB1049" s="8"/>
      <c r="AC1049" s="8"/>
      <c r="AD1049" s="8"/>
      <c r="AE1049" s="8"/>
      <c r="AF1049" s="8"/>
      <c r="AG1049" s="8"/>
      <c r="AH1049" s="8"/>
      <c r="AI1049" s="8"/>
    </row>
    <row r="1050" spans="1:35">
      <c r="A1050" s="274"/>
      <c r="T1050" s="271"/>
      <c r="U1050" s="271"/>
      <c r="V1050" s="271"/>
      <c r="W1050" s="8"/>
      <c r="X1050" s="8"/>
      <c r="Y1050" s="8"/>
      <c r="Z1050" s="8"/>
      <c r="AA1050" s="8"/>
      <c r="AB1050" s="8"/>
      <c r="AC1050" s="8"/>
      <c r="AD1050" s="8"/>
      <c r="AE1050" s="8"/>
      <c r="AF1050" s="8"/>
      <c r="AG1050" s="8"/>
      <c r="AH1050" s="8"/>
      <c r="AI1050" s="8"/>
    </row>
    <row r="1051" spans="1:35">
      <c r="A1051" s="274"/>
      <c r="T1051" s="271"/>
      <c r="U1051" s="271"/>
      <c r="V1051" s="271"/>
      <c r="W1051" s="8"/>
      <c r="X1051" s="8"/>
      <c r="Y1051" s="8"/>
      <c r="Z1051" s="8"/>
      <c r="AA1051" s="8"/>
      <c r="AB1051" s="8"/>
      <c r="AC1051" s="8"/>
      <c r="AD1051" s="8"/>
      <c r="AE1051" s="8"/>
      <c r="AF1051" s="8"/>
      <c r="AG1051" s="8"/>
      <c r="AH1051" s="8"/>
      <c r="AI1051" s="8"/>
    </row>
    <row r="1052" spans="1:35">
      <c r="A1052" s="274"/>
      <c r="T1052" s="271"/>
      <c r="U1052" s="271"/>
      <c r="V1052" s="271"/>
      <c r="W1052" s="8"/>
      <c r="X1052" s="8"/>
      <c r="Y1052" s="8"/>
      <c r="Z1052" s="8"/>
      <c r="AA1052" s="8"/>
      <c r="AB1052" s="8"/>
      <c r="AC1052" s="8"/>
      <c r="AD1052" s="8"/>
      <c r="AE1052" s="8"/>
      <c r="AF1052" s="8"/>
      <c r="AG1052" s="8"/>
      <c r="AH1052" s="8"/>
      <c r="AI1052" s="8"/>
    </row>
    <row r="1053" spans="1:35">
      <c r="A1053" s="274"/>
      <c r="T1053" s="271"/>
      <c r="U1053" s="271"/>
      <c r="V1053" s="271"/>
      <c r="W1053" s="8"/>
      <c r="X1053" s="8"/>
      <c r="Y1053" s="8"/>
      <c r="Z1053" s="8"/>
      <c r="AA1053" s="8"/>
      <c r="AB1053" s="8"/>
      <c r="AC1053" s="8"/>
      <c r="AD1053" s="8"/>
      <c r="AE1053" s="8"/>
      <c r="AF1053" s="8"/>
      <c r="AG1053" s="8"/>
      <c r="AH1053" s="8"/>
      <c r="AI1053" s="8"/>
    </row>
    <row r="1054" spans="1:35">
      <c r="A1054" s="274"/>
      <c r="B1054" s="572" t="s">
        <v>854</v>
      </c>
      <c r="T1054" s="271"/>
      <c r="U1054" s="271"/>
      <c r="V1054" s="271"/>
      <c r="W1054" s="8"/>
      <c r="X1054" s="8"/>
      <c r="Y1054" s="8"/>
      <c r="Z1054" s="8"/>
      <c r="AA1054" s="8"/>
      <c r="AB1054" s="8"/>
      <c r="AC1054" s="8"/>
      <c r="AD1054" s="8"/>
      <c r="AE1054" s="8"/>
      <c r="AF1054" s="8"/>
      <c r="AG1054" s="8"/>
      <c r="AH1054" s="8"/>
      <c r="AI1054" s="8"/>
    </row>
    <row r="1055" spans="1:35">
      <c r="A1055" s="274"/>
      <c r="T1055" s="271"/>
      <c r="U1055" s="271"/>
      <c r="V1055" s="271"/>
      <c r="W1055" s="8"/>
      <c r="X1055" s="8"/>
      <c r="Y1055" s="8"/>
      <c r="Z1055" s="8"/>
      <c r="AA1055" s="8"/>
      <c r="AB1055" s="8"/>
      <c r="AC1055" s="8"/>
      <c r="AD1055" s="8"/>
      <c r="AE1055" s="8"/>
      <c r="AF1055" s="8"/>
      <c r="AG1055" s="8"/>
      <c r="AH1055" s="8"/>
      <c r="AI1055" s="8"/>
    </row>
    <row r="1056" spans="1:35">
      <c r="A1056" s="274"/>
      <c r="B1056" s="614" t="s">
        <v>851</v>
      </c>
      <c r="T1056" s="271"/>
      <c r="U1056" s="271"/>
      <c r="V1056" s="271"/>
      <c r="W1056" s="8"/>
      <c r="X1056" s="8"/>
      <c r="Y1056" s="8"/>
      <c r="Z1056" s="8"/>
      <c r="AA1056" s="8"/>
      <c r="AB1056" s="8"/>
      <c r="AC1056" s="8"/>
      <c r="AD1056" s="8"/>
      <c r="AE1056" s="8"/>
      <c r="AF1056" s="8"/>
      <c r="AG1056" s="8"/>
      <c r="AH1056" s="8"/>
      <c r="AI1056" s="8"/>
    </row>
    <row r="1057" spans="1:35">
      <c r="A1057" s="274"/>
      <c r="B1057" s="7" t="s">
        <v>855</v>
      </c>
      <c r="T1057" s="271"/>
      <c r="U1057" s="271"/>
      <c r="V1057" s="271"/>
      <c r="W1057" s="8"/>
      <c r="X1057" s="8"/>
      <c r="Y1057" s="8"/>
      <c r="Z1057" s="8"/>
      <c r="AA1057" s="8"/>
      <c r="AB1057" s="8"/>
      <c r="AC1057" s="8"/>
      <c r="AD1057" s="8"/>
      <c r="AE1057" s="8"/>
      <c r="AF1057" s="8"/>
      <c r="AG1057" s="8"/>
      <c r="AH1057" s="8"/>
      <c r="AI1057" s="8"/>
    </row>
    <row r="1058" spans="1:35">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Latest Result</v>
      </c>
      <c r="T1058" s="271"/>
      <c r="U1058" s="271"/>
      <c r="V1058" s="271"/>
      <c r="W1058" s="8"/>
      <c r="X1058" s="8"/>
      <c r="Y1058" s="8"/>
      <c r="Z1058" s="8"/>
      <c r="AA1058" s="8"/>
      <c r="AB1058" s="8"/>
      <c r="AC1058" s="8"/>
      <c r="AD1058" s="8"/>
      <c r="AE1058" s="8"/>
      <c r="AF1058" s="8"/>
      <c r="AG1058" s="8"/>
      <c r="AH1058" s="8"/>
      <c r="AI1058" s="8"/>
    </row>
    <row r="1059" spans="1:35" ht="16">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f ca="1">IF(ISNUMBER(OFFSET(INDIRECT("'"&amp;'DATA for charts'!S$5&amp;"'!$c190"),$A1059,0)),OFFSET(INDIRECT("'"&amp;'DATA for charts'!S$5&amp;"'!$c190"),$A1059,0),"")</f>
        <v>711.87973207593382</v>
      </c>
      <c r="T1059" s="271"/>
      <c r="U1059" s="271"/>
      <c r="V1059" s="271"/>
      <c r="W1059" s="8"/>
      <c r="X1059" s="8"/>
      <c r="Y1059" s="8"/>
      <c r="Z1059" s="8"/>
      <c r="AA1059" s="8"/>
      <c r="AB1059" s="8"/>
      <c r="AC1059" s="8"/>
      <c r="AD1059" s="8"/>
      <c r="AE1059" s="8"/>
      <c r="AF1059" s="8"/>
      <c r="AG1059" s="8"/>
      <c r="AH1059" s="8"/>
      <c r="AI1059" s="8"/>
    </row>
    <row r="1060" spans="1:35" ht="16">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f ca="1">IF(ISNUMBER(OFFSET(INDIRECT("'"&amp;'DATA for charts'!S$5&amp;"'!$c190"),$A1060,0)),OFFSET(INDIRECT("'"&amp;'DATA for charts'!S$5&amp;"'!$c190"),$A1060,0),"")</f>
        <v>682.6319645677064</v>
      </c>
      <c r="T1060" s="271"/>
      <c r="U1060" s="271"/>
      <c r="V1060" s="271"/>
      <c r="W1060" s="8"/>
      <c r="X1060" s="8"/>
      <c r="Y1060" s="8"/>
      <c r="Z1060" s="8"/>
      <c r="AA1060" s="8"/>
      <c r="AB1060" s="8"/>
      <c r="AC1060" s="8"/>
      <c r="AD1060" s="8"/>
      <c r="AE1060" s="8"/>
      <c r="AF1060" s="8"/>
      <c r="AG1060" s="8"/>
      <c r="AH1060" s="8"/>
      <c r="AI1060" s="8"/>
    </row>
    <row r="1061" spans="1:35" ht="16">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f ca="1">IF(ISNUMBER(OFFSET(INDIRECT("'"&amp;'DATA for charts'!S$5&amp;"'!$c190"),$A1061,0)),OFFSET(INDIRECT("'"&amp;'DATA for charts'!S$5&amp;"'!$c190"),$A1061,0),"")</f>
        <v>472.21667115034046</v>
      </c>
      <c r="T1061" s="271"/>
      <c r="U1061" s="271"/>
      <c r="V1061" s="271"/>
      <c r="W1061" s="8"/>
      <c r="X1061" s="8"/>
      <c r="Y1061" s="8"/>
      <c r="Z1061" s="8"/>
      <c r="AA1061" s="8"/>
      <c r="AB1061" s="8"/>
      <c r="AC1061" s="8"/>
      <c r="AD1061" s="8"/>
      <c r="AE1061" s="8"/>
      <c r="AF1061" s="8"/>
      <c r="AG1061" s="8"/>
      <c r="AH1061" s="8"/>
      <c r="AI1061" s="8"/>
    </row>
    <row r="1062" spans="1:35" ht="16">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f ca="1">IF(ISNUMBER(OFFSET(INDIRECT("'"&amp;'DATA for charts'!S$5&amp;"'!$c190"),$A1062,0)),OFFSET(INDIRECT("'"&amp;'DATA for charts'!S$5&amp;"'!$c190"),$A1062,0),"")</f>
        <v>510.12438849059777</v>
      </c>
      <c r="T1062" s="271"/>
      <c r="U1062" s="271"/>
      <c r="V1062" s="271"/>
      <c r="W1062" s="8"/>
      <c r="X1062" s="8"/>
      <c r="Y1062" s="8"/>
      <c r="Z1062" s="8"/>
      <c r="AA1062" s="8"/>
      <c r="AB1062" s="8"/>
      <c r="AC1062" s="8"/>
      <c r="AD1062" s="8"/>
      <c r="AE1062" s="8"/>
      <c r="AF1062" s="8"/>
      <c r="AG1062" s="8"/>
      <c r="AH1062" s="8"/>
      <c r="AI1062" s="8"/>
    </row>
    <row r="1063" spans="1:35" ht="16">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f ca="1">IF(ISNUMBER(OFFSET(INDIRECT("'"&amp;'DATA for charts'!S$5&amp;"'!$c190"),$A1063,0)),OFFSET(INDIRECT("'"&amp;'DATA for charts'!S$5&amp;"'!$c190"),$A1063,0),"")</f>
        <v>136.81917222377049</v>
      </c>
      <c r="T1063" s="271"/>
      <c r="U1063" s="271"/>
      <c r="V1063" s="271"/>
      <c r="W1063" s="8"/>
      <c r="X1063" s="8"/>
      <c r="Y1063" s="8"/>
      <c r="Z1063" s="8"/>
      <c r="AA1063" s="8"/>
      <c r="AB1063" s="8"/>
      <c r="AC1063" s="8"/>
      <c r="AD1063" s="8"/>
      <c r="AE1063" s="8"/>
      <c r="AF1063" s="8"/>
      <c r="AG1063" s="8"/>
      <c r="AH1063" s="8"/>
      <c r="AI1063" s="8"/>
    </row>
    <row r="1064" spans="1:35" ht="16">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f ca="1">IF(ISNUMBER(OFFSET(INDIRECT("'"&amp;'DATA for charts'!S$5&amp;"'!$c190"),$A1064,0)),OFFSET(INDIRECT("'"&amp;'DATA for charts'!S$5&amp;"'!$c190"),$A1064,0),"")</f>
        <v>10.081226086637937</v>
      </c>
      <c r="T1064" s="271"/>
      <c r="U1064" s="271"/>
      <c r="V1064" s="271"/>
      <c r="W1064" s="8"/>
      <c r="X1064" s="8"/>
      <c r="Y1064" s="8"/>
      <c r="Z1064" s="8"/>
      <c r="AA1064" s="8"/>
      <c r="AB1064" s="8"/>
      <c r="AC1064" s="8"/>
      <c r="AD1064" s="8"/>
      <c r="AE1064" s="8"/>
      <c r="AF1064" s="8"/>
      <c r="AG1064" s="8"/>
      <c r="AH1064" s="8"/>
      <c r="AI1064" s="8"/>
    </row>
    <row r="1065" spans="1:35" ht="16">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f ca="1">IF(ISNUMBER(OFFSET(INDIRECT("'"&amp;'DATA for charts'!S$5&amp;"'!$c190"),$A1065,0)),OFFSET(INDIRECT("'"&amp;'DATA for charts'!S$5&amp;"'!$c190"),$A1065,0),"")</f>
        <v>12.018218893735234</v>
      </c>
      <c r="T1065" s="271"/>
      <c r="U1065" s="271"/>
      <c r="V1065" s="271"/>
      <c r="W1065" s="8"/>
      <c r="X1065" s="8"/>
      <c r="Y1065" s="8"/>
      <c r="Z1065" s="8"/>
      <c r="AA1065" s="8"/>
      <c r="AB1065" s="8"/>
      <c r="AC1065" s="8"/>
      <c r="AD1065" s="8"/>
      <c r="AE1065" s="8"/>
      <c r="AF1065" s="8"/>
      <c r="AG1065" s="8"/>
      <c r="AH1065" s="8"/>
      <c r="AI1065" s="8"/>
    </row>
    <row r="1066" spans="1:35" ht="16">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f ca="1">IF(ISNUMBER(OFFSET(INDIRECT("'"&amp;'DATA for charts'!S$5&amp;"'!$c190"),$A1066,0)),OFFSET(INDIRECT("'"&amp;'DATA for charts'!S$5&amp;"'!$c190"),$A1066,0),"")</f>
        <v>6.5877489389745971</v>
      </c>
      <c r="T1066" s="271"/>
      <c r="U1066" s="271"/>
      <c r="V1066" s="271"/>
      <c r="W1066" s="8"/>
      <c r="X1066" s="8"/>
      <c r="Y1066" s="8"/>
      <c r="Z1066" s="8"/>
      <c r="AA1066" s="8"/>
      <c r="AB1066" s="8"/>
      <c r="AC1066" s="8"/>
      <c r="AD1066" s="8"/>
      <c r="AE1066" s="8"/>
      <c r="AF1066" s="8"/>
      <c r="AG1066" s="8"/>
      <c r="AH1066" s="8"/>
      <c r="AI1066" s="8"/>
    </row>
    <row r="1067" spans="1:35" ht="16">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f ca="1">IF(ISNUMBER(OFFSET(INDIRECT("'"&amp;'DATA for charts'!S$5&amp;"'!$c190"),$A1067,0)),OFFSET(INDIRECT("'"&amp;'DATA for charts'!S$5&amp;"'!$c190"),$A1067,0),"")</f>
        <v>73.316999254862949</v>
      </c>
      <c r="T1067" s="271"/>
      <c r="U1067" s="271"/>
      <c r="V1067" s="271"/>
      <c r="W1067" s="8"/>
      <c r="X1067" s="8"/>
      <c r="Y1067" s="8"/>
      <c r="Z1067" s="8"/>
      <c r="AA1067" s="8"/>
      <c r="AB1067" s="8"/>
      <c r="AC1067" s="8"/>
      <c r="AD1067" s="8"/>
      <c r="AE1067" s="8"/>
      <c r="AF1067" s="8"/>
      <c r="AG1067" s="8"/>
      <c r="AH1067" s="8"/>
      <c r="AI1067" s="8"/>
    </row>
    <row r="1068" spans="1:35" ht="16">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f ca="1">IF(ISNUMBER(OFFSET(INDIRECT("'"&amp;'DATA for charts'!S$5&amp;"'!$c190"),$A1068,0)),OFFSET(INDIRECT("'"&amp;'DATA for charts'!S$5&amp;"'!$c190"),$A1068,0),"")</f>
        <v>347.70836289060389</v>
      </c>
      <c r="T1068" s="271"/>
      <c r="U1068" s="271"/>
      <c r="V1068" s="271"/>
      <c r="W1068" s="8"/>
      <c r="X1068" s="8"/>
      <c r="Y1068" s="8"/>
      <c r="Z1068" s="8"/>
      <c r="AA1068" s="8"/>
      <c r="AB1068" s="8"/>
      <c r="AC1068" s="8"/>
      <c r="AD1068" s="8"/>
      <c r="AE1068" s="8"/>
      <c r="AF1068" s="8"/>
      <c r="AG1068" s="8"/>
      <c r="AH1068" s="8"/>
      <c r="AI1068" s="8"/>
    </row>
    <row r="1069" spans="1:35" ht="16">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f ca="1">IF(ISNUMBER(OFFSET(INDIRECT("'"&amp;'DATA for charts'!S$5&amp;"'!$c190"),$A1069,0)),OFFSET(INDIRECT("'"&amp;'DATA for charts'!S$5&amp;"'!$c190"),$A1069,0),"")</f>
        <v>625.25956117356077</v>
      </c>
      <c r="T1069" s="271"/>
      <c r="U1069" s="271"/>
      <c r="V1069" s="271"/>
      <c r="W1069" s="8"/>
      <c r="X1069" s="8"/>
      <c r="Y1069" s="8"/>
      <c r="Z1069" s="8"/>
      <c r="AA1069" s="8"/>
      <c r="AB1069" s="8"/>
      <c r="AC1069" s="8"/>
      <c r="AD1069" s="8"/>
      <c r="AE1069" s="8"/>
      <c r="AF1069" s="8"/>
      <c r="AG1069" s="8"/>
      <c r="AH1069" s="8"/>
      <c r="AI1069" s="8"/>
    </row>
    <row r="1070" spans="1:35" ht="17"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f ca="1">IF(ISNUMBER(OFFSET(INDIRECT("'"&amp;'DATA for charts'!S$5&amp;"'!$c190"),$A1070,0)),OFFSET(INDIRECT("'"&amp;'DATA for charts'!S$5&amp;"'!$c190"),$A1070,0),"")</f>
        <v>735.73029178161846</v>
      </c>
      <c r="T1070" s="271"/>
      <c r="U1070" s="271"/>
      <c r="V1070" s="271"/>
      <c r="W1070" s="8"/>
      <c r="X1070" s="8"/>
      <c r="Y1070" s="8"/>
      <c r="Z1070" s="8"/>
      <c r="AA1070" s="8"/>
      <c r="AB1070" s="8"/>
      <c r="AC1070" s="8"/>
      <c r="AD1070" s="8"/>
      <c r="AE1070" s="8"/>
      <c r="AF1070" s="8"/>
      <c r="AG1070" s="8"/>
      <c r="AH1070" s="8"/>
      <c r="AI1070" s="8"/>
    </row>
    <row r="1071" spans="1:35" ht="14" thickTop="1">
      <c r="B1071" s="877" t="s">
        <v>949</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1:35">
      <c r="B1072" s="614" t="s">
        <v>856</v>
      </c>
      <c r="T1072" s="271"/>
      <c r="U1072" s="271"/>
      <c r="V1072" s="271"/>
      <c r="W1072" s="8"/>
      <c r="X1072" s="8"/>
      <c r="Y1072" s="8"/>
      <c r="Z1072" s="8"/>
      <c r="AA1072" s="8"/>
      <c r="AB1072" s="8"/>
      <c r="AC1072" s="8"/>
      <c r="AD1072" s="8"/>
      <c r="AE1072" s="8"/>
      <c r="AF1072" s="8"/>
      <c r="AG1072" s="8"/>
      <c r="AH1072" s="8"/>
      <c r="AI1072" s="8"/>
    </row>
    <row r="1073" spans="1:35">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Latest Result</v>
      </c>
      <c r="T1073" s="271"/>
      <c r="U1073" s="271"/>
      <c r="V1073" s="271"/>
      <c r="W1073" s="8"/>
      <c r="X1073" s="8"/>
      <c r="Y1073" s="8"/>
      <c r="Z1073" s="8"/>
      <c r="AA1073" s="8"/>
      <c r="AB1073" s="8"/>
      <c r="AC1073" s="8"/>
      <c r="AD1073" s="8"/>
      <c r="AE1073" s="8"/>
      <c r="AF1073" s="8"/>
      <c r="AG1073" s="8"/>
      <c r="AH1073" s="8"/>
      <c r="AI1073" s="8"/>
    </row>
    <row r="1074" spans="1:35" ht="16">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f ca="1">IF(ISNUMBER(OFFSET(INDIRECT("'"&amp;'DATA for charts'!S$5&amp;"'!$d190"),$A1074,0)),OFFSET(INDIRECT("'"&amp;'DATA for charts'!S$5&amp;"'!$d190"),$A1074,0),"")</f>
        <v>521.7980363486048</v>
      </c>
      <c r="T1074" s="271"/>
      <c r="U1074" s="271"/>
      <c r="V1074" s="271"/>
      <c r="W1074" s="8"/>
      <c r="X1074" s="8"/>
      <c r="Y1074" s="8"/>
      <c r="Z1074" s="8"/>
      <c r="AA1074" s="8"/>
      <c r="AB1074" s="8"/>
      <c r="AC1074" s="8"/>
      <c r="AD1074" s="8"/>
      <c r="AE1074" s="8"/>
      <c r="AF1074" s="8"/>
      <c r="AG1074" s="8"/>
      <c r="AH1074" s="8"/>
      <c r="AI1074" s="8"/>
    </row>
    <row r="1075" spans="1:35" ht="16">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f ca="1">IF(ISNUMBER(OFFSET(INDIRECT("'"&amp;'DATA for charts'!S$5&amp;"'!$d190"),$A1075,0)),OFFSET(INDIRECT("'"&amp;'DATA for charts'!S$5&amp;"'!$d190"),$A1075,0),"")</f>
        <v>387.49812256271707</v>
      </c>
      <c r="T1075" s="271"/>
      <c r="U1075" s="271"/>
      <c r="V1075" s="271"/>
      <c r="W1075" s="8"/>
      <c r="X1075" s="8"/>
      <c r="Y1075" s="8"/>
      <c r="Z1075" s="8"/>
      <c r="AA1075" s="8"/>
      <c r="AB1075" s="8"/>
      <c r="AC1075" s="8"/>
      <c r="AD1075" s="8"/>
      <c r="AE1075" s="8"/>
      <c r="AF1075" s="8"/>
      <c r="AG1075" s="8"/>
      <c r="AH1075" s="8"/>
      <c r="AI1075" s="8"/>
    </row>
    <row r="1076" spans="1:35" ht="16">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f ca="1">IF(ISNUMBER(OFFSET(INDIRECT("'"&amp;'DATA for charts'!S$5&amp;"'!$d190"),$A1076,0)),OFFSET(INDIRECT("'"&amp;'DATA for charts'!S$5&amp;"'!$d190"),$A1076,0),"")</f>
        <v>484.36112966085989</v>
      </c>
      <c r="T1076" s="271"/>
      <c r="U1076" s="271"/>
      <c r="V1076" s="271"/>
      <c r="W1076" s="8"/>
      <c r="X1076" s="8"/>
      <c r="Y1076" s="8"/>
      <c r="Z1076" s="8"/>
      <c r="AA1076" s="8"/>
      <c r="AB1076" s="8"/>
      <c r="AC1076" s="8"/>
      <c r="AD1076" s="8"/>
      <c r="AE1076" s="8"/>
      <c r="AF1076" s="8"/>
      <c r="AG1076" s="8"/>
      <c r="AH1076" s="8"/>
      <c r="AI1076" s="8"/>
    </row>
    <row r="1077" spans="1:35" ht="16">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f ca="1">IF(ISNUMBER(OFFSET(INDIRECT("'"&amp;'DATA for charts'!S$5&amp;"'!$d190"),$A1077,0)),OFFSET(INDIRECT("'"&amp;'DATA for charts'!S$5&amp;"'!$d190"),$A1077,0),"")</f>
        <v>240.46105063040042</v>
      </c>
      <c r="T1077" s="271"/>
      <c r="U1077" s="271"/>
      <c r="V1077" s="271"/>
      <c r="W1077" s="8"/>
      <c r="X1077" s="8"/>
      <c r="Y1077" s="8"/>
      <c r="Z1077" s="8"/>
      <c r="AA1077" s="8"/>
      <c r="AB1077" s="8"/>
      <c r="AC1077" s="8"/>
      <c r="AD1077" s="8"/>
      <c r="AE1077" s="8"/>
      <c r="AF1077" s="8"/>
      <c r="AG1077" s="8"/>
      <c r="AH1077" s="8"/>
      <c r="AI1077" s="8"/>
    </row>
    <row r="1078" spans="1:35" ht="16">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f ca="1">IF(ISNUMBER(OFFSET(INDIRECT("'"&amp;'DATA for charts'!S$5&amp;"'!$d190"),$A1078,0)),OFFSET(INDIRECT("'"&amp;'DATA for charts'!S$5&amp;"'!$d190"),$A1078,0),"")</f>
        <v>339.9138828752391</v>
      </c>
      <c r="T1078" s="271"/>
      <c r="U1078" s="271"/>
      <c r="V1078" s="271"/>
      <c r="W1078" s="8"/>
      <c r="X1078" s="8"/>
      <c r="Y1078" s="8"/>
      <c r="Z1078" s="8"/>
      <c r="AA1078" s="8"/>
      <c r="AB1078" s="8"/>
      <c r="AC1078" s="8"/>
      <c r="AD1078" s="8"/>
      <c r="AE1078" s="8"/>
      <c r="AF1078" s="8"/>
      <c r="AG1078" s="8"/>
      <c r="AH1078" s="8"/>
      <c r="AI1078" s="8"/>
    </row>
    <row r="1079" spans="1:35" ht="16">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f ca="1">IF(ISNUMBER(OFFSET(INDIRECT("'"&amp;'DATA for charts'!S$5&amp;"'!$d190"),$A1079,0)),OFFSET(INDIRECT("'"&amp;'DATA for charts'!S$5&amp;"'!$d190"),$A1079,0),"")</f>
        <v>539.60499000095388</v>
      </c>
      <c r="T1079" s="271"/>
      <c r="U1079" s="271"/>
      <c r="V1079" s="271"/>
      <c r="W1079" s="8"/>
      <c r="X1079" s="8"/>
      <c r="Y1079" s="8"/>
      <c r="Z1079" s="8"/>
      <c r="AA1079" s="8"/>
      <c r="AB1079" s="8"/>
      <c r="AC1079" s="8"/>
      <c r="AD1079" s="8"/>
      <c r="AE1079" s="8"/>
      <c r="AF1079" s="8"/>
      <c r="AG1079" s="8"/>
      <c r="AH1079" s="8"/>
      <c r="AI1079" s="8"/>
    </row>
    <row r="1080" spans="1:35" ht="16">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f ca="1">IF(ISNUMBER(OFFSET(INDIRECT("'"&amp;'DATA for charts'!S$5&amp;"'!$d190"),$A1080,0)),OFFSET(INDIRECT("'"&amp;'DATA for charts'!S$5&amp;"'!$d190"),$A1080,0),"")</f>
        <v>536.38344097531501</v>
      </c>
      <c r="T1080" s="271"/>
      <c r="U1080" s="271"/>
      <c r="V1080" s="271"/>
      <c r="W1080" s="8"/>
      <c r="X1080" s="8"/>
      <c r="Y1080" s="8"/>
      <c r="Z1080" s="8"/>
      <c r="AA1080" s="8"/>
      <c r="AB1080" s="8"/>
      <c r="AC1080" s="8"/>
      <c r="AD1080" s="8"/>
      <c r="AE1080" s="8"/>
      <c r="AF1080" s="8"/>
      <c r="AG1080" s="8"/>
      <c r="AH1080" s="8"/>
      <c r="AI1080" s="8"/>
    </row>
    <row r="1081" spans="1:35" ht="16">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f ca="1">IF(ISNUMBER(OFFSET(INDIRECT("'"&amp;'DATA for charts'!S$5&amp;"'!$d190"),$A1081,0)),OFFSET(INDIRECT("'"&amp;'DATA for charts'!S$5&amp;"'!$d190"),$A1081,0),"")</f>
        <v>648.50131104511024</v>
      </c>
      <c r="T1081" s="271"/>
      <c r="U1081" s="271"/>
      <c r="V1081" s="271"/>
      <c r="W1081" s="8"/>
      <c r="X1081" s="8"/>
      <c r="Y1081" s="8"/>
      <c r="Z1081" s="8"/>
      <c r="AA1081" s="8"/>
      <c r="AB1081" s="8"/>
      <c r="AC1081" s="8"/>
      <c r="AD1081" s="8"/>
      <c r="AE1081" s="8"/>
      <c r="AF1081" s="8"/>
      <c r="AG1081" s="8"/>
      <c r="AH1081" s="8"/>
      <c r="AI1081" s="8"/>
    </row>
    <row r="1082" spans="1:35" ht="16">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f ca="1">IF(ISNUMBER(OFFSET(INDIRECT("'"&amp;'DATA for charts'!S$5&amp;"'!$d190"),$A1082,0)),OFFSET(INDIRECT("'"&amp;'DATA for charts'!S$5&amp;"'!$d190"),$A1082,0),"")</f>
        <v>733.70797490865777</v>
      </c>
      <c r="T1082" s="271"/>
      <c r="U1082" s="271"/>
      <c r="V1082" s="271"/>
      <c r="W1082" s="8"/>
      <c r="X1082" s="8"/>
      <c r="Y1082" s="8"/>
      <c r="Z1082" s="8"/>
      <c r="AA1082" s="8"/>
      <c r="AB1082" s="8"/>
      <c r="AC1082" s="8"/>
      <c r="AD1082" s="8"/>
      <c r="AE1082" s="8"/>
      <c r="AF1082" s="8"/>
      <c r="AG1082" s="8"/>
      <c r="AH1082" s="8"/>
      <c r="AI1082" s="8"/>
    </row>
    <row r="1083" spans="1:35" ht="16">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f ca="1">IF(ISNUMBER(OFFSET(INDIRECT("'"&amp;'DATA for charts'!S$5&amp;"'!$d190"),$A1083,0)),OFFSET(INDIRECT("'"&amp;'DATA for charts'!S$5&amp;"'!$d190"),$A1083,0),"")</f>
        <v>675.26870117888598</v>
      </c>
      <c r="T1083" s="271"/>
      <c r="U1083" s="271"/>
      <c r="V1083" s="271"/>
      <c r="W1083" s="8"/>
      <c r="X1083" s="8"/>
      <c r="Y1083" s="8"/>
      <c r="Z1083" s="8"/>
      <c r="AA1083" s="8"/>
      <c r="AB1083" s="8"/>
      <c r="AC1083" s="8"/>
      <c r="AD1083" s="8"/>
      <c r="AE1083" s="8"/>
      <c r="AF1083" s="8"/>
      <c r="AG1083" s="8"/>
      <c r="AH1083" s="8"/>
      <c r="AI1083" s="8"/>
    </row>
    <row r="1084" spans="1:35" ht="16">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f ca="1">IF(ISNUMBER(OFFSET(INDIRECT("'"&amp;'DATA for charts'!S$5&amp;"'!$d190"),$A1084,0)),OFFSET(INDIRECT("'"&amp;'DATA for charts'!S$5&amp;"'!$d190"),$A1084,0),"")</f>
        <v>437.68138875487352</v>
      </c>
      <c r="T1084" s="271"/>
      <c r="U1084" s="271"/>
      <c r="V1084" s="271"/>
      <c r="W1084" s="8"/>
      <c r="X1084" s="8"/>
      <c r="Y1084" s="8"/>
      <c r="Z1084" s="8"/>
      <c r="AA1084" s="8"/>
      <c r="AB1084" s="8"/>
      <c r="AC1084" s="8"/>
      <c r="AD1084" s="8"/>
      <c r="AE1084" s="8"/>
      <c r="AF1084" s="8"/>
      <c r="AG1084" s="8"/>
      <c r="AH1084" s="8"/>
      <c r="AI1084" s="8"/>
    </row>
    <row r="1085" spans="1:35" ht="17"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f ca="1">IF(ISNUMBER(OFFSET(INDIRECT("'"&amp;'DATA for charts'!S$5&amp;"'!$d190"),$A1085,0)),OFFSET(INDIRECT("'"&amp;'DATA for charts'!S$5&amp;"'!$d190"),$A1085,0),"")</f>
        <v>481.85937266711051</v>
      </c>
      <c r="T1085" s="271"/>
      <c r="U1085" s="271"/>
      <c r="V1085" s="271"/>
      <c r="W1085" s="8"/>
      <c r="X1085" s="8"/>
      <c r="Y1085" s="8"/>
      <c r="Z1085" s="8"/>
      <c r="AA1085" s="8"/>
      <c r="AB1085" s="8"/>
      <c r="AC1085" s="8"/>
      <c r="AD1085" s="8"/>
      <c r="AE1085" s="8"/>
      <c r="AF1085" s="8"/>
      <c r="AG1085" s="8"/>
      <c r="AH1085" s="8"/>
      <c r="AI1085" s="8"/>
    </row>
    <row r="1086" spans="1:35" ht="14" thickTop="1">
      <c r="A1086" s="2"/>
      <c r="B1086" s="877" t="s">
        <v>949</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 r="A1087" s="274"/>
      <c r="B1087" s="7" t="s">
        <v>857</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Latest Result</v>
      </c>
      <c r="T1088" s="271"/>
      <c r="U1088" s="271"/>
      <c r="V1088" s="271"/>
      <c r="W1088" s="8"/>
      <c r="X1088" s="8"/>
      <c r="Y1088" s="8"/>
      <c r="Z1088" s="8"/>
      <c r="AA1088" s="8"/>
      <c r="AB1088" s="8"/>
      <c r="AC1088" s="8"/>
      <c r="AD1088" s="8"/>
      <c r="AE1088" s="8"/>
      <c r="AF1088" s="8"/>
      <c r="AG1088" s="8"/>
      <c r="AH1088" s="8"/>
      <c r="AI1088" s="8"/>
    </row>
    <row r="1089" spans="1:35" ht="16">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f ca="1">IF(ISNUMBER(OFFSET(INDIRECT("'"&amp;'DATA for charts'!S$5&amp;"'!$e190"),$A1089,0)),OFFSET(INDIRECT("'"&amp;'DATA for charts'!S$5&amp;"'!$e190"),$A1089,0),"")</f>
        <v>2.9775703307541388</v>
      </c>
      <c r="T1089" s="271"/>
      <c r="U1089" s="271"/>
      <c r="V1089" s="271"/>
      <c r="W1089" s="8"/>
      <c r="X1089" s="8"/>
      <c r="Y1089" s="8"/>
      <c r="Z1089" s="8"/>
      <c r="AA1089" s="8"/>
      <c r="AB1089" s="8"/>
      <c r="AC1089" s="8"/>
      <c r="AD1089" s="8"/>
      <c r="AE1089" s="8"/>
      <c r="AF1089" s="8"/>
      <c r="AG1089" s="8"/>
      <c r="AH1089" s="8"/>
      <c r="AI1089" s="8"/>
    </row>
    <row r="1090" spans="1:35" ht="16">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f ca="1">IF(ISNUMBER(OFFSET(INDIRECT("'"&amp;'DATA for charts'!S$5&amp;"'!$e190"),$A1090,0)),OFFSET(INDIRECT("'"&amp;'DATA for charts'!S$5&amp;"'!$e190"),$A1090,0),"")</f>
        <v>3.0666431562516387</v>
      </c>
      <c r="T1090" s="271"/>
      <c r="U1090" s="271"/>
      <c r="V1090" s="271"/>
      <c r="W1090" s="8"/>
      <c r="X1090" s="8"/>
      <c r="Y1090" s="8"/>
      <c r="Z1090" s="8"/>
      <c r="AA1090" s="8"/>
      <c r="AB1090" s="8"/>
      <c r="AC1090" s="8"/>
      <c r="AD1090" s="8"/>
      <c r="AE1090" s="8"/>
      <c r="AF1090" s="8"/>
      <c r="AG1090" s="8"/>
      <c r="AH1090" s="8"/>
      <c r="AI1090" s="8"/>
    </row>
    <row r="1091" spans="1:35" ht="16">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f ca="1">IF(ISNUMBER(OFFSET(INDIRECT("'"&amp;'DATA for charts'!S$5&amp;"'!$e190"),$A1091,0)),OFFSET(INDIRECT("'"&amp;'DATA for charts'!S$5&amp;"'!$e190"),$A1091,0),"")</f>
        <v>2.1145564832492303</v>
      </c>
      <c r="T1091" s="271"/>
      <c r="U1091" s="271"/>
      <c r="V1091" s="271"/>
      <c r="W1091" s="8"/>
      <c r="X1091" s="8"/>
      <c r="Y1091" s="8"/>
      <c r="Z1091" s="8"/>
      <c r="AA1091" s="8"/>
      <c r="AB1091" s="8"/>
      <c r="AC1091" s="8"/>
      <c r="AD1091" s="8"/>
      <c r="AE1091" s="8"/>
      <c r="AF1091" s="8"/>
      <c r="AG1091" s="8"/>
      <c r="AH1091" s="8"/>
      <c r="AI1091" s="8"/>
    </row>
    <row r="1092" spans="1:35" ht="16">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f ca="1">IF(ISNUMBER(OFFSET(INDIRECT("'"&amp;'DATA for charts'!S$5&amp;"'!$e190"),$A1092,0)),OFFSET(INDIRECT("'"&amp;'DATA for charts'!S$5&amp;"'!$e190"),$A1092,0),"")</f>
        <v>2.3222876020014307</v>
      </c>
      <c r="T1092" s="271"/>
      <c r="U1092" s="271"/>
      <c r="V1092" s="271"/>
      <c r="W1092" s="8"/>
      <c r="X1092" s="8"/>
      <c r="Y1092" s="8"/>
      <c r="Z1092" s="8"/>
      <c r="AA1092" s="8"/>
      <c r="AB1092" s="8"/>
      <c r="AC1092" s="8"/>
      <c r="AD1092" s="8"/>
      <c r="AE1092" s="8"/>
      <c r="AF1092" s="8"/>
      <c r="AG1092" s="8"/>
      <c r="AH1092" s="8"/>
      <c r="AI1092" s="8"/>
    </row>
    <row r="1093" spans="1:35" ht="16">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f ca="1">IF(ISNUMBER(OFFSET(INDIRECT("'"&amp;'DATA for charts'!S$5&amp;"'!$e190"),$A1093,0)),OFFSET(INDIRECT("'"&amp;'DATA for charts'!S$5&amp;"'!$e190"),$A1093,0),"")</f>
        <v>1.6241275763121277</v>
      </c>
      <c r="T1093" s="271"/>
      <c r="U1093" s="271"/>
      <c r="V1093" s="271"/>
      <c r="W1093" s="8"/>
      <c r="X1093" s="8"/>
      <c r="Y1093" s="8"/>
      <c r="Z1093" s="8"/>
      <c r="AA1093" s="8"/>
      <c r="AB1093" s="8"/>
      <c r="AC1093" s="8"/>
      <c r="AD1093" s="8"/>
      <c r="AE1093" s="8"/>
      <c r="AF1093" s="8"/>
      <c r="AG1093" s="8"/>
      <c r="AH1093" s="8"/>
      <c r="AI1093" s="8"/>
    </row>
    <row r="1094" spans="1:35" ht="16">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f ca="1">IF(ISNUMBER(OFFSET(INDIRECT("'"&amp;'DATA for charts'!S$5&amp;"'!$e190"),$A1094,0)),OFFSET(INDIRECT("'"&amp;'DATA for charts'!S$5&amp;"'!$e190"),$A1094,0),"")</f>
        <v>0.7324294301144999</v>
      </c>
      <c r="T1094" s="271"/>
      <c r="U1094" s="271"/>
      <c r="V1094" s="271"/>
      <c r="W1094" s="8"/>
      <c r="X1094" s="8"/>
      <c r="Y1094" s="8"/>
      <c r="Z1094" s="8"/>
      <c r="AA1094" s="8"/>
      <c r="AB1094" s="8"/>
      <c r="AC1094" s="8"/>
      <c r="AD1094" s="8"/>
      <c r="AE1094" s="8"/>
      <c r="AF1094" s="8"/>
      <c r="AG1094" s="8"/>
      <c r="AH1094" s="8"/>
      <c r="AI1094" s="8"/>
    </row>
    <row r="1095" spans="1:35" ht="16">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f ca="1">IF(ISNUMBER(OFFSET(INDIRECT("'"&amp;'DATA for charts'!S$5&amp;"'!$e190"),$A1095,0)),OFFSET(INDIRECT("'"&amp;'DATA for charts'!S$5&amp;"'!$e190"),$A1095,0),"")</f>
        <v>0.5144490757031166</v>
      </c>
      <c r="T1095" s="271"/>
      <c r="U1095" s="271"/>
      <c r="V1095" s="271"/>
      <c r="W1095" s="8"/>
      <c r="X1095" s="8"/>
      <c r="Y1095" s="8"/>
      <c r="Z1095" s="8"/>
      <c r="AA1095" s="8"/>
      <c r="AB1095" s="8"/>
      <c r="AC1095" s="8"/>
      <c r="AD1095" s="8"/>
      <c r="AE1095" s="8"/>
      <c r="AF1095" s="8"/>
      <c r="AG1095" s="8"/>
      <c r="AH1095" s="8"/>
      <c r="AI1095" s="8"/>
    </row>
    <row r="1096" spans="1:35" ht="16">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f ca="1">IF(ISNUMBER(OFFSET(INDIRECT("'"&amp;'DATA for charts'!S$5&amp;"'!$e190"),$A1096,0)),OFFSET(INDIRECT("'"&amp;'DATA for charts'!S$5&amp;"'!$e190"),$A1096,0),"")</f>
        <v>0.4785235323409695</v>
      </c>
      <c r="T1096" s="271"/>
      <c r="U1096" s="271"/>
      <c r="V1096" s="271"/>
      <c r="W1096" s="8"/>
      <c r="X1096" s="8"/>
      <c r="Y1096" s="8"/>
      <c r="Z1096" s="8"/>
      <c r="AA1096" s="8"/>
      <c r="AB1096" s="8"/>
      <c r="AC1096" s="8"/>
      <c r="AD1096" s="8"/>
      <c r="AE1096" s="8"/>
      <c r="AF1096" s="8"/>
      <c r="AG1096" s="8"/>
      <c r="AH1096" s="8"/>
      <c r="AI1096" s="8"/>
    </row>
    <row r="1097" spans="1:35" ht="16">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f ca="1">IF(ISNUMBER(OFFSET(INDIRECT("'"&amp;'DATA for charts'!S$5&amp;"'!$e190"),$A1097,0)),OFFSET(INDIRECT("'"&amp;'DATA for charts'!S$5&amp;"'!$e190"),$A1097,0),"")</f>
        <v>1.1295497813086557</v>
      </c>
      <c r="T1097" s="271"/>
      <c r="U1097" s="271"/>
      <c r="V1097" s="271"/>
      <c r="W1097" s="8"/>
      <c r="X1097" s="8"/>
      <c r="Y1097" s="8"/>
      <c r="Z1097" s="8"/>
      <c r="AA1097" s="8"/>
      <c r="AB1097" s="8"/>
      <c r="AC1097" s="8"/>
      <c r="AD1097" s="8"/>
      <c r="AE1097" s="8"/>
      <c r="AF1097" s="8"/>
      <c r="AG1097" s="8"/>
      <c r="AH1097" s="8"/>
      <c r="AI1097" s="8"/>
    </row>
    <row r="1098" spans="1:35" ht="16">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f ca="1">IF(ISNUMBER(OFFSET(INDIRECT("'"&amp;'DATA for charts'!S$5&amp;"'!$e190"),$A1098,0)),OFFSET(INDIRECT("'"&amp;'DATA for charts'!S$5&amp;"'!$e190"),$A1098,0),"")</f>
        <v>1.6819964022312111</v>
      </c>
      <c r="T1098" s="271"/>
      <c r="U1098" s="271"/>
      <c r="V1098" s="271"/>
      <c r="W1098" s="8"/>
      <c r="X1098" s="8"/>
      <c r="Y1098" s="8"/>
      <c r="Z1098" s="8"/>
      <c r="AA1098" s="8"/>
      <c r="AB1098" s="8"/>
      <c r="AC1098" s="8"/>
      <c r="AD1098" s="8"/>
      <c r="AE1098" s="8"/>
      <c r="AF1098" s="8"/>
      <c r="AG1098" s="8"/>
      <c r="AH1098" s="8"/>
      <c r="AI1098" s="8"/>
    </row>
    <row r="1099" spans="1:35" ht="16">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f ca="1">IF(ISNUMBER(OFFSET(INDIRECT("'"&amp;'DATA for charts'!S$5&amp;"'!$e190"),$A1099,0)),OFFSET(INDIRECT("'"&amp;'DATA for charts'!S$5&amp;"'!$e190"),$A1099,0),"")</f>
        <v>3.1061123809166946</v>
      </c>
      <c r="T1099" s="271"/>
      <c r="U1099" s="271"/>
      <c r="V1099" s="271"/>
      <c r="W1099" s="8"/>
      <c r="X1099" s="8"/>
      <c r="Y1099" s="8"/>
      <c r="Z1099" s="8"/>
      <c r="AA1099" s="8"/>
      <c r="AB1099" s="8"/>
      <c r="AC1099" s="8"/>
      <c r="AD1099" s="8"/>
      <c r="AE1099" s="8"/>
      <c r="AF1099" s="8"/>
      <c r="AG1099" s="8"/>
      <c r="AH1099" s="8"/>
      <c r="AI1099" s="8"/>
    </row>
    <row r="1100" spans="1:35" ht="17"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f ca="1">IF(ISNUMBER(OFFSET(INDIRECT("'"&amp;'DATA for charts'!S$5&amp;"'!$e190"),$A1100,0)),OFFSET(INDIRECT("'"&amp;'DATA for charts'!S$5&amp;"'!$e190"),$A1100,0),"")</f>
        <v>3.2044263169308609</v>
      </c>
      <c r="T1100" s="271"/>
      <c r="U1100" s="271"/>
      <c r="V1100" s="271"/>
      <c r="W1100" s="8"/>
      <c r="X1100" s="8"/>
      <c r="Y1100" s="8"/>
      <c r="Z1100" s="8"/>
      <c r="AA1100" s="8"/>
      <c r="AB1100" s="8"/>
      <c r="AC1100" s="8"/>
      <c r="AD1100" s="8"/>
      <c r="AE1100" s="8"/>
      <c r="AF1100" s="8"/>
      <c r="AG1100" s="8"/>
      <c r="AH1100" s="8"/>
      <c r="AI1100" s="8"/>
    </row>
    <row r="1101" spans="1:35" ht="14" thickTop="1">
      <c r="B1101" s="877" t="s">
        <v>950</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1:35">
      <c r="B1102" s="614" t="s">
        <v>858</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1:35">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Latest Result</v>
      </c>
      <c r="T1103" s="271"/>
      <c r="U1103" s="271"/>
      <c r="V1103" s="271"/>
      <c r="W1103" s="8"/>
      <c r="X1103" s="8"/>
      <c r="Y1103" s="8"/>
      <c r="Z1103" s="8"/>
      <c r="AA1103" s="8"/>
      <c r="AB1103" s="8"/>
      <c r="AC1103" s="8"/>
      <c r="AD1103" s="8"/>
      <c r="AE1103" s="8"/>
      <c r="AF1103" s="8"/>
      <c r="AG1103" s="8"/>
      <c r="AH1103" s="8"/>
      <c r="AI1103" s="8"/>
    </row>
    <row r="1104" spans="1:35" ht="16">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f ca="1">IF(ISNUMBER(OFFSET(INDIRECT("'"&amp;'DATA for charts'!S$5&amp;"'!$h190"),$A1104,0)),OFFSET(INDIRECT("'"&amp;'DATA for charts'!S$5&amp;"'!$h190"),$A1104,0),"")</f>
        <v>6.3515671966931668</v>
      </c>
      <c r="T1104" s="271"/>
      <c r="U1104" s="271"/>
      <c r="V1104" s="271"/>
      <c r="W1104" s="8"/>
      <c r="X1104" s="8"/>
      <c r="Y1104" s="8"/>
      <c r="Z1104" s="8"/>
      <c r="AA1104" s="8"/>
      <c r="AB1104" s="8"/>
      <c r="AC1104" s="8"/>
      <c r="AD1104" s="8"/>
      <c r="AE1104" s="8"/>
      <c r="AF1104" s="8"/>
      <c r="AG1104" s="8"/>
      <c r="AH1104" s="8"/>
      <c r="AI1104" s="8"/>
    </row>
    <row r="1105" spans="1:35" ht="16">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f ca="1">IF(ISNUMBER(OFFSET(INDIRECT("'"&amp;'DATA for charts'!S$5&amp;"'!$h190"),$A1105,0)),OFFSET(INDIRECT("'"&amp;'DATA for charts'!S$5&amp;"'!$h190"),$A1105,0),"")</f>
        <v>5.5372543253138611</v>
      </c>
      <c r="T1105" s="271"/>
      <c r="U1105" s="271"/>
      <c r="V1105" s="271"/>
      <c r="W1105" s="8"/>
      <c r="X1105" s="8"/>
      <c r="Y1105" s="8"/>
      <c r="Z1105" s="8"/>
      <c r="AA1105" s="8"/>
      <c r="AB1105" s="8"/>
      <c r="AC1105" s="8"/>
      <c r="AD1105" s="8"/>
      <c r="AE1105" s="8"/>
      <c r="AF1105" s="8"/>
      <c r="AG1105" s="8"/>
      <c r="AH1105" s="8"/>
      <c r="AI1105" s="8"/>
    </row>
    <row r="1106" spans="1:35" ht="16">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f ca="1">IF(ISNUMBER(OFFSET(INDIRECT("'"&amp;'DATA for charts'!S$5&amp;"'!$h190"),$A1106,0)),OFFSET(INDIRECT("'"&amp;'DATA for charts'!S$5&amp;"'!$h190"),$A1106,0),"")</f>
        <v>5.0085325325644448</v>
      </c>
      <c r="T1106" s="271"/>
      <c r="U1106" s="271"/>
      <c r="V1106" s="271"/>
      <c r="W1106" s="8"/>
      <c r="X1106" s="8"/>
      <c r="Y1106" s="8"/>
      <c r="Z1106" s="8"/>
      <c r="AA1106" s="8"/>
      <c r="AB1106" s="8"/>
      <c r="AC1106" s="8"/>
      <c r="AD1106" s="8"/>
      <c r="AE1106" s="8"/>
      <c r="AF1106" s="8"/>
      <c r="AG1106" s="8"/>
      <c r="AH1106" s="8"/>
      <c r="AI1106" s="8"/>
    </row>
    <row r="1107" spans="1:35" ht="16">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f ca="1">IF(ISNUMBER(OFFSET(INDIRECT("'"&amp;'DATA for charts'!S$5&amp;"'!$h190"),$A1107,0)),OFFSET(INDIRECT("'"&amp;'DATA for charts'!S$5&amp;"'!$h190"),$A1107,0),"")</f>
        <v>3.9307295208213056</v>
      </c>
      <c r="T1107" s="271"/>
      <c r="U1107" s="271"/>
      <c r="V1107" s="271"/>
      <c r="W1107" s="8"/>
      <c r="X1107" s="8"/>
      <c r="Y1107" s="8"/>
      <c r="Z1107" s="8"/>
      <c r="AA1107" s="8"/>
      <c r="AB1107" s="8"/>
      <c r="AC1107" s="8"/>
      <c r="AD1107" s="8"/>
      <c r="AE1107" s="8"/>
      <c r="AF1107" s="8"/>
      <c r="AG1107" s="8"/>
      <c r="AH1107" s="8"/>
      <c r="AI1107" s="8"/>
    </row>
    <row r="1108" spans="1:35" ht="16">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f ca="1">IF(ISNUMBER(OFFSET(INDIRECT("'"&amp;'DATA for charts'!S$5&amp;"'!$h190"),$A1108,0)),OFFSET(INDIRECT("'"&amp;'DATA for charts'!S$5&amp;"'!$h190"),$A1108,0),"")</f>
        <v>3.0863626002491671</v>
      </c>
      <c r="T1108" s="271"/>
      <c r="U1108" s="271"/>
      <c r="V1108" s="271"/>
      <c r="W1108" s="8"/>
      <c r="X1108" s="8"/>
      <c r="Y1108" s="8"/>
      <c r="Z1108" s="8"/>
      <c r="AA1108" s="8"/>
      <c r="AB1108" s="8"/>
      <c r="AC1108" s="8"/>
      <c r="AD1108" s="8"/>
      <c r="AE1108" s="8"/>
      <c r="AF1108" s="8"/>
      <c r="AG1108" s="8"/>
      <c r="AH1108" s="8"/>
      <c r="AI1108" s="8"/>
    </row>
    <row r="1109" spans="1:35" ht="16">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f ca="1">IF(ISNUMBER(OFFSET(INDIRECT("'"&amp;'DATA for charts'!S$5&amp;"'!$h190"),$A1109,0)),OFFSET(INDIRECT("'"&amp;'DATA for charts'!S$5&amp;"'!$h190"),$A1109,0),"")</f>
        <v>3.4487326804979164</v>
      </c>
      <c r="T1109" s="271"/>
      <c r="U1109" s="271"/>
      <c r="V1109" s="271"/>
      <c r="W1109" s="8"/>
      <c r="X1109" s="8"/>
      <c r="Y1109" s="8"/>
      <c r="Z1109" s="8"/>
      <c r="AA1109" s="8"/>
      <c r="AB1109" s="8"/>
      <c r="AC1109" s="8"/>
      <c r="AD1109" s="8"/>
      <c r="AE1109" s="8"/>
      <c r="AF1109" s="8"/>
      <c r="AG1109" s="8"/>
      <c r="AH1109" s="8"/>
      <c r="AI1109" s="8"/>
    </row>
    <row r="1110" spans="1:35" ht="16">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f ca="1">IF(ISNUMBER(OFFSET(INDIRECT("'"&amp;'DATA for charts'!S$5&amp;"'!$h190"),$A1110,0)),OFFSET(INDIRECT("'"&amp;'DATA for charts'!S$5&amp;"'!$h190"),$A1110,0),"")</f>
        <v>3.6283710456183056</v>
      </c>
      <c r="T1110" s="271"/>
      <c r="U1110" s="271"/>
      <c r="V1110" s="271"/>
      <c r="W1110" s="8"/>
      <c r="X1110" s="8"/>
      <c r="Y1110" s="8"/>
      <c r="Z1110" s="8"/>
      <c r="AA1110" s="8"/>
      <c r="AB1110" s="8"/>
      <c r="AC1110" s="8"/>
      <c r="AD1110" s="8"/>
      <c r="AE1110" s="8"/>
      <c r="AF1110" s="8"/>
      <c r="AG1110" s="8"/>
      <c r="AH1110" s="8"/>
      <c r="AI1110" s="8"/>
    </row>
    <row r="1111" spans="1:35" ht="16">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f ca="1">IF(ISNUMBER(OFFSET(INDIRECT("'"&amp;'DATA for charts'!S$5&amp;"'!$h190"),$A1111,0)),OFFSET(INDIRECT("'"&amp;'DATA for charts'!S$5&amp;"'!$h190"),$A1111,0),"")</f>
        <v>4.6719597500999726</v>
      </c>
      <c r="T1111" s="271"/>
      <c r="U1111" s="271"/>
      <c r="V1111" s="271"/>
      <c r="W1111" s="8"/>
      <c r="X1111" s="8"/>
      <c r="Y1111" s="8"/>
      <c r="Z1111" s="8"/>
      <c r="AA1111" s="8"/>
      <c r="AB1111" s="8"/>
      <c r="AC1111" s="8"/>
      <c r="AD1111" s="8"/>
      <c r="AE1111" s="8"/>
      <c r="AF1111" s="8"/>
      <c r="AG1111" s="8"/>
      <c r="AH1111" s="8"/>
      <c r="AI1111" s="8"/>
    </row>
    <row r="1112" spans="1:35" ht="16">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f ca="1">IF(ISNUMBER(OFFSET(INDIRECT("'"&amp;'DATA for charts'!S$5&amp;"'!$h190"),$A1112,0)),OFFSET(INDIRECT("'"&amp;'DATA for charts'!S$5&amp;"'!$h190"),$A1112,0),"")</f>
        <v>5.7147972674268885</v>
      </c>
      <c r="T1112" s="271"/>
      <c r="U1112" s="271"/>
      <c r="V1112" s="271"/>
      <c r="W1112" s="8"/>
      <c r="X1112" s="8"/>
      <c r="Y1112" s="8"/>
      <c r="Z1112" s="8"/>
      <c r="AA1112" s="8"/>
      <c r="AB1112" s="8"/>
      <c r="AC1112" s="8"/>
      <c r="AD1112" s="8"/>
      <c r="AE1112" s="8"/>
      <c r="AF1112" s="8"/>
      <c r="AG1112" s="8"/>
      <c r="AH1112" s="8"/>
      <c r="AI1112" s="8"/>
    </row>
    <row r="1113" spans="1:35" ht="16">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f ca="1">IF(ISNUMBER(OFFSET(INDIRECT("'"&amp;'DATA for charts'!S$5&amp;"'!$h190"),$A1113,0)),OFFSET(INDIRECT("'"&amp;'DATA for charts'!S$5&amp;"'!$h190"),$A1113,0),"")</f>
        <v>6.2221109494864164</v>
      </c>
      <c r="T1113" s="271"/>
      <c r="U1113" s="271"/>
      <c r="V1113" s="271"/>
      <c r="W1113" s="8"/>
      <c r="X1113" s="8"/>
      <c r="Y1113" s="8"/>
      <c r="Z1113" s="8"/>
      <c r="AA1113" s="8"/>
      <c r="AB1113" s="8"/>
      <c r="AC1113" s="8"/>
      <c r="AD1113" s="8"/>
      <c r="AE1113" s="8"/>
      <c r="AF1113" s="8"/>
      <c r="AG1113" s="8"/>
      <c r="AH1113" s="8"/>
      <c r="AI1113" s="8"/>
    </row>
    <row r="1114" spans="1:35" ht="16">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f ca="1">IF(ISNUMBER(OFFSET(INDIRECT("'"&amp;'DATA for charts'!S$5&amp;"'!$h190"),$A1114,0)),OFFSET(INDIRECT("'"&amp;'DATA for charts'!S$5&amp;"'!$h190"),$A1114,0),"")</f>
        <v>6.193976005662666</v>
      </c>
      <c r="T1114" s="271"/>
      <c r="U1114" s="271"/>
      <c r="V1114" s="271"/>
      <c r="W1114" s="8"/>
      <c r="X1114" s="8"/>
      <c r="Y1114" s="8"/>
      <c r="Z1114" s="8"/>
      <c r="AA1114" s="8"/>
      <c r="AB1114" s="8"/>
      <c r="AC1114" s="8"/>
      <c r="AD1114" s="8"/>
      <c r="AE1114" s="8"/>
      <c r="AF1114" s="8"/>
      <c r="AG1114" s="8"/>
      <c r="AH1114" s="8"/>
      <c r="AI1114" s="8"/>
    </row>
    <row r="1115" spans="1:35" ht="17"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f ca="1">IF(ISNUMBER(OFFSET(INDIRECT("'"&amp;'DATA for charts'!S$5&amp;"'!$h190"),$A1115,0)),OFFSET(INDIRECT("'"&amp;'DATA for charts'!S$5&amp;"'!$h190"),$A1115,0),"")</f>
        <v>6.2509574559818333</v>
      </c>
      <c r="T1115" s="271"/>
      <c r="U1115" s="271"/>
      <c r="V1115" s="271"/>
      <c r="W1115" s="8"/>
      <c r="X1115" s="8"/>
      <c r="Y1115" s="8"/>
      <c r="Z1115" s="8"/>
      <c r="AA1115" s="8"/>
      <c r="AB1115" s="8"/>
      <c r="AC1115" s="8"/>
      <c r="AD1115" s="8"/>
      <c r="AE1115" s="8"/>
      <c r="AF1115" s="8"/>
      <c r="AG1115" s="8"/>
      <c r="AH1115" s="8"/>
      <c r="AI1115" s="8"/>
    </row>
    <row r="1116" spans="1:35" ht="14" thickTop="1">
      <c r="A1116" s="2"/>
      <c r="B1116" s="877" t="s">
        <v>950</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 r="A1117" s="274"/>
      <c r="B1117" s="614" t="s">
        <v>852</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 r="A1118" s="274"/>
      <c r="B1118" s="7" t="s">
        <v>855</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35">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Latest Result</v>
      </c>
      <c r="T1119" s="271"/>
      <c r="U1119" s="271"/>
      <c r="V1119" s="271"/>
      <c r="W1119" s="8"/>
      <c r="X1119" s="8"/>
      <c r="Y1119" s="8"/>
      <c r="Z1119" s="8"/>
      <c r="AA1119" s="8"/>
    </row>
    <row r="1120" spans="1:35" ht="16">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f ca="1">IF(ISNUMBER(OFFSET(INDIRECT("'"&amp;'DATA for charts'!S$5&amp;"'!$k190"),$A1120,0)),OFFSET(INDIRECT("'"&amp;'DATA for charts'!S$5&amp;"'!$k190"),$A1120,0),"")</f>
        <v>255.8354900986798</v>
      </c>
      <c r="T1120" s="271"/>
      <c r="U1120" s="271"/>
      <c r="V1120" s="271"/>
      <c r="W1120" s="8"/>
      <c r="X1120" s="8"/>
      <c r="Y1120" s="8"/>
      <c r="Z1120" s="8"/>
      <c r="AA1120" s="8"/>
    </row>
    <row r="1121" spans="1:27" ht="16">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f ca="1">IF(ISNUMBER(OFFSET(INDIRECT("'"&amp;'DATA for charts'!S$5&amp;"'!$k190"),$A1121,0)),OFFSET(INDIRECT("'"&amp;'DATA for charts'!S$5&amp;"'!$k190"),$A1121,0),"")</f>
        <v>294.18143228612269</v>
      </c>
      <c r="T1121" s="271"/>
      <c r="U1121" s="271"/>
      <c r="V1121" s="271"/>
      <c r="W1121" s="8"/>
      <c r="X1121" s="8"/>
      <c r="Y1121" s="8"/>
      <c r="Z1121" s="8"/>
      <c r="AA1121" s="8"/>
    </row>
    <row r="1122" spans="1:27" ht="16">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f ca="1">IF(ISNUMBER(OFFSET(INDIRECT("'"&amp;'DATA for charts'!S$5&amp;"'!$k190"),$A1122,0)),OFFSET(INDIRECT("'"&amp;'DATA for charts'!S$5&amp;"'!$k190"),$A1122,0),"")</f>
        <v>125.54241914544262</v>
      </c>
      <c r="T1122" s="271"/>
      <c r="U1122" s="271"/>
      <c r="V1122" s="271"/>
      <c r="W1122" s="8"/>
      <c r="X1122" s="8"/>
      <c r="Y1122" s="8"/>
      <c r="Z1122" s="8"/>
      <c r="AA1122" s="8"/>
    </row>
    <row r="1123" spans="1:27" ht="16">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f ca="1">IF(ISNUMBER(OFFSET(INDIRECT("'"&amp;'DATA for charts'!S$5&amp;"'!$k190"),$A1123,0)),OFFSET(INDIRECT("'"&amp;'DATA for charts'!S$5&amp;"'!$k190"),$A1123,0),"")</f>
        <v>268.65431060493762</v>
      </c>
      <c r="T1123" s="271"/>
      <c r="U1123" s="271"/>
      <c r="V1123" s="271"/>
      <c r="W1123" s="8"/>
      <c r="X1123" s="8"/>
      <c r="Y1123" s="8"/>
      <c r="Z1123" s="8"/>
      <c r="AA1123" s="8"/>
    </row>
    <row r="1124" spans="1:27" ht="16">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f ca="1">IF(ISNUMBER(OFFSET(INDIRECT("'"&amp;'DATA for charts'!S$5&amp;"'!$k190"),$A1124,0)),OFFSET(INDIRECT("'"&amp;'DATA for charts'!S$5&amp;"'!$k190"),$A1124,0),"")</f>
        <v>33.413922856179965</v>
      </c>
      <c r="T1124" s="271"/>
      <c r="U1124" s="271"/>
      <c r="V1124" s="271"/>
      <c r="W1124" s="8"/>
      <c r="X1124" s="8"/>
      <c r="Y1124" s="8"/>
      <c r="Z1124" s="8"/>
      <c r="AA1124" s="8"/>
    </row>
    <row r="1125" spans="1:27" ht="16">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f ca="1">IF(ISNUMBER(OFFSET(INDIRECT("'"&amp;'DATA for charts'!S$5&amp;"'!$k190"),$A1125,0)),OFFSET(INDIRECT("'"&amp;'DATA for charts'!S$5&amp;"'!$k190"),$A1125,0),"")</f>
        <v>0</v>
      </c>
      <c r="T1125" s="271"/>
      <c r="U1125" s="271"/>
      <c r="V1125" s="271"/>
      <c r="W1125" s="8"/>
      <c r="X1125" s="8"/>
      <c r="Y1125" s="8"/>
      <c r="Z1125" s="8"/>
      <c r="AA1125" s="8"/>
    </row>
    <row r="1126" spans="1:27" ht="16">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f ca="1">IF(ISNUMBER(OFFSET(INDIRECT("'"&amp;'DATA for charts'!S$5&amp;"'!$k190"),$A1126,0)),OFFSET(INDIRECT("'"&amp;'DATA for charts'!S$5&amp;"'!$k190"),$A1126,0),"")</f>
        <v>0</v>
      </c>
      <c r="T1126" s="271"/>
      <c r="U1126" s="271"/>
      <c r="V1126" s="271"/>
      <c r="W1126" s="8"/>
      <c r="X1126" s="8"/>
      <c r="Y1126" s="8"/>
      <c r="Z1126" s="8"/>
      <c r="AA1126" s="8"/>
    </row>
    <row r="1127" spans="1:27" ht="16">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f ca="1">IF(ISNUMBER(OFFSET(INDIRECT("'"&amp;'DATA for charts'!S$5&amp;"'!$k190"),$A1127,0)),OFFSET(INDIRECT("'"&amp;'DATA for charts'!S$5&amp;"'!$k190"),$A1127,0),"")</f>
        <v>0</v>
      </c>
      <c r="T1127" s="271"/>
      <c r="U1127" s="271"/>
      <c r="V1127" s="271"/>
      <c r="W1127" s="8"/>
      <c r="X1127" s="8"/>
      <c r="Y1127" s="8"/>
      <c r="Z1127" s="8"/>
      <c r="AA1127" s="8"/>
    </row>
    <row r="1128" spans="1:27" ht="16">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f ca="1">IF(ISNUMBER(OFFSET(INDIRECT("'"&amp;'DATA for charts'!S$5&amp;"'!$k190"),$A1128,0)),OFFSET(INDIRECT("'"&amp;'DATA for charts'!S$5&amp;"'!$k190"),$A1128,0),"")</f>
        <v>0.11241047617275447</v>
      </c>
      <c r="T1128" s="271"/>
      <c r="U1128" s="271"/>
      <c r="V1128" s="271"/>
      <c r="W1128" s="8"/>
      <c r="X1128" s="8"/>
      <c r="Y1128" s="8"/>
      <c r="Z1128" s="8"/>
      <c r="AA1128" s="8"/>
    </row>
    <row r="1129" spans="1:27" ht="16">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f ca="1">IF(ISNUMBER(OFFSET(INDIRECT("'"&amp;'DATA for charts'!S$5&amp;"'!$k190"),$A1129,0)),OFFSET(INDIRECT("'"&amp;'DATA for charts'!S$5&amp;"'!$k190"),$A1129,0),"")</f>
        <v>81.090474922385098</v>
      </c>
      <c r="T1129" s="271"/>
      <c r="U1129" s="271"/>
      <c r="V1129" s="271"/>
      <c r="W1129" s="8"/>
      <c r="X1129" s="8"/>
      <c r="Y1129" s="8"/>
      <c r="Z1129" s="8"/>
      <c r="AA1129" s="8"/>
    </row>
    <row r="1130" spans="1:27" ht="16">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f ca="1">IF(ISNUMBER(OFFSET(INDIRECT("'"&amp;'DATA for charts'!S$5&amp;"'!$k190"),$A1130,0)),OFFSET(INDIRECT("'"&amp;'DATA for charts'!S$5&amp;"'!$k190"),$A1130,0),"")</f>
        <v>296.98739729903139</v>
      </c>
      <c r="T1130" s="271"/>
      <c r="U1130" s="271"/>
      <c r="V1130" s="271"/>
      <c r="W1130" s="8"/>
      <c r="X1130" s="8"/>
      <c r="Y1130" s="8"/>
      <c r="Z1130" s="8"/>
      <c r="AA1130" s="8"/>
    </row>
    <row r="1131" spans="1:27" ht="17"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f ca="1">IF(ISNUMBER(OFFSET(INDIRECT("'"&amp;'DATA for charts'!S$5&amp;"'!$k190"),$A1131,0)),OFFSET(INDIRECT("'"&amp;'DATA for charts'!S$5&amp;"'!$k190"),$A1131,0),"")</f>
        <v>307.86881153329045</v>
      </c>
      <c r="T1131" s="271"/>
      <c r="U1131" s="271"/>
      <c r="V1131" s="271"/>
      <c r="W1131" s="8"/>
      <c r="X1131" s="8"/>
      <c r="Y1131" s="8"/>
      <c r="Z1131" s="8"/>
      <c r="AA1131" s="8"/>
    </row>
    <row r="1132" spans="1:27" ht="14" thickTop="1">
      <c r="B1132" s="877" t="s">
        <v>949</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1:27">
      <c r="B1133" s="614" t="s">
        <v>856</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1:27">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Latest Result</v>
      </c>
      <c r="T1134" s="271"/>
      <c r="U1134" s="271"/>
      <c r="V1134" s="271"/>
      <c r="W1134" s="8"/>
      <c r="X1134" s="8"/>
      <c r="Y1134" s="8"/>
      <c r="Z1134" s="8"/>
      <c r="AA1134" s="8"/>
    </row>
    <row r="1135" spans="1:27" ht="16">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f ca="1">IF(ISNUMBER(OFFSET(INDIRECT("'"&amp;'DATA for charts'!S$5&amp;"'!$l190"),$A1135,0)),OFFSET(INDIRECT("'"&amp;'DATA for charts'!S$5&amp;"'!$l190"),$A1135,0),"")</f>
        <v>53.280489792263353</v>
      </c>
      <c r="T1135" s="271"/>
      <c r="U1135" s="271"/>
      <c r="V1135" s="271"/>
      <c r="W1135" s="8"/>
      <c r="X1135" s="8"/>
      <c r="Y1135" s="8"/>
      <c r="Z1135" s="8"/>
      <c r="AA1135" s="8"/>
    </row>
    <row r="1136" spans="1:27" ht="16">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f ca="1">IF(ISNUMBER(OFFSET(INDIRECT("'"&amp;'DATA for charts'!S$5&amp;"'!$l190"),$A1136,0)),OFFSET(INDIRECT("'"&amp;'DATA for charts'!S$5&amp;"'!$l190"),$A1136,0),"")</f>
        <v>12.339110488924179</v>
      </c>
      <c r="T1136" s="271"/>
      <c r="U1136" s="271"/>
      <c r="V1136" s="271"/>
      <c r="W1136" s="8"/>
      <c r="X1136" s="8"/>
      <c r="Y1136" s="8"/>
      <c r="Z1136" s="8"/>
      <c r="AA1136" s="8"/>
    </row>
    <row r="1137" spans="1:27" ht="16">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f ca="1">IF(ISNUMBER(OFFSET(INDIRECT("'"&amp;'DATA for charts'!S$5&amp;"'!$l190"),$A1137,0)),OFFSET(INDIRECT("'"&amp;'DATA for charts'!S$5&amp;"'!$l190"),$A1137,0),"")</f>
        <v>65.386199586116263</v>
      </c>
      <c r="T1137" s="271"/>
      <c r="U1137" s="271"/>
      <c r="V1137" s="271"/>
      <c r="W1137" s="8"/>
      <c r="X1137" s="8"/>
      <c r="Y1137" s="8"/>
      <c r="Z1137" s="8"/>
      <c r="AA1137" s="8"/>
    </row>
    <row r="1138" spans="1:27" ht="16">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f ca="1">IF(ISNUMBER(OFFSET(INDIRECT("'"&amp;'DATA for charts'!S$5&amp;"'!$l190"),$A1138,0)),OFFSET(INDIRECT("'"&amp;'DATA for charts'!S$5&amp;"'!$l190"),$A1138,0),"")</f>
        <v>18.469442165925749</v>
      </c>
      <c r="T1138" s="271"/>
      <c r="U1138" s="271"/>
      <c r="V1138" s="271"/>
      <c r="W1138" s="8"/>
      <c r="X1138" s="8"/>
      <c r="Y1138" s="8"/>
      <c r="Z1138" s="8"/>
      <c r="AA1138" s="8"/>
    </row>
    <row r="1139" spans="1:27" ht="16">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f ca="1">IF(ISNUMBER(OFFSET(INDIRECT("'"&amp;'DATA for charts'!S$5&amp;"'!$l190"),$A1139,0)),OFFSET(INDIRECT("'"&amp;'DATA for charts'!S$5&amp;"'!$l190"),$A1139,0),"")</f>
        <v>114.48736189713124</v>
      </c>
      <c r="T1139" s="271"/>
      <c r="U1139" s="271"/>
      <c r="V1139" s="271"/>
      <c r="W1139" s="8"/>
      <c r="X1139" s="8"/>
      <c r="Y1139" s="8"/>
      <c r="Z1139" s="8"/>
      <c r="AA1139" s="8"/>
    </row>
    <row r="1140" spans="1:27" ht="16">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f ca="1">IF(ISNUMBER(OFFSET(INDIRECT("'"&amp;'DATA for charts'!S$5&amp;"'!$l190"),$A1140,0)),OFFSET(INDIRECT("'"&amp;'DATA for charts'!S$5&amp;"'!$l190"),$A1140,0),"")</f>
        <v>401.33438809179654</v>
      </c>
      <c r="T1140" s="271"/>
      <c r="U1140" s="271"/>
      <c r="V1140" s="271"/>
      <c r="W1140" s="8"/>
      <c r="X1140" s="8"/>
      <c r="Y1140" s="8"/>
      <c r="Z1140" s="8"/>
      <c r="AA1140" s="8"/>
    </row>
    <row r="1141" spans="1:27" ht="16">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f ca="1">IF(ISNUMBER(OFFSET(INDIRECT("'"&amp;'DATA for charts'!S$5&amp;"'!$l190"),$A1141,0)),OFFSET(INDIRECT("'"&amp;'DATA for charts'!S$5&amp;"'!$l190"),$A1141,0),"")</f>
        <v>398.70635548270553</v>
      </c>
      <c r="T1141" s="271"/>
      <c r="U1141" s="271"/>
      <c r="V1141" s="271"/>
      <c r="W1141" s="8"/>
      <c r="X1141" s="8"/>
      <c r="Y1141" s="8"/>
      <c r="Z1141" s="8"/>
      <c r="AA1141" s="8"/>
    </row>
    <row r="1142" spans="1:27" ht="16">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f ca="1">IF(ISNUMBER(OFFSET(INDIRECT("'"&amp;'DATA for charts'!S$5&amp;"'!$l190"),$A1142,0)),OFFSET(INDIRECT("'"&amp;'DATA for charts'!S$5&amp;"'!$l190"),$A1142,0),"")</f>
        <v>510.31742760543426</v>
      </c>
      <c r="T1142" s="271"/>
      <c r="U1142" s="271"/>
      <c r="V1142" s="271"/>
      <c r="W1142" s="8"/>
      <c r="X1142" s="8"/>
      <c r="Y1142" s="8"/>
      <c r="Z1142" s="8"/>
      <c r="AA1142" s="8"/>
    </row>
    <row r="1143" spans="1:27" ht="16">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f ca="1">IF(ISNUMBER(OFFSET(INDIRECT("'"&amp;'DATA for charts'!S$5&amp;"'!$l190"),$A1143,0)),OFFSET(INDIRECT("'"&amp;'DATA for charts'!S$5&amp;"'!$l190"),$A1143,0),"")</f>
        <v>492.83696547998926</v>
      </c>
      <c r="T1143" s="271"/>
      <c r="U1143" s="271"/>
      <c r="V1143" s="271"/>
      <c r="W1143" s="8"/>
      <c r="X1143" s="8"/>
      <c r="Y1143" s="8"/>
      <c r="Z1143" s="8"/>
      <c r="AA1143" s="8"/>
    </row>
    <row r="1144" spans="1:27" ht="16">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f ca="1">IF(ISNUMBER(OFFSET(INDIRECT("'"&amp;'DATA for charts'!S$5&amp;"'!$l190"),$A1144,0)),OFFSET(INDIRECT("'"&amp;'DATA for charts'!S$5&amp;"'!$l190"),$A1144,0),"")</f>
        <v>292.66548479732757</v>
      </c>
      <c r="T1144" s="271"/>
      <c r="U1144" s="271"/>
      <c r="V1144" s="271"/>
      <c r="W1144" s="8"/>
      <c r="X1144" s="8"/>
      <c r="Y1144" s="8"/>
      <c r="Z1144" s="8"/>
      <c r="AA1144" s="8"/>
    </row>
    <row r="1145" spans="1:27" ht="16">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f ca="1">IF(ISNUMBER(OFFSET(INDIRECT("'"&amp;'DATA for charts'!S$5&amp;"'!$l190"),$A1145,0)),OFFSET(INDIRECT("'"&amp;'DATA for charts'!S$5&amp;"'!$l190"),$A1145,0),"")</f>
        <v>67.982834602178244</v>
      </c>
      <c r="T1145" s="271"/>
      <c r="U1145" s="271"/>
      <c r="V1145" s="271"/>
      <c r="W1145" s="8"/>
      <c r="X1145" s="8"/>
      <c r="Y1145" s="8"/>
      <c r="Z1145" s="8"/>
      <c r="AA1145" s="8"/>
    </row>
    <row r="1146" spans="1:27" ht="17"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f ca="1">IF(ISNUMBER(OFFSET(INDIRECT("'"&amp;'DATA for charts'!S$5&amp;"'!$l190"),$A1146,0)),OFFSET(INDIRECT("'"&amp;'DATA for charts'!S$5&amp;"'!$l190"),$A1146,0),"")</f>
        <v>60.93530772348165</v>
      </c>
      <c r="T1146" s="271"/>
      <c r="U1146" s="271"/>
      <c r="V1146" s="271"/>
      <c r="W1146" s="8"/>
      <c r="X1146" s="8"/>
      <c r="Y1146" s="8"/>
      <c r="Z1146" s="8"/>
      <c r="AA1146" s="8"/>
    </row>
    <row r="1147" spans="1:27" ht="14" thickTop="1">
      <c r="A1147" s="2"/>
      <c r="B1147" s="877" t="s">
        <v>949</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 r="A1148" s="274"/>
      <c r="B1148" s="7" t="s">
        <v>857</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Latest Result</v>
      </c>
      <c r="T1149" s="271"/>
      <c r="U1149" s="271"/>
      <c r="V1149" s="271"/>
      <c r="W1149" s="8"/>
      <c r="X1149" s="8"/>
      <c r="Y1149" s="8"/>
      <c r="Z1149" s="8"/>
      <c r="AA1149" s="8"/>
    </row>
    <row r="1150" spans="1:27" ht="16">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f ca="1">IF(ISNUMBER(OFFSET(INDIRECT("'"&amp;'DATA for charts'!S$5&amp;"'!$m190"),$A1150,0)),OFFSET(INDIRECT("'"&amp;'DATA for charts'!S$5&amp;"'!$m190"),$A1150,0),"")</f>
        <v>1.902809089863714</v>
      </c>
      <c r="T1150" s="271"/>
      <c r="U1150" s="271"/>
      <c r="V1150" s="271"/>
      <c r="W1150" s="8"/>
      <c r="X1150" s="8"/>
      <c r="Y1150" s="8"/>
      <c r="Z1150" s="8"/>
      <c r="AA1150" s="8"/>
    </row>
    <row r="1151" spans="1:27" ht="16">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f ca="1">IF(ISNUMBER(OFFSET(INDIRECT("'"&amp;'DATA for charts'!S$5&amp;"'!$m190"),$A1151,0)),OFFSET(INDIRECT("'"&amp;'DATA for charts'!S$5&amp;"'!$m190"),$A1151,0),"")</f>
        <v>2.6874896063526754</v>
      </c>
      <c r="T1151" s="271"/>
      <c r="U1151" s="271"/>
      <c r="V1151" s="271"/>
      <c r="W1151" s="8"/>
      <c r="X1151" s="8"/>
      <c r="Y1151" s="8"/>
      <c r="Z1151" s="8"/>
      <c r="AA1151" s="8"/>
    </row>
    <row r="1152" spans="1:27" ht="16">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f ca="1">IF(ISNUMBER(OFFSET(INDIRECT("'"&amp;'DATA for charts'!S$5&amp;"'!$m190"),$A1152,0)),OFFSET(INDIRECT("'"&amp;'DATA for charts'!S$5&amp;"'!$m190"),$A1152,0),"")</f>
        <v>1.7443477401977749</v>
      </c>
      <c r="T1152" s="271"/>
      <c r="U1152" s="271"/>
      <c r="V1152" s="271"/>
      <c r="W1152" s="8"/>
      <c r="X1152" s="8"/>
      <c r="Y1152" s="8"/>
      <c r="Z1152" s="8"/>
      <c r="AA1152" s="8"/>
    </row>
    <row r="1153" spans="1:27" ht="16">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f ca="1">IF(ISNUMBER(OFFSET(INDIRECT("'"&amp;'DATA for charts'!S$5&amp;"'!$m190"),$A1153,0)),OFFSET(INDIRECT("'"&amp;'DATA for charts'!S$5&amp;"'!$m190"),$A1153,0),"")</f>
        <v>2.003638658557386</v>
      </c>
      <c r="T1153" s="271"/>
      <c r="U1153" s="271"/>
      <c r="V1153" s="271"/>
      <c r="W1153" s="8"/>
      <c r="X1153" s="8"/>
      <c r="Y1153" s="8"/>
      <c r="Z1153" s="8"/>
      <c r="AA1153" s="8"/>
    </row>
    <row r="1154" spans="1:27" ht="16">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f ca="1">IF(ISNUMBER(OFFSET(INDIRECT("'"&amp;'DATA for charts'!S$5&amp;"'!$m190"),$A1154,0)),OFFSET(INDIRECT("'"&amp;'DATA for charts'!S$5&amp;"'!$m190"),$A1154,0),"")</f>
        <v>1.2682445636841055</v>
      </c>
      <c r="T1154" s="271"/>
      <c r="U1154" s="271"/>
      <c r="V1154" s="271"/>
      <c r="W1154" s="8"/>
      <c r="X1154" s="8"/>
      <c r="Y1154" s="8"/>
      <c r="Z1154" s="8"/>
      <c r="AA1154" s="8"/>
    </row>
    <row r="1155" spans="1:27" ht="16">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f ca="1">IF(ISNUMBER(OFFSET(INDIRECT("'"&amp;'DATA for charts'!S$5&amp;"'!$m190"),$A1155,0)),OFFSET(INDIRECT("'"&amp;'DATA for charts'!S$5&amp;"'!$m190"),$A1155,0),"")</f>
        <v>0</v>
      </c>
      <c r="T1155" s="271"/>
      <c r="U1155" s="271"/>
      <c r="V1155" s="271"/>
      <c r="W1155" s="8"/>
      <c r="X1155" s="8"/>
      <c r="Y1155" s="8"/>
      <c r="Z1155" s="8"/>
      <c r="AA1155" s="8"/>
    </row>
    <row r="1156" spans="1:27" ht="16">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f ca="1">IF(ISNUMBER(OFFSET(INDIRECT("'"&amp;'DATA for charts'!S$5&amp;"'!$m190"),$A1156,0)),OFFSET(INDIRECT("'"&amp;'DATA for charts'!S$5&amp;"'!$m190"),$A1156,0),"")</f>
        <v>0</v>
      </c>
      <c r="T1156" s="271"/>
      <c r="U1156" s="271"/>
      <c r="V1156" s="271"/>
      <c r="W1156" s="8"/>
      <c r="X1156" s="8"/>
      <c r="Y1156" s="8"/>
      <c r="Z1156" s="8"/>
      <c r="AA1156" s="8"/>
    </row>
    <row r="1157" spans="1:27" ht="16">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f ca="1">IF(ISNUMBER(OFFSET(INDIRECT("'"&amp;'DATA for charts'!S$5&amp;"'!$m190"),$A1157,0)),OFFSET(INDIRECT("'"&amp;'DATA for charts'!S$5&amp;"'!$m190"),$A1157,0),"")</f>
        <v>0</v>
      </c>
      <c r="T1157" s="271"/>
      <c r="U1157" s="271"/>
      <c r="V1157" s="271"/>
      <c r="W1157" s="8"/>
      <c r="X1157" s="8"/>
      <c r="Y1157" s="8"/>
      <c r="Z1157" s="8"/>
      <c r="AA1157" s="8"/>
    </row>
    <row r="1158" spans="1:27" ht="16">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f ca="1">IF(ISNUMBER(OFFSET(INDIRECT("'"&amp;'DATA for charts'!S$5&amp;"'!$m190"),$A1158,0)),OFFSET(INDIRECT("'"&amp;'DATA for charts'!S$5&amp;"'!$m190"),$A1158,0),"")</f>
        <v>6.4156894330852504E-2</v>
      </c>
      <c r="T1158" s="271"/>
      <c r="U1158" s="271"/>
      <c r="V1158" s="271"/>
      <c r="W1158" s="8"/>
      <c r="X1158" s="8"/>
      <c r="Y1158" s="8"/>
      <c r="Z1158" s="8"/>
      <c r="AA1158" s="8"/>
    </row>
    <row r="1159" spans="1:27" ht="16">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f ca="1">IF(ISNUMBER(OFFSET(INDIRECT("'"&amp;'DATA for charts'!S$5&amp;"'!$m190"),$A1159,0)),OFFSET(INDIRECT("'"&amp;'DATA for charts'!S$5&amp;"'!$m190"),$A1159,0),"")</f>
        <v>1.3258428814740166</v>
      </c>
      <c r="T1159" s="271"/>
      <c r="U1159" s="271"/>
      <c r="V1159" s="271"/>
      <c r="W1159" s="8"/>
      <c r="X1159" s="8"/>
      <c r="Y1159" s="8"/>
      <c r="Z1159" s="8"/>
      <c r="AA1159" s="8"/>
    </row>
    <row r="1160" spans="1:27" ht="16">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f ca="1">IF(ISNUMBER(OFFSET(INDIRECT("'"&amp;'DATA for charts'!S$5&amp;"'!$m190"),$A1160,0)),OFFSET(INDIRECT("'"&amp;'DATA for charts'!S$5&amp;"'!$m190"),$A1160,0),"")</f>
        <v>2.3161391069997248</v>
      </c>
      <c r="T1160" s="271"/>
      <c r="U1160" s="271"/>
      <c r="V1160" s="271"/>
      <c r="W1160" s="8"/>
      <c r="X1160" s="8"/>
      <c r="Y1160" s="8"/>
      <c r="Z1160" s="8"/>
      <c r="AA1160" s="8"/>
    </row>
    <row r="1161" spans="1:27" ht="17"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f ca="1">IF(ISNUMBER(OFFSET(INDIRECT("'"&amp;'DATA for charts'!S$5&amp;"'!$m190"),$A1161,0)),OFFSET(INDIRECT("'"&amp;'DATA for charts'!S$5&amp;"'!$m190"),$A1161,0),"")</f>
        <v>2.1748745583667448</v>
      </c>
      <c r="T1161" s="271"/>
      <c r="U1161" s="271"/>
      <c r="V1161" s="271"/>
      <c r="W1161" s="8"/>
      <c r="X1161" s="8"/>
      <c r="Y1161" s="8"/>
      <c r="Z1161" s="8"/>
      <c r="AA1161" s="8"/>
    </row>
    <row r="1162" spans="1:27" ht="14" thickTop="1">
      <c r="B1162" s="877" t="s">
        <v>950</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1:27">
      <c r="B1163" s="614" t="s">
        <v>858</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1:27">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Latest Result</v>
      </c>
      <c r="T1164" s="271"/>
      <c r="U1164" s="271"/>
      <c r="V1164" s="271"/>
      <c r="W1164" s="8"/>
      <c r="X1164" s="8"/>
      <c r="Y1164" s="8"/>
      <c r="Z1164" s="8"/>
      <c r="AA1164" s="8"/>
    </row>
    <row r="1165" spans="1:27" ht="16">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f ca="1">IF(ISNUMBER(OFFSET(INDIRECT("'"&amp;'DATA for charts'!S$5&amp;"'!$p190"),$A1165,0)),OFFSET(INDIRECT("'"&amp;'DATA for charts'!S$5&amp;"'!$p190"),$A1165,0),"")</f>
        <v>2.0778820707979389</v>
      </c>
      <c r="T1165" s="271"/>
      <c r="U1165" s="271"/>
      <c r="V1165" s="271"/>
      <c r="W1165" s="8"/>
      <c r="X1165" s="8"/>
      <c r="Y1165" s="8"/>
      <c r="Z1165" s="8"/>
      <c r="AA1165" s="8"/>
    </row>
    <row r="1166" spans="1:27" ht="16">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f ca="1">IF(ISNUMBER(OFFSET(INDIRECT("'"&amp;'DATA for charts'!S$5&amp;"'!$p190"),$A1166,0)),OFFSET(INDIRECT("'"&amp;'DATA for charts'!S$5&amp;"'!$p190"),$A1166,0),"")</f>
        <v>0.97943099104329445</v>
      </c>
      <c r="T1166" s="271"/>
      <c r="U1166" s="271"/>
      <c r="V1166" s="271"/>
      <c r="W1166" s="8"/>
      <c r="X1166" s="8"/>
      <c r="Y1166" s="8"/>
      <c r="Z1166" s="8"/>
      <c r="AA1166" s="8"/>
    </row>
    <row r="1167" spans="1:27" ht="16">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f ca="1">IF(ISNUMBER(OFFSET(INDIRECT("'"&amp;'DATA for charts'!S$5&amp;"'!$p190"),$A1167,0)),OFFSET(INDIRECT("'"&amp;'DATA for charts'!S$5&amp;"'!$p190"),$A1167,0),"")</f>
        <v>1.4930582677108557</v>
      </c>
      <c r="T1167" s="271"/>
      <c r="U1167" s="271"/>
      <c r="V1167" s="271"/>
      <c r="W1167" s="8"/>
      <c r="X1167" s="8"/>
      <c r="Y1167" s="8"/>
      <c r="Z1167" s="8"/>
      <c r="AA1167" s="8"/>
    </row>
    <row r="1168" spans="1:27" ht="16">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f ca="1">IF(ISNUMBER(OFFSET(INDIRECT("'"&amp;'DATA for charts'!S$5&amp;"'!$p190"),$A1168,0)),OFFSET(INDIRECT("'"&amp;'DATA for charts'!S$5&amp;"'!$p190"),$A1168,0),"")</f>
        <v>0.95261994138576389</v>
      </c>
      <c r="T1168" s="271"/>
      <c r="U1168" s="271"/>
      <c r="V1168" s="271"/>
      <c r="W1168" s="8"/>
      <c r="X1168" s="8"/>
      <c r="Y1168" s="8"/>
      <c r="Z1168" s="8"/>
      <c r="AA1168" s="8"/>
    </row>
    <row r="1169" spans="1:27" ht="16">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f ca="1">IF(ISNUMBER(OFFSET(INDIRECT("'"&amp;'DATA for charts'!S$5&amp;"'!$p190"),$A1169,0)),OFFSET(INDIRECT("'"&amp;'DATA for charts'!S$5&amp;"'!$p190"),$A1169,0),"")</f>
        <v>1.5338523322635667</v>
      </c>
      <c r="T1169" s="271"/>
      <c r="U1169" s="271"/>
      <c r="V1169" s="271"/>
      <c r="W1169" s="8"/>
      <c r="X1169" s="8"/>
      <c r="Y1169" s="8"/>
      <c r="Z1169" s="8"/>
      <c r="AA1169" s="8"/>
    </row>
    <row r="1170" spans="1:27" ht="16">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f ca="1">IF(ISNUMBER(OFFSET(INDIRECT("'"&amp;'DATA for charts'!S$5&amp;"'!$p190"),$A1170,0)),OFFSET(INDIRECT("'"&amp;'DATA for charts'!S$5&amp;"'!$p190"),$A1170,0),"")</f>
        <v>1.9655826116810278</v>
      </c>
      <c r="T1170" s="271"/>
      <c r="U1170" s="271"/>
      <c r="V1170" s="271"/>
      <c r="W1170" s="8"/>
      <c r="X1170" s="8"/>
      <c r="Y1170" s="8"/>
      <c r="Z1170" s="8"/>
      <c r="AA1170" s="8"/>
    </row>
    <row r="1171" spans="1:27" ht="16">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f ca="1">IF(ISNUMBER(OFFSET(INDIRECT("'"&amp;'DATA for charts'!S$5&amp;"'!$p190"),$A1171,0)),OFFSET(INDIRECT("'"&amp;'DATA for charts'!S$5&amp;"'!$p190"),$A1171,0),"")</f>
        <v>2.0680600424329776</v>
      </c>
      <c r="T1171" s="271"/>
      <c r="U1171" s="271"/>
      <c r="V1171" s="271"/>
      <c r="W1171" s="8"/>
      <c r="X1171" s="8"/>
      <c r="Y1171" s="8"/>
      <c r="Z1171" s="8"/>
      <c r="AA1171" s="8"/>
    </row>
    <row r="1172" spans="1:27" ht="16">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f ca="1">IF(ISNUMBER(OFFSET(INDIRECT("'"&amp;'DATA for charts'!S$5&amp;"'!$p190"),$A1172,0)),OFFSET(INDIRECT("'"&amp;'DATA for charts'!S$5&amp;"'!$p190"),$A1172,0),"")</f>
        <v>2.5257826864474056</v>
      </c>
      <c r="T1172" s="271"/>
      <c r="U1172" s="271"/>
      <c r="V1172" s="271"/>
      <c r="W1172" s="8"/>
      <c r="X1172" s="8"/>
      <c r="Y1172" s="8"/>
      <c r="Z1172" s="8"/>
      <c r="AA1172" s="8"/>
    </row>
    <row r="1173" spans="1:27" ht="16">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f ca="1">IF(ISNUMBER(OFFSET(INDIRECT("'"&amp;'DATA for charts'!S$5&amp;"'!$p190"),$A1173,0)),OFFSET(INDIRECT("'"&amp;'DATA for charts'!S$5&amp;"'!$p190"),$A1173,0),"")</f>
        <v>2.9887641100185558</v>
      </c>
      <c r="T1173" s="271"/>
      <c r="U1173" s="271"/>
      <c r="V1173" s="271"/>
      <c r="W1173" s="8"/>
      <c r="X1173" s="8"/>
      <c r="Y1173" s="8"/>
      <c r="Z1173" s="8"/>
      <c r="AA1173" s="8"/>
    </row>
    <row r="1174" spans="1:27" ht="16">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f ca="1">IF(ISNUMBER(OFFSET(INDIRECT("'"&amp;'DATA for charts'!S$5&amp;"'!$p190"),$A1174,0)),OFFSET(INDIRECT("'"&amp;'DATA for charts'!S$5&amp;"'!$p190"),$A1174,0),"")</f>
        <v>3.040447251546055</v>
      </c>
      <c r="T1174" s="271"/>
      <c r="U1174" s="271"/>
      <c r="V1174" s="271"/>
      <c r="W1174" s="8"/>
      <c r="X1174" s="8"/>
      <c r="Y1174" s="8"/>
      <c r="Z1174" s="8"/>
      <c r="AA1174" s="8"/>
    </row>
    <row r="1175" spans="1:27" ht="16">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f ca="1">IF(ISNUMBER(OFFSET(INDIRECT("'"&amp;'DATA for charts'!S$5&amp;"'!$p190"),$A1175,0)),OFFSET(INDIRECT("'"&amp;'DATA for charts'!S$5&amp;"'!$p190"),$A1175,0),"")</f>
        <v>2.0017546132702639</v>
      </c>
      <c r="T1175" s="271"/>
      <c r="U1175" s="271"/>
      <c r="V1175" s="271"/>
      <c r="W1175" s="8"/>
      <c r="X1175" s="8"/>
      <c r="Y1175" s="8"/>
      <c r="Z1175" s="8"/>
      <c r="AA1175" s="8"/>
    </row>
    <row r="1176" spans="1:27" ht="17"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f ca="1">IF(ISNUMBER(OFFSET(INDIRECT("'"&amp;'DATA for charts'!S$5&amp;"'!$p190"),$A1176,0)),OFFSET(INDIRECT("'"&amp;'DATA for charts'!S$5&amp;"'!$p190"),$A1176,0),"")</f>
        <v>1.9681552954349222</v>
      </c>
      <c r="T1176" s="271"/>
      <c r="U1176" s="271"/>
      <c r="V1176" s="271"/>
      <c r="W1176" s="8"/>
      <c r="X1176" s="8"/>
      <c r="Y1176" s="8"/>
      <c r="Z1176" s="8"/>
      <c r="AA1176" s="8"/>
    </row>
    <row r="1177" spans="1:27" ht="14" thickTop="1">
      <c r="A1177" s="2"/>
      <c r="B1177" s="877" t="s">
        <v>950</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 r="A1178" s="274"/>
      <c r="B1178" s="614" t="s">
        <v>859</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 r="A1179" s="274"/>
      <c r="B1179" s="7" t="s">
        <v>855</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Latest Result</v>
      </c>
      <c r="T1180" s="271"/>
      <c r="U1180" s="271"/>
      <c r="V1180" s="271"/>
      <c r="W1180" s="8"/>
      <c r="X1180" s="8"/>
      <c r="Y1180" s="8"/>
      <c r="Z1180" s="8"/>
      <c r="AA1180" s="8"/>
    </row>
    <row r="1181" spans="1:27" ht="16">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456.04424197725405</v>
      </c>
      <c r="T1181" s="271"/>
      <c r="U1181" s="271"/>
      <c r="V1181" s="271"/>
      <c r="W1181" s="8"/>
      <c r="X1181" s="8"/>
      <c r="Y1181" s="8"/>
      <c r="Z1181" s="8"/>
      <c r="AA1181" s="8"/>
    </row>
    <row r="1182" spans="1:27" ht="16">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388.45053228158372</v>
      </c>
      <c r="T1182" s="271"/>
      <c r="U1182" s="271"/>
      <c r="V1182" s="271"/>
      <c r="W1182" s="8"/>
      <c r="X1182" s="8"/>
      <c r="Y1182" s="8"/>
      <c r="Z1182" s="8"/>
      <c r="AA1182" s="8"/>
    </row>
    <row r="1183" spans="1:27" ht="16">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346.67425200489782</v>
      </c>
      <c r="T1183" s="271"/>
      <c r="U1183" s="271"/>
      <c r="V1183" s="271"/>
      <c r="W1183" s="8"/>
      <c r="X1183" s="8"/>
      <c r="Y1183" s="8"/>
      <c r="Z1183" s="8"/>
      <c r="AA1183" s="8"/>
    </row>
    <row r="1184" spans="1:27" ht="16">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241.47007788566015</v>
      </c>
      <c r="T1184" s="271"/>
      <c r="U1184" s="271"/>
      <c r="V1184" s="271"/>
      <c r="W1184" s="8"/>
      <c r="X1184" s="8"/>
      <c r="Y1184" s="8"/>
      <c r="Z1184" s="8"/>
      <c r="AA1184" s="8"/>
    </row>
    <row r="1185" spans="1:27" ht="16">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103.40524936759053</v>
      </c>
      <c r="T1185" s="271"/>
      <c r="U1185" s="271"/>
      <c r="V1185" s="271"/>
      <c r="W1185" s="8"/>
      <c r="X1185" s="8"/>
      <c r="Y1185" s="8"/>
      <c r="Z1185" s="8"/>
      <c r="AA1185" s="8"/>
    </row>
    <row r="1186" spans="1:27" ht="16">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10.081226086637937</v>
      </c>
      <c r="T1186" s="271"/>
      <c r="U1186" s="271"/>
      <c r="V1186" s="271"/>
      <c r="W1186" s="8"/>
      <c r="X1186" s="8"/>
      <c r="Y1186" s="8"/>
      <c r="Z1186" s="8"/>
      <c r="AA1186" s="8"/>
    </row>
    <row r="1187" spans="1:27" ht="16">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12.018218893735234</v>
      </c>
      <c r="T1187" s="271"/>
      <c r="U1187" s="271"/>
      <c r="V1187" s="271"/>
      <c r="W1187" s="8"/>
      <c r="X1187" s="8"/>
      <c r="Y1187" s="8"/>
      <c r="Z1187" s="8"/>
      <c r="AA1187" s="8"/>
    </row>
    <row r="1188" spans="1:27" ht="16">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6.5877489389745971</v>
      </c>
      <c r="T1188" s="271"/>
      <c r="U1188" s="271"/>
      <c r="V1188" s="271"/>
      <c r="W1188" s="8"/>
      <c r="X1188" s="8"/>
      <c r="Y1188" s="8"/>
      <c r="Z1188" s="8"/>
      <c r="AA1188" s="8"/>
    </row>
    <row r="1189" spans="1:27" ht="16">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73.204588778690194</v>
      </c>
      <c r="T1189" s="271"/>
      <c r="U1189" s="271"/>
      <c r="V1189" s="271"/>
      <c r="W1189" s="8"/>
      <c r="X1189" s="8"/>
      <c r="Y1189" s="8"/>
      <c r="Z1189" s="8"/>
      <c r="AA1189" s="8"/>
    </row>
    <row r="1190" spans="1:27" ht="16">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266.61788796821878</v>
      </c>
      <c r="T1190" s="271"/>
      <c r="U1190" s="271"/>
      <c r="V1190" s="271"/>
      <c r="W1190" s="8"/>
      <c r="X1190" s="8"/>
      <c r="Y1190" s="8"/>
      <c r="Z1190" s="8"/>
      <c r="AA1190" s="8"/>
    </row>
    <row r="1191" spans="1:27" ht="16">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328.27216387452938</v>
      </c>
      <c r="T1191" s="271"/>
      <c r="U1191" s="271"/>
      <c r="V1191" s="271"/>
      <c r="W1191" s="8"/>
      <c r="X1191" s="8"/>
      <c r="Y1191" s="8"/>
      <c r="Z1191" s="8"/>
      <c r="AA1191" s="8"/>
    </row>
    <row r="1192" spans="1:27" ht="17"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427.86148024832801</v>
      </c>
      <c r="T1192" s="271"/>
      <c r="U1192" s="271"/>
      <c r="V1192" s="271"/>
      <c r="W1192" s="8"/>
      <c r="X1192" s="8"/>
      <c r="Y1192" s="8"/>
      <c r="Z1192" s="8"/>
      <c r="AA1192" s="8"/>
    </row>
    <row r="1193" spans="1:27" ht="14"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1:27">
      <c r="B1194" s="614" t="s">
        <v>856</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1:27">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Latest Result</v>
      </c>
      <c r="T1195" s="271"/>
      <c r="U1195" s="271"/>
      <c r="V1195" s="271"/>
      <c r="W1195" s="8"/>
      <c r="X1195" s="8"/>
      <c r="Y1195" s="8"/>
      <c r="Z1195" s="8"/>
      <c r="AA1195" s="8"/>
    </row>
    <row r="1196" spans="1:27" ht="16">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468.51754655634147</v>
      </c>
      <c r="T1196" s="271"/>
      <c r="U1196" s="271"/>
      <c r="V1196" s="271"/>
      <c r="W1196" s="8"/>
      <c r="X1196" s="8"/>
      <c r="Y1196" s="8"/>
      <c r="Z1196" s="8"/>
      <c r="AA1196" s="8"/>
    </row>
    <row r="1197" spans="1:27" ht="16">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375.15901207379289</v>
      </c>
      <c r="T1197" s="271"/>
      <c r="U1197" s="271"/>
      <c r="V1197" s="271"/>
      <c r="W1197" s="8"/>
      <c r="X1197" s="8"/>
      <c r="Y1197" s="8"/>
      <c r="Z1197" s="8"/>
      <c r="AA1197" s="8"/>
    </row>
    <row r="1198" spans="1:27" ht="16">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418.97493007474361</v>
      </c>
      <c r="T1198" s="271"/>
      <c r="U1198" s="271"/>
      <c r="V1198" s="271"/>
      <c r="W1198" s="8"/>
      <c r="X1198" s="8"/>
      <c r="Y1198" s="8"/>
      <c r="Z1198" s="8"/>
      <c r="AA1198" s="8"/>
    </row>
    <row r="1199" spans="1:27" ht="16">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221.99160846447467</v>
      </c>
      <c r="T1199" s="271"/>
      <c r="U1199" s="271"/>
      <c r="V1199" s="271"/>
      <c r="W1199" s="8"/>
      <c r="X1199" s="8"/>
      <c r="Y1199" s="8"/>
      <c r="Z1199" s="8"/>
      <c r="AA1199" s="8"/>
    </row>
    <row r="1200" spans="1:27" ht="16">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225.42652097810787</v>
      </c>
      <c r="T1200" s="271"/>
      <c r="U1200" s="271"/>
      <c r="V1200" s="271"/>
      <c r="W1200" s="8"/>
      <c r="X1200" s="8"/>
      <c r="Y1200" s="8"/>
      <c r="Z1200" s="8"/>
      <c r="AA1200" s="8"/>
    </row>
    <row r="1201" spans="1:27" ht="16">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138.27060190915734</v>
      </c>
      <c r="T1201" s="271"/>
      <c r="U1201" s="271"/>
      <c r="V1201" s="271"/>
      <c r="W1201" s="8"/>
      <c r="X1201" s="8"/>
      <c r="Y1201" s="8"/>
      <c r="Z1201" s="8"/>
      <c r="AA1201" s="8"/>
    </row>
    <row r="1202" spans="1:27" ht="16">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137.67708549260948</v>
      </c>
      <c r="T1202" s="271"/>
      <c r="U1202" s="271"/>
      <c r="V1202" s="271"/>
      <c r="W1202" s="8"/>
      <c r="X1202" s="8"/>
      <c r="Y1202" s="8"/>
      <c r="Z1202" s="8"/>
      <c r="AA1202" s="8"/>
    </row>
    <row r="1203" spans="1:27" ht="16">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138.18388343967598</v>
      </c>
      <c r="T1203" s="271"/>
      <c r="U1203" s="271"/>
      <c r="V1203" s="271"/>
      <c r="W1203" s="8"/>
      <c r="X1203" s="8"/>
      <c r="Y1203" s="8"/>
      <c r="Z1203" s="8"/>
      <c r="AA1203" s="8"/>
    </row>
    <row r="1204" spans="1:27" ht="16">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240.87100942866851</v>
      </c>
      <c r="T1204" s="271"/>
      <c r="U1204" s="271"/>
      <c r="V1204" s="271"/>
      <c r="W1204" s="8"/>
      <c r="X1204" s="8"/>
      <c r="Y1204" s="8"/>
      <c r="Z1204" s="8"/>
      <c r="AA1204" s="8"/>
    </row>
    <row r="1205" spans="1:27" ht="16">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382.60321638155841</v>
      </c>
      <c r="T1205" s="271"/>
      <c r="U1205" s="271"/>
      <c r="V1205" s="271"/>
      <c r="W1205" s="8"/>
      <c r="X1205" s="8"/>
      <c r="Y1205" s="8"/>
      <c r="Z1205" s="8"/>
      <c r="AA1205" s="8"/>
    </row>
    <row r="1206" spans="1:27" ht="16">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369.69855415269529</v>
      </c>
      <c r="T1206" s="271"/>
      <c r="U1206" s="271"/>
      <c r="V1206" s="271"/>
      <c r="W1206" s="8"/>
      <c r="X1206" s="8"/>
      <c r="Y1206" s="8"/>
      <c r="Z1206" s="8"/>
      <c r="AA1206" s="8"/>
    </row>
    <row r="1207" spans="1:27" ht="17"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420.92406494362888</v>
      </c>
      <c r="T1207" s="271"/>
      <c r="U1207" s="271"/>
      <c r="V1207" s="271"/>
      <c r="W1207" s="8"/>
      <c r="X1207" s="8"/>
      <c r="Y1207" s="8"/>
      <c r="Z1207" s="8"/>
      <c r="AA1207" s="8"/>
    </row>
    <row r="1208" spans="1:27" ht="14"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 r="A1209" s="274"/>
      <c r="B1209" s="7" t="s">
        <v>857</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Latest Result</v>
      </c>
      <c r="T1210" s="271"/>
      <c r="U1210" s="271"/>
      <c r="V1210" s="271"/>
      <c r="W1210" s="8"/>
      <c r="X1210" s="8"/>
      <c r="Y1210" s="8"/>
      <c r="Z1210" s="8"/>
      <c r="AA1210" s="8"/>
    </row>
    <row r="1211" spans="1:27" ht="16">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1.0747612408904248</v>
      </c>
      <c r="T1211" s="271"/>
      <c r="U1211" s="271"/>
      <c r="V1211" s="271"/>
      <c r="W1211" s="8"/>
      <c r="X1211" s="8"/>
      <c r="Y1211" s="8"/>
      <c r="Z1211" s="8"/>
      <c r="AA1211" s="8"/>
    </row>
    <row r="1212" spans="1:27" ht="16">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0.37915354989896333</v>
      </c>
      <c r="T1212" s="271"/>
      <c r="U1212" s="271"/>
      <c r="V1212" s="271"/>
      <c r="W1212" s="8"/>
      <c r="X1212" s="8"/>
      <c r="Y1212" s="8"/>
      <c r="Z1212" s="8"/>
      <c r="AA1212" s="8"/>
    </row>
    <row r="1213" spans="1:27" ht="16">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0.37020874305145535</v>
      </c>
      <c r="T1213" s="271"/>
      <c r="U1213" s="271"/>
      <c r="V1213" s="271"/>
      <c r="W1213" s="8"/>
      <c r="X1213" s="8"/>
      <c r="Y1213" s="8"/>
      <c r="Z1213" s="8"/>
      <c r="AA1213" s="8"/>
    </row>
    <row r="1214" spans="1:27" ht="16">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0.31864894344404471</v>
      </c>
      <c r="T1214" s="271"/>
      <c r="U1214" s="271"/>
      <c r="V1214" s="271"/>
      <c r="W1214" s="8"/>
      <c r="X1214" s="8"/>
      <c r="Y1214" s="8"/>
      <c r="Z1214" s="8"/>
      <c r="AA1214" s="8"/>
    </row>
    <row r="1215" spans="1:27" ht="16">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0.35588301262802213</v>
      </c>
      <c r="T1215" s="271"/>
      <c r="U1215" s="271"/>
      <c r="V1215" s="271"/>
      <c r="W1215" s="8"/>
      <c r="X1215" s="8"/>
      <c r="Y1215" s="8"/>
      <c r="Z1215" s="8"/>
      <c r="AA1215" s="8"/>
    </row>
    <row r="1216" spans="1:27" ht="16">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0.7324294301144999</v>
      </c>
      <c r="T1216" s="271"/>
      <c r="U1216" s="271"/>
      <c r="V1216" s="271"/>
      <c r="W1216" s="8"/>
      <c r="X1216" s="8"/>
      <c r="Y1216" s="8"/>
      <c r="Z1216" s="8"/>
      <c r="AA1216" s="8"/>
    </row>
    <row r="1217" spans="1:27" ht="16">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0.5144490757031166</v>
      </c>
      <c r="T1217" s="271"/>
      <c r="U1217" s="271"/>
      <c r="V1217" s="271"/>
      <c r="W1217" s="8"/>
      <c r="X1217" s="8"/>
      <c r="Y1217" s="8"/>
      <c r="Z1217" s="8"/>
      <c r="AA1217" s="8"/>
    </row>
    <row r="1218" spans="1:27" ht="16">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0.4785235323409695</v>
      </c>
      <c r="T1218" s="271"/>
      <c r="U1218" s="271"/>
      <c r="V1218" s="271"/>
      <c r="W1218" s="8"/>
      <c r="X1218" s="8"/>
      <c r="Y1218" s="8"/>
      <c r="Z1218" s="8"/>
      <c r="AA1218" s="8"/>
    </row>
    <row r="1219" spans="1:27" ht="16">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1.0653928869778031</v>
      </c>
      <c r="T1219" s="271"/>
      <c r="U1219" s="271"/>
      <c r="V1219" s="271"/>
      <c r="W1219" s="8"/>
      <c r="X1219" s="8"/>
      <c r="Y1219" s="8"/>
      <c r="Z1219" s="8"/>
      <c r="AA1219" s="8"/>
    </row>
    <row r="1220" spans="1:27" ht="16">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0.35615352075719442</v>
      </c>
      <c r="T1220" s="271"/>
      <c r="U1220" s="271"/>
      <c r="V1220" s="271"/>
      <c r="W1220" s="8"/>
      <c r="X1220" s="8"/>
      <c r="Y1220" s="8"/>
      <c r="Z1220" s="8"/>
      <c r="AA1220" s="8"/>
    </row>
    <row r="1221" spans="1:27" ht="16">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0.78997327391696981</v>
      </c>
      <c r="T1221" s="271"/>
      <c r="U1221" s="271"/>
      <c r="V1221" s="271"/>
      <c r="W1221" s="8"/>
      <c r="X1221" s="8"/>
      <c r="Y1221" s="8"/>
      <c r="Z1221" s="8"/>
      <c r="AA1221" s="8"/>
    </row>
    <row r="1222" spans="1:27" ht="17"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1.0295517585641161</v>
      </c>
      <c r="T1222" s="271"/>
      <c r="U1222" s="271"/>
      <c r="V1222" s="271"/>
      <c r="W1222" s="8"/>
      <c r="X1222" s="8"/>
      <c r="Y1222" s="8"/>
      <c r="Z1222" s="8"/>
      <c r="AA1222" s="8"/>
    </row>
    <row r="1223" spans="1:27" ht="14"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1:27">
      <c r="B1224" s="614" t="s">
        <v>858</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1:27">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Latest Result</v>
      </c>
      <c r="T1225" s="271"/>
      <c r="U1225" s="271"/>
      <c r="V1225" s="271"/>
      <c r="W1225" s="8"/>
      <c r="X1225" s="8"/>
      <c r="Y1225" s="8"/>
      <c r="Z1225" s="8"/>
      <c r="AA1225" s="8"/>
    </row>
    <row r="1226" spans="1:27" ht="16">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4.273685125895228</v>
      </c>
      <c r="T1226" s="271"/>
      <c r="U1226" s="271"/>
      <c r="V1226" s="271"/>
      <c r="W1226" s="8"/>
      <c r="X1226" s="8"/>
      <c r="Y1226" s="8"/>
      <c r="Z1226" s="8"/>
      <c r="AA1226" s="8"/>
    </row>
    <row r="1227" spans="1:27" ht="16">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4.5578233342705667</v>
      </c>
      <c r="T1227" s="271"/>
      <c r="U1227" s="271"/>
      <c r="V1227" s="271"/>
      <c r="W1227" s="8"/>
      <c r="X1227" s="8"/>
      <c r="Y1227" s="8"/>
      <c r="Z1227" s="8"/>
      <c r="AA1227" s="8"/>
    </row>
    <row r="1228" spans="1:27" ht="16">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3.515474264853589</v>
      </c>
      <c r="T1228" s="271"/>
      <c r="U1228" s="271"/>
      <c r="V1228" s="271"/>
      <c r="W1228" s="8"/>
      <c r="X1228" s="8"/>
      <c r="Y1228" s="8"/>
      <c r="Z1228" s="8"/>
      <c r="AA1228" s="8"/>
    </row>
    <row r="1229" spans="1:27" ht="16">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2.9781095794355417</v>
      </c>
      <c r="T1229" s="271"/>
      <c r="U1229" s="271"/>
      <c r="V1229" s="271"/>
      <c r="W1229" s="8"/>
      <c r="X1229" s="8"/>
      <c r="Y1229" s="8"/>
      <c r="Z1229" s="8"/>
      <c r="AA1229" s="8"/>
    </row>
    <row r="1230" spans="1:27" ht="16">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1.5525102679856004</v>
      </c>
      <c r="T1230" s="271"/>
      <c r="U1230" s="271"/>
      <c r="V1230" s="271"/>
      <c r="W1230" s="8"/>
      <c r="X1230" s="8"/>
      <c r="Y1230" s="8"/>
      <c r="Z1230" s="8"/>
      <c r="AA1230" s="8"/>
    </row>
    <row r="1231" spans="1:27" ht="16">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1.4831500688168886</v>
      </c>
      <c r="T1231" s="271"/>
      <c r="U1231" s="271"/>
      <c r="V1231" s="271"/>
      <c r="W1231" s="8"/>
      <c r="X1231" s="8"/>
      <c r="Y1231" s="8"/>
      <c r="Z1231" s="8"/>
      <c r="AA1231" s="8"/>
    </row>
    <row r="1232" spans="1:27" ht="16">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1.560311003185328</v>
      </c>
      <c r="T1232" s="271"/>
      <c r="U1232" s="271"/>
      <c r="V1232" s="271"/>
      <c r="W1232" s="8"/>
      <c r="X1232" s="8"/>
      <c r="Y1232" s="8"/>
      <c r="Z1232" s="8"/>
      <c r="AA1232" s="8"/>
    </row>
    <row r="1233" spans="1:27" ht="16">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2.146177063652567</v>
      </c>
      <c r="T1233" s="271"/>
      <c r="U1233" s="271"/>
      <c r="V1233" s="271"/>
      <c r="W1233" s="8"/>
      <c r="X1233" s="8"/>
      <c r="Y1233" s="8"/>
      <c r="Z1233" s="8"/>
      <c r="AA1233" s="8"/>
    </row>
    <row r="1234" spans="1:27" ht="16">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2.7260331574083327</v>
      </c>
      <c r="T1234" s="271"/>
      <c r="U1234" s="271"/>
      <c r="V1234" s="271"/>
      <c r="W1234" s="8"/>
      <c r="X1234" s="8"/>
      <c r="Y1234" s="8"/>
      <c r="Z1234" s="8"/>
      <c r="AA1234" s="8"/>
    </row>
    <row r="1235" spans="1:27" ht="16">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3.1816636979403614</v>
      </c>
      <c r="T1235" s="271"/>
      <c r="U1235" s="271"/>
      <c r="V1235" s="271"/>
      <c r="W1235" s="8"/>
      <c r="X1235" s="8"/>
      <c r="Y1235" s="8"/>
      <c r="Z1235" s="8"/>
      <c r="AA1235" s="8"/>
    </row>
    <row r="1236" spans="1:27" ht="16">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4.1922213923924021</v>
      </c>
      <c r="T1236" s="271"/>
      <c r="U1236" s="271"/>
      <c r="V1236" s="271"/>
      <c r="W1236" s="8"/>
      <c r="X1236" s="8"/>
      <c r="Y1236" s="8"/>
      <c r="Z1236" s="8"/>
      <c r="AA1236" s="8"/>
    </row>
    <row r="1237" spans="1:27" ht="17"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4.2828021605469111</v>
      </c>
      <c r="T1237" s="271"/>
      <c r="U1237" s="271"/>
      <c r="V1237" s="271"/>
      <c r="W1237" s="8"/>
      <c r="X1237" s="8"/>
      <c r="Y1237" s="8"/>
      <c r="Z1237" s="8"/>
      <c r="AA1237" s="8"/>
    </row>
    <row r="1238" spans="1:27" ht="14"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 r="A1259" s="274"/>
      <c r="B1259" s="572" t="s">
        <v>126</v>
      </c>
      <c r="E1259" s="8"/>
      <c r="T1259" s="271"/>
      <c r="U1259" s="271"/>
      <c r="V1259" s="271"/>
      <c r="W1259" s="8"/>
      <c r="X1259" s="8"/>
      <c r="Y1259" s="8"/>
      <c r="Z1259" s="8"/>
      <c r="AA1259" s="8"/>
    </row>
    <row r="1260" spans="1:27">
      <c r="A1260" s="274"/>
      <c r="B1260" s="572" t="s">
        <v>860</v>
      </c>
      <c r="E1260" s="8"/>
      <c r="T1260" s="271"/>
      <c r="U1260" s="271"/>
      <c r="V1260" s="271"/>
      <c r="W1260" s="8"/>
      <c r="X1260" s="8"/>
      <c r="Y1260" s="8"/>
      <c r="Z1260" s="8"/>
      <c r="AA1260" s="8"/>
    </row>
    <row r="1261" spans="1:27">
      <c r="A1261" s="274"/>
      <c r="B1261" s="41" t="s">
        <v>127</v>
      </c>
      <c r="E1261" s="8"/>
      <c r="T1261" s="271"/>
      <c r="U1261" s="271"/>
      <c r="V1261" s="271"/>
      <c r="W1261" s="8"/>
      <c r="X1261" s="8"/>
      <c r="Y1261" s="8"/>
      <c r="Z1261" s="8"/>
      <c r="AA1261" s="8"/>
    </row>
    <row r="1262" spans="1:27">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Latest Result</v>
      </c>
      <c r="T1262" s="271"/>
      <c r="U1262" s="271"/>
      <c r="V1262" s="271"/>
      <c r="W1262" s="8"/>
      <c r="X1262" s="8"/>
      <c r="Y1262" s="8"/>
      <c r="Z1262" s="8"/>
      <c r="AA1262" s="8"/>
    </row>
    <row r="1263" spans="1:27">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Latest Result</v>
      </c>
      <c r="T1266" s="271"/>
      <c r="U1266" s="271"/>
      <c r="V1266" s="271"/>
      <c r="W1266" s="8"/>
      <c r="X1266" s="8"/>
      <c r="Y1266" s="8"/>
      <c r="Z1266" s="8"/>
      <c r="AA1266" s="8"/>
    </row>
    <row r="1267" spans="1:27">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f ca="1">IF(ISNUMBER(OFFSET(INDIRECT("'"&amp;'DATA for charts'!S$5&amp;"'!$c1"),$A1267-1,0)),OFFSET(INDIRECT("'"&amp;'DATA for charts'!S$5&amp;"'!$c1"),$A1267-1,0),NA())</f>
        <v>2.1522583259700339</v>
      </c>
      <c r="T1267" s="271"/>
      <c r="U1267" s="271"/>
      <c r="V1267" s="271"/>
      <c r="W1267" s="8"/>
      <c r="X1267" s="8"/>
      <c r="Y1267" s="8"/>
      <c r="Z1267" s="8"/>
      <c r="AA1267" s="8"/>
    </row>
    <row r="1268" spans="1:27">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f ca="1">IF(ISNUMBER(OFFSET(INDIRECT("'"&amp;'DATA for charts'!S$5&amp;"'!$c1"),$A1268-1,0)),OFFSET(INDIRECT("'"&amp;'DATA for charts'!S$5&amp;"'!$c1"),$A1268-1,0),NA())</f>
        <v>2.2223351238647608</v>
      </c>
      <c r="T1268" s="271"/>
      <c r="U1268" s="271"/>
      <c r="V1268" s="271"/>
      <c r="W1268" s="8"/>
      <c r="X1268" s="8"/>
      <c r="Y1268" s="8"/>
      <c r="Z1268" s="8"/>
      <c r="AA1268" s="8"/>
    </row>
    <row r="1269" spans="1:27">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f ca="1">IF(ISNUMBER(OFFSET(INDIRECT("'"&amp;'DATA for charts'!S$5&amp;"'!$c1"),$A1269-1,0)),OFFSET(INDIRECT("'"&amp;'DATA for charts'!S$5&amp;"'!$c1"),$A1269-1,0),NA())</f>
        <v>2.2756727892519226</v>
      </c>
      <c r="T1269" s="271"/>
      <c r="U1269" s="271"/>
      <c r="V1269" s="271"/>
      <c r="W1269" s="8"/>
      <c r="X1269" s="8"/>
      <c r="Y1269" s="8"/>
      <c r="Z1269" s="8"/>
      <c r="AA1269" s="8"/>
    </row>
    <row r="1270" spans="1:27">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f ca="1">IF(ISNUMBER(OFFSET(INDIRECT("'"&amp;'DATA for charts'!S$5&amp;"'!$c1"),$A1270-1,0)),OFFSET(INDIRECT("'"&amp;'DATA for charts'!S$5&amp;"'!$c1"),$A1270-1,0),NA())</f>
        <v>2.3283275104035499</v>
      </c>
      <c r="T1270" s="271"/>
      <c r="U1270" s="271"/>
      <c r="V1270" s="271"/>
      <c r="W1270" s="8"/>
      <c r="X1270" s="8"/>
      <c r="Y1270" s="8"/>
      <c r="Z1270" s="8"/>
      <c r="AA1270" s="8"/>
    </row>
    <row r="1271" spans="1:27">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f ca="1">IF(ISNUMBER(OFFSET(INDIRECT("'"&amp;'DATA for charts'!S$5&amp;"'!$c1"),$A1271-1,0)),OFFSET(INDIRECT("'"&amp;'DATA for charts'!S$5&amp;"'!$c1"),$A1271-1,0),NA())</f>
        <v>2.3510180340791775</v>
      </c>
      <c r="T1271" s="271"/>
      <c r="U1271" s="271"/>
      <c r="V1271" s="271"/>
      <c r="W1271" s="8"/>
      <c r="X1271" s="8"/>
      <c r="Y1271" s="8"/>
      <c r="Z1271" s="8"/>
      <c r="AA1271" s="8"/>
    </row>
    <row r="1272" spans="1:27">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f ca="1">IF(ISNUMBER(OFFSET(INDIRECT("'"&amp;'DATA for charts'!S$5&amp;"'!$c1"),$A1272-1,0)),OFFSET(INDIRECT("'"&amp;'DATA for charts'!S$5&amp;"'!$c1"),$A1272-1,0),NA())</f>
        <v>2.3514534589243805</v>
      </c>
      <c r="T1272" s="271"/>
      <c r="U1272" s="271"/>
      <c r="V1272" s="271"/>
      <c r="W1272" s="8"/>
      <c r="X1272" s="8"/>
      <c r="Y1272" s="8"/>
      <c r="Z1272" s="8"/>
      <c r="AA1272" s="8"/>
    </row>
    <row r="1273" spans="1:27">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f ca="1">IF(ISNUMBER(OFFSET(INDIRECT("'"&amp;'DATA for charts'!S$5&amp;"'!$c1"),$A1273-1,0)),OFFSET(INDIRECT("'"&amp;'DATA for charts'!S$5&amp;"'!$c1"),$A1273-1,0),NA())</f>
        <v>2.3551155009011784</v>
      </c>
      <c r="T1273" s="271"/>
      <c r="U1273" s="271"/>
      <c r="V1273" s="271"/>
      <c r="W1273" s="8"/>
      <c r="X1273" s="8"/>
      <c r="Y1273" s="8"/>
      <c r="Z1273" s="8"/>
      <c r="AA1273" s="8"/>
    </row>
    <row r="1274" spans="1:27">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f ca="1">IF(ISNUMBER(OFFSET(INDIRECT("'"&amp;'DATA for charts'!S$5&amp;"'!$c1"),$A1274-1,0)),OFFSET(INDIRECT("'"&amp;'DATA for charts'!S$5&amp;"'!$c1"),$A1274-1,0),NA())</f>
        <v>1.8831616090255308</v>
      </c>
      <c r="T1274" s="271"/>
      <c r="U1274" s="271"/>
      <c r="V1274" s="271"/>
      <c r="W1274" s="8"/>
      <c r="X1274" s="8"/>
      <c r="Y1274" s="8"/>
      <c r="Z1274" s="8"/>
      <c r="AA1274" s="8"/>
    </row>
    <row r="1275" spans="1:27">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f ca="1">IF(ISNUMBER(OFFSET(INDIRECT("'"&amp;'DATA for charts'!S$5&amp;"'!$c1"),$A1275-1,0)),OFFSET(INDIRECT("'"&amp;'DATA for charts'!S$5&amp;"'!$c1"),$A1275-1,0),NA())</f>
        <v>0.49396654957746944</v>
      </c>
      <c r="T1275" s="271"/>
      <c r="U1275" s="271"/>
      <c r="V1275" s="271"/>
      <c r="W1275" s="8"/>
      <c r="X1275" s="8"/>
      <c r="Y1275" s="8"/>
      <c r="Z1275" s="8"/>
      <c r="AA1275" s="8"/>
    </row>
    <row r="1276" spans="1:27">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f ca="1">IF(ISNUMBER(OFFSET(INDIRECT("'"&amp;'DATA for charts'!S$5&amp;"'!$c1"),$A1276-1,0)),OFFSET(INDIRECT("'"&amp;'DATA for charts'!S$5&amp;"'!$c1"),$A1276-1,0),NA())</f>
        <v>0</v>
      </c>
      <c r="T1276" s="271"/>
      <c r="U1276" s="271"/>
      <c r="V1276" s="271"/>
      <c r="W1276" s="8"/>
      <c r="X1276" s="8"/>
      <c r="Y1276" s="8"/>
      <c r="Z1276" s="8"/>
      <c r="AA1276" s="8"/>
    </row>
    <row r="1277" spans="1:27">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f ca="1">IF(ISNUMBER(OFFSET(INDIRECT("'"&amp;'DATA for charts'!S$5&amp;"'!$c1"),$A1277-1,0)),OFFSET(INDIRECT("'"&amp;'DATA for charts'!S$5&amp;"'!$c1"),$A1277-1,0),NA())</f>
        <v>-1.3089137364072887</v>
      </c>
      <c r="T1277" s="271"/>
      <c r="U1277" s="271"/>
      <c r="V1277" s="271"/>
      <c r="W1277" s="8"/>
      <c r="X1277" s="8"/>
      <c r="Y1277" s="8"/>
      <c r="Z1277" s="8"/>
      <c r="AA1277" s="8"/>
    </row>
    <row r="1278" spans="1:27">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f ca="1">IF(ISNUMBER(OFFSET(INDIRECT("'"&amp;'DATA for charts'!S$5&amp;"'!$c1"),$A1278-1,0)),OFFSET(INDIRECT("'"&amp;'DATA for charts'!S$5&amp;"'!$c1"),$A1278-1,0),NA())</f>
        <v>-3.4073702199471665</v>
      </c>
      <c r="T1278" s="271"/>
      <c r="U1278" s="271"/>
      <c r="V1278" s="271"/>
      <c r="W1278" s="8"/>
      <c r="X1278" s="8"/>
      <c r="Y1278" s="8"/>
      <c r="Z1278" s="8"/>
      <c r="AA1278" s="8"/>
    </row>
    <row r="1279" spans="1:27">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f ca="1">IF(ISNUMBER(OFFSET(INDIRECT("'"&amp;'DATA for charts'!S$5&amp;"'!$c1"),$A1279-1,0)),OFFSET(INDIRECT("'"&amp;'DATA for charts'!S$5&amp;"'!$c1"),$A1279-1,0),NA())</f>
        <v>-4.6741476150924717</v>
      </c>
      <c r="T1279" s="271"/>
      <c r="U1279" s="271"/>
      <c r="V1279" s="271"/>
      <c r="W1279" s="8"/>
      <c r="X1279" s="8"/>
      <c r="Y1279" s="8"/>
      <c r="Z1279" s="8"/>
      <c r="AA1279" s="8"/>
    </row>
    <row r="1280" spans="1:27">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f ca="1">IF(ISNUMBER(OFFSET(INDIRECT("'"&amp;'DATA for charts'!S$5&amp;"'!$c1"),$A1280-1,0)),OFFSET(INDIRECT("'"&amp;'DATA for charts'!S$5&amp;"'!$c1"),$A1280-1,0),NA())</f>
        <v>-4.9334090785691114</v>
      </c>
      <c r="T1280" s="271"/>
      <c r="U1280" s="271"/>
      <c r="V1280" s="271"/>
      <c r="W1280" s="8"/>
      <c r="X1280" s="8"/>
      <c r="Y1280" s="8"/>
      <c r="Z1280" s="8"/>
      <c r="AA1280" s="8"/>
    </row>
    <row r="1281" spans="1:27">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f ca="1">IF(ISNUMBER(OFFSET(INDIRECT("'"&amp;'DATA for charts'!S$5&amp;"'!$c1"),$A1281-1,0)),OFFSET(INDIRECT("'"&amp;'DATA for charts'!S$5&amp;"'!$c1"),$A1281-1,0),NA())</f>
        <v>-4.1722245118381673</v>
      </c>
      <c r="T1281" s="271"/>
      <c r="U1281" s="271"/>
      <c r="V1281" s="271"/>
      <c r="W1281" s="8"/>
      <c r="X1281" s="8"/>
      <c r="Y1281" s="8"/>
      <c r="Z1281" s="8"/>
      <c r="AA1281" s="8"/>
    </row>
    <row r="1282" spans="1:27">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f ca="1">IF(ISNUMBER(OFFSET(INDIRECT("'"&amp;'DATA for charts'!S$5&amp;"'!$c1"),$A1282-1,0)),OFFSET(INDIRECT("'"&amp;'DATA for charts'!S$5&amp;"'!$c1"),$A1282-1,0),NA())</f>
        <v>-2.9276917307621111</v>
      </c>
      <c r="T1282" s="271"/>
      <c r="U1282" s="271"/>
      <c r="V1282" s="271"/>
      <c r="W1282" s="8"/>
      <c r="X1282" s="8"/>
      <c r="Y1282" s="8"/>
      <c r="Z1282" s="8"/>
      <c r="AA1282" s="8"/>
    </row>
    <row r="1283" spans="1:27">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f ca="1">IF(ISNUMBER(OFFSET(INDIRECT("'"&amp;'DATA for charts'!S$5&amp;"'!$c1"),$A1283-1,0)),OFFSET(INDIRECT("'"&amp;'DATA for charts'!S$5&amp;"'!$c1"),$A1283-1,0),NA())</f>
        <v>-1.239051309382289</v>
      </c>
      <c r="T1283" s="271"/>
      <c r="U1283" s="271"/>
      <c r="V1283" s="271"/>
      <c r="W1283" s="8"/>
      <c r="X1283" s="8"/>
      <c r="Y1283" s="8"/>
      <c r="Z1283" s="8"/>
      <c r="AA1283" s="8"/>
    </row>
    <row r="1284" spans="1:27">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f ca="1">IF(ISNUMBER(OFFSET(INDIRECT("'"&amp;'DATA for charts'!S$5&amp;"'!$c1"),$A1284-1,0)),OFFSET(INDIRECT("'"&amp;'DATA for charts'!S$5&amp;"'!$c1"),$A1284-1,0),NA())</f>
        <v>-1.9928102931027918E-2</v>
      </c>
      <c r="T1284" s="271"/>
      <c r="U1284" s="271"/>
      <c r="V1284" s="271"/>
      <c r="W1284" s="8"/>
      <c r="X1284" s="8"/>
      <c r="Y1284" s="8"/>
      <c r="Z1284" s="8"/>
      <c r="AA1284" s="8"/>
    </row>
    <row r="1285" spans="1:27">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f ca="1">IF(ISNUMBER(OFFSET(INDIRECT("'"&amp;'DATA for charts'!S$5&amp;"'!$c1"),$A1285-1,0)),OFFSET(INDIRECT("'"&amp;'DATA for charts'!S$5&amp;"'!$c1"),$A1285-1,0),NA())</f>
        <v>8.6500846200604442E-2</v>
      </c>
      <c r="T1285" s="271"/>
      <c r="U1285" s="271"/>
      <c r="V1285" s="271"/>
      <c r="W1285" s="8"/>
      <c r="X1285" s="8"/>
      <c r="Y1285" s="8"/>
      <c r="Z1285" s="8"/>
      <c r="AA1285" s="8"/>
    </row>
    <row r="1286" spans="1:27">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f ca="1">IF(ISNUMBER(OFFSET(INDIRECT("'"&amp;'DATA for charts'!S$5&amp;"'!$c1"),$A1286-1,0)),OFFSET(INDIRECT("'"&amp;'DATA for charts'!S$5&amp;"'!$c1"),$A1286-1,0),NA())</f>
        <v>0.98137174100543334</v>
      </c>
      <c r="T1286" s="271"/>
      <c r="U1286" s="271"/>
      <c r="V1286" s="271"/>
      <c r="W1286" s="8"/>
      <c r="X1286" s="8"/>
      <c r="Y1286" s="8"/>
      <c r="Z1286" s="8"/>
      <c r="AA1286" s="8"/>
    </row>
    <row r="1287" spans="1:27">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f ca="1">IF(ISNUMBER(OFFSET(INDIRECT("'"&amp;'DATA for charts'!S$5&amp;"'!$c1"),$A1287-1,0)),OFFSET(INDIRECT("'"&amp;'DATA for charts'!S$5&amp;"'!$c1"),$A1287-1,0),NA())</f>
        <v>1.6393187460730696</v>
      </c>
      <c r="T1287" s="271"/>
      <c r="U1287" s="271"/>
      <c r="V1287" s="271"/>
      <c r="W1287" s="8"/>
      <c r="X1287" s="8"/>
      <c r="Y1287" s="8"/>
      <c r="Z1287" s="8"/>
      <c r="AA1287" s="8"/>
    </row>
    <row r="1288" spans="1:27">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f ca="1">IF(ISNUMBER(OFFSET(INDIRECT("'"&amp;'DATA for charts'!S$5&amp;"'!$c1"),$A1288-1,0)),OFFSET(INDIRECT("'"&amp;'DATA for charts'!S$5&amp;"'!$c1"),$A1288-1,0),NA())</f>
        <v>2.0595044479075275</v>
      </c>
      <c r="T1288" s="271"/>
      <c r="U1288" s="271"/>
      <c r="V1288" s="271"/>
      <c r="W1288" s="8"/>
      <c r="X1288" s="8"/>
      <c r="Y1288" s="8"/>
      <c r="Z1288" s="8"/>
      <c r="AA1288" s="8"/>
    </row>
    <row r="1289" spans="1:27">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f ca="1">IF(ISNUMBER(OFFSET(INDIRECT("'"&amp;'DATA for charts'!S$5&amp;"'!$c1"),$A1289-1,0)),OFFSET(INDIRECT("'"&amp;'DATA for charts'!S$5&amp;"'!$c1"),$A1289-1,0),NA())</f>
        <v>2.3233601672353497</v>
      </c>
      <c r="T1289" s="271"/>
      <c r="U1289" s="271"/>
      <c r="V1289" s="271"/>
      <c r="W1289" s="8"/>
      <c r="X1289" s="8"/>
      <c r="Y1289" s="8"/>
      <c r="Z1289" s="8"/>
      <c r="AA1289" s="8"/>
    </row>
    <row r="1290" spans="1:27">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f ca="1">IF(ISNUMBER(OFFSET(INDIRECT("'"&amp;'DATA for charts'!S$5&amp;"'!$c1"),$A1290-1,0)),OFFSET(INDIRECT("'"&amp;'DATA for charts'!S$5&amp;"'!$c1"),$A1290-1,0),NA())</f>
        <v>2.4351666575763029</v>
      </c>
      <c r="T1290" s="271"/>
      <c r="U1290" s="271"/>
      <c r="V1290" s="271"/>
      <c r="W1290" s="8"/>
      <c r="X1290" s="8"/>
      <c r="Y1290" s="8"/>
      <c r="Z1290" s="8"/>
      <c r="AA1290" s="8"/>
    </row>
    <row r="1291" spans="1:27">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 r="A1292" s="274"/>
      <c r="E1292" s="8"/>
      <c r="T1292" s="271"/>
      <c r="U1292" s="271"/>
      <c r="V1292" s="271"/>
      <c r="W1292" s="8"/>
      <c r="X1292" s="8"/>
      <c r="Y1292" s="8"/>
      <c r="Z1292" s="8"/>
      <c r="AA1292" s="8"/>
    </row>
    <row r="1293" spans="1:27">
      <c r="A1293" s="274"/>
      <c r="E1293" s="8"/>
      <c r="T1293" s="271"/>
      <c r="U1293" s="271"/>
      <c r="V1293" s="271"/>
      <c r="W1293" s="8"/>
      <c r="X1293" s="8"/>
      <c r="Y1293" s="8"/>
      <c r="Z1293" s="8"/>
      <c r="AA1293" s="8"/>
    </row>
    <row r="1294" spans="1:27">
      <c r="A1294" s="274"/>
      <c r="E1294" s="8"/>
      <c r="S1294" s="43"/>
      <c r="T1294" s="271"/>
      <c r="U1294" s="271"/>
      <c r="V1294" s="271"/>
      <c r="W1294" s="8"/>
      <c r="X1294" s="8"/>
      <c r="Y1294" s="8"/>
      <c r="Z1294" s="8"/>
      <c r="AA1294" s="8"/>
    </row>
    <row r="1295" spans="1:27">
      <c r="A1295" s="274"/>
      <c r="E1295" s="8"/>
      <c r="S1295" s="43"/>
      <c r="T1295" s="271"/>
      <c r="U1295" s="271"/>
      <c r="V1295" s="271"/>
      <c r="W1295" s="8"/>
      <c r="X1295" s="8"/>
      <c r="Y1295" s="8"/>
      <c r="Z1295" s="8"/>
      <c r="AA1295" s="8"/>
    </row>
    <row r="1296" spans="1:27">
      <c r="A1296" s="274"/>
      <c r="E1296" s="8"/>
      <c r="S1296" s="43"/>
      <c r="T1296" s="271"/>
      <c r="U1296" s="271"/>
      <c r="V1296" s="271"/>
      <c r="W1296" s="8"/>
      <c r="X1296" s="8"/>
      <c r="Y1296" s="8"/>
      <c r="Z1296" s="8"/>
      <c r="AA1296" s="8"/>
    </row>
    <row r="1297" spans="1:27">
      <c r="A1297" s="274"/>
      <c r="E1297" s="8"/>
      <c r="S1297" s="47"/>
      <c r="T1297" s="271"/>
      <c r="U1297" s="271"/>
      <c r="V1297" s="271"/>
      <c r="W1297" s="8"/>
      <c r="X1297" s="8"/>
      <c r="Y1297" s="8"/>
      <c r="Z1297" s="8"/>
      <c r="AA1297" s="8"/>
    </row>
    <row r="1298" spans="1:27">
      <c r="A1298" s="274"/>
      <c r="E1298" s="8"/>
      <c r="T1298" s="271"/>
      <c r="U1298" s="271"/>
      <c r="V1298" s="271"/>
      <c r="W1298" s="8"/>
      <c r="X1298" s="8"/>
      <c r="Y1298" s="8"/>
      <c r="Z1298" s="8"/>
      <c r="AA1298" s="8"/>
    </row>
    <row r="1299" spans="1:27">
      <c r="A1299" s="274"/>
      <c r="B1299" s="572" t="s">
        <v>126</v>
      </c>
      <c r="E1299" s="8"/>
      <c r="T1299" s="271"/>
      <c r="U1299" s="271"/>
      <c r="V1299" s="271"/>
      <c r="W1299" s="8"/>
      <c r="X1299" s="8"/>
      <c r="Y1299" s="8"/>
      <c r="Z1299" s="8"/>
      <c r="AA1299" s="8"/>
    </row>
    <row r="1300" spans="1:27">
      <c r="A1300" s="274"/>
      <c r="B1300" s="572" t="s">
        <v>861</v>
      </c>
      <c r="E1300" s="8"/>
      <c r="T1300" s="271"/>
      <c r="U1300" s="271"/>
      <c r="V1300" s="271"/>
      <c r="W1300" s="8"/>
      <c r="X1300" s="8"/>
      <c r="Y1300" s="8"/>
      <c r="Z1300" s="8"/>
      <c r="AA1300" s="8"/>
    </row>
    <row r="1301" spans="1:27">
      <c r="A1301" s="274"/>
      <c r="B1301" s="41" t="s">
        <v>127</v>
      </c>
      <c r="E1301" s="8"/>
      <c r="T1301" s="271"/>
      <c r="U1301" s="271"/>
      <c r="V1301" s="271"/>
      <c r="W1301" s="8"/>
      <c r="X1301" s="8"/>
      <c r="Y1301" s="8"/>
      <c r="Z1301" s="8"/>
      <c r="AA1301" s="8"/>
    </row>
    <row r="1302" spans="1:27">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Latest Result</v>
      </c>
      <c r="T1302" s="271"/>
      <c r="U1302" s="271"/>
      <c r="V1302" s="271"/>
      <c r="W1302" s="8"/>
      <c r="X1302" s="8"/>
      <c r="Y1302" s="8"/>
      <c r="Z1302" s="8"/>
      <c r="AA1302" s="8"/>
    </row>
    <row r="1303" spans="1:27">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Latest Result</v>
      </c>
      <c r="T1306" s="271"/>
      <c r="U1306" s="271"/>
      <c r="V1306" s="271"/>
      <c r="W1306" s="8"/>
      <c r="X1306" s="8"/>
      <c r="Y1306" s="8"/>
      <c r="Z1306" s="8"/>
      <c r="AA1306" s="8"/>
    </row>
    <row r="1307" spans="1:27">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f ca="1">IF(ISNUMBER(OFFSET(INDIRECT("'"&amp;'DATA for charts'!S$5&amp;"'!$o1"),$A1307-1,0)),OFFSET(INDIRECT("'"&amp;'DATA for charts'!S$5&amp;"'!$o1"),$A1307-1,0),NA())</f>
        <v>0</v>
      </c>
      <c r="T1307" s="271"/>
      <c r="U1307" s="271"/>
      <c r="V1307" s="271"/>
      <c r="W1307" s="8"/>
      <c r="X1307" s="8"/>
      <c r="Y1307" s="8"/>
      <c r="Z1307" s="8"/>
      <c r="AA1307" s="8"/>
    </row>
    <row r="1308" spans="1:27">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f ca="1">IF(ISNUMBER(OFFSET(INDIRECT("'"&amp;'DATA for charts'!S$5&amp;"'!$o1"),$A1308-1,0)),OFFSET(INDIRECT("'"&amp;'DATA for charts'!S$5&amp;"'!$o1"),$A1308-1,0),NA())</f>
        <v>0</v>
      </c>
      <c r="T1308" s="271"/>
      <c r="U1308" s="271"/>
      <c r="V1308" s="271"/>
      <c r="W1308" s="8"/>
      <c r="X1308" s="8"/>
      <c r="Y1308" s="8"/>
      <c r="Z1308" s="8"/>
      <c r="AA1308" s="8"/>
    </row>
    <row r="1309" spans="1:27">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f ca="1">IF(ISNUMBER(OFFSET(INDIRECT("'"&amp;'DATA for charts'!S$5&amp;"'!$o1"),$A1309-1,0)),OFFSET(INDIRECT("'"&amp;'DATA for charts'!S$5&amp;"'!$o1"),$A1309-1,0),NA())</f>
        <v>0</v>
      </c>
      <c r="T1309" s="271"/>
      <c r="U1309" s="271"/>
      <c r="V1309" s="271"/>
      <c r="W1309" s="8"/>
      <c r="X1309" s="8"/>
      <c r="Y1309" s="8"/>
      <c r="Z1309" s="8"/>
      <c r="AA1309" s="8"/>
    </row>
    <row r="1310" spans="1:27">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f ca="1">IF(ISNUMBER(OFFSET(INDIRECT("'"&amp;'DATA for charts'!S$5&amp;"'!$o1"),$A1310-1,0)),OFFSET(INDIRECT("'"&amp;'DATA for charts'!S$5&amp;"'!$o1"),$A1310-1,0),NA())</f>
        <v>0</v>
      </c>
      <c r="T1310" s="271"/>
      <c r="U1310" s="271"/>
      <c r="V1310" s="271"/>
      <c r="W1310" s="8"/>
      <c r="X1310" s="8"/>
      <c r="Y1310" s="8"/>
      <c r="Z1310" s="8"/>
      <c r="AA1310" s="8"/>
    </row>
    <row r="1311" spans="1:27">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f ca="1">IF(ISNUMBER(OFFSET(INDIRECT("'"&amp;'DATA for charts'!S$5&amp;"'!$o1"),$A1311-1,0)),OFFSET(INDIRECT("'"&amp;'DATA for charts'!S$5&amp;"'!$o1"),$A1311-1,0),NA())</f>
        <v>0</v>
      </c>
      <c r="T1311" s="271"/>
      <c r="U1311" s="271"/>
      <c r="V1311" s="271"/>
      <c r="W1311" s="8"/>
      <c r="X1311" s="8"/>
      <c r="Y1311" s="8"/>
      <c r="Z1311" s="8"/>
      <c r="AA1311" s="8"/>
    </row>
    <row r="1312" spans="1:27">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f ca="1">IF(ISNUMBER(OFFSET(INDIRECT("'"&amp;'DATA for charts'!S$5&amp;"'!$o1"),$A1312-1,0)),OFFSET(INDIRECT("'"&amp;'DATA for charts'!S$5&amp;"'!$o1"),$A1312-1,0),NA())</f>
        <v>0</v>
      </c>
      <c r="T1312" s="271"/>
      <c r="U1312" s="271"/>
      <c r="V1312" s="271"/>
      <c r="W1312" s="8"/>
      <c r="X1312" s="8"/>
      <c r="Y1312" s="8"/>
      <c r="Z1312" s="8"/>
      <c r="AA1312" s="8"/>
    </row>
    <row r="1313" spans="1:27">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f ca="1">IF(ISNUMBER(OFFSET(INDIRECT("'"&amp;'DATA for charts'!S$5&amp;"'!$o1"),$A1313-1,0)),OFFSET(INDIRECT("'"&amp;'DATA for charts'!S$5&amp;"'!$o1"),$A1313-1,0),NA())</f>
        <v>0</v>
      </c>
      <c r="T1313" s="271"/>
      <c r="U1313" s="271"/>
      <c r="V1313" s="271"/>
      <c r="W1313" s="8"/>
      <c r="X1313" s="8"/>
      <c r="Y1313" s="8"/>
      <c r="Z1313" s="8"/>
      <c r="AA1313" s="8"/>
    </row>
    <row r="1314" spans="1:27">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f ca="1">IF(ISNUMBER(OFFSET(INDIRECT("'"&amp;'DATA for charts'!S$5&amp;"'!$o1"),$A1314-1,0)),OFFSET(INDIRECT("'"&amp;'DATA for charts'!S$5&amp;"'!$o1"),$A1314-1,0),NA())</f>
        <v>0</v>
      </c>
      <c r="T1314" s="271"/>
      <c r="U1314" s="271"/>
      <c r="V1314" s="271"/>
      <c r="W1314" s="8"/>
      <c r="X1314" s="8"/>
      <c r="Y1314" s="8"/>
      <c r="Z1314" s="8"/>
      <c r="AA1314" s="8"/>
    </row>
    <row r="1315" spans="1:27">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f ca="1">IF(ISNUMBER(OFFSET(INDIRECT("'"&amp;'DATA for charts'!S$5&amp;"'!$o1"),$A1315-1,0)),OFFSET(INDIRECT("'"&amp;'DATA for charts'!S$5&amp;"'!$o1"),$A1315-1,0),NA())</f>
        <v>0</v>
      </c>
      <c r="T1315" s="271"/>
      <c r="U1315" s="271"/>
      <c r="V1315" s="271"/>
      <c r="W1315" s="8"/>
      <c r="X1315" s="8"/>
      <c r="Y1315" s="8"/>
      <c r="Z1315" s="8"/>
      <c r="AA1315" s="8"/>
    </row>
    <row r="1316" spans="1:27">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f ca="1">IF(ISNUMBER(OFFSET(INDIRECT("'"&amp;'DATA for charts'!S$5&amp;"'!$o1"),$A1316-1,0)),OFFSET(INDIRECT("'"&amp;'DATA for charts'!S$5&amp;"'!$o1"),$A1316-1,0),NA())</f>
        <v>-0.35947999780959999</v>
      </c>
      <c r="T1316" s="271"/>
      <c r="U1316" s="271"/>
      <c r="V1316" s="271"/>
      <c r="W1316" s="8"/>
      <c r="X1316" s="8"/>
      <c r="Y1316" s="8"/>
      <c r="Z1316" s="8"/>
      <c r="AA1316" s="8"/>
    </row>
    <row r="1317" spans="1:27">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f ca="1">IF(ISNUMBER(OFFSET(INDIRECT("'"&amp;'DATA for charts'!S$5&amp;"'!$o1"),$A1317-1,0)),OFFSET(INDIRECT("'"&amp;'DATA for charts'!S$5&amp;"'!$o1"),$A1317-1,0),NA())</f>
        <v>-1.4584326611522276</v>
      </c>
      <c r="T1317" s="271"/>
      <c r="U1317" s="271"/>
      <c r="V1317" s="271"/>
      <c r="W1317" s="8"/>
      <c r="X1317" s="8"/>
      <c r="Y1317" s="8"/>
      <c r="Z1317" s="8"/>
      <c r="AA1317" s="8"/>
    </row>
    <row r="1318" spans="1:27">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f ca="1">IF(ISNUMBER(OFFSET(INDIRECT("'"&amp;'DATA for charts'!S$5&amp;"'!$o1"),$A1318-1,0)),OFFSET(INDIRECT("'"&amp;'DATA for charts'!S$5&amp;"'!$o1"),$A1318-1,0),NA())</f>
        <v>-2.4228022631479273</v>
      </c>
      <c r="T1318" s="271"/>
      <c r="U1318" s="271"/>
      <c r="V1318" s="271"/>
      <c r="W1318" s="8"/>
      <c r="X1318" s="8"/>
      <c r="Y1318" s="8"/>
      <c r="Z1318" s="8"/>
      <c r="AA1318" s="8"/>
    </row>
    <row r="1319" spans="1:27">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f ca="1">IF(ISNUMBER(OFFSET(INDIRECT("'"&amp;'DATA for charts'!S$5&amp;"'!$o1"),$A1319-1,0)),OFFSET(INDIRECT("'"&amp;'DATA for charts'!S$5&amp;"'!$o1"),$A1319-1,0),NA())</f>
        <v>-2.8448840067608336</v>
      </c>
      <c r="T1319" s="271"/>
      <c r="U1319" s="271"/>
      <c r="V1319" s="271"/>
      <c r="W1319" s="8"/>
      <c r="X1319" s="8"/>
      <c r="Y1319" s="8"/>
      <c r="Z1319" s="8"/>
      <c r="AA1319" s="8"/>
    </row>
    <row r="1320" spans="1:27">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f ca="1">IF(ISNUMBER(OFFSET(INDIRECT("'"&amp;'DATA for charts'!S$5&amp;"'!$o1"),$A1320-1,0)),OFFSET(INDIRECT("'"&amp;'DATA for charts'!S$5&amp;"'!$o1"),$A1320-1,0),NA())</f>
        <v>-2.9084758458785558</v>
      </c>
      <c r="T1320" s="271"/>
      <c r="U1320" s="271"/>
      <c r="V1320" s="271"/>
      <c r="W1320" s="8"/>
      <c r="X1320" s="8"/>
      <c r="Y1320" s="8"/>
      <c r="Z1320" s="8"/>
      <c r="AA1320" s="8"/>
    </row>
    <row r="1321" spans="1:27">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f ca="1">IF(ISNUMBER(OFFSET(INDIRECT("'"&amp;'DATA for charts'!S$5&amp;"'!$o1"),$A1321-1,0)),OFFSET(INDIRECT("'"&amp;'DATA for charts'!S$5&amp;"'!$o1"),$A1321-1,0),NA())</f>
        <v>-2.6409960178773724</v>
      </c>
      <c r="T1321" s="271"/>
      <c r="U1321" s="271"/>
      <c r="V1321" s="271"/>
      <c r="W1321" s="8"/>
      <c r="X1321" s="8"/>
      <c r="Y1321" s="8"/>
      <c r="Z1321" s="8"/>
      <c r="AA1321" s="8"/>
    </row>
    <row r="1322" spans="1:27">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f ca="1">IF(ISNUMBER(OFFSET(INDIRECT("'"&amp;'DATA for charts'!S$5&amp;"'!$o1"),$A1322-1,0)),OFFSET(INDIRECT("'"&amp;'DATA for charts'!S$5&amp;"'!$o1"),$A1322-1,0),NA())</f>
        <v>-2.2096351307234947</v>
      </c>
      <c r="T1322" s="271"/>
      <c r="U1322" s="271"/>
      <c r="V1322" s="271"/>
      <c r="W1322" s="8"/>
      <c r="X1322" s="8"/>
      <c r="Y1322" s="8"/>
      <c r="Z1322" s="8"/>
      <c r="AA1322" s="8"/>
    </row>
    <row r="1323" spans="1:27">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f ca="1">IF(ISNUMBER(OFFSET(INDIRECT("'"&amp;'DATA for charts'!S$5&amp;"'!$o1"),$A1323-1,0)),OFFSET(INDIRECT("'"&amp;'DATA for charts'!S$5&amp;"'!$o1"),$A1323-1,0),NA())</f>
        <v>-1.7630784954824359</v>
      </c>
      <c r="T1323" s="271"/>
      <c r="U1323" s="271"/>
      <c r="V1323" s="271"/>
      <c r="W1323" s="8"/>
      <c r="X1323" s="8"/>
      <c r="Y1323" s="8"/>
      <c r="Z1323" s="8"/>
      <c r="AA1323" s="8"/>
    </row>
    <row r="1324" spans="1:27">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f ca="1">IF(ISNUMBER(OFFSET(INDIRECT("'"&amp;'DATA for charts'!S$5&amp;"'!$o1"),$A1324-1,0)),OFFSET(INDIRECT("'"&amp;'DATA for charts'!S$5&amp;"'!$o1"),$A1324-1,0),NA())</f>
        <v>-1.3700390618450611</v>
      </c>
      <c r="T1324" s="271"/>
      <c r="U1324" s="271"/>
      <c r="V1324" s="271"/>
      <c r="W1324" s="8"/>
      <c r="X1324" s="8"/>
      <c r="Y1324" s="8"/>
      <c r="Z1324" s="8"/>
      <c r="AA1324" s="8"/>
    </row>
    <row r="1325" spans="1:27">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f ca="1">IF(ISNUMBER(OFFSET(INDIRECT("'"&amp;'DATA for charts'!S$5&amp;"'!$o1"),$A1325-1,0)),OFFSET(INDIRECT("'"&amp;'DATA for charts'!S$5&amp;"'!$o1"),$A1325-1,0),NA())</f>
        <v>-0.98285152577940549</v>
      </c>
      <c r="T1325" s="271"/>
      <c r="U1325" s="271"/>
      <c r="V1325" s="271"/>
      <c r="W1325" s="8"/>
      <c r="X1325" s="8"/>
      <c r="Y1325" s="8"/>
      <c r="Z1325" s="8"/>
      <c r="AA1325" s="8"/>
    </row>
    <row r="1326" spans="1:27">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f ca="1">IF(ISNUMBER(OFFSET(INDIRECT("'"&amp;'DATA for charts'!S$5&amp;"'!$o1"),$A1326-1,0)),OFFSET(INDIRECT("'"&amp;'DATA for charts'!S$5&amp;"'!$o1"),$A1326-1,0),NA())</f>
        <v>-0.56693545000546941</v>
      </c>
      <c r="T1326" s="271"/>
      <c r="U1326" s="271"/>
      <c r="V1326" s="271"/>
      <c r="W1326" s="8"/>
      <c r="X1326" s="8"/>
      <c r="Y1326" s="8"/>
      <c r="Z1326" s="8"/>
      <c r="AA1326" s="8"/>
    </row>
    <row r="1327" spans="1:27">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f ca="1">IF(ISNUMBER(OFFSET(INDIRECT("'"&amp;'DATA for charts'!S$5&amp;"'!$o1"),$A1327-1,0)),OFFSET(INDIRECT("'"&amp;'DATA for charts'!S$5&amp;"'!$o1"),$A1327-1,0),NA())</f>
        <v>-0.23099763119601832</v>
      </c>
      <c r="T1327" s="271"/>
      <c r="U1327" s="271"/>
      <c r="V1327" s="271"/>
      <c r="W1327" s="8"/>
      <c r="X1327" s="8"/>
      <c r="Y1327" s="8"/>
      <c r="Z1327" s="8"/>
      <c r="AA1327" s="8"/>
    </row>
    <row r="1328" spans="1:27">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f ca="1">IF(ISNUMBER(OFFSET(INDIRECT("'"&amp;'DATA for charts'!S$5&amp;"'!$o1"),$A1328-1,0)),OFFSET(INDIRECT("'"&amp;'DATA for charts'!S$5&amp;"'!$o1"),$A1328-1,0),NA())</f>
        <v>-4.7430282102810556E-2</v>
      </c>
      <c r="T1328" s="271"/>
      <c r="U1328" s="271"/>
      <c r="V1328" s="271"/>
      <c r="W1328" s="8"/>
      <c r="X1328" s="8"/>
      <c r="Y1328" s="8"/>
      <c r="Z1328" s="8"/>
      <c r="AA1328" s="8"/>
    </row>
    <row r="1329" spans="1:27">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f ca="1">IF(ISNUMBER(OFFSET(INDIRECT("'"&amp;'DATA for charts'!S$5&amp;"'!$o1"),$A1329-1,0)),OFFSET(INDIRECT("'"&amp;'DATA for charts'!S$5&amp;"'!$o1"),$A1329-1,0),NA())</f>
        <v>0</v>
      </c>
      <c r="T1329" s="271"/>
      <c r="U1329" s="271"/>
      <c r="V1329" s="271"/>
      <c r="W1329" s="8"/>
      <c r="X1329" s="8"/>
      <c r="Y1329" s="8"/>
      <c r="Z1329" s="8"/>
      <c r="AA1329" s="8"/>
    </row>
    <row r="1330" spans="1:27">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f ca="1">IF(ISNUMBER(OFFSET(INDIRECT("'"&amp;'DATA for charts'!S$5&amp;"'!$o1"),$A1330-1,0)),OFFSET(INDIRECT("'"&amp;'DATA for charts'!S$5&amp;"'!$o1"),$A1330-1,0),NA())</f>
        <v>0</v>
      </c>
      <c r="T1330" s="271"/>
      <c r="U1330" s="271"/>
      <c r="V1330" s="271"/>
      <c r="W1330" s="8"/>
      <c r="X1330" s="8"/>
      <c r="Y1330" s="8"/>
      <c r="Z1330" s="8"/>
      <c r="AA1330" s="8"/>
    </row>
    <row r="1331" spans="1:27">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 r="A1332" s="274"/>
      <c r="E1332" s="8"/>
      <c r="F1332" s="46"/>
      <c r="G1332" s="46"/>
      <c r="T1332" s="271"/>
      <c r="U1332" s="271"/>
      <c r="V1332" s="271"/>
      <c r="W1332" s="8"/>
      <c r="X1332" s="8"/>
      <c r="Y1332" s="8"/>
      <c r="Z1332" s="8"/>
      <c r="AA1332" s="8"/>
    </row>
    <row r="1333" spans="1:27">
      <c r="A1333" s="274"/>
      <c r="E1333" s="8"/>
      <c r="F1333" s="46"/>
      <c r="G1333" s="46"/>
      <c r="T1333" s="271"/>
      <c r="U1333" s="271"/>
      <c r="V1333" s="271"/>
      <c r="W1333" s="8"/>
      <c r="X1333" s="8"/>
      <c r="Y1333" s="8"/>
      <c r="Z1333" s="8"/>
      <c r="AA1333" s="8"/>
    </row>
    <row r="1334" spans="1:27">
      <c r="A1334" s="274"/>
      <c r="E1334" s="8"/>
      <c r="F1334" s="46"/>
      <c r="G1334" s="46"/>
      <c r="T1334" s="271"/>
      <c r="U1334" s="271"/>
      <c r="V1334" s="271"/>
      <c r="W1334" s="8"/>
      <c r="X1334" s="8"/>
      <c r="Y1334" s="8"/>
      <c r="Z1334" s="8"/>
      <c r="AA1334" s="8"/>
    </row>
    <row r="1335" spans="1:27">
      <c r="A1335" s="274"/>
      <c r="E1335" s="8"/>
      <c r="F1335" s="46"/>
      <c r="G1335" s="46"/>
      <c r="T1335" s="271"/>
      <c r="U1335" s="271"/>
      <c r="V1335" s="271"/>
      <c r="W1335" s="8"/>
      <c r="X1335" s="8"/>
      <c r="Y1335" s="8"/>
      <c r="Z1335" s="8"/>
      <c r="AA1335" s="8"/>
    </row>
    <row r="1336" spans="1:27">
      <c r="A1336" s="274"/>
      <c r="E1336" s="8"/>
      <c r="F1336" s="46"/>
      <c r="G1336" s="46"/>
      <c r="T1336" s="271"/>
      <c r="U1336" s="271"/>
      <c r="V1336" s="271"/>
      <c r="W1336" s="8"/>
      <c r="X1336" s="8"/>
      <c r="Y1336" s="8"/>
      <c r="Z1336" s="8"/>
      <c r="AA1336" s="8"/>
    </row>
    <row r="1337" spans="1:27">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 r="A1339" s="274"/>
      <c r="B1339" s="572" t="s">
        <v>126</v>
      </c>
      <c r="E1339" s="8"/>
      <c r="T1339" s="271"/>
      <c r="U1339" s="271"/>
      <c r="V1339" s="271"/>
      <c r="W1339" s="8"/>
      <c r="X1339" s="8"/>
      <c r="Y1339" s="8"/>
      <c r="Z1339" s="8"/>
      <c r="AA1339" s="8"/>
    </row>
    <row r="1340" spans="1:27">
      <c r="A1340" s="274"/>
      <c r="B1340" s="572" t="s">
        <v>862</v>
      </c>
      <c r="E1340" s="8"/>
      <c r="T1340" s="271"/>
      <c r="U1340" s="271"/>
      <c r="V1340" s="271"/>
      <c r="W1340" s="8"/>
      <c r="X1340" s="8"/>
      <c r="Y1340" s="8"/>
      <c r="Z1340" s="8"/>
      <c r="AA1340" s="8"/>
    </row>
    <row r="1341" spans="1:27">
      <c r="A1341" s="274"/>
      <c r="B1341" s="41" t="s">
        <v>127</v>
      </c>
      <c r="E1341" s="8"/>
      <c r="T1341" s="271"/>
      <c r="U1341" s="271"/>
      <c r="V1341" s="271"/>
      <c r="W1341" s="8"/>
      <c r="X1341" s="8"/>
      <c r="Y1341" s="8"/>
      <c r="Z1341" s="8"/>
      <c r="AA1341" s="8"/>
    </row>
    <row r="1342" spans="1:27">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Latest Result</v>
      </c>
      <c r="T1342" s="271"/>
      <c r="U1342" s="271"/>
      <c r="V1342" s="271"/>
      <c r="W1342" s="8"/>
      <c r="X1342" s="8"/>
      <c r="Y1342" s="8"/>
      <c r="Z1342" s="8"/>
      <c r="AA1342" s="8"/>
    </row>
    <row r="1343" spans="1:27">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Latest Result</v>
      </c>
      <c r="T1346" s="271"/>
      <c r="U1346" s="271"/>
      <c r="V1346" s="271"/>
      <c r="W1346" s="8"/>
      <c r="X1346" s="8"/>
      <c r="Y1346" s="8"/>
      <c r="Z1346" s="8"/>
      <c r="AA1346" s="8"/>
    </row>
    <row r="1347" spans="1:27">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f ca="1">IF(ISNUMBER(OFFSET(INDIRECT("'"&amp;'DATA for charts'!S$5&amp;"'!$j1"),$A1347-1,0)),OFFSET(INDIRECT("'"&amp;'DATA for charts'!S$5&amp;"'!$j1"),$A1347-1,0),NA())</f>
        <v>0.97734208781966381</v>
      </c>
      <c r="T1347" s="271"/>
      <c r="U1347" s="271"/>
      <c r="V1347" s="271"/>
      <c r="W1347" s="8"/>
      <c r="X1347" s="8"/>
      <c r="Y1347" s="8"/>
      <c r="Z1347" s="8"/>
      <c r="AA1347" s="8"/>
    </row>
    <row r="1348" spans="1:27">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f ca="1">IF(ISNUMBER(OFFSET(INDIRECT("'"&amp;'DATA for charts'!S$5&amp;"'!$j1"),$A1348-1,0)),OFFSET(INDIRECT("'"&amp;'DATA for charts'!S$5&amp;"'!$j1"),$A1348-1,0),NA())</f>
        <v>1.0828757560409834</v>
      </c>
      <c r="T1348" s="271"/>
      <c r="U1348" s="271"/>
      <c r="V1348" s="271"/>
      <c r="W1348" s="8"/>
      <c r="X1348" s="8"/>
      <c r="Y1348" s="8"/>
      <c r="Z1348" s="8"/>
      <c r="AA1348" s="8"/>
    </row>
    <row r="1349" spans="1:27">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f ca="1">IF(ISNUMBER(OFFSET(INDIRECT("'"&amp;'DATA for charts'!S$5&amp;"'!$j1"),$A1349-1,0)),OFFSET(INDIRECT("'"&amp;'DATA for charts'!S$5&amp;"'!$j1"),$A1349-1,0),NA())</f>
        <v>1.182550621948175</v>
      </c>
      <c r="T1349" s="271"/>
      <c r="U1349" s="271"/>
      <c r="V1349" s="271"/>
      <c r="W1349" s="8"/>
      <c r="X1349" s="8"/>
      <c r="Y1349" s="8"/>
      <c r="Z1349" s="8"/>
      <c r="AA1349" s="8"/>
    </row>
    <row r="1350" spans="1:27">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f ca="1">IF(ISNUMBER(OFFSET(INDIRECT("'"&amp;'DATA for charts'!S$5&amp;"'!$j1"),$A1350-1,0)),OFFSET(INDIRECT("'"&amp;'DATA for charts'!S$5&amp;"'!$j1"),$A1350-1,0),NA())</f>
        <v>1.2862469828763361</v>
      </c>
      <c r="T1350" s="271"/>
      <c r="U1350" s="271"/>
      <c r="V1350" s="271"/>
      <c r="W1350" s="8"/>
      <c r="X1350" s="8"/>
      <c r="Y1350" s="8"/>
      <c r="Z1350" s="8"/>
      <c r="AA1350" s="8"/>
    </row>
    <row r="1351" spans="1:27">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f ca="1">IF(ISNUMBER(OFFSET(INDIRECT("'"&amp;'DATA for charts'!S$5&amp;"'!$j1"),$A1351-1,0)),OFFSET(INDIRECT("'"&amp;'DATA for charts'!S$5&amp;"'!$j1"),$A1351-1,0),NA())</f>
        <v>1.3659640238856749</v>
      </c>
      <c r="T1351" s="271"/>
      <c r="U1351" s="271"/>
      <c r="V1351" s="271"/>
      <c r="W1351" s="8"/>
      <c r="X1351" s="8"/>
      <c r="Y1351" s="8"/>
      <c r="Z1351" s="8"/>
      <c r="AA1351" s="8"/>
    </row>
    <row r="1352" spans="1:27">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f ca="1">IF(ISNUMBER(OFFSET(INDIRECT("'"&amp;'DATA for charts'!S$5&amp;"'!$j1"),$A1352-1,0)),OFFSET(INDIRECT("'"&amp;'DATA for charts'!S$5&amp;"'!$j1"),$A1352-1,0),NA())</f>
        <v>1.4384999481037501</v>
      </c>
      <c r="T1352" s="271"/>
      <c r="U1352" s="271"/>
      <c r="V1352" s="271"/>
      <c r="W1352" s="8"/>
      <c r="X1352" s="8"/>
      <c r="Y1352" s="8"/>
      <c r="Z1352" s="8"/>
      <c r="AA1352" s="8"/>
    </row>
    <row r="1353" spans="1:27">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f ca="1">IF(ISNUMBER(OFFSET(INDIRECT("'"&amp;'DATA for charts'!S$5&amp;"'!$j1"),$A1353-1,0)),OFFSET(INDIRECT("'"&amp;'DATA for charts'!S$5&amp;"'!$j1"),$A1353-1,0),NA())</f>
        <v>1.5048505084548249</v>
      </c>
      <c r="T1353" s="271"/>
      <c r="U1353" s="271"/>
      <c r="V1353" s="271"/>
      <c r="W1353" s="8"/>
      <c r="X1353" s="8"/>
      <c r="Y1353" s="8"/>
      <c r="Z1353" s="8"/>
      <c r="AA1353" s="8"/>
    </row>
    <row r="1354" spans="1:27">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f ca="1">IF(ISNUMBER(OFFSET(INDIRECT("'"&amp;'DATA for charts'!S$5&amp;"'!$j1"),$A1354-1,0)),OFFSET(INDIRECT("'"&amp;'DATA for charts'!S$5&amp;"'!$j1"),$A1354-1,0),NA())</f>
        <v>1.3243292834723417</v>
      </c>
      <c r="T1354" s="271"/>
      <c r="U1354" s="271"/>
      <c r="V1354" s="271"/>
      <c r="W1354" s="8"/>
      <c r="X1354" s="8"/>
      <c r="Y1354" s="8"/>
      <c r="Z1354" s="8"/>
      <c r="AA1354" s="8"/>
    </row>
    <row r="1355" spans="1:27">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f ca="1">IF(ISNUMBER(OFFSET(INDIRECT("'"&amp;'DATA for charts'!S$5&amp;"'!$j1"),$A1355-1,0)),OFFSET(INDIRECT("'"&amp;'DATA for charts'!S$5&amp;"'!$j1"),$A1355-1,0),NA())</f>
        <v>0.7927115958405917</v>
      </c>
      <c r="T1355" s="271"/>
      <c r="U1355" s="271"/>
      <c r="V1355" s="271"/>
      <c r="W1355" s="8"/>
      <c r="X1355" s="8"/>
      <c r="Y1355" s="8"/>
      <c r="Z1355" s="8"/>
      <c r="AA1355" s="8"/>
    </row>
    <row r="1356" spans="1:27">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f ca="1">IF(ISNUMBER(OFFSET(INDIRECT("'"&amp;'DATA for charts'!S$5&amp;"'!$j1"),$A1356-1,0)),OFFSET(INDIRECT("'"&amp;'DATA for charts'!S$5&amp;"'!$j1"),$A1356-1,0),NA())</f>
        <v>0.26716417912610829</v>
      </c>
      <c r="T1356" s="271"/>
      <c r="U1356" s="271"/>
      <c r="V1356" s="271"/>
      <c r="W1356" s="8"/>
      <c r="X1356" s="8"/>
      <c r="Y1356" s="8"/>
      <c r="Z1356" s="8"/>
      <c r="AA1356" s="8"/>
    </row>
    <row r="1357" spans="1:27">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f ca="1">IF(ISNUMBER(OFFSET(INDIRECT("'"&amp;'DATA for charts'!S$5&amp;"'!$j1"),$A1357-1,0)),OFFSET(INDIRECT("'"&amp;'DATA for charts'!S$5&amp;"'!$j1"),$A1357-1,0),NA())</f>
        <v>0</v>
      </c>
      <c r="T1357" s="271"/>
      <c r="U1357" s="271"/>
      <c r="V1357" s="271"/>
      <c r="W1357" s="8"/>
      <c r="X1357" s="8"/>
      <c r="Y1357" s="8"/>
      <c r="Z1357" s="8"/>
      <c r="AA1357" s="8"/>
    </row>
    <row r="1358" spans="1:27">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f ca="1">IF(ISNUMBER(OFFSET(INDIRECT("'"&amp;'DATA for charts'!S$5&amp;"'!$j1"),$A1358-1,0)),OFFSET(INDIRECT("'"&amp;'DATA for charts'!S$5&amp;"'!$j1"),$A1358-1,0),NA())</f>
        <v>0</v>
      </c>
      <c r="T1358" s="271"/>
      <c r="U1358" s="271"/>
      <c r="V1358" s="271"/>
      <c r="W1358" s="8"/>
      <c r="X1358" s="8"/>
      <c r="Y1358" s="8"/>
      <c r="Z1358" s="8"/>
      <c r="AA1358" s="8"/>
    </row>
    <row r="1359" spans="1:27">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f ca="1">IF(ISNUMBER(OFFSET(INDIRECT("'"&amp;'DATA for charts'!S$5&amp;"'!$j1"),$A1359-1,0)),OFFSET(INDIRECT("'"&amp;'DATA for charts'!S$5&amp;"'!$j1"),$A1359-1,0),NA())</f>
        <v>0</v>
      </c>
      <c r="T1359" s="271"/>
      <c r="U1359" s="271"/>
      <c r="V1359" s="271"/>
      <c r="W1359" s="8"/>
      <c r="X1359" s="8"/>
      <c r="Y1359" s="8"/>
      <c r="Z1359" s="8"/>
      <c r="AA1359" s="8"/>
    </row>
    <row r="1360" spans="1:27">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f ca="1">IF(ISNUMBER(OFFSET(INDIRECT("'"&amp;'DATA for charts'!S$5&amp;"'!$j1"),$A1360-1,0)),OFFSET(INDIRECT("'"&amp;'DATA for charts'!S$5&amp;"'!$j1"),$A1360-1,0),NA())</f>
        <v>0</v>
      </c>
      <c r="T1360" s="271"/>
      <c r="U1360" s="271"/>
      <c r="V1360" s="271"/>
      <c r="W1360" s="8"/>
      <c r="X1360" s="8"/>
      <c r="Y1360" s="8"/>
      <c r="Z1360" s="8"/>
      <c r="AA1360" s="8"/>
    </row>
    <row r="1361" spans="1:27">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f ca="1">IF(ISNUMBER(OFFSET(INDIRECT("'"&amp;'DATA for charts'!S$5&amp;"'!$j1"),$A1361-1,0)),OFFSET(INDIRECT("'"&amp;'DATA for charts'!S$5&amp;"'!$j1"),$A1361-1,0),NA())</f>
        <v>-4.6328870567133612E-2</v>
      </c>
      <c r="T1361" s="271"/>
      <c r="U1361" s="271"/>
      <c r="V1361" s="271"/>
      <c r="W1361" s="8"/>
      <c r="X1361" s="8"/>
      <c r="Y1361" s="8"/>
      <c r="Z1361" s="8"/>
      <c r="AA1361" s="8"/>
    </row>
    <row r="1362" spans="1:27">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f ca="1">IF(ISNUMBER(OFFSET(INDIRECT("'"&amp;'DATA for charts'!S$5&amp;"'!$j1"),$A1362-1,0)),OFFSET(INDIRECT("'"&amp;'DATA for charts'!S$5&amp;"'!$j1"),$A1362-1,0),NA())</f>
        <v>-2.7471997832122525E-2</v>
      </c>
      <c r="T1362" s="271"/>
      <c r="U1362" s="271"/>
      <c r="V1362" s="271"/>
      <c r="W1362" s="8"/>
      <c r="X1362" s="8"/>
      <c r="Y1362" s="8"/>
      <c r="Z1362" s="8"/>
      <c r="AA1362" s="8"/>
    </row>
    <row r="1363" spans="1:27">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f ca="1">IF(ISNUMBER(OFFSET(INDIRECT("'"&amp;'DATA for charts'!S$5&amp;"'!$j1"),$A1363-1,0)),OFFSET(INDIRECT("'"&amp;'DATA for charts'!S$5&amp;"'!$j1"),$A1363-1,0),NA())</f>
        <v>0</v>
      </c>
      <c r="T1363" s="271"/>
      <c r="U1363" s="271"/>
      <c r="V1363" s="271"/>
      <c r="W1363" s="8"/>
      <c r="X1363" s="8"/>
      <c r="Y1363" s="8"/>
      <c r="Z1363" s="8"/>
      <c r="AA1363" s="8"/>
    </row>
    <row r="1364" spans="1:27">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f ca="1">IF(ISNUMBER(OFFSET(INDIRECT("'"&amp;'DATA for charts'!S$5&amp;"'!$j1"),$A1364-1,0)),OFFSET(INDIRECT("'"&amp;'DATA for charts'!S$5&amp;"'!$j1"),$A1364-1,0),NA())</f>
        <v>0</v>
      </c>
      <c r="T1364" s="271"/>
      <c r="U1364" s="271"/>
      <c r="V1364" s="271"/>
      <c r="W1364" s="8"/>
      <c r="X1364" s="8"/>
      <c r="Y1364" s="8"/>
      <c r="Z1364" s="8"/>
      <c r="AA1364" s="8"/>
    </row>
    <row r="1365" spans="1:27">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f ca="1">IF(ISNUMBER(OFFSET(INDIRECT("'"&amp;'DATA for charts'!S$5&amp;"'!$j1"),$A1365-1,0)),OFFSET(INDIRECT("'"&amp;'DATA for charts'!S$5&amp;"'!$j1"),$A1365-1,0),NA())</f>
        <v>0</v>
      </c>
      <c r="T1365" s="271"/>
      <c r="U1365" s="271"/>
      <c r="V1365" s="271"/>
      <c r="W1365" s="8"/>
      <c r="X1365" s="8"/>
      <c r="Y1365" s="8"/>
      <c r="Z1365" s="8"/>
      <c r="AA1365" s="8"/>
    </row>
    <row r="1366" spans="1:27">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f ca="1">IF(ISNUMBER(OFFSET(INDIRECT("'"&amp;'DATA for charts'!S$5&amp;"'!$j1"),$A1366-1,0)),OFFSET(INDIRECT("'"&amp;'DATA for charts'!S$5&amp;"'!$j1"),$A1366-1,0),NA())</f>
        <v>0</v>
      </c>
      <c r="T1366" s="271"/>
      <c r="U1366" s="271"/>
      <c r="V1366" s="271"/>
      <c r="W1366" s="8"/>
      <c r="X1366" s="8"/>
      <c r="Y1366" s="8"/>
      <c r="Z1366" s="8"/>
      <c r="AA1366" s="8"/>
    </row>
    <row r="1367" spans="1:27">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f ca="1">IF(ISNUMBER(OFFSET(INDIRECT("'"&amp;'DATA for charts'!S$5&amp;"'!$j1"),$A1367-1,0)),OFFSET(INDIRECT("'"&amp;'DATA for charts'!S$5&amp;"'!$j1"),$A1367-1,0),NA())</f>
        <v>0</v>
      </c>
      <c r="T1367" s="271"/>
      <c r="U1367" s="271"/>
      <c r="V1367" s="271"/>
      <c r="W1367" s="8"/>
      <c r="X1367" s="8"/>
      <c r="Y1367" s="8"/>
      <c r="Z1367" s="8"/>
      <c r="AA1367" s="8"/>
    </row>
    <row r="1368" spans="1:27">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f ca="1">IF(ISNUMBER(OFFSET(INDIRECT("'"&amp;'DATA for charts'!S$5&amp;"'!$j1"),$A1368-1,0)),OFFSET(INDIRECT("'"&amp;'DATA for charts'!S$5&amp;"'!$j1"),$A1368-1,0),NA())</f>
        <v>0</v>
      </c>
      <c r="T1368" s="271"/>
      <c r="U1368" s="271"/>
      <c r="V1368" s="271"/>
      <c r="W1368" s="8"/>
      <c r="X1368" s="8"/>
      <c r="Y1368" s="8"/>
      <c r="Z1368" s="8"/>
      <c r="AA1368" s="8"/>
    </row>
    <row r="1369" spans="1:27">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f ca="1">IF(ISNUMBER(OFFSET(INDIRECT("'"&amp;'DATA for charts'!S$5&amp;"'!$j1"),$A1369-1,0)),OFFSET(INDIRECT("'"&amp;'DATA for charts'!S$5&amp;"'!$j1"),$A1369-1,0),NA())</f>
        <v>0.17522190211872279</v>
      </c>
      <c r="T1369" s="271"/>
      <c r="U1369" s="271"/>
      <c r="V1369" s="271"/>
      <c r="W1369" s="8"/>
      <c r="X1369" s="8"/>
      <c r="Y1369" s="8"/>
      <c r="Z1369" s="8"/>
      <c r="AA1369" s="8"/>
    </row>
    <row r="1370" spans="1:27">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f ca="1">IF(ISNUMBER(OFFSET(INDIRECT("'"&amp;'DATA for charts'!S$5&amp;"'!$j1"),$A1370-1,0)),OFFSET(INDIRECT("'"&amp;'DATA for charts'!S$5&amp;"'!$j1"),$A1370-1,0),NA())</f>
        <v>0.39698662329619727</v>
      </c>
      <c r="T1370" s="271"/>
      <c r="U1370" s="271"/>
      <c r="V1370" s="271"/>
      <c r="W1370" s="8"/>
      <c r="X1370" s="8"/>
      <c r="Y1370" s="8"/>
      <c r="Z1370" s="8"/>
      <c r="AA1370" s="8"/>
    </row>
    <row r="1371" spans="1:27">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 r="A1379" s="274"/>
      <c r="B1379" s="572" t="s">
        <v>126</v>
      </c>
      <c r="E1379" s="8"/>
      <c r="T1379" s="271"/>
      <c r="U1379" s="271"/>
      <c r="V1379" s="271"/>
      <c r="W1379" s="8"/>
      <c r="X1379" s="8"/>
      <c r="Y1379" s="8"/>
      <c r="Z1379" s="8"/>
      <c r="AA1379" s="8"/>
    </row>
    <row r="1380" spans="1:27">
      <c r="A1380" s="274"/>
      <c r="B1380" s="572" t="s">
        <v>863</v>
      </c>
      <c r="E1380" s="8"/>
      <c r="T1380" s="271"/>
      <c r="U1380" s="271"/>
      <c r="V1380" s="271"/>
      <c r="W1380" s="8"/>
      <c r="X1380" s="8"/>
      <c r="Y1380" s="8"/>
      <c r="Z1380" s="8"/>
      <c r="AA1380" s="8"/>
    </row>
    <row r="1381" spans="1:27">
      <c r="A1381" s="274"/>
      <c r="B1381" s="41" t="s">
        <v>127</v>
      </c>
      <c r="E1381" s="8"/>
      <c r="T1381" s="271"/>
      <c r="U1381" s="271"/>
      <c r="V1381" s="271"/>
      <c r="W1381" s="8"/>
      <c r="X1381" s="8"/>
      <c r="Y1381" s="8"/>
      <c r="Z1381" s="8"/>
      <c r="AA1381" s="8"/>
    </row>
    <row r="1382" spans="1:27">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Latest Result</v>
      </c>
      <c r="T1382" s="271"/>
      <c r="U1382" s="271"/>
      <c r="V1382" s="271"/>
      <c r="W1382" s="8"/>
      <c r="X1382" s="8"/>
      <c r="Y1382" s="8"/>
      <c r="Z1382" s="8"/>
      <c r="AA1382" s="8"/>
    </row>
    <row r="1383" spans="1:27">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Latest Result</v>
      </c>
      <c r="T1386" s="271"/>
      <c r="U1386" s="271"/>
      <c r="V1386" s="271"/>
      <c r="W1386" s="8"/>
      <c r="X1386" s="8"/>
      <c r="Y1386" s="8"/>
      <c r="Z1386" s="8"/>
      <c r="AA1386" s="8"/>
    </row>
    <row r="1387" spans="1:27">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f ca="1">IF(ISNUMBER(OFFSET(INDIRECT("'"&amp;'DATA for charts'!S$5&amp;"'!$u1"),$A1387-1,0)),OFFSET(INDIRECT("'"&amp;'DATA for charts'!S$5&amp;"'!$u1"),$A1387-1,0),NA())</f>
        <v>-0.10115214295196084</v>
      </c>
      <c r="T1387" s="271"/>
      <c r="U1387" s="271"/>
      <c r="V1387" s="271"/>
      <c r="W1387" s="8"/>
      <c r="X1387" s="8"/>
      <c r="Y1387" s="8"/>
      <c r="Z1387" s="8"/>
      <c r="AA1387" s="8"/>
    </row>
    <row r="1388" spans="1:27">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f ca="1">IF(ISNUMBER(OFFSET(INDIRECT("'"&amp;'DATA for charts'!S$5&amp;"'!$u1"),$A1388-1,0)),OFFSET(INDIRECT("'"&amp;'DATA for charts'!S$5&amp;"'!$u1"),$A1388-1,0),NA())</f>
        <v>-3.0142064871700555E-2</v>
      </c>
      <c r="T1388" s="271"/>
      <c r="U1388" s="271"/>
      <c r="V1388" s="271"/>
      <c r="W1388" s="8"/>
      <c r="X1388" s="8"/>
      <c r="Y1388" s="8"/>
      <c r="Z1388" s="8"/>
      <c r="AA1388" s="8"/>
    </row>
    <row r="1389" spans="1:27">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f ca="1">IF(ISNUMBER(OFFSET(INDIRECT("'"&amp;'DATA for charts'!S$5&amp;"'!$u1"),$A1389-1,0)),OFFSET(INDIRECT("'"&amp;'DATA for charts'!S$5&amp;"'!$u1"),$A1389-1,0),NA())</f>
        <v>0</v>
      </c>
      <c r="T1389" s="271"/>
      <c r="U1389" s="271"/>
      <c r="V1389" s="271"/>
      <c r="W1389" s="8"/>
      <c r="X1389" s="8"/>
      <c r="Y1389" s="8"/>
      <c r="Z1389" s="8"/>
      <c r="AA1389" s="8"/>
    </row>
    <row r="1390" spans="1:27">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f ca="1">IF(ISNUMBER(OFFSET(INDIRECT("'"&amp;'DATA for charts'!S$5&amp;"'!$u1"),$A1390-1,0)),OFFSET(INDIRECT("'"&amp;'DATA for charts'!S$5&amp;"'!$u1"),$A1390-1,0),NA())</f>
        <v>0</v>
      </c>
      <c r="T1390" s="271"/>
      <c r="U1390" s="271"/>
      <c r="V1390" s="271"/>
      <c r="W1390" s="8"/>
      <c r="X1390" s="8"/>
      <c r="Y1390" s="8"/>
      <c r="Z1390" s="8"/>
      <c r="AA1390" s="8"/>
    </row>
    <row r="1391" spans="1:27">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f ca="1">IF(ISNUMBER(OFFSET(INDIRECT("'"&amp;'DATA for charts'!S$5&amp;"'!$u1"),$A1391-1,0)),OFFSET(INDIRECT("'"&amp;'DATA for charts'!S$5&amp;"'!$u1"),$A1391-1,0),NA())</f>
        <v>0</v>
      </c>
      <c r="T1391" s="271"/>
      <c r="U1391" s="271"/>
      <c r="V1391" s="271"/>
      <c r="W1391" s="8"/>
      <c r="X1391" s="8"/>
      <c r="Y1391" s="8"/>
      <c r="Z1391" s="8"/>
      <c r="AA1391" s="8"/>
    </row>
    <row r="1392" spans="1:27">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f ca="1">IF(ISNUMBER(OFFSET(INDIRECT("'"&amp;'DATA for charts'!S$5&amp;"'!$u1"),$A1392-1,0)),OFFSET(INDIRECT("'"&amp;'DATA for charts'!S$5&amp;"'!$u1"),$A1392-1,0),NA())</f>
        <v>0</v>
      </c>
      <c r="T1392" s="271"/>
      <c r="U1392" s="271"/>
      <c r="V1392" s="271"/>
      <c r="W1392" s="8"/>
      <c r="X1392" s="8"/>
      <c r="Y1392" s="8"/>
      <c r="Z1392" s="8"/>
      <c r="AA1392" s="8"/>
    </row>
    <row r="1393" spans="1:27">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f ca="1">IF(ISNUMBER(OFFSET(INDIRECT("'"&amp;'DATA for charts'!S$5&amp;"'!$u1"),$A1393-1,0)),OFFSET(INDIRECT("'"&amp;'DATA for charts'!S$5&amp;"'!$u1"),$A1393-1,0),NA())</f>
        <v>0</v>
      </c>
      <c r="T1393" s="271"/>
      <c r="U1393" s="271"/>
      <c r="V1393" s="271"/>
      <c r="W1393" s="8"/>
      <c r="X1393" s="8"/>
      <c r="Y1393" s="8"/>
      <c r="Z1393" s="8"/>
      <c r="AA1393" s="8"/>
    </row>
    <row r="1394" spans="1:27">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f ca="1">IF(ISNUMBER(OFFSET(INDIRECT("'"&amp;'DATA for charts'!S$5&amp;"'!$u1"),$A1394-1,0)),OFFSET(INDIRECT("'"&amp;'DATA for charts'!S$5&amp;"'!$u1"),$A1394-1,0),NA())</f>
        <v>-1.6529056617467553E-2</v>
      </c>
      <c r="T1394" s="271"/>
      <c r="U1394" s="271"/>
      <c r="V1394" s="271"/>
      <c r="W1394" s="8"/>
      <c r="X1394" s="8"/>
      <c r="Y1394" s="8"/>
      <c r="Z1394" s="8"/>
      <c r="AA1394" s="8"/>
    </row>
    <row r="1395" spans="1:27">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f ca="1">IF(ISNUMBER(OFFSET(INDIRECT("'"&amp;'DATA for charts'!S$5&amp;"'!$u1"),$A1395-1,0)),OFFSET(INDIRECT("'"&amp;'DATA for charts'!S$5&amp;"'!$u1"),$A1395-1,0),NA())</f>
        <v>-0.15912258628694168</v>
      </c>
      <c r="T1395" s="271"/>
      <c r="U1395" s="271"/>
      <c r="V1395" s="271"/>
      <c r="W1395" s="8"/>
      <c r="X1395" s="8"/>
      <c r="Y1395" s="8"/>
      <c r="Z1395" s="8"/>
      <c r="AA1395" s="8"/>
    </row>
    <row r="1396" spans="1:27">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f ca="1">IF(ISNUMBER(OFFSET(INDIRECT("'"&amp;'DATA for charts'!S$5&amp;"'!$u1"),$A1396-1,0)),OFFSET(INDIRECT("'"&amp;'DATA for charts'!S$5&amp;"'!$u1"),$A1396-1,0),NA())</f>
        <v>-0.41738529007637498</v>
      </c>
      <c r="T1396" s="271"/>
      <c r="U1396" s="271"/>
      <c r="V1396" s="271"/>
      <c r="W1396" s="8"/>
      <c r="X1396" s="8"/>
      <c r="Y1396" s="8"/>
      <c r="Z1396" s="8"/>
      <c r="AA1396" s="8"/>
    </row>
    <row r="1397" spans="1:27">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f ca="1">IF(ISNUMBER(OFFSET(INDIRECT("'"&amp;'DATA for charts'!S$5&amp;"'!$u1"),$A1397-1,0)),OFFSET(INDIRECT("'"&amp;'DATA for charts'!S$5&amp;"'!$u1"),$A1397-1,0),NA())</f>
        <v>-0.76504587236447219</v>
      </c>
      <c r="T1397" s="271"/>
      <c r="U1397" s="271"/>
      <c r="V1397" s="271"/>
      <c r="W1397" s="8"/>
      <c r="X1397" s="8"/>
      <c r="Y1397" s="8"/>
      <c r="Z1397" s="8"/>
      <c r="AA1397" s="8"/>
    </row>
    <row r="1398" spans="1:27">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f ca="1">IF(ISNUMBER(OFFSET(INDIRECT("'"&amp;'DATA for charts'!S$5&amp;"'!$u1"),$A1398-1,0)),OFFSET(INDIRECT("'"&amp;'DATA for charts'!S$5&amp;"'!$u1"),$A1398-1,0),NA())</f>
        <v>-1.1012447395279863</v>
      </c>
      <c r="T1398" s="271"/>
      <c r="U1398" s="271"/>
      <c r="V1398" s="271"/>
      <c r="W1398" s="8"/>
      <c r="X1398" s="8"/>
      <c r="Y1398" s="8"/>
      <c r="Z1398" s="8"/>
      <c r="AA1398" s="8"/>
    </row>
    <row r="1399" spans="1:27">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f ca="1">IF(ISNUMBER(OFFSET(INDIRECT("'"&amp;'DATA for charts'!S$5&amp;"'!$u1"),$A1399-1,0)),OFFSET(INDIRECT("'"&amp;'DATA for charts'!S$5&amp;"'!$u1"),$A1399-1,0),NA())</f>
        <v>-1.3309370486916028</v>
      </c>
      <c r="T1399" s="271"/>
      <c r="U1399" s="271"/>
      <c r="V1399" s="271"/>
      <c r="W1399" s="8"/>
      <c r="X1399" s="8"/>
      <c r="Y1399" s="8"/>
      <c r="Z1399" s="8"/>
      <c r="AA1399" s="8"/>
    </row>
    <row r="1400" spans="1:27">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f ca="1">IF(ISNUMBER(OFFSET(INDIRECT("'"&amp;'DATA for charts'!S$5&amp;"'!$u1"),$A1400-1,0)),OFFSET(INDIRECT("'"&amp;'DATA for charts'!S$5&amp;"'!$u1"),$A1400-1,0),NA())</f>
        <v>-1.4697395926929582</v>
      </c>
      <c r="T1400" s="271"/>
      <c r="U1400" s="271"/>
      <c r="V1400" s="271"/>
      <c r="W1400" s="8"/>
      <c r="X1400" s="8"/>
      <c r="Y1400" s="8"/>
      <c r="Z1400" s="8"/>
      <c r="AA1400" s="8"/>
    </row>
    <row r="1401" spans="1:27">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f ca="1">IF(ISNUMBER(OFFSET(INDIRECT("'"&amp;'DATA for charts'!S$5&amp;"'!$u1"),$A1401-1,0)),OFFSET(INDIRECT("'"&amp;'DATA for charts'!S$5&amp;"'!$u1"),$A1401-1,0),NA())</f>
        <v>-1.4822450429780165</v>
      </c>
      <c r="T1401" s="271"/>
      <c r="U1401" s="271"/>
      <c r="V1401" s="271"/>
      <c r="W1401" s="8"/>
      <c r="X1401" s="8"/>
      <c r="Y1401" s="8"/>
      <c r="Z1401" s="8"/>
      <c r="AA1401" s="8"/>
    </row>
    <row r="1402" spans="1:27">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f ca="1">IF(ISNUMBER(OFFSET(INDIRECT("'"&amp;'DATA for charts'!S$5&amp;"'!$u1"),$A1402-1,0)),OFFSET(INDIRECT("'"&amp;'DATA for charts'!S$5&amp;"'!$u1"),$A1402-1,0),NA())</f>
        <v>-1.3989791968812861</v>
      </c>
      <c r="T1402" s="271"/>
      <c r="U1402" s="271"/>
      <c r="V1402" s="271"/>
      <c r="W1402" s="8"/>
      <c r="X1402" s="8"/>
      <c r="Y1402" s="8"/>
      <c r="Z1402" s="8"/>
      <c r="AA1402" s="8"/>
    </row>
    <row r="1403" spans="1:27">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f ca="1">IF(ISNUMBER(OFFSET(INDIRECT("'"&amp;'DATA for charts'!S$5&amp;"'!$u1"),$A1403-1,0)),OFFSET(INDIRECT("'"&amp;'DATA for charts'!S$5&amp;"'!$u1"),$A1403-1,0),NA())</f>
        <v>-1.2909852938714916</v>
      </c>
      <c r="T1403" s="271"/>
      <c r="U1403" s="271"/>
      <c r="V1403" s="271"/>
      <c r="W1403" s="8"/>
      <c r="X1403" s="8"/>
      <c r="Y1403" s="8"/>
      <c r="Z1403" s="8"/>
      <c r="AA1403" s="8"/>
    </row>
    <row r="1404" spans="1:27">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f ca="1">IF(ISNUMBER(OFFSET(INDIRECT("'"&amp;'DATA for charts'!S$5&amp;"'!$u1"),$A1404-1,0)),OFFSET(INDIRECT("'"&amp;'DATA for charts'!S$5&amp;"'!$u1"),$A1404-1,0),NA())</f>
        <v>-1.1649200829194584</v>
      </c>
      <c r="T1404" s="271"/>
      <c r="U1404" s="271"/>
      <c r="V1404" s="271"/>
      <c r="W1404" s="8"/>
      <c r="X1404" s="8"/>
      <c r="Y1404" s="8"/>
      <c r="Z1404" s="8"/>
      <c r="AA1404" s="8"/>
    </row>
    <row r="1405" spans="1:27">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f ca="1">IF(ISNUMBER(OFFSET(INDIRECT("'"&amp;'DATA for charts'!S$5&amp;"'!$u1"),$A1405-1,0)),OFFSET(INDIRECT("'"&amp;'DATA for charts'!S$5&amp;"'!$u1"),$A1405-1,0),NA())</f>
        <v>-1.0134372722764138</v>
      </c>
      <c r="T1405" s="271"/>
      <c r="U1405" s="271"/>
      <c r="V1405" s="271"/>
      <c r="W1405" s="8"/>
      <c r="X1405" s="8"/>
      <c r="Y1405" s="8"/>
      <c r="Z1405" s="8"/>
      <c r="AA1405" s="8"/>
    </row>
    <row r="1406" spans="1:27">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f ca="1">IF(ISNUMBER(OFFSET(INDIRECT("'"&amp;'DATA for charts'!S$5&amp;"'!$u1"),$A1406-1,0)),OFFSET(INDIRECT("'"&amp;'DATA for charts'!S$5&amp;"'!$u1"),$A1406-1,0),NA())</f>
        <v>-0.84554246971937508</v>
      </c>
      <c r="T1406" s="271"/>
      <c r="U1406" s="271"/>
      <c r="V1406" s="271"/>
      <c r="W1406" s="8"/>
      <c r="X1406" s="8"/>
      <c r="Y1406" s="8"/>
      <c r="Z1406" s="8"/>
      <c r="AA1406" s="8"/>
    </row>
    <row r="1407" spans="1:27">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f ca="1">IF(ISNUMBER(OFFSET(INDIRECT("'"&amp;'DATA for charts'!S$5&amp;"'!$u1"),$A1407-1,0)),OFFSET(INDIRECT("'"&amp;'DATA for charts'!S$5&amp;"'!$u1"),$A1407-1,0),NA())</f>
        <v>-0.70238576614134174</v>
      </c>
      <c r="T1407" s="271"/>
      <c r="U1407" s="271"/>
      <c r="V1407" s="271"/>
      <c r="W1407" s="8"/>
      <c r="X1407" s="8"/>
      <c r="Y1407" s="8"/>
      <c r="Z1407" s="8"/>
      <c r="AA1407" s="8"/>
    </row>
    <row r="1408" spans="1:27">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f ca="1">IF(ISNUMBER(OFFSET(INDIRECT("'"&amp;'DATA for charts'!S$5&amp;"'!$u1"),$A1408-1,0)),OFFSET(INDIRECT("'"&amp;'DATA for charts'!S$5&amp;"'!$u1"),$A1408-1,0),NA())</f>
        <v>-0.59072590260311109</v>
      </c>
      <c r="T1408" s="271"/>
      <c r="U1408" s="271"/>
      <c r="V1408" s="271"/>
      <c r="W1408" s="8"/>
      <c r="X1408" s="8"/>
      <c r="Y1408" s="8"/>
      <c r="Z1408" s="8"/>
      <c r="AA1408" s="8"/>
    </row>
    <row r="1409" spans="1:27">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f ca="1">IF(ISNUMBER(OFFSET(INDIRECT("'"&amp;'DATA for charts'!S$5&amp;"'!$u1"),$A1409-1,0)),OFFSET(INDIRECT("'"&amp;'DATA for charts'!S$5&amp;"'!$u1"),$A1409-1,0),NA())</f>
        <v>-0.48863882487903615</v>
      </c>
      <c r="T1409" s="271"/>
      <c r="U1409" s="271"/>
      <c r="V1409" s="271"/>
      <c r="W1409" s="8"/>
      <c r="X1409" s="8"/>
      <c r="Y1409" s="8"/>
      <c r="Z1409" s="8"/>
      <c r="AA1409" s="8"/>
    </row>
    <row r="1410" spans="1:27">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f ca="1">IF(ISNUMBER(OFFSET(INDIRECT("'"&amp;'DATA for charts'!S$5&amp;"'!$u1"),$A1410-1,0)),OFFSET(INDIRECT("'"&amp;'DATA for charts'!S$5&amp;"'!$u1"),$A1410-1,0),NA())</f>
        <v>-0.37539312754929172</v>
      </c>
      <c r="T1410" s="271"/>
      <c r="U1410" s="271"/>
      <c r="V1410" s="271"/>
      <c r="W1410" s="8"/>
      <c r="X1410" s="8"/>
      <c r="Y1410" s="8"/>
      <c r="Z1410" s="8"/>
      <c r="AA1410" s="8"/>
    </row>
    <row r="1411" spans="1:27">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 r="A1419" s="274"/>
      <c r="B1419" s="572" t="s">
        <v>126</v>
      </c>
      <c r="E1419" s="8"/>
      <c r="T1419" s="271"/>
      <c r="U1419" s="271"/>
      <c r="V1419" s="271"/>
      <c r="W1419" s="8"/>
      <c r="X1419" s="8"/>
      <c r="Y1419" s="8"/>
      <c r="Z1419" s="8"/>
      <c r="AA1419" s="8"/>
    </row>
    <row r="1420" spans="1:27">
      <c r="A1420" s="274"/>
      <c r="B1420" s="572" t="s">
        <v>946</v>
      </c>
      <c r="E1420" s="8"/>
      <c r="T1420" s="271"/>
      <c r="U1420" s="271"/>
      <c r="V1420" s="271"/>
      <c r="W1420" s="8"/>
      <c r="X1420" s="8"/>
      <c r="Y1420" s="8"/>
      <c r="Z1420" s="8"/>
      <c r="AA1420" s="8"/>
    </row>
    <row r="1421" spans="1:27">
      <c r="A1421" s="274"/>
      <c r="B1421" s="41" t="s">
        <v>127</v>
      </c>
      <c r="E1421" s="8"/>
      <c r="T1421" s="271"/>
      <c r="U1421" s="271"/>
      <c r="V1421" s="271"/>
      <c r="W1421" s="8"/>
      <c r="X1421" s="8"/>
      <c r="Y1421" s="8"/>
      <c r="Z1421" s="8"/>
      <c r="AA1421" s="8"/>
    </row>
    <row r="1422" spans="1:27">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Latest Result</v>
      </c>
      <c r="T1422" s="271"/>
      <c r="U1422" s="271"/>
      <c r="V1422" s="271"/>
      <c r="W1422" s="8"/>
      <c r="X1422" s="8"/>
      <c r="Y1422" s="8"/>
      <c r="Z1422" s="8"/>
      <c r="AA1422" s="8"/>
    </row>
    <row r="1423" spans="1:27">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Latest Result</v>
      </c>
      <c r="T1426" s="271"/>
      <c r="U1426" s="271"/>
      <c r="V1426" s="271"/>
      <c r="W1426" s="8"/>
      <c r="X1426" s="8"/>
      <c r="Y1426" s="8"/>
      <c r="Z1426" s="8"/>
      <c r="AA1426" s="8"/>
    </row>
    <row r="1427" spans="1:27">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f ca="1">IF(ISNUMBER(OFFSET(INDIRECT("'"&amp;'DATA for charts'!S$5&amp;"'!$d1"),$A1427-1,0)),OFFSET(INDIRECT("'"&amp;'DATA for charts'!S$5&amp;"'!$d1"),$A1427-1,0),NA())</f>
        <v>8.2706496335052782E-2</v>
      </c>
      <c r="T1427" s="271"/>
      <c r="U1427" s="271"/>
      <c r="V1427" s="271"/>
      <c r="W1427" s="8"/>
      <c r="X1427" s="8"/>
      <c r="Y1427" s="8"/>
      <c r="Z1427" s="8"/>
      <c r="AA1427" s="8"/>
    </row>
    <row r="1428" spans="1:27">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f ca="1">IF(ISNUMBER(OFFSET(INDIRECT("'"&amp;'DATA for charts'!S$5&amp;"'!$d1"),$A1428-1,0)),OFFSET(INDIRECT("'"&amp;'DATA for charts'!S$5&amp;"'!$d1"),$A1428-1,0),NA())</f>
        <v>0.54754595728325273</v>
      </c>
      <c r="T1428" s="271"/>
      <c r="U1428" s="271"/>
      <c r="V1428" s="271"/>
      <c r="W1428" s="8"/>
      <c r="X1428" s="8"/>
      <c r="Y1428" s="8"/>
      <c r="Z1428" s="8"/>
      <c r="AA1428" s="8"/>
    </row>
    <row r="1429" spans="1:27">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f ca="1">IF(ISNUMBER(OFFSET(INDIRECT("'"&amp;'DATA for charts'!S$5&amp;"'!$d1"),$A1429-1,0)),OFFSET(INDIRECT("'"&amp;'DATA for charts'!S$5&amp;"'!$d1"),$A1429-1,0),NA())</f>
        <v>0.91754036151796392</v>
      </c>
      <c r="T1429" s="271"/>
      <c r="U1429" s="271"/>
      <c r="V1429" s="271"/>
      <c r="W1429" s="8"/>
      <c r="X1429" s="8"/>
      <c r="Y1429" s="8"/>
      <c r="Z1429" s="8"/>
      <c r="AA1429" s="8"/>
    </row>
    <row r="1430" spans="1:27">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f ca="1">IF(ISNUMBER(OFFSET(INDIRECT("'"&amp;'DATA for charts'!S$5&amp;"'!$d1"),$A1430-1,0)),OFFSET(INDIRECT("'"&amp;'DATA for charts'!S$5&amp;"'!$d1"),$A1430-1,0),NA())</f>
        <v>1.1473369372805167</v>
      </c>
      <c r="T1430" s="271"/>
      <c r="U1430" s="271"/>
      <c r="V1430" s="271"/>
      <c r="W1430" s="8"/>
      <c r="X1430" s="8"/>
      <c r="Y1430" s="8"/>
      <c r="Z1430" s="8"/>
      <c r="AA1430" s="8"/>
    </row>
    <row r="1431" spans="1:27">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f ca="1">IF(ISNUMBER(OFFSET(INDIRECT("'"&amp;'DATA for charts'!S$5&amp;"'!$d1"),$A1431-1,0)),OFFSET(INDIRECT("'"&amp;'DATA for charts'!S$5&amp;"'!$d1"),$A1431-1,0),NA())</f>
        <v>1.2746556607487916</v>
      </c>
      <c r="T1431" s="271"/>
      <c r="U1431" s="271"/>
      <c r="V1431" s="271"/>
      <c r="W1431" s="8"/>
      <c r="X1431" s="8"/>
      <c r="Y1431" s="8"/>
      <c r="Z1431" s="8"/>
      <c r="AA1431" s="8"/>
    </row>
    <row r="1432" spans="1:27">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f ca="1">IF(ISNUMBER(OFFSET(INDIRECT("'"&amp;'DATA for charts'!S$5&amp;"'!$d1"),$A1432-1,0)),OFFSET(INDIRECT("'"&amp;'DATA for charts'!S$5&amp;"'!$d1"),$A1432-1,0),NA())</f>
        <v>1.3397055618204028</v>
      </c>
      <c r="T1432" s="271"/>
      <c r="U1432" s="271"/>
      <c r="V1432" s="271"/>
      <c r="W1432" s="8"/>
      <c r="X1432" s="8"/>
      <c r="Y1432" s="8"/>
      <c r="Z1432" s="8"/>
      <c r="AA1432" s="8"/>
    </row>
    <row r="1433" spans="1:27">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f ca="1">IF(ISNUMBER(OFFSET(INDIRECT("'"&amp;'DATA for charts'!S$5&amp;"'!$d1"),$A1433-1,0)),OFFSET(INDIRECT("'"&amp;'DATA for charts'!S$5&amp;"'!$d1"),$A1433-1,0),NA())</f>
        <v>1.3839264220128389</v>
      </c>
      <c r="T1433" s="271"/>
      <c r="U1433" s="271"/>
      <c r="V1433" s="271"/>
      <c r="W1433" s="8"/>
      <c r="X1433" s="8"/>
      <c r="Y1433" s="8"/>
      <c r="Z1433" s="8"/>
      <c r="AA1433" s="8"/>
    </row>
    <row r="1434" spans="1:27">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f ca="1">IF(ISNUMBER(OFFSET(INDIRECT("'"&amp;'DATA for charts'!S$5&amp;"'!$d1"),$A1434-1,0)),OFFSET(INDIRECT("'"&amp;'DATA for charts'!S$5&amp;"'!$d1"),$A1434-1,0),NA())</f>
        <v>3.3807888728291116</v>
      </c>
      <c r="T1434" s="271"/>
      <c r="U1434" s="271"/>
      <c r="V1434" s="271"/>
      <c r="W1434" s="8"/>
      <c r="X1434" s="8"/>
      <c r="Y1434" s="8"/>
      <c r="Z1434" s="8"/>
      <c r="AA1434" s="8"/>
    </row>
    <row r="1435" spans="1:27">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f ca="1">IF(ISNUMBER(OFFSET(INDIRECT("'"&amp;'DATA for charts'!S$5&amp;"'!$d1"),$A1435-1,0)),OFFSET(INDIRECT("'"&amp;'DATA for charts'!S$5&amp;"'!$d1"),$A1435-1,0),NA())</f>
        <v>1.7524968885753529</v>
      </c>
      <c r="T1435" s="271"/>
      <c r="U1435" s="271"/>
      <c r="V1435" s="271"/>
      <c r="W1435" s="8"/>
      <c r="X1435" s="8"/>
      <c r="Y1435" s="8"/>
      <c r="Z1435" s="8"/>
      <c r="AA1435" s="8"/>
    </row>
    <row r="1436" spans="1:27">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f ca="1">IF(ISNUMBER(OFFSET(INDIRECT("'"&amp;'DATA for charts'!S$5&amp;"'!$d1"),$A1436-1,0)),OFFSET(INDIRECT("'"&amp;'DATA for charts'!S$5&amp;"'!$d1"),$A1436-1,0),NA())</f>
        <v>5.3533263037141662E-2</v>
      </c>
      <c r="T1436" s="271"/>
      <c r="U1436" s="271"/>
      <c r="V1436" s="271"/>
      <c r="W1436" s="8"/>
      <c r="X1436" s="8"/>
      <c r="Y1436" s="8"/>
      <c r="Z1436" s="8"/>
      <c r="AA1436" s="8"/>
    </row>
    <row r="1437" spans="1:27">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f ca="1">IF(ISNUMBER(OFFSET(INDIRECT("'"&amp;'DATA for charts'!S$5&amp;"'!$d1"),$A1437-1,0)),OFFSET(INDIRECT("'"&amp;'DATA for charts'!S$5&amp;"'!$d1"),$A1437-1,0),NA())</f>
        <v>-0.67411990130875266</v>
      </c>
      <c r="T1437" s="271"/>
      <c r="U1437" s="271"/>
      <c r="V1437" s="271"/>
      <c r="W1437" s="8"/>
      <c r="X1437" s="8"/>
      <c r="Y1437" s="8"/>
      <c r="Z1437" s="8"/>
      <c r="AA1437" s="8"/>
    </row>
    <row r="1438" spans="1:27">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f ca="1">IF(ISNUMBER(OFFSET(INDIRECT("'"&amp;'DATA for charts'!S$5&amp;"'!$d1"),$A1438-1,0)),OFFSET(INDIRECT("'"&amp;'DATA for charts'!S$5&amp;"'!$d1"),$A1438-1,0),NA())</f>
        <v>-3.0124720897641666</v>
      </c>
      <c r="T1438" s="271"/>
      <c r="U1438" s="271"/>
      <c r="V1438" s="271"/>
      <c r="W1438" s="8"/>
      <c r="X1438" s="8"/>
      <c r="Y1438" s="8"/>
      <c r="Z1438" s="8"/>
      <c r="AA1438" s="8"/>
    </row>
    <row r="1439" spans="1:27">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f ca="1">IF(ISNUMBER(OFFSET(INDIRECT("'"&amp;'DATA for charts'!S$5&amp;"'!$d1"),$A1439-1,0)),OFFSET(INDIRECT("'"&amp;'DATA for charts'!S$5&amp;"'!$d1"),$A1439-1,0),NA())</f>
        <v>-4.508486193730084</v>
      </c>
      <c r="T1439" s="271"/>
      <c r="U1439" s="271"/>
      <c r="V1439" s="271"/>
      <c r="W1439" s="8"/>
      <c r="X1439" s="8"/>
      <c r="Y1439" s="8"/>
      <c r="Z1439" s="8"/>
      <c r="AA1439" s="8"/>
    </row>
    <row r="1440" spans="1:27">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f ca="1">IF(ISNUMBER(OFFSET(INDIRECT("'"&amp;'DATA for charts'!S$5&amp;"'!$d1"),$A1440-1,0)),OFFSET(INDIRECT("'"&amp;'DATA for charts'!S$5&amp;"'!$d1"),$A1440-1,0),NA())</f>
        <v>-4.8679537940591944</v>
      </c>
      <c r="T1440" s="271"/>
      <c r="U1440" s="271"/>
      <c r="V1440" s="271"/>
      <c r="W1440" s="8"/>
      <c r="X1440" s="8"/>
      <c r="Y1440" s="8"/>
      <c r="Z1440" s="8"/>
      <c r="AA1440" s="8"/>
    </row>
    <row r="1441" spans="1:27">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f ca="1">IF(ISNUMBER(OFFSET(INDIRECT("'"&amp;'DATA for charts'!S$5&amp;"'!$d1"),$A1441-1,0)),OFFSET(INDIRECT("'"&amp;'DATA for charts'!S$5&amp;"'!$d1"),$A1441-1,0),NA())</f>
        <v>-4.1471629340039442</v>
      </c>
      <c r="T1441" s="271"/>
      <c r="U1441" s="271"/>
      <c r="V1441" s="271"/>
      <c r="W1441" s="8"/>
      <c r="X1441" s="8"/>
      <c r="Y1441" s="8"/>
      <c r="Z1441" s="8"/>
      <c r="AA1441" s="8"/>
    </row>
    <row r="1442" spans="1:27">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f ca="1">IF(ISNUMBER(OFFSET(INDIRECT("'"&amp;'DATA for charts'!S$5&amp;"'!$d1"),$A1442-1,0)),OFFSET(INDIRECT("'"&amp;'DATA for charts'!S$5&amp;"'!$d1"),$A1442-1,0),NA())</f>
        <v>-2.9179663426378335</v>
      </c>
      <c r="T1442" s="271"/>
      <c r="U1442" s="271"/>
      <c r="V1442" s="271"/>
      <c r="W1442" s="8"/>
      <c r="X1442" s="8"/>
      <c r="Y1442" s="8"/>
      <c r="Z1442" s="8"/>
      <c r="AA1442" s="8"/>
    </row>
    <row r="1443" spans="1:27">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f ca="1">IF(ISNUMBER(OFFSET(INDIRECT("'"&amp;'DATA for charts'!S$5&amp;"'!$d1"),$A1443-1,0)),OFFSET(INDIRECT("'"&amp;'DATA for charts'!S$5&amp;"'!$d1"),$A1443-1,0),NA())</f>
        <v>-1.2352733508367555</v>
      </c>
      <c r="T1443" s="271"/>
      <c r="U1443" s="271"/>
      <c r="V1443" s="271"/>
      <c r="W1443" s="8"/>
      <c r="X1443" s="8"/>
      <c r="Y1443" s="8"/>
      <c r="Z1443" s="8"/>
      <c r="AA1443" s="8"/>
    </row>
    <row r="1444" spans="1:27">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f ca="1">IF(ISNUMBER(OFFSET(INDIRECT("'"&amp;'DATA for charts'!S$5&amp;"'!$d1"),$A1444-1,0)),OFFSET(INDIRECT("'"&amp;'DATA for charts'!S$5&amp;"'!$d1"),$A1444-1,0),NA())</f>
        <v>-1.9589078808689247E-2</v>
      </c>
      <c r="T1444" s="271"/>
      <c r="U1444" s="271"/>
      <c r="V1444" s="271"/>
      <c r="W1444" s="8"/>
      <c r="X1444" s="8"/>
      <c r="Y1444" s="8"/>
      <c r="Z1444" s="8"/>
      <c r="AA1444" s="8"/>
    </row>
    <row r="1445" spans="1:27">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f ca="1">IF(ISNUMBER(OFFSET(INDIRECT("'"&amp;'DATA for charts'!S$5&amp;"'!$d1"),$A1445-1,0)),OFFSET(INDIRECT("'"&amp;'DATA for charts'!S$5&amp;"'!$d1"),$A1445-1,0),NA())</f>
        <v>8.7045366392928328E-2</v>
      </c>
      <c r="T1445" s="271"/>
      <c r="U1445" s="271"/>
      <c r="V1445" s="271"/>
      <c r="W1445" s="8"/>
      <c r="X1445" s="8"/>
      <c r="Y1445" s="8"/>
      <c r="Z1445" s="8"/>
      <c r="AA1445" s="8"/>
    </row>
    <row r="1446" spans="1:27">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f ca="1">IF(ISNUMBER(OFFSET(INDIRECT("'"&amp;'DATA for charts'!S$5&amp;"'!$d1"),$A1446-1,0)),OFFSET(INDIRECT("'"&amp;'DATA for charts'!S$5&amp;"'!$d1"),$A1446-1,0),NA())</f>
        <v>0.98216236850502225</v>
      </c>
      <c r="T1446" s="271"/>
      <c r="U1446" s="271"/>
      <c r="V1446" s="271"/>
      <c r="W1446" s="8"/>
      <c r="X1446" s="8"/>
      <c r="Y1446" s="8"/>
      <c r="Z1446" s="8"/>
      <c r="AA1446" s="8"/>
    </row>
    <row r="1447" spans="1:27">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f ca="1">IF(ISNUMBER(OFFSET(INDIRECT("'"&amp;'DATA for charts'!S$5&amp;"'!$d1"),$A1447-1,0)),OFFSET(INDIRECT("'"&amp;'DATA for charts'!S$5&amp;"'!$d1"),$A1447-1,0),NA())</f>
        <v>1.6397710763215028</v>
      </c>
      <c r="T1447" s="271"/>
      <c r="U1447" s="271"/>
      <c r="V1447" s="271"/>
      <c r="W1447" s="8"/>
      <c r="X1447" s="8"/>
      <c r="Y1447" s="8"/>
      <c r="Z1447" s="8"/>
      <c r="AA1447" s="8"/>
    </row>
    <row r="1448" spans="1:27">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f ca="1">IF(ISNUMBER(OFFSET(INDIRECT("'"&amp;'DATA for charts'!S$5&amp;"'!$d1"),$A1448-1,0)),OFFSET(INDIRECT("'"&amp;'DATA for charts'!S$5&amp;"'!$d1"),$A1448-1,0),NA())</f>
        <v>2.0597616584988643</v>
      </c>
      <c r="T1448" s="271"/>
      <c r="U1448" s="271"/>
      <c r="V1448" s="271"/>
      <c r="W1448" s="8"/>
      <c r="X1448" s="8"/>
      <c r="Y1448" s="8"/>
      <c r="Z1448" s="8"/>
      <c r="AA1448" s="8"/>
    </row>
    <row r="1449" spans="1:27">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f ca="1">IF(ISNUMBER(OFFSET(INDIRECT("'"&amp;'DATA for charts'!S$5&amp;"'!$d1"),$A1449-1,0)),OFFSET(INDIRECT("'"&amp;'DATA for charts'!S$5&amp;"'!$d1"),$A1449-1,0),NA())</f>
        <v>2.3235010597991055</v>
      </c>
      <c r="T1449" s="271"/>
      <c r="U1449" s="271"/>
      <c r="V1449" s="271"/>
      <c r="W1449" s="8"/>
      <c r="X1449" s="8"/>
      <c r="Y1449" s="8"/>
      <c r="Z1449" s="8"/>
      <c r="AA1449" s="8"/>
    </row>
    <row r="1450" spans="1:27">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f ca="1">IF(ISNUMBER(OFFSET(INDIRECT("'"&amp;'DATA for charts'!S$5&amp;"'!$d1"),$A1450-1,0)),OFFSET(INDIRECT("'"&amp;'DATA for charts'!S$5&amp;"'!$d1"),$A1450-1,0),NA())</f>
        <v>0</v>
      </c>
      <c r="T1450" s="271"/>
      <c r="U1450" s="271"/>
      <c r="V1450" s="271"/>
      <c r="W1450" s="8"/>
      <c r="X1450" s="8"/>
      <c r="Y1450" s="8"/>
      <c r="Z1450" s="8"/>
      <c r="AA1450" s="8"/>
    </row>
    <row r="1451" spans="1:27">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 r="A1459" s="274"/>
      <c r="B1459" s="572" t="s">
        <v>126</v>
      </c>
      <c r="E1459" s="8"/>
      <c r="T1459" s="271"/>
      <c r="U1459" s="271"/>
      <c r="V1459" s="271"/>
      <c r="W1459" s="8"/>
      <c r="X1459" s="8"/>
      <c r="Y1459" s="8"/>
      <c r="Z1459" s="8"/>
      <c r="AA1459" s="8"/>
    </row>
    <row r="1460" spans="1:27">
      <c r="A1460" s="274"/>
      <c r="B1460" s="572" t="s">
        <v>864</v>
      </c>
      <c r="E1460" s="8"/>
      <c r="T1460" s="271"/>
      <c r="U1460" s="271"/>
      <c r="V1460" s="271"/>
      <c r="W1460" s="8"/>
      <c r="X1460" s="8"/>
      <c r="Y1460" s="8"/>
      <c r="Z1460" s="8"/>
      <c r="AA1460" s="8"/>
    </row>
    <row r="1461" spans="1:27">
      <c r="A1461" s="274"/>
      <c r="B1461" s="41" t="s">
        <v>127</v>
      </c>
      <c r="E1461" s="8"/>
      <c r="T1461" s="271"/>
      <c r="U1461" s="271"/>
      <c r="V1461" s="271"/>
      <c r="W1461" s="8"/>
      <c r="X1461" s="8"/>
      <c r="Y1461" s="8"/>
      <c r="Z1461" s="8"/>
      <c r="AA1461" s="8"/>
    </row>
    <row r="1462" spans="1:27">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Latest Result</v>
      </c>
      <c r="T1462" s="271"/>
      <c r="U1462" s="271"/>
      <c r="V1462" s="271"/>
      <c r="W1462" s="8"/>
      <c r="X1462" s="8"/>
      <c r="Y1462" s="8"/>
      <c r="Z1462" s="8"/>
      <c r="AA1462" s="8"/>
    </row>
    <row r="1463" spans="1:27">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Latest Result</v>
      </c>
      <c r="T1466" s="271"/>
      <c r="U1466" s="271"/>
      <c r="V1466" s="271"/>
      <c r="W1466" s="8"/>
      <c r="X1466" s="8"/>
      <c r="Y1466" s="8"/>
      <c r="Z1466" s="8"/>
      <c r="AA1466" s="8"/>
    </row>
    <row r="1467" spans="1:27">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f ca="1">IF(ISNUMBER(OFFSET(INDIRECT("'"&amp;'DATA for charts'!S$5&amp;"'!$e1"),$A1467-1,0)),OFFSET(INDIRECT("'"&amp;'DATA for charts'!S$5&amp;"'!$e1"),$A1467-1,0),NA())</f>
        <v>1.8504737127998752</v>
      </c>
      <c r="T1467" s="271"/>
      <c r="U1467" s="271"/>
      <c r="V1467" s="271"/>
      <c r="W1467" s="8"/>
      <c r="X1467" s="8"/>
      <c r="Y1467" s="8"/>
      <c r="Z1467" s="8"/>
      <c r="AA1467" s="8"/>
    </row>
    <row r="1468" spans="1:27">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f ca="1">IF(ISNUMBER(OFFSET(INDIRECT("'"&amp;'DATA for charts'!S$5&amp;"'!$e1"),$A1468-1,0)),OFFSET(INDIRECT("'"&amp;'DATA for charts'!S$5&amp;"'!$e1"),$A1468-1,0),NA())</f>
        <v>1.9038418649789224</v>
      </c>
      <c r="T1468" s="271"/>
      <c r="U1468" s="271"/>
      <c r="V1468" s="271"/>
      <c r="W1468" s="8"/>
      <c r="X1468" s="8"/>
      <c r="Y1468" s="8"/>
      <c r="Z1468" s="8"/>
      <c r="AA1468" s="8"/>
    </row>
    <row r="1469" spans="1:27">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f ca="1">IF(ISNUMBER(OFFSET(INDIRECT("'"&amp;'DATA for charts'!S$5&amp;"'!$e1"),$A1469-1,0)),OFFSET(INDIRECT("'"&amp;'DATA for charts'!S$5&amp;"'!$e1"),$A1469-1,0),NA())</f>
        <v>1.9434213215771805</v>
      </c>
      <c r="T1469" s="271"/>
      <c r="U1469" s="271"/>
      <c r="V1469" s="271"/>
      <c r="W1469" s="8"/>
      <c r="X1469" s="8"/>
      <c r="Y1469" s="8"/>
      <c r="Z1469" s="8"/>
      <c r="AA1469" s="8"/>
    </row>
    <row r="1470" spans="1:27">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f ca="1">IF(ISNUMBER(OFFSET(INDIRECT("'"&amp;'DATA for charts'!S$5&amp;"'!$e1"),$A1470-1,0)),OFFSET(INDIRECT("'"&amp;'DATA for charts'!S$5&amp;"'!$e1"),$A1470-1,0),NA())</f>
        <v>1.9827882672865775</v>
      </c>
      <c r="T1470" s="271"/>
      <c r="U1470" s="271"/>
      <c r="V1470" s="271"/>
      <c r="W1470" s="8"/>
      <c r="X1470" s="8"/>
      <c r="Y1470" s="8"/>
      <c r="Z1470" s="8"/>
      <c r="AA1470" s="8"/>
    </row>
    <row r="1471" spans="1:27">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f ca="1">IF(ISNUMBER(OFFSET(INDIRECT("'"&amp;'DATA for charts'!S$5&amp;"'!$e1"),$A1471-1,0)),OFFSET(INDIRECT("'"&amp;'DATA for charts'!S$5&amp;"'!$e1"),$A1471-1,0),NA())</f>
        <v>1.9988628671483473</v>
      </c>
      <c r="T1471" s="271"/>
      <c r="U1471" s="271"/>
      <c r="V1471" s="271"/>
      <c r="W1471" s="8"/>
      <c r="X1471" s="8"/>
      <c r="Y1471" s="8"/>
      <c r="Z1471" s="8"/>
      <c r="AA1471" s="8"/>
    </row>
    <row r="1472" spans="1:27">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f ca="1">IF(ISNUMBER(OFFSET(INDIRECT("'"&amp;'DATA for charts'!S$5&amp;"'!$e1"),$A1472-1,0)),OFFSET(INDIRECT("'"&amp;'DATA for charts'!S$5&amp;"'!$e1"),$A1472-1,0),NA())</f>
        <v>2.0005968566861805</v>
      </c>
      <c r="T1472" s="271"/>
      <c r="U1472" s="271"/>
      <c r="V1472" s="271"/>
      <c r="W1472" s="8"/>
      <c r="X1472" s="8"/>
      <c r="Y1472" s="8"/>
      <c r="Z1472" s="8"/>
      <c r="AA1472" s="8"/>
    </row>
    <row r="1473" spans="1:27">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f ca="1">IF(ISNUMBER(OFFSET(INDIRECT("'"&amp;'DATA for charts'!S$5&amp;"'!$e1"),$A1473-1,0)),OFFSET(INDIRECT("'"&amp;'DATA for charts'!S$5&amp;"'!$e1"),$A1473-1,0),NA())</f>
        <v>2.0091026097701139</v>
      </c>
      <c r="T1473" s="271"/>
      <c r="U1473" s="271"/>
      <c r="V1473" s="271"/>
      <c r="W1473" s="8"/>
      <c r="X1473" s="8"/>
      <c r="Y1473" s="8"/>
      <c r="Z1473" s="8"/>
      <c r="AA1473" s="8"/>
    </row>
    <row r="1474" spans="1:27">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f ca="1">IF(ISNUMBER(OFFSET(INDIRECT("'"&amp;'DATA for charts'!S$5&amp;"'!$e1"),$A1474-1,0)),OFFSET(INDIRECT("'"&amp;'DATA for charts'!S$5&amp;"'!$e1"),$A1474-1,0),NA())</f>
        <v>1.7123280949379807</v>
      </c>
      <c r="T1474" s="271"/>
      <c r="U1474" s="271"/>
      <c r="V1474" s="271"/>
      <c r="W1474" s="8"/>
      <c r="X1474" s="8"/>
      <c r="Y1474" s="8"/>
      <c r="Z1474" s="8"/>
      <c r="AA1474" s="8"/>
    </row>
    <row r="1475" spans="1:27">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f ca="1">IF(ISNUMBER(OFFSET(INDIRECT("'"&amp;'DATA for charts'!S$5&amp;"'!$e1"),$A1475-1,0)),OFFSET(INDIRECT("'"&amp;'DATA for charts'!S$5&amp;"'!$e1"),$A1475-1,0),NA())</f>
        <v>0.82326114265118899</v>
      </c>
      <c r="T1475" s="271"/>
      <c r="U1475" s="271"/>
      <c r="V1475" s="271"/>
      <c r="W1475" s="8"/>
      <c r="X1475" s="8"/>
      <c r="Y1475" s="8"/>
      <c r="Z1475" s="8"/>
      <c r="AA1475" s="8"/>
    </row>
    <row r="1476" spans="1:27">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f ca="1">IF(ISNUMBER(OFFSET(INDIRECT("'"&amp;'DATA for charts'!S$5&amp;"'!$e1"),$A1476-1,0)),OFFSET(INDIRECT("'"&amp;'DATA for charts'!S$5&amp;"'!$e1"),$A1476-1,0),NA())</f>
        <v>6.1783672914783608E-2</v>
      </c>
      <c r="T1476" s="271"/>
      <c r="U1476" s="271"/>
      <c r="V1476" s="271"/>
      <c r="W1476" s="8"/>
      <c r="X1476" s="8"/>
      <c r="Y1476" s="8"/>
      <c r="Z1476" s="8"/>
      <c r="AA1476" s="8"/>
    </row>
    <row r="1477" spans="1:27">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f ca="1">IF(ISNUMBER(OFFSET(INDIRECT("'"&amp;'DATA for charts'!S$5&amp;"'!$e1"),$A1477-1,0)),OFFSET(INDIRECT("'"&amp;'DATA for charts'!S$5&amp;"'!$e1"),$A1477-1,0),NA())</f>
        <v>0</v>
      </c>
      <c r="T1477" s="271"/>
      <c r="U1477" s="271"/>
      <c r="V1477" s="271"/>
      <c r="W1477" s="8"/>
      <c r="X1477" s="8"/>
      <c r="Y1477" s="8"/>
      <c r="Z1477" s="8"/>
      <c r="AA1477" s="8"/>
    </row>
    <row r="1478" spans="1:27">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f ca="1">IF(ISNUMBER(OFFSET(INDIRECT("'"&amp;'DATA for charts'!S$5&amp;"'!$e1"),$A1478-1,0)),OFFSET(INDIRECT("'"&amp;'DATA for charts'!S$5&amp;"'!$e1"),$A1478-1,0),NA())</f>
        <v>-0.4956694688386778</v>
      </c>
      <c r="T1478" s="271"/>
      <c r="U1478" s="271"/>
      <c r="V1478" s="271"/>
      <c r="W1478" s="8"/>
      <c r="X1478" s="8"/>
      <c r="Y1478" s="8"/>
      <c r="Z1478" s="8"/>
      <c r="AA1478" s="8"/>
    </row>
    <row r="1479" spans="1:27">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f ca="1">IF(ISNUMBER(OFFSET(INDIRECT("'"&amp;'DATA for charts'!S$5&amp;"'!$e1"),$A1479-1,0)),OFFSET(INDIRECT("'"&amp;'DATA for charts'!S$5&amp;"'!$e1"),$A1479-1,0),NA())</f>
        <v>-1.6957172346473166</v>
      </c>
      <c r="T1479" s="271"/>
      <c r="U1479" s="271"/>
      <c r="V1479" s="271"/>
      <c r="W1479" s="8"/>
      <c r="X1479" s="8"/>
      <c r="Y1479" s="8"/>
      <c r="Z1479" s="8"/>
      <c r="AA1479" s="8"/>
    </row>
    <row r="1480" spans="1:27">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f ca="1">IF(ISNUMBER(OFFSET(INDIRECT("'"&amp;'DATA for charts'!S$5&amp;"'!$e1"),$A1480-1,0)),OFFSET(INDIRECT("'"&amp;'DATA for charts'!S$5&amp;"'!$e1"),$A1480-1,0),NA())</f>
        <v>-2.1840858484396528</v>
      </c>
      <c r="T1480" s="271"/>
      <c r="U1480" s="271"/>
      <c r="V1480" s="271"/>
      <c r="W1480" s="8"/>
      <c r="X1480" s="8"/>
      <c r="Y1480" s="8"/>
      <c r="Z1480" s="8"/>
      <c r="AA1480" s="8"/>
    </row>
    <row r="1481" spans="1:27">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f ca="1">IF(ISNUMBER(OFFSET(INDIRECT("'"&amp;'DATA for charts'!S$5&amp;"'!$e1"),$A1481-1,0)),OFFSET(INDIRECT("'"&amp;'DATA for charts'!S$5&amp;"'!$e1"),$A1481-1,0),NA())</f>
        <v>-1.872602264075689</v>
      </c>
      <c r="T1481" s="271"/>
      <c r="U1481" s="271"/>
      <c r="V1481" s="271"/>
      <c r="W1481" s="8"/>
      <c r="X1481" s="8"/>
      <c r="Y1481" s="8"/>
      <c r="Z1481" s="8"/>
      <c r="AA1481" s="8"/>
    </row>
    <row r="1482" spans="1:27">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f ca="1">IF(ISNUMBER(OFFSET(INDIRECT("'"&amp;'DATA for charts'!S$5&amp;"'!$e1"),$A1482-1,0)),OFFSET(INDIRECT("'"&amp;'DATA for charts'!S$5&amp;"'!$e1"),$A1482-1,0),NA())</f>
        <v>-1.2021178317783414</v>
      </c>
      <c r="T1482" s="271"/>
      <c r="U1482" s="271"/>
      <c r="V1482" s="271"/>
      <c r="W1482" s="8"/>
      <c r="X1482" s="8"/>
      <c r="Y1482" s="8"/>
      <c r="Z1482" s="8"/>
      <c r="AA1482" s="8"/>
    </row>
    <row r="1483" spans="1:27">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f ca="1">IF(ISNUMBER(OFFSET(INDIRECT("'"&amp;'DATA for charts'!S$5&amp;"'!$e1"),$A1483-1,0)),OFFSET(INDIRECT("'"&amp;'DATA for charts'!S$5&amp;"'!$e1"),$A1483-1,0),NA())</f>
        <v>-0.29980559585830552</v>
      </c>
      <c r="T1483" s="271"/>
      <c r="U1483" s="271"/>
      <c r="V1483" s="271"/>
      <c r="W1483" s="8"/>
      <c r="X1483" s="8"/>
      <c r="Y1483" s="8"/>
      <c r="Z1483" s="8"/>
      <c r="AA1483" s="8"/>
    </row>
    <row r="1484" spans="1:27">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f ca="1">IF(ISNUMBER(OFFSET(INDIRECT("'"&amp;'DATA for charts'!S$5&amp;"'!$e1"),$A1484-1,0)),OFFSET(INDIRECT("'"&amp;'DATA for charts'!S$5&amp;"'!$e1"),$A1484-1,0),NA())</f>
        <v>0</v>
      </c>
      <c r="T1484" s="271"/>
      <c r="U1484" s="271"/>
      <c r="V1484" s="271"/>
      <c r="W1484" s="8"/>
      <c r="X1484" s="8"/>
      <c r="Y1484" s="8"/>
      <c r="Z1484" s="8"/>
      <c r="AA1484" s="8"/>
    </row>
    <row r="1485" spans="1:27">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f ca="1">IF(ISNUMBER(OFFSET(INDIRECT("'"&amp;'DATA for charts'!S$5&amp;"'!$e1"),$A1485-1,0)),OFFSET(INDIRECT("'"&amp;'DATA for charts'!S$5&amp;"'!$e1"),$A1485-1,0),NA())</f>
        <v>0.10282689657006222</v>
      </c>
      <c r="T1485" s="271"/>
      <c r="U1485" s="271"/>
      <c r="V1485" s="271"/>
      <c r="W1485" s="8"/>
      <c r="X1485" s="8"/>
      <c r="Y1485" s="8"/>
      <c r="Z1485" s="8"/>
      <c r="AA1485" s="8"/>
    </row>
    <row r="1486" spans="1:27">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f ca="1">IF(ISNUMBER(OFFSET(INDIRECT("'"&amp;'DATA for charts'!S$5&amp;"'!$e1"),$A1486-1,0)),OFFSET(INDIRECT("'"&amp;'DATA for charts'!S$5&amp;"'!$e1"),$A1486-1,0),NA())</f>
        <v>0.84738029149474159</v>
      </c>
      <c r="T1486" s="271"/>
      <c r="U1486" s="271"/>
      <c r="V1486" s="271"/>
      <c r="W1486" s="8"/>
      <c r="X1486" s="8"/>
      <c r="Y1486" s="8"/>
      <c r="Z1486" s="8"/>
      <c r="AA1486" s="8"/>
    </row>
    <row r="1487" spans="1:27">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f ca="1">IF(ISNUMBER(OFFSET(INDIRECT("'"&amp;'DATA for charts'!S$5&amp;"'!$e1"),$A1487-1,0)),OFFSET(INDIRECT("'"&amp;'DATA for charts'!S$5&amp;"'!$e1"),$A1487-1,0),NA())</f>
        <v>1.4078537479394584</v>
      </c>
      <c r="T1487" s="271"/>
      <c r="U1487" s="271"/>
      <c r="V1487" s="271"/>
      <c r="W1487" s="8"/>
      <c r="X1487" s="8"/>
      <c r="Y1487" s="8"/>
      <c r="Z1487" s="8"/>
      <c r="AA1487" s="8"/>
    </row>
    <row r="1488" spans="1:27">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f ca="1">IF(ISNUMBER(OFFSET(INDIRECT("'"&amp;'DATA for charts'!S$5&amp;"'!$e1"),$A1488-1,0)),OFFSET(INDIRECT("'"&amp;'DATA for charts'!S$5&amp;"'!$e1"),$A1488-1,0),NA())</f>
        <v>1.7785084274466139</v>
      </c>
      <c r="T1488" s="271"/>
      <c r="U1488" s="271"/>
      <c r="V1488" s="271"/>
      <c r="W1488" s="8"/>
      <c r="X1488" s="8"/>
      <c r="Y1488" s="8"/>
      <c r="Z1488" s="8"/>
      <c r="AA1488" s="8"/>
    </row>
    <row r="1489" spans="1:27">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f ca="1">IF(ISNUMBER(OFFSET(INDIRECT("'"&amp;'DATA for charts'!S$5&amp;"'!$e1"),$A1489-1,0)),OFFSET(INDIRECT("'"&amp;'DATA for charts'!S$5&amp;"'!$e1"),$A1489-1,0),NA())</f>
        <v>2.005099730408336</v>
      </c>
      <c r="T1489" s="271"/>
      <c r="U1489" s="271"/>
      <c r="V1489" s="271"/>
      <c r="W1489" s="8"/>
      <c r="X1489" s="8"/>
      <c r="Y1489" s="8"/>
      <c r="Z1489" s="8"/>
      <c r="AA1489" s="8"/>
    </row>
    <row r="1490" spans="1:27">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f ca="1">IF(ISNUMBER(OFFSET(INDIRECT("'"&amp;'DATA for charts'!S$5&amp;"'!$e1"),$A1490-1,0)),OFFSET(INDIRECT("'"&amp;'DATA for charts'!S$5&amp;"'!$e1"),$A1490-1,0),NA())</f>
        <v>2.1000123027521997</v>
      </c>
      <c r="T1490" s="271"/>
      <c r="U1490" s="271"/>
      <c r="V1490" s="271"/>
      <c r="W1490" s="8"/>
      <c r="X1490" s="8"/>
      <c r="Y1490" s="8"/>
      <c r="Z1490" s="8"/>
      <c r="AA1490" s="8"/>
    </row>
    <row r="1491" spans="1:27">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 r="A1492" s="274"/>
      <c r="E1492" s="8"/>
      <c r="T1492" s="271"/>
      <c r="U1492" s="271"/>
      <c r="V1492" s="271"/>
      <c r="W1492" s="8"/>
      <c r="X1492" s="8"/>
      <c r="Y1492" s="8"/>
      <c r="Z1492" s="8"/>
      <c r="AA1492" s="8"/>
    </row>
    <row r="1493" spans="1:27">
      <c r="A1493" s="274"/>
      <c r="E1493" s="8"/>
      <c r="T1493" s="271"/>
      <c r="U1493" s="271"/>
      <c r="V1493" s="271"/>
      <c r="W1493" s="8"/>
      <c r="X1493" s="8"/>
      <c r="Y1493" s="8"/>
      <c r="Z1493" s="8"/>
      <c r="AA1493" s="8"/>
    </row>
    <row r="1494" spans="1:27">
      <c r="A1494" s="274"/>
      <c r="E1494" s="8"/>
      <c r="S1494" s="43"/>
      <c r="T1494" s="271"/>
      <c r="U1494" s="271"/>
      <c r="V1494" s="271"/>
      <c r="W1494" s="8"/>
      <c r="X1494" s="8"/>
      <c r="Y1494" s="8"/>
      <c r="Z1494" s="8"/>
      <c r="AA1494" s="8"/>
    </row>
    <row r="1495" spans="1:27">
      <c r="A1495" s="274"/>
      <c r="E1495" s="8"/>
      <c r="S1495" s="43"/>
      <c r="T1495" s="271"/>
      <c r="U1495" s="271"/>
      <c r="V1495" s="271"/>
      <c r="W1495" s="8"/>
      <c r="X1495" s="8"/>
      <c r="Y1495" s="8"/>
      <c r="Z1495" s="8"/>
      <c r="AA1495" s="8"/>
    </row>
    <row r="1496" spans="1:27">
      <c r="A1496" s="274"/>
      <c r="E1496" s="8"/>
      <c r="S1496" s="43"/>
      <c r="T1496" s="271"/>
      <c r="U1496" s="271"/>
      <c r="V1496" s="271"/>
      <c r="W1496" s="8"/>
      <c r="X1496" s="8"/>
      <c r="Y1496" s="8"/>
      <c r="Z1496" s="8"/>
      <c r="AA1496" s="8"/>
    </row>
    <row r="1497" spans="1:27">
      <c r="A1497" s="274"/>
      <c r="E1497" s="8"/>
      <c r="S1497" s="47"/>
      <c r="T1497" s="271"/>
      <c r="U1497" s="271"/>
      <c r="V1497" s="271"/>
      <c r="W1497" s="8"/>
      <c r="X1497" s="8"/>
      <c r="Y1497" s="8"/>
      <c r="Z1497" s="8"/>
      <c r="AA1497" s="8"/>
    </row>
    <row r="1498" spans="1:27">
      <c r="A1498" s="274"/>
      <c r="E1498" s="8"/>
      <c r="T1498" s="271"/>
      <c r="U1498" s="271"/>
      <c r="V1498" s="271"/>
      <c r="W1498" s="8"/>
      <c r="X1498" s="8"/>
      <c r="Y1498" s="8"/>
      <c r="Z1498" s="8"/>
      <c r="AA1498" s="8"/>
    </row>
    <row r="1499" spans="1:27">
      <c r="A1499" s="274"/>
      <c r="B1499" s="572" t="s">
        <v>126</v>
      </c>
      <c r="E1499" s="8"/>
      <c r="T1499" s="271"/>
      <c r="U1499" s="271"/>
      <c r="V1499" s="271"/>
      <c r="W1499" s="8"/>
      <c r="X1499" s="8"/>
      <c r="Y1499" s="8"/>
      <c r="Z1499" s="8"/>
      <c r="AA1499" s="8"/>
    </row>
    <row r="1500" spans="1:27">
      <c r="A1500" s="274"/>
      <c r="B1500" s="572" t="s">
        <v>865</v>
      </c>
      <c r="E1500" s="8"/>
      <c r="T1500" s="271"/>
      <c r="U1500" s="271"/>
      <c r="V1500" s="271"/>
      <c r="W1500" s="8"/>
      <c r="X1500" s="8"/>
      <c r="Y1500" s="8"/>
      <c r="Z1500" s="8"/>
      <c r="AA1500" s="8"/>
    </row>
    <row r="1501" spans="1:27">
      <c r="A1501" s="274"/>
      <c r="B1501" s="41" t="s">
        <v>127</v>
      </c>
      <c r="E1501" s="8"/>
      <c r="T1501" s="271"/>
      <c r="U1501" s="271"/>
      <c r="V1501" s="271"/>
      <c r="W1501" s="8"/>
      <c r="X1501" s="8"/>
      <c r="Y1501" s="8"/>
      <c r="Z1501" s="8"/>
      <c r="AA1501" s="8"/>
    </row>
    <row r="1502" spans="1:27">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Latest Result</v>
      </c>
      <c r="T1502" s="271"/>
      <c r="U1502" s="271"/>
      <c r="V1502" s="271"/>
      <c r="W1502" s="8"/>
      <c r="X1502" s="8"/>
      <c r="Y1502" s="8"/>
      <c r="Z1502" s="8"/>
      <c r="AA1502" s="8"/>
    </row>
    <row r="1503" spans="1:27">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Latest Result</v>
      </c>
      <c r="T1506" s="271"/>
      <c r="U1506" s="271"/>
      <c r="V1506" s="271"/>
      <c r="W1506" s="8"/>
      <c r="X1506" s="8"/>
      <c r="Y1506" s="8"/>
      <c r="Z1506" s="8"/>
      <c r="AA1506" s="8"/>
    </row>
    <row r="1507" spans="1:27">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f ca="1">IF(ISNUMBER(OFFSET(INDIRECT("'"&amp;'DATA for charts'!S$5&amp;"'!$p1"),$A1507-1,0)),OFFSET(INDIRECT("'"&amp;'DATA for charts'!S$5&amp;"'!$p1"),$A1507-1,0),NA())</f>
        <v>0</v>
      </c>
      <c r="T1507" s="271"/>
      <c r="U1507" s="271"/>
      <c r="V1507" s="271"/>
      <c r="W1507" s="8"/>
      <c r="X1507" s="8"/>
      <c r="Y1507" s="8"/>
      <c r="Z1507" s="8"/>
      <c r="AA1507" s="8"/>
    </row>
    <row r="1508" spans="1:27">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f ca="1">IF(ISNUMBER(OFFSET(INDIRECT("'"&amp;'DATA for charts'!S$5&amp;"'!$p1"),$A1508-1,0)),OFFSET(INDIRECT("'"&amp;'DATA for charts'!S$5&amp;"'!$p1"),$A1508-1,0),NA())</f>
        <v>0</v>
      </c>
      <c r="T1508" s="271"/>
      <c r="U1508" s="271"/>
      <c r="V1508" s="271"/>
      <c r="W1508" s="8"/>
      <c r="X1508" s="8"/>
      <c r="Y1508" s="8"/>
      <c r="Z1508" s="8"/>
      <c r="AA1508" s="8"/>
    </row>
    <row r="1509" spans="1:27">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f ca="1">IF(ISNUMBER(OFFSET(INDIRECT("'"&amp;'DATA for charts'!S$5&amp;"'!$p1"),$A1509-1,0)),OFFSET(INDIRECT("'"&amp;'DATA for charts'!S$5&amp;"'!$p1"),$A1509-1,0),NA())</f>
        <v>0</v>
      </c>
      <c r="T1509" s="271"/>
      <c r="U1509" s="271"/>
      <c r="V1509" s="271"/>
      <c r="W1509" s="8"/>
      <c r="X1509" s="8"/>
      <c r="Y1509" s="8"/>
      <c r="Z1509" s="8"/>
      <c r="AA1509" s="8"/>
    </row>
    <row r="1510" spans="1:27">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f ca="1">IF(ISNUMBER(OFFSET(INDIRECT("'"&amp;'DATA for charts'!S$5&amp;"'!$p1"),$A1510-1,0)),OFFSET(INDIRECT("'"&amp;'DATA for charts'!S$5&amp;"'!$p1"),$A1510-1,0),NA())</f>
        <v>0</v>
      </c>
      <c r="T1510" s="271"/>
      <c r="U1510" s="271"/>
      <c r="V1510" s="271"/>
      <c r="W1510" s="8"/>
      <c r="X1510" s="8"/>
      <c r="Y1510" s="8"/>
      <c r="Z1510" s="8"/>
      <c r="AA1510" s="8"/>
    </row>
    <row r="1511" spans="1:27">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f ca="1">IF(ISNUMBER(OFFSET(INDIRECT("'"&amp;'DATA for charts'!S$5&amp;"'!$p1"),$A1511-1,0)),OFFSET(INDIRECT("'"&amp;'DATA for charts'!S$5&amp;"'!$p1"),$A1511-1,0),NA())</f>
        <v>0</v>
      </c>
      <c r="T1511" s="271"/>
      <c r="U1511" s="271"/>
      <c r="V1511" s="271"/>
      <c r="W1511" s="8"/>
      <c r="X1511" s="8"/>
      <c r="Y1511" s="8"/>
      <c r="Z1511" s="8"/>
      <c r="AA1511" s="8"/>
    </row>
    <row r="1512" spans="1:27">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f ca="1">IF(ISNUMBER(OFFSET(INDIRECT("'"&amp;'DATA for charts'!S$5&amp;"'!$p1"),$A1512-1,0)),OFFSET(INDIRECT("'"&amp;'DATA for charts'!S$5&amp;"'!$p1"),$A1512-1,0),NA())</f>
        <v>0</v>
      </c>
      <c r="T1512" s="271"/>
      <c r="U1512" s="271"/>
      <c r="V1512" s="271"/>
      <c r="W1512" s="8"/>
      <c r="X1512" s="8"/>
      <c r="Y1512" s="8"/>
      <c r="Z1512" s="8"/>
      <c r="AA1512" s="8"/>
    </row>
    <row r="1513" spans="1:27">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f ca="1">IF(ISNUMBER(OFFSET(INDIRECT("'"&amp;'DATA for charts'!S$5&amp;"'!$p1"),$A1513-1,0)),OFFSET(INDIRECT("'"&amp;'DATA for charts'!S$5&amp;"'!$p1"),$A1513-1,0),NA())</f>
        <v>0</v>
      </c>
      <c r="T1513" s="271"/>
      <c r="U1513" s="271"/>
      <c r="V1513" s="271"/>
      <c r="W1513" s="8"/>
      <c r="X1513" s="8"/>
      <c r="Y1513" s="8"/>
      <c r="Z1513" s="8"/>
      <c r="AA1513" s="8"/>
    </row>
    <row r="1514" spans="1:27">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f ca="1">IF(ISNUMBER(OFFSET(INDIRECT("'"&amp;'DATA for charts'!S$5&amp;"'!$p1"),$A1514-1,0)),OFFSET(INDIRECT("'"&amp;'DATA for charts'!S$5&amp;"'!$p1"),$A1514-1,0),NA())</f>
        <v>0</v>
      </c>
      <c r="T1514" s="271"/>
      <c r="U1514" s="271"/>
      <c r="V1514" s="271"/>
      <c r="W1514" s="8"/>
      <c r="X1514" s="8"/>
      <c r="Y1514" s="8"/>
      <c r="Z1514" s="8"/>
      <c r="AA1514" s="8"/>
    </row>
    <row r="1515" spans="1:27">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f ca="1">IF(ISNUMBER(OFFSET(INDIRECT("'"&amp;'DATA for charts'!S$5&amp;"'!$p1"),$A1515-1,0)),OFFSET(INDIRECT("'"&amp;'DATA for charts'!S$5&amp;"'!$p1"),$A1515-1,0),NA())</f>
        <v>0</v>
      </c>
      <c r="T1515" s="271"/>
      <c r="U1515" s="271"/>
      <c r="V1515" s="271"/>
      <c r="W1515" s="8"/>
      <c r="X1515" s="8"/>
      <c r="Y1515" s="8"/>
      <c r="Z1515" s="8"/>
      <c r="AA1515" s="8"/>
    </row>
    <row r="1516" spans="1:27">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f ca="1">IF(ISNUMBER(OFFSET(INDIRECT("'"&amp;'DATA for charts'!S$5&amp;"'!$p1"),$A1516-1,0)),OFFSET(INDIRECT("'"&amp;'DATA for charts'!S$5&amp;"'!$p1"),$A1516-1,0),NA())</f>
        <v>-0.16326415924759055</v>
      </c>
      <c r="T1516" s="271"/>
      <c r="U1516" s="271"/>
      <c r="V1516" s="271"/>
      <c r="W1516" s="8"/>
      <c r="X1516" s="8"/>
      <c r="Y1516" s="8"/>
      <c r="Z1516" s="8"/>
      <c r="AA1516" s="8"/>
    </row>
    <row r="1517" spans="1:27">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f ca="1">IF(ISNUMBER(OFFSET(INDIRECT("'"&amp;'DATA for charts'!S$5&amp;"'!$p1"),$A1517-1,0)),OFFSET(INDIRECT("'"&amp;'DATA for charts'!S$5&amp;"'!$p1"),$A1517-1,0),NA())</f>
        <v>-0.88657127726980545</v>
      </c>
      <c r="T1517" s="271"/>
      <c r="U1517" s="271"/>
      <c r="V1517" s="271"/>
      <c r="W1517" s="8"/>
      <c r="X1517" s="8"/>
      <c r="Y1517" s="8"/>
      <c r="Z1517" s="8"/>
      <c r="AA1517" s="8"/>
    </row>
    <row r="1518" spans="1:27">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f ca="1">IF(ISNUMBER(OFFSET(INDIRECT("'"&amp;'DATA for charts'!S$5&amp;"'!$p1"),$A1518-1,0)),OFFSET(INDIRECT("'"&amp;'DATA for charts'!S$5&amp;"'!$p1"),$A1518-1,0),NA())</f>
        <v>-1.5987812429191637</v>
      </c>
      <c r="T1518" s="271"/>
      <c r="U1518" s="271"/>
      <c r="V1518" s="271"/>
      <c r="W1518" s="8"/>
      <c r="X1518" s="8"/>
      <c r="Y1518" s="8"/>
      <c r="Z1518" s="8"/>
      <c r="AA1518" s="8"/>
    </row>
    <row r="1519" spans="1:27">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f ca="1">IF(ISNUMBER(OFFSET(INDIRECT("'"&amp;'DATA for charts'!S$5&amp;"'!$p1"),$A1519-1,0)),OFFSET(INDIRECT("'"&amp;'DATA for charts'!S$5&amp;"'!$p1"),$A1519-1,0),NA())</f>
        <v>-1.9127246067433223</v>
      </c>
      <c r="T1519" s="271"/>
      <c r="U1519" s="271"/>
      <c r="V1519" s="271"/>
      <c r="W1519" s="8"/>
      <c r="X1519" s="8"/>
      <c r="Y1519" s="8"/>
      <c r="Z1519" s="8"/>
      <c r="AA1519" s="8"/>
    </row>
    <row r="1520" spans="1:27">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f ca="1">IF(ISNUMBER(OFFSET(INDIRECT("'"&amp;'DATA for charts'!S$5&amp;"'!$p1"),$A1520-1,0)),OFFSET(INDIRECT("'"&amp;'DATA for charts'!S$5&amp;"'!$p1"),$A1520-1,0),NA())</f>
        <v>-2.0064789538951553</v>
      </c>
      <c r="T1520" s="271"/>
      <c r="U1520" s="271"/>
      <c r="V1520" s="271"/>
      <c r="W1520" s="8"/>
      <c r="X1520" s="8"/>
      <c r="Y1520" s="8"/>
      <c r="Z1520" s="8"/>
      <c r="AA1520" s="8"/>
    </row>
    <row r="1521" spans="1:27">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f ca="1">IF(ISNUMBER(OFFSET(INDIRECT("'"&amp;'DATA for charts'!S$5&amp;"'!$p1"),$A1521-1,0)),OFFSET(INDIRECT("'"&amp;'DATA for charts'!S$5&amp;"'!$p1"),$A1521-1,0),NA())</f>
        <v>-1.9012888797506138</v>
      </c>
      <c r="T1521" s="271"/>
      <c r="U1521" s="271"/>
      <c r="V1521" s="271"/>
      <c r="W1521" s="8"/>
      <c r="X1521" s="8"/>
      <c r="Y1521" s="8"/>
      <c r="Z1521" s="8"/>
      <c r="AA1521" s="8"/>
    </row>
    <row r="1522" spans="1:27">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f ca="1">IF(ISNUMBER(OFFSET(INDIRECT("'"&amp;'DATA for charts'!S$5&amp;"'!$p1"),$A1522-1,0)),OFFSET(INDIRECT("'"&amp;'DATA for charts'!S$5&amp;"'!$p1"),$A1522-1,0),NA())</f>
        <v>-1.6894368492522891</v>
      </c>
      <c r="T1522" s="271"/>
      <c r="U1522" s="271"/>
      <c r="V1522" s="271"/>
      <c r="W1522" s="8"/>
      <c r="X1522" s="8"/>
      <c r="Y1522" s="8"/>
      <c r="Z1522" s="8"/>
      <c r="AA1522" s="8"/>
    </row>
    <row r="1523" spans="1:27">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f ca="1">IF(ISNUMBER(OFFSET(INDIRECT("'"&amp;'DATA for charts'!S$5&amp;"'!$p1"),$A1523-1,0)),OFFSET(INDIRECT("'"&amp;'DATA for charts'!S$5&amp;"'!$p1"),$A1523-1,0),NA())</f>
        <v>-1.4112206988105556</v>
      </c>
      <c r="T1523" s="271"/>
      <c r="U1523" s="271"/>
      <c r="V1523" s="271"/>
      <c r="W1523" s="8"/>
      <c r="X1523" s="8"/>
      <c r="Y1523" s="8"/>
      <c r="Z1523" s="8"/>
      <c r="AA1523" s="8"/>
    </row>
    <row r="1524" spans="1:27">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f ca="1">IF(ISNUMBER(OFFSET(INDIRECT("'"&amp;'DATA for charts'!S$5&amp;"'!$p1"),$A1524-1,0)),OFFSET(INDIRECT("'"&amp;'DATA for charts'!S$5&amp;"'!$p1"),$A1524-1,0),NA())</f>
        <v>-1.1342940356750613</v>
      </c>
      <c r="T1524" s="271"/>
      <c r="U1524" s="271"/>
      <c r="V1524" s="271"/>
      <c r="W1524" s="8"/>
      <c r="X1524" s="8"/>
      <c r="Y1524" s="8"/>
      <c r="Z1524" s="8"/>
      <c r="AA1524" s="8"/>
    </row>
    <row r="1525" spans="1:27">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f ca="1">IF(ISNUMBER(OFFSET(INDIRECT("'"&amp;'DATA for charts'!S$5&amp;"'!$p1"),$A1525-1,0)),OFFSET(INDIRECT("'"&amp;'DATA for charts'!S$5&amp;"'!$p1"),$A1525-1,0),NA())</f>
        <v>-0.84941381489843604</v>
      </c>
      <c r="T1525" s="271"/>
      <c r="U1525" s="271"/>
      <c r="V1525" s="271"/>
      <c r="W1525" s="8"/>
      <c r="X1525" s="8"/>
      <c r="Y1525" s="8"/>
      <c r="Z1525" s="8"/>
      <c r="AA1525" s="8"/>
    </row>
    <row r="1526" spans="1:27">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f ca="1">IF(ISNUMBER(OFFSET(INDIRECT("'"&amp;'DATA for charts'!S$5&amp;"'!$p1"),$A1526-1,0)),OFFSET(INDIRECT("'"&amp;'DATA for charts'!S$5&amp;"'!$p1"),$A1526-1,0),NA())</f>
        <v>-0.52226334052388068</v>
      </c>
      <c r="T1526" s="271"/>
      <c r="U1526" s="271"/>
      <c r="V1526" s="271"/>
      <c r="W1526" s="8"/>
      <c r="X1526" s="8"/>
      <c r="Y1526" s="8"/>
      <c r="Z1526" s="8"/>
      <c r="AA1526" s="8"/>
    </row>
    <row r="1527" spans="1:27">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f ca="1">IF(ISNUMBER(OFFSET(INDIRECT("'"&amp;'DATA for charts'!S$5&amp;"'!$p1"),$A1527-1,0)),OFFSET(INDIRECT("'"&amp;'DATA for charts'!S$5&amp;"'!$p1"),$A1527-1,0),NA())</f>
        <v>-0.24015262078626584</v>
      </c>
      <c r="T1527" s="271"/>
      <c r="U1527" s="271"/>
      <c r="V1527" s="271"/>
      <c r="W1527" s="8"/>
      <c r="X1527" s="8"/>
      <c r="Y1527" s="8"/>
      <c r="Z1527" s="8"/>
      <c r="AA1527" s="8"/>
    </row>
    <row r="1528" spans="1:27">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f ca="1">IF(ISNUMBER(OFFSET(INDIRECT("'"&amp;'DATA for charts'!S$5&amp;"'!$p1"),$A1528-1,0)),OFFSET(INDIRECT("'"&amp;'DATA for charts'!S$5&amp;"'!$p1"),$A1528-1,0),NA())</f>
        <v>-8.1429421511006114E-2</v>
      </c>
      <c r="T1528" s="271"/>
      <c r="U1528" s="271"/>
      <c r="V1528" s="271"/>
      <c r="W1528" s="8"/>
      <c r="X1528" s="8"/>
      <c r="Y1528" s="8"/>
      <c r="Z1528" s="8"/>
      <c r="AA1528" s="8"/>
    </row>
    <row r="1529" spans="1:27">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f ca="1">IF(ISNUMBER(OFFSET(INDIRECT("'"&amp;'DATA for charts'!S$5&amp;"'!$p1"),$A1529-1,0)),OFFSET(INDIRECT("'"&amp;'DATA for charts'!S$5&amp;"'!$p1"),$A1529-1,0),NA())</f>
        <v>-5.5833904349771105E-3</v>
      </c>
      <c r="T1529" s="271"/>
      <c r="U1529" s="271"/>
      <c r="V1529" s="271"/>
      <c r="W1529" s="8"/>
      <c r="X1529" s="8"/>
      <c r="Y1529" s="8"/>
      <c r="Z1529" s="8"/>
      <c r="AA1529" s="8"/>
    </row>
    <row r="1530" spans="1:27">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f ca="1">IF(ISNUMBER(OFFSET(INDIRECT("'"&amp;'DATA for charts'!S$5&amp;"'!$p1"),$A1530-1,0)),OFFSET(INDIRECT("'"&amp;'DATA for charts'!S$5&amp;"'!$p1"),$A1530-1,0),NA())</f>
        <v>0</v>
      </c>
      <c r="T1530" s="271"/>
      <c r="U1530" s="271"/>
      <c r="V1530" s="271"/>
      <c r="W1530" s="8"/>
      <c r="X1530" s="8"/>
      <c r="Y1530" s="8"/>
      <c r="Z1530" s="8"/>
      <c r="AA1530" s="8"/>
    </row>
    <row r="1531" spans="1:27">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 r="A1539" s="274"/>
      <c r="B1539" s="572" t="s">
        <v>126</v>
      </c>
      <c r="E1539" s="8"/>
      <c r="T1539" s="271"/>
      <c r="U1539" s="271"/>
      <c r="V1539" s="271"/>
      <c r="W1539" s="8"/>
      <c r="X1539" s="8"/>
      <c r="Y1539" s="8"/>
      <c r="Z1539" s="8"/>
      <c r="AA1539" s="8"/>
    </row>
    <row r="1540" spans="1:27">
      <c r="A1540" s="274"/>
      <c r="B1540" s="572" t="s">
        <v>866</v>
      </c>
      <c r="E1540" s="8"/>
      <c r="T1540" s="271"/>
      <c r="U1540" s="271"/>
      <c r="V1540" s="271"/>
      <c r="W1540" s="8"/>
      <c r="X1540" s="8"/>
      <c r="Y1540" s="8"/>
      <c r="Z1540" s="8"/>
      <c r="AA1540" s="8"/>
    </row>
    <row r="1541" spans="1:27">
      <c r="A1541" s="274"/>
      <c r="B1541" s="41" t="s">
        <v>127</v>
      </c>
      <c r="E1541" s="8"/>
      <c r="T1541" s="271"/>
      <c r="U1541" s="271"/>
      <c r="V1541" s="271"/>
      <c r="W1541" s="8"/>
      <c r="X1541" s="8"/>
      <c r="Y1541" s="8"/>
      <c r="Z1541" s="8"/>
      <c r="AA1541" s="8"/>
    </row>
    <row r="1542" spans="1:27">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Latest Result</v>
      </c>
      <c r="T1542" s="271"/>
      <c r="U1542" s="271"/>
      <c r="V1542" s="271"/>
      <c r="W1542" s="8"/>
      <c r="X1542" s="8"/>
      <c r="Y1542" s="8"/>
      <c r="Z1542" s="8"/>
      <c r="AA1542" s="8"/>
    </row>
    <row r="1543" spans="1:27">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Latest Result</v>
      </c>
      <c r="T1546" s="271"/>
      <c r="U1546" s="271"/>
      <c r="V1546" s="271"/>
      <c r="W1546" s="8"/>
      <c r="X1546" s="8"/>
      <c r="Y1546" s="8"/>
      <c r="Z1546" s="8"/>
      <c r="AA1546" s="8"/>
    </row>
    <row r="1547" spans="1:27">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f ca="1">IF(ISNUMBER(OFFSET(INDIRECT("'"&amp;'DATA for charts'!S$5&amp;"'!$f1"),$A1547-1,0)),OFFSET(INDIRECT("'"&amp;'DATA for charts'!S$5&amp;"'!$f1"),$A1547-1,0),NA())</f>
        <v>2.624626972966547</v>
      </c>
      <c r="T1547" s="271"/>
      <c r="U1547" s="271"/>
      <c r="V1547" s="271"/>
      <c r="W1547" s="8"/>
      <c r="X1547" s="8"/>
      <c r="Y1547" s="8"/>
      <c r="Z1547" s="8"/>
      <c r="AA1547" s="8"/>
    </row>
    <row r="1548" spans="1:27">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f ca="1">IF(ISNUMBER(OFFSET(INDIRECT("'"&amp;'DATA for charts'!S$5&amp;"'!$f1"),$A1548-1,0)),OFFSET(INDIRECT("'"&amp;'DATA for charts'!S$5&amp;"'!$f1"),$A1548-1,0),NA())</f>
        <v>2.7314510333980526</v>
      </c>
      <c r="T1548" s="271"/>
      <c r="U1548" s="271"/>
      <c r="V1548" s="271"/>
      <c r="W1548" s="8"/>
      <c r="X1548" s="8"/>
      <c r="Y1548" s="8"/>
      <c r="Z1548" s="8"/>
      <c r="AA1548" s="8"/>
    </row>
    <row r="1549" spans="1:27">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f ca="1">IF(ISNUMBER(OFFSET(INDIRECT("'"&amp;'DATA for charts'!S$5&amp;"'!$f1"),$A1549-1,0)),OFFSET(INDIRECT("'"&amp;'DATA for charts'!S$5&amp;"'!$f1"),$A1549-1,0),NA())</f>
        <v>2.8195885393426945</v>
      </c>
      <c r="T1549" s="271"/>
      <c r="U1549" s="271"/>
      <c r="V1549" s="271"/>
      <c r="W1549" s="8"/>
      <c r="X1549" s="8"/>
      <c r="Y1549" s="8"/>
      <c r="Z1549" s="8"/>
      <c r="AA1549" s="8"/>
    </row>
    <row r="1550" spans="1:27">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f ca="1">IF(ISNUMBER(OFFSET(INDIRECT("'"&amp;'DATA for charts'!S$5&amp;"'!$f1"),$A1550-1,0)),OFFSET(INDIRECT("'"&amp;'DATA for charts'!S$5&amp;"'!$f1"),$A1550-1,0),NA())</f>
        <v>2.907872420226028</v>
      </c>
      <c r="T1550" s="271"/>
      <c r="U1550" s="271"/>
      <c r="V1550" s="271"/>
      <c r="W1550" s="8"/>
      <c r="X1550" s="8"/>
      <c r="Y1550" s="8"/>
      <c r="Z1550" s="8"/>
      <c r="AA1550" s="8"/>
    </row>
    <row r="1551" spans="1:27">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f ca="1">IF(ISNUMBER(OFFSET(INDIRECT("'"&amp;'DATA for charts'!S$5&amp;"'!$f1"),$A1551-1,0)),OFFSET(INDIRECT("'"&amp;'DATA for charts'!S$5&amp;"'!$f1"),$A1551-1,0),NA())</f>
        <v>2.949847358993583</v>
      </c>
      <c r="T1551" s="271"/>
      <c r="U1551" s="271"/>
      <c r="V1551" s="271"/>
      <c r="W1551" s="8"/>
      <c r="X1551" s="8"/>
      <c r="Y1551" s="8"/>
      <c r="Z1551" s="8"/>
      <c r="AA1551" s="8"/>
    </row>
    <row r="1552" spans="1:27">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f ca="1">IF(ISNUMBER(OFFSET(INDIRECT("'"&amp;'DATA for charts'!S$5&amp;"'!$f1"),$A1552-1,0)),OFFSET(INDIRECT("'"&amp;'DATA for charts'!S$5&amp;"'!$f1"),$A1552-1,0),NA())</f>
        <v>2.9434285847777502</v>
      </c>
      <c r="T1552" s="271"/>
      <c r="U1552" s="271"/>
      <c r="V1552" s="271"/>
      <c r="W1552" s="8"/>
      <c r="X1552" s="8"/>
      <c r="Y1552" s="8"/>
      <c r="Z1552" s="8"/>
      <c r="AA1552" s="8"/>
    </row>
    <row r="1553" spans="1:27">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f ca="1">IF(ISNUMBER(OFFSET(INDIRECT("'"&amp;'DATA for charts'!S$5&amp;"'!$f1"),$A1553-1,0)),OFFSET(INDIRECT("'"&amp;'DATA for charts'!S$5&amp;"'!$f1"),$A1553-1,0),NA())</f>
        <v>2.9241873217271115</v>
      </c>
      <c r="T1553" s="271"/>
      <c r="U1553" s="271"/>
      <c r="V1553" s="271"/>
      <c r="W1553" s="8"/>
      <c r="X1553" s="8"/>
      <c r="Y1553" s="8"/>
      <c r="Z1553" s="8"/>
      <c r="AA1553" s="8"/>
    </row>
    <row r="1554" spans="1:27">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f ca="1">IF(ISNUMBER(OFFSET(INDIRECT("'"&amp;'DATA for charts'!S$5&amp;"'!$f1"),$A1554-1,0)),OFFSET(INDIRECT("'"&amp;'DATA for charts'!S$5&amp;"'!$f1"),$A1554-1,0),NA())</f>
        <v>2.3742984725099778</v>
      </c>
      <c r="T1554" s="271"/>
      <c r="U1554" s="271"/>
      <c r="V1554" s="271"/>
      <c r="W1554" s="8"/>
      <c r="X1554" s="8"/>
      <c r="Y1554" s="8"/>
      <c r="Z1554" s="8"/>
      <c r="AA1554" s="8"/>
    </row>
    <row r="1555" spans="1:27">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f ca="1">IF(ISNUMBER(OFFSET(INDIRECT("'"&amp;'DATA for charts'!S$5&amp;"'!$f1"),$A1555-1,0)),OFFSET(INDIRECT("'"&amp;'DATA for charts'!S$5&amp;"'!$f1"),$A1555-1,0),NA())</f>
        <v>0.72924223211891948</v>
      </c>
      <c r="T1555" s="271"/>
      <c r="U1555" s="271"/>
      <c r="V1555" s="271"/>
      <c r="W1555" s="8"/>
      <c r="X1555" s="8"/>
      <c r="Y1555" s="8"/>
      <c r="Z1555" s="8"/>
      <c r="AA1555" s="8"/>
    </row>
    <row r="1556" spans="1:27">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f ca="1">IF(ISNUMBER(OFFSET(INDIRECT("'"&amp;'DATA for charts'!S$5&amp;"'!$f1"),$A1556-1,0)),OFFSET(INDIRECT("'"&amp;'DATA for charts'!S$5&amp;"'!$f1"),$A1556-1,0),NA())</f>
        <v>0</v>
      </c>
      <c r="T1556" s="271"/>
      <c r="U1556" s="271"/>
      <c r="V1556" s="271"/>
      <c r="W1556" s="8"/>
      <c r="X1556" s="8"/>
      <c r="Y1556" s="8"/>
      <c r="Z1556" s="8"/>
      <c r="AA1556" s="8"/>
    </row>
    <row r="1557" spans="1:27">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f ca="1">IF(ISNUMBER(OFFSET(INDIRECT("'"&amp;'DATA for charts'!S$5&amp;"'!$f1"),$A1557-1,0)),OFFSET(INDIRECT("'"&amp;'DATA for charts'!S$5&amp;"'!$f1"),$A1557-1,0),NA())</f>
        <v>-1.295910009642836</v>
      </c>
      <c r="T1557" s="271"/>
      <c r="U1557" s="271"/>
      <c r="V1557" s="271"/>
      <c r="W1557" s="8"/>
      <c r="X1557" s="8"/>
      <c r="Y1557" s="8"/>
      <c r="Z1557" s="8"/>
      <c r="AA1557" s="8"/>
    </row>
    <row r="1558" spans="1:27">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f ca="1">IF(ISNUMBER(OFFSET(INDIRECT("'"&amp;'DATA for charts'!S$5&amp;"'!$f1"),$A1558-1,0)),OFFSET(INDIRECT("'"&amp;'DATA for charts'!S$5&amp;"'!$f1"),$A1558-1,0),NA())</f>
        <v>-3.5294885502674167</v>
      </c>
      <c r="T1558" s="271"/>
      <c r="U1558" s="271"/>
      <c r="V1558" s="271"/>
      <c r="W1558" s="8"/>
      <c r="X1558" s="8"/>
      <c r="Y1558" s="8"/>
      <c r="Z1558" s="8"/>
      <c r="AA1558" s="8"/>
    </row>
    <row r="1559" spans="1:27">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f ca="1">IF(ISNUMBER(OFFSET(INDIRECT("'"&amp;'DATA for charts'!S$5&amp;"'!$f1"),$A1559-1,0)),OFFSET(INDIRECT("'"&amp;'DATA for charts'!S$5&amp;"'!$f1"),$A1559-1,0),NA())</f>
        <v>-4.9384174921318058</v>
      </c>
      <c r="T1559" s="271"/>
      <c r="U1559" s="271"/>
      <c r="V1559" s="271"/>
      <c r="W1559" s="8"/>
      <c r="X1559" s="8"/>
      <c r="Y1559" s="8"/>
      <c r="Z1559" s="8"/>
      <c r="AA1559" s="8"/>
    </row>
    <row r="1560" spans="1:27">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f ca="1">IF(ISNUMBER(OFFSET(INDIRECT("'"&amp;'DATA for charts'!S$5&amp;"'!$f1"),$A1560-1,0)),OFFSET(INDIRECT("'"&amp;'DATA for charts'!S$5&amp;"'!$f1"),$A1560-1,0),NA())</f>
        <v>-5.1407762848633611</v>
      </c>
      <c r="T1560" s="271"/>
      <c r="U1560" s="271"/>
      <c r="V1560" s="271"/>
      <c r="W1560" s="8"/>
      <c r="X1560" s="8"/>
      <c r="Y1560" s="8"/>
      <c r="Z1560" s="8"/>
      <c r="AA1560" s="8"/>
    </row>
    <row r="1561" spans="1:27">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f ca="1">IF(ISNUMBER(OFFSET(INDIRECT("'"&amp;'DATA for charts'!S$5&amp;"'!$f1"),$A1561-1,0)),OFFSET(INDIRECT("'"&amp;'DATA for charts'!S$5&amp;"'!$f1"),$A1561-1,0),NA())</f>
        <v>-4.1666538546992777</v>
      </c>
      <c r="T1561" s="271"/>
      <c r="U1561" s="271"/>
      <c r="V1561" s="271"/>
      <c r="W1561" s="8"/>
      <c r="X1561" s="8"/>
      <c r="Y1561" s="8"/>
      <c r="Z1561" s="8"/>
      <c r="AA1561" s="8"/>
    </row>
    <row r="1562" spans="1:27">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f ca="1">IF(ISNUMBER(OFFSET(INDIRECT("'"&amp;'DATA for charts'!S$5&amp;"'!$f1"),$A1562-1,0)),OFFSET(INDIRECT("'"&amp;'DATA for charts'!S$5&amp;"'!$f1"),$A1562-1,0),NA())</f>
        <v>-2.7772706597354055</v>
      </c>
      <c r="T1562" s="271"/>
      <c r="U1562" s="271"/>
      <c r="V1562" s="271"/>
      <c r="W1562" s="8"/>
      <c r="X1562" s="8"/>
      <c r="Y1562" s="8"/>
      <c r="Z1562" s="8"/>
      <c r="AA1562" s="8"/>
    </row>
    <row r="1563" spans="1:27">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f ca="1">IF(ISNUMBER(OFFSET(INDIRECT("'"&amp;'DATA for charts'!S$5&amp;"'!$f1"),$A1563-1,0)),OFFSET(INDIRECT("'"&amp;'DATA for charts'!S$5&amp;"'!$f1"),$A1563-1,0),NA())</f>
        <v>-0.98623416115395557</v>
      </c>
      <c r="T1563" s="271"/>
      <c r="U1563" s="271"/>
      <c r="V1563" s="271"/>
      <c r="W1563" s="8"/>
      <c r="X1563" s="8"/>
      <c r="Y1563" s="8"/>
      <c r="Z1563" s="8"/>
      <c r="AA1563" s="8"/>
    </row>
    <row r="1564" spans="1:27">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f ca="1">IF(ISNUMBER(OFFSET(INDIRECT("'"&amp;'DATA for charts'!S$5&amp;"'!$f1"),$A1564-1,0)),OFFSET(INDIRECT("'"&amp;'DATA for charts'!S$5&amp;"'!$f1"),$A1564-1,0),NA())</f>
        <v>0</v>
      </c>
      <c r="T1564" s="271"/>
      <c r="U1564" s="271"/>
      <c r="V1564" s="271"/>
      <c r="W1564" s="8"/>
      <c r="X1564" s="8"/>
      <c r="Y1564" s="8"/>
      <c r="Z1564" s="8"/>
      <c r="AA1564" s="8"/>
    </row>
    <row r="1565" spans="1:27">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f ca="1">IF(ISNUMBER(OFFSET(INDIRECT("'"&amp;'DATA for charts'!S$5&amp;"'!$f1"),$A1565-1,0)),OFFSET(INDIRECT("'"&amp;'DATA for charts'!S$5&amp;"'!$f1"),$A1565-1,0),NA())</f>
        <v>0.46190347501965834</v>
      </c>
      <c r="T1565" s="271"/>
      <c r="U1565" s="271"/>
      <c r="V1565" s="271"/>
      <c r="W1565" s="8"/>
      <c r="X1565" s="8"/>
      <c r="Y1565" s="8"/>
      <c r="Z1565" s="8"/>
      <c r="AA1565" s="8"/>
    </row>
    <row r="1566" spans="1:27">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f ca="1">IF(ISNUMBER(OFFSET(INDIRECT("'"&amp;'DATA for charts'!S$5&amp;"'!$f1"),$A1566-1,0)),OFFSET(INDIRECT("'"&amp;'DATA for charts'!S$5&amp;"'!$f1"),$A1566-1,0),NA())</f>
        <v>1.6222628008368249</v>
      </c>
      <c r="T1566" s="271"/>
      <c r="U1566" s="271"/>
      <c r="V1566" s="271"/>
      <c r="W1566" s="8"/>
      <c r="X1566" s="8"/>
      <c r="Y1566" s="8"/>
      <c r="Z1566" s="8"/>
      <c r="AA1566" s="8"/>
    </row>
    <row r="1567" spans="1:27">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f ca="1">IF(ISNUMBER(OFFSET(INDIRECT("'"&amp;'DATA for charts'!S$5&amp;"'!$f1"),$A1567-1,0)),OFFSET(INDIRECT("'"&amp;'DATA for charts'!S$5&amp;"'!$f1"),$A1567-1,0),NA())</f>
        <v>2.2179305913828666</v>
      </c>
      <c r="T1567" s="271"/>
      <c r="U1567" s="271"/>
      <c r="V1567" s="271"/>
      <c r="W1567" s="8"/>
      <c r="X1567" s="8"/>
      <c r="Y1567" s="8"/>
      <c r="Z1567" s="8"/>
      <c r="AA1567" s="8"/>
    </row>
    <row r="1568" spans="1:27">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f ca="1">IF(ISNUMBER(OFFSET(INDIRECT("'"&amp;'DATA for charts'!S$5&amp;"'!$f1"),$A1568-1,0)),OFFSET(INDIRECT("'"&amp;'DATA for charts'!S$5&amp;"'!$f1"),$A1568-1,0),NA())</f>
        <v>2.6015352336726858</v>
      </c>
      <c r="T1568" s="271"/>
      <c r="U1568" s="271"/>
      <c r="V1568" s="271"/>
      <c r="W1568" s="8"/>
      <c r="X1568" s="8"/>
      <c r="Y1568" s="8"/>
      <c r="Z1568" s="8"/>
      <c r="AA1568" s="8"/>
    </row>
    <row r="1569" spans="1:27">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f ca="1">IF(ISNUMBER(OFFSET(INDIRECT("'"&amp;'DATA for charts'!S$5&amp;"'!$f1"),$A1569-1,0)),OFFSET(INDIRECT("'"&amp;'DATA for charts'!S$5&amp;"'!$f1"),$A1569-1,0),NA())</f>
        <v>2.8784734930583884</v>
      </c>
      <c r="T1569" s="271"/>
      <c r="U1569" s="271"/>
      <c r="V1569" s="271"/>
      <c r="W1569" s="8"/>
      <c r="X1569" s="8"/>
      <c r="Y1569" s="8"/>
      <c r="Z1569" s="8"/>
      <c r="AA1569" s="8"/>
    </row>
    <row r="1570" spans="1:27">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f ca="1">IF(ISNUMBER(OFFSET(INDIRECT("'"&amp;'DATA for charts'!S$5&amp;"'!$f1"),$A1570-1,0)),OFFSET(INDIRECT("'"&amp;'DATA for charts'!S$5&amp;"'!$f1"),$A1570-1,0),NA())</f>
        <v>2.994141802073333</v>
      </c>
      <c r="T1570" s="271"/>
      <c r="U1570" s="271"/>
      <c r="V1570" s="271"/>
      <c r="W1570" s="8"/>
      <c r="X1570" s="8"/>
      <c r="Y1570" s="8"/>
      <c r="Z1570" s="8"/>
      <c r="AA1570" s="8"/>
    </row>
    <row r="1571" spans="1:27">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 r="A1572" s="274"/>
      <c r="E1572" s="8"/>
      <c r="T1572" s="271"/>
      <c r="U1572" s="271"/>
      <c r="V1572" s="271"/>
      <c r="W1572" s="8"/>
      <c r="X1572" s="8"/>
      <c r="Y1572" s="8"/>
      <c r="Z1572" s="8"/>
      <c r="AA1572" s="8"/>
    </row>
    <row r="1573" spans="1:27">
      <c r="A1573" s="274"/>
      <c r="E1573" s="8"/>
      <c r="T1573" s="271"/>
      <c r="U1573" s="271"/>
      <c r="V1573" s="271"/>
      <c r="W1573" s="8"/>
      <c r="X1573" s="8"/>
      <c r="Y1573" s="8"/>
      <c r="Z1573" s="8"/>
      <c r="AA1573" s="8"/>
    </row>
    <row r="1574" spans="1:27">
      <c r="A1574" s="274"/>
      <c r="E1574" s="8"/>
      <c r="S1574" s="43"/>
      <c r="T1574" s="271"/>
      <c r="U1574" s="271"/>
      <c r="V1574" s="271"/>
      <c r="W1574" s="8"/>
      <c r="X1574" s="8"/>
      <c r="Y1574" s="8"/>
      <c r="Z1574" s="8"/>
      <c r="AA1574" s="8"/>
    </row>
    <row r="1575" spans="1:27">
      <c r="A1575" s="274"/>
      <c r="E1575" s="8"/>
      <c r="S1575" s="43"/>
      <c r="T1575" s="271"/>
      <c r="U1575" s="271"/>
      <c r="V1575" s="271"/>
      <c r="W1575" s="8"/>
      <c r="X1575" s="8"/>
      <c r="Y1575" s="8"/>
      <c r="Z1575" s="8"/>
      <c r="AA1575" s="8"/>
    </row>
    <row r="1576" spans="1:27">
      <c r="A1576" s="274"/>
      <c r="E1576" s="8"/>
      <c r="S1576" s="43"/>
      <c r="T1576" s="271"/>
      <c r="U1576" s="271"/>
      <c r="V1576" s="271"/>
      <c r="W1576" s="8"/>
      <c r="X1576" s="8"/>
      <c r="Y1576" s="8"/>
      <c r="Z1576" s="8"/>
      <c r="AA1576" s="8"/>
    </row>
    <row r="1577" spans="1:27">
      <c r="A1577" s="274"/>
      <c r="E1577" s="8"/>
      <c r="S1577" s="47"/>
      <c r="T1577" s="271"/>
      <c r="U1577" s="271"/>
      <c r="V1577" s="271"/>
      <c r="W1577" s="8"/>
      <c r="X1577" s="8"/>
      <c r="Y1577" s="8"/>
      <c r="Z1577" s="8"/>
      <c r="AA1577" s="8"/>
    </row>
    <row r="1578" spans="1:27">
      <c r="A1578" s="274"/>
      <c r="E1578" s="8"/>
      <c r="T1578" s="271"/>
      <c r="U1578" s="271"/>
      <c r="V1578" s="271"/>
      <c r="W1578" s="8"/>
      <c r="X1578" s="8"/>
      <c r="Y1578" s="8"/>
      <c r="Z1578" s="8"/>
      <c r="AA1578" s="8"/>
    </row>
    <row r="1579" spans="1:27">
      <c r="A1579" s="274"/>
      <c r="B1579" s="572" t="s">
        <v>126</v>
      </c>
      <c r="E1579" s="8"/>
      <c r="T1579" s="271"/>
      <c r="U1579" s="271"/>
      <c r="V1579" s="271"/>
      <c r="W1579" s="8"/>
      <c r="X1579" s="8"/>
      <c r="Y1579" s="8"/>
      <c r="Z1579" s="8"/>
      <c r="AA1579" s="8"/>
    </row>
    <row r="1580" spans="1:27">
      <c r="A1580" s="274"/>
      <c r="B1580" s="572" t="s">
        <v>867</v>
      </c>
      <c r="E1580" s="8"/>
      <c r="T1580" s="271"/>
      <c r="U1580" s="271"/>
      <c r="V1580" s="271"/>
      <c r="W1580" s="8"/>
      <c r="X1580" s="8"/>
      <c r="Y1580" s="8"/>
      <c r="Z1580" s="8"/>
      <c r="AA1580" s="8"/>
    </row>
    <row r="1581" spans="1:27">
      <c r="A1581" s="274"/>
      <c r="B1581" s="41" t="s">
        <v>127</v>
      </c>
      <c r="E1581" s="8"/>
      <c r="T1581" s="271"/>
      <c r="U1581" s="271"/>
      <c r="V1581" s="271"/>
      <c r="W1581" s="8"/>
      <c r="X1581" s="8"/>
      <c r="Y1581" s="8"/>
      <c r="Z1581" s="8"/>
      <c r="AA1581" s="8"/>
    </row>
    <row r="1582" spans="1:27">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Latest Result</v>
      </c>
      <c r="T1582" s="271"/>
      <c r="U1582" s="271"/>
      <c r="V1582" s="271"/>
      <c r="W1582" s="8"/>
      <c r="X1582" s="8"/>
      <c r="Y1582" s="8"/>
      <c r="Z1582" s="8"/>
      <c r="AA1582" s="8"/>
    </row>
    <row r="1583" spans="1:27">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Latest Result</v>
      </c>
      <c r="T1586" s="271"/>
      <c r="U1586" s="271"/>
      <c r="V1586" s="271"/>
      <c r="W1586" s="8"/>
      <c r="X1586" s="8"/>
      <c r="Y1586" s="8"/>
      <c r="Z1586" s="8"/>
      <c r="AA1586" s="8"/>
    </row>
    <row r="1587" spans="1:27">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f ca="1">IF(ISNUMBER(OFFSET(INDIRECT("'"&amp;'DATA for charts'!S$5&amp;"'!$q1"),$A1587-1,0)),OFFSET(INDIRECT("'"&amp;'DATA for charts'!S$5&amp;"'!$q1"),$A1587-1,0),NA())</f>
        <v>0</v>
      </c>
      <c r="T1587" s="271"/>
      <c r="U1587" s="271"/>
      <c r="V1587" s="271"/>
      <c r="W1587" s="8"/>
      <c r="X1587" s="8"/>
      <c r="Y1587" s="8"/>
      <c r="Z1587" s="8"/>
      <c r="AA1587" s="8"/>
    </row>
    <row r="1588" spans="1:27">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f ca="1">IF(ISNUMBER(OFFSET(INDIRECT("'"&amp;'DATA for charts'!S$5&amp;"'!$q1"),$A1588-1,0)),OFFSET(INDIRECT("'"&amp;'DATA for charts'!S$5&amp;"'!$q1"),$A1588-1,0),NA())</f>
        <v>0</v>
      </c>
      <c r="T1588" s="271"/>
      <c r="U1588" s="271"/>
      <c r="V1588" s="271"/>
      <c r="W1588" s="8"/>
      <c r="X1588" s="8"/>
      <c r="Y1588" s="8"/>
      <c r="Z1588" s="8"/>
      <c r="AA1588" s="8"/>
    </row>
    <row r="1589" spans="1:27">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f ca="1">IF(ISNUMBER(OFFSET(INDIRECT("'"&amp;'DATA for charts'!S$5&amp;"'!$q1"),$A1589-1,0)),OFFSET(INDIRECT("'"&amp;'DATA for charts'!S$5&amp;"'!$q1"),$A1589-1,0),NA())</f>
        <v>0</v>
      </c>
      <c r="T1589" s="271"/>
      <c r="U1589" s="271"/>
      <c r="V1589" s="271"/>
      <c r="W1589" s="8"/>
      <c r="X1589" s="8"/>
      <c r="Y1589" s="8"/>
      <c r="Z1589" s="8"/>
      <c r="AA1589" s="8"/>
    </row>
    <row r="1590" spans="1:27">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f ca="1">IF(ISNUMBER(OFFSET(INDIRECT("'"&amp;'DATA for charts'!S$5&amp;"'!$q1"),$A1590-1,0)),OFFSET(INDIRECT("'"&amp;'DATA for charts'!S$5&amp;"'!$q1"),$A1590-1,0),NA())</f>
        <v>0</v>
      </c>
      <c r="T1590" s="271"/>
      <c r="U1590" s="271"/>
      <c r="V1590" s="271"/>
      <c r="W1590" s="8"/>
      <c r="X1590" s="8"/>
      <c r="Y1590" s="8"/>
      <c r="Z1590" s="8"/>
      <c r="AA1590" s="8"/>
    </row>
    <row r="1591" spans="1:27">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f ca="1">IF(ISNUMBER(OFFSET(INDIRECT("'"&amp;'DATA for charts'!S$5&amp;"'!$q1"),$A1591-1,0)),OFFSET(INDIRECT("'"&amp;'DATA for charts'!S$5&amp;"'!$q1"),$A1591-1,0),NA())</f>
        <v>0.11574461613697361</v>
      </c>
      <c r="T1591" s="271"/>
      <c r="U1591" s="271"/>
      <c r="V1591" s="271"/>
      <c r="W1591" s="8"/>
      <c r="X1591" s="8"/>
      <c r="Y1591" s="8"/>
      <c r="Z1591" s="8"/>
      <c r="AA1591" s="8"/>
    </row>
    <row r="1592" spans="1:27">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f ca="1">IF(ISNUMBER(OFFSET(INDIRECT("'"&amp;'DATA for charts'!S$5&amp;"'!$q1"),$A1592-1,0)),OFFSET(INDIRECT("'"&amp;'DATA for charts'!S$5&amp;"'!$q1"),$A1592-1,0),NA())</f>
        <v>0.10059245994032194</v>
      </c>
      <c r="T1592" s="271"/>
      <c r="U1592" s="271"/>
      <c r="V1592" s="271"/>
      <c r="W1592" s="8"/>
      <c r="X1592" s="8"/>
      <c r="Y1592" s="8"/>
      <c r="Z1592" s="8"/>
      <c r="AA1592" s="8"/>
    </row>
    <row r="1593" spans="1:27">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f ca="1">IF(ISNUMBER(OFFSET(INDIRECT("'"&amp;'DATA for charts'!S$5&amp;"'!$q1"),$A1593-1,0)),OFFSET(INDIRECT("'"&amp;'DATA for charts'!S$5&amp;"'!$q1"),$A1593-1,0),NA())</f>
        <v>0</v>
      </c>
      <c r="T1593" s="271"/>
      <c r="U1593" s="271"/>
      <c r="V1593" s="271"/>
      <c r="W1593" s="8"/>
      <c r="X1593" s="8"/>
      <c r="Y1593" s="8"/>
      <c r="Z1593" s="8"/>
      <c r="AA1593" s="8"/>
    </row>
    <row r="1594" spans="1:27">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f ca="1">IF(ISNUMBER(OFFSET(INDIRECT("'"&amp;'DATA for charts'!S$5&amp;"'!$q1"),$A1594-1,0)),OFFSET(INDIRECT("'"&amp;'DATA for charts'!S$5&amp;"'!$q1"),$A1594-1,0),NA())</f>
        <v>0</v>
      </c>
      <c r="T1594" s="271"/>
      <c r="U1594" s="271"/>
      <c r="V1594" s="271"/>
      <c r="W1594" s="8"/>
      <c r="X1594" s="8"/>
      <c r="Y1594" s="8"/>
      <c r="Z1594" s="8"/>
      <c r="AA1594" s="8"/>
    </row>
    <row r="1595" spans="1:27">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f ca="1">IF(ISNUMBER(OFFSET(INDIRECT("'"&amp;'DATA for charts'!S$5&amp;"'!$q1"),$A1595-1,0)),OFFSET(INDIRECT("'"&amp;'DATA for charts'!S$5&amp;"'!$q1"),$A1595-1,0),NA())</f>
        <v>0</v>
      </c>
      <c r="T1595" s="271"/>
      <c r="U1595" s="271"/>
      <c r="V1595" s="271"/>
      <c r="W1595" s="8"/>
      <c r="X1595" s="8"/>
      <c r="Y1595" s="8"/>
      <c r="Z1595" s="8"/>
      <c r="AA1595" s="8"/>
    </row>
    <row r="1596" spans="1:27">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f ca="1">IF(ISNUMBER(OFFSET(INDIRECT("'"&amp;'DATA for charts'!S$5&amp;"'!$q1"),$A1596-1,0)),OFFSET(INDIRECT("'"&amp;'DATA for charts'!S$5&amp;"'!$q1"),$A1596-1,0),NA())</f>
        <v>-0.42412654230884161</v>
      </c>
      <c r="T1596" s="271"/>
      <c r="U1596" s="271"/>
      <c r="V1596" s="271"/>
      <c r="W1596" s="8"/>
      <c r="X1596" s="8"/>
      <c r="Y1596" s="8"/>
      <c r="Z1596" s="8"/>
      <c r="AA1596" s="8"/>
    </row>
    <row r="1597" spans="1:27">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f ca="1">IF(ISNUMBER(OFFSET(INDIRECT("'"&amp;'DATA for charts'!S$5&amp;"'!$q1"),$A1597-1,0)),OFFSET(INDIRECT("'"&amp;'DATA for charts'!S$5&amp;"'!$q1"),$A1597-1,0),NA())</f>
        <v>-1.7544660507445835</v>
      </c>
      <c r="T1597" s="271"/>
      <c r="U1597" s="271"/>
      <c r="V1597" s="271"/>
      <c r="W1597" s="8"/>
      <c r="X1597" s="8"/>
      <c r="Y1597" s="8"/>
      <c r="Z1597" s="8"/>
      <c r="AA1597" s="8"/>
    </row>
    <row r="1598" spans="1:27">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f ca="1">IF(ISNUMBER(OFFSET(INDIRECT("'"&amp;'DATA for charts'!S$5&amp;"'!$q1"),$A1598-1,0)),OFFSET(INDIRECT("'"&amp;'DATA for charts'!S$5&amp;"'!$q1"),$A1598-1,0),NA())</f>
        <v>-2.885266165865306</v>
      </c>
      <c r="T1598" s="271"/>
      <c r="U1598" s="271"/>
      <c r="V1598" s="271"/>
      <c r="W1598" s="8"/>
      <c r="X1598" s="8"/>
      <c r="Y1598" s="8"/>
      <c r="Z1598" s="8"/>
      <c r="AA1598" s="8"/>
    </row>
    <row r="1599" spans="1:27">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f ca="1">IF(ISNUMBER(OFFSET(INDIRECT("'"&amp;'DATA for charts'!S$5&amp;"'!$q1"),$A1599-1,0)),OFFSET(INDIRECT("'"&amp;'DATA for charts'!S$5&amp;"'!$q1"),$A1599-1,0),NA())</f>
        <v>-3.3784206148802776</v>
      </c>
      <c r="T1599" s="271"/>
      <c r="U1599" s="271"/>
      <c r="V1599" s="271"/>
      <c r="W1599" s="8"/>
      <c r="X1599" s="8"/>
      <c r="Y1599" s="8"/>
      <c r="Z1599" s="8"/>
      <c r="AA1599" s="8"/>
    </row>
    <row r="1600" spans="1:27">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f ca="1">IF(ISNUMBER(OFFSET(INDIRECT("'"&amp;'DATA for charts'!S$5&amp;"'!$q1"),$A1600-1,0)),OFFSET(INDIRECT("'"&amp;'DATA for charts'!S$5&amp;"'!$q1"),$A1600-1,0),NA())</f>
        <v>-3.4482670668837221</v>
      </c>
      <c r="T1600" s="271"/>
      <c r="U1600" s="271"/>
      <c r="V1600" s="271"/>
      <c r="W1600" s="8"/>
      <c r="X1600" s="8"/>
      <c r="Y1600" s="8"/>
      <c r="Z1600" s="8"/>
      <c r="AA1600" s="8"/>
    </row>
    <row r="1601" spans="1:27">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f ca="1">IF(ISNUMBER(OFFSET(INDIRECT("'"&amp;'DATA for charts'!S$5&amp;"'!$q1"),$A1601-1,0)),OFFSET(INDIRECT("'"&amp;'DATA for charts'!S$5&amp;"'!$q1"),$A1601-1,0),NA())</f>
        <v>-3.1097501639227776</v>
      </c>
      <c r="T1601" s="271"/>
      <c r="U1601" s="271"/>
      <c r="V1601" s="271"/>
      <c r="W1601" s="8"/>
      <c r="X1601" s="8"/>
      <c r="Y1601" s="8"/>
      <c r="Z1601" s="8"/>
      <c r="AA1601" s="8"/>
    </row>
    <row r="1602" spans="1:27">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f ca="1">IF(ISNUMBER(OFFSET(INDIRECT("'"&amp;'DATA for charts'!S$5&amp;"'!$q1"),$A1602-1,0)),OFFSET(INDIRECT("'"&amp;'DATA for charts'!S$5&amp;"'!$q1"),$A1602-1,0),NA())</f>
        <v>-2.5270512399571774</v>
      </c>
      <c r="T1602" s="271"/>
      <c r="U1602" s="271"/>
      <c r="V1602" s="271"/>
      <c r="W1602" s="8"/>
      <c r="X1602" s="8"/>
      <c r="Y1602" s="8"/>
      <c r="Z1602" s="8"/>
      <c r="AA1602" s="8"/>
    </row>
    <row r="1603" spans="1:27">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f ca="1">IF(ISNUMBER(OFFSET(INDIRECT("'"&amp;'DATA for charts'!S$5&amp;"'!$q1"),$A1603-1,0)),OFFSET(INDIRECT("'"&amp;'DATA for charts'!S$5&amp;"'!$q1"),$A1603-1,0),NA())</f>
        <v>-1.937855164690703</v>
      </c>
      <c r="T1603" s="271"/>
      <c r="U1603" s="271"/>
      <c r="V1603" s="271"/>
      <c r="W1603" s="8"/>
      <c r="X1603" s="8"/>
      <c r="Y1603" s="8"/>
      <c r="Z1603" s="8"/>
      <c r="AA1603" s="8"/>
    </row>
    <row r="1604" spans="1:27">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f ca="1">IF(ISNUMBER(OFFSET(INDIRECT("'"&amp;'DATA for charts'!S$5&amp;"'!$q1"),$A1604-1,0)),OFFSET(INDIRECT("'"&amp;'DATA for charts'!S$5&amp;"'!$q1"),$A1604-1,0),NA())</f>
        <v>-1.4631345146049277</v>
      </c>
      <c r="T1604" s="271"/>
      <c r="U1604" s="271"/>
      <c r="V1604" s="271"/>
      <c r="W1604" s="8"/>
      <c r="X1604" s="8"/>
      <c r="Y1604" s="8"/>
      <c r="Z1604" s="8"/>
      <c r="AA1604" s="8"/>
    </row>
    <row r="1605" spans="1:27">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f ca="1">IF(ISNUMBER(OFFSET(INDIRECT("'"&amp;'DATA for charts'!S$5&amp;"'!$q1"),$A1605-1,0)),OFFSET(INDIRECT("'"&amp;'DATA for charts'!S$5&amp;"'!$q1"),$A1605-1,0),NA())</f>
        <v>-1.0152246880395333</v>
      </c>
      <c r="T1605" s="271"/>
      <c r="U1605" s="271"/>
      <c r="V1605" s="271"/>
      <c r="W1605" s="8"/>
      <c r="X1605" s="8"/>
      <c r="Y1605" s="8"/>
      <c r="Z1605" s="8"/>
      <c r="AA1605" s="8"/>
    </row>
    <row r="1606" spans="1:27">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f ca="1">IF(ISNUMBER(OFFSET(INDIRECT("'"&amp;'DATA for charts'!S$5&amp;"'!$q1"),$A1606-1,0)),OFFSET(INDIRECT("'"&amp;'DATA for charts'!S$5&amp;"'!$q1"),$A1606-1,0),NA())</f>
        <v>-0.55241661182025281</v>
      </c>
      <c r="T1606" s="271"/>
      <c r="U1606" s="271"/>
      <c r="V1606" s="271"/>
      <c r="W1606" s="8"/>
      <c r="X1606" s="8"/>
      <c r="Y1606" s="8"/>
      <c r="Z1606" s="8"/>
      <c r="AA1606" s="8"/>
    </row>
    <row r="1607" spans="1:27">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f ca="1">IF(ISNUMBER(OFFSET(INDIRECT("'"&amp;'DATA for charts'!S$5&amp;"'!$q1"),$A1607-1,0)),OFFSET(INDIRECT("'"&amp;'DATA for charts'!S$5&amp;"'!$q1"),$A1607-1,0),NA())</f>
        <v>-0.17821732095841167</v>
      </c>
      <c r="T1607" s="271"/>
      <c r="U1607" s="271"/>
      <c r="V1607" s="271"/>
      <c r="W1607" s="8"/>
      <c r="X1607" s="8"/>
      <c r="Y1607" s="8"/>
      <c r="Z1607" s="8"/>
      <c r="AA1607" s="8"/>
    </row>
    <row r="1608" spans="1:27">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f ca="1">IF(ISNUMBER(OFFSET(INDIRECT("'"&amp;'DATA for charts'!S$5&amp;"'!$q1"),$A1608-1,0)),OFFSET(INDIRECT("'"&amp;'DATA for charts'!S$5&amp;"'!$q1"),$A1608-1,0),NA())</f>
        <v>-8.0084873184973898E-3</v>
      </c>
      <c r="T1608" s="271"/>
      <c r="U1608" s="271"/>
      <c r="V1608" s="271"/>
      <c r="W1608" s="8"/>
      <c r="X1608" s="8"/>
      <c r="Y1608" s="8"/>
      <c r="Z1608" s="8"/>
      <c r="AA1608" s="8"/>
    </row>
    <row r="1609" spans="1:27">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f ca="1">IF(ISNUMBER(OFFSET(INDIRECT("'"&amp;'DATA for charts'!S$5&amp;"'!$q1"),$A1609-1,0)),OFFSET(INDIRECT("'"&amp;'DATA for charts'!S$5&amp;"'!$q1"),$A1609-1,0),NA())</f>
        <v>0</v>
      </c>
      <c r="T1609" s="271"/>
      <c r="U1609" s="271"/>
      <c r="V1609" s="271"/>
      <c r="W1609" s="8"/>
      <c r="X1609" s="8"/>
      <c r="Y1609" s="8"/>
      <c r="Z1609" s="8"/>
      <c r="AA1609" s="8"/>
    </row>
    <row r="1610" spans="1:27">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f ca="1">IF(ISNUMBER(OFFSET(INDIRECT("'"&amp;'DATA for charts'!S$5&amp;"'!$q1"),$A1610-1,0)),OFFSET(INDIRECT("'"&amp;'DATA for charts'!S$5&amp;"'!$q1"),$A1610-1,0),NA())</f>
        <v>0</v>
      </c>
      <c r="T1610" s="271"/>
      <c r="U1610" s="271"/>
      <c r="V1610" s="271"/>
      <c r="W1610" s="8"/>
      <c r="X1610" s="8"/>
      <c r="Y1610" s="8"/>
      <c r="Z1610" s="8"/>
      <c r="AA1610" s="8"/>
    </row>
    <row r="1611" spans="1:27">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 r="A1619" s="274"/>
      <c r="B1619" s="572" t="s">
        <v>126</v>
      </c>
      <c r="E1619" s="8"/>
      <c r="T1619" s="271"/>
      <c r="U1619" s="271"/>
      <c r="V1619" s="271"/>
      <c r="W1619" s="8"/>
      <c r="X1619" s="8"/>
      <c r="Y1619" s="8"/>
      <c r="Z1619" s="8"/>
      <c r="AA1619" s="8"/>
    </row>
    <row r="1620" spans="1:27">
      <c r="A1620" s="274"/>
      <c r="B1620" s="572" t="s">
        <v>868</v>
      </c>
      <c r="E1620" s="8"/>
      <c r="T1620" s="271"/>
      <c r="U1620" s="271"/>
      <c r="V1620" s="271"/>
      <c r="W1620" s="8"/>
      <c r="X1620" s="8"/>
      <c r="Y1620" s="8"/>
      <c r="Z1620" s="8"/>
      <c r="AA1620" s="8"/>
    </row>
    <row r="1621" spans="1:27">
      <c r="A1621" s="274"/>
      <c r="B1621" s="41" t="s">
        <v>127</v>
      </c>
      <c r="E1621" s="8"/>
      <c r="T1621" s="271"/>
      <c r="U1621" s="271"/>
      <c r="V1621" s="271"/>
      <c r="W1621" s="8"/>
      <c r="X1621" s="8"/>
      <c r="Y1621" s="8"/>
      <c r="Z1621" s="8"/>
      <c r="AA1621" s="8"/>
    </row>
    <row r="1622" spans="1:27">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Latest Result</v>
      </c>
      <c r="T1622" s="271"/>
      <c r="U1622" s="271"/>
      <c r="V1622" s="271"/>
      <c r="W1622" s="8"/>
      <c r="X1622" s="8"/>
      <c r="Y1622" s="8"/>
      <c r="Z1622" s="8"/>
      <c r="AA1622" s="8"/>
    </row>
    <row r="1623" spans="1:27">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Latest Result</v>
      </c>
      <c r="T1626" s="271"/>
      <c r="U1626" s="271"/>
      <c r="V1626" s="271"/>
      <c r="W1626" s="8"/>
      <c r="X1626" s="8"/>
      <c r="Y1626" s="8"/>
      <c r="Z1626" s="8"/>
      <c r="AA1626" s="8"/>
    </row>
    <row r="1627" spans="1:27">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f ca="1">IF(ISNUMBER(OFFSET(INDIRECT("'"&amp;'DATA for charts'!S$5&amp;"'!$g1"),$A1627-1,0)),OFFSET(INDIRECT("'"&amp;'DATA for charts'!S$5&amp;"'!$g1"),$A1627-1,0),NA())</f>
        <v>1.2515917671995334</v>
      </c>
      <c r="T1627" s="271"/>
      <c r="U1627" s="271"/>
      <c r="V1627" s="271"/>
      <c r="W1627" s="8"/>
      <c r="X1627" s="8"/>
      <c r="Y1627" s="8"/>
      <c r="Z1627" s="8"/>
      <c r="AA1627" s="8"/>
    </row>
    <row r="1628" spans="1:27">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f ca="1">IF(ISNUMBER(OFFSET(INDIRECT("'"&amp;'DATA for charts'!S$5&amp;"'!$g1"),$A1628-1,0)),OFFSET(INDIRECT("'"&amp;'DATA for charts'!S$5&amp;"'!$g1"),$A1628-1,0),NA())</f>
        <v>1.3643560524652223</v>
      </c>
      <c r="T1628" s="271"/>
      <c r="U1628" s="271"/>
      <c r="V1628" s="271"/>
      <c r="W1628" s="8"/>
      <c r="X1628" s="8"/>
      <c r="Y1628" s="8"/>
      <c r="Z1628" s="8"/>
      <c r="AA1628" s="8"/>
    </row>
    <row r="1629" spans="1:27">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f ca="1">IF(ISNUMBER(OFFSET(INDIRECT("'"&amp;'DATA for charts'!S$5&amp;"'!$g1"),$A1629-1,0)),OFFSET(INDIRECT("'"&amp;'DATA for charts'!S$5&amp;"'!$g1"),$A1629-1,0),NA())</f>
        <v>1.4424687126770612</v>
      </c>
      <c r="T1629" s="271"/>
      <c r="U1629" s="271"/>
      <c r="V1629" s="271"/>
      <c r="W1629" s="8"/>
      <c r="X1629" s="8"/>
      <c r="Y1629" s="8"/>
      <c r="Z1629" s="8"/>
      <c r="AA1629" s="8"/>
    </row>
    <row r="1630" spans="1:27">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f ca="1">IF(ISNUMBER(OFFSET(INDIRECT("'"&amp;'DATA for charts'!S$5&amp;"'!$g1"),$A1630-1,0)),OFFSET(INDIRECT("'"&amp;'DATA for charts'!S$5&amp;"'!$g1"),$A1630-1,0),NA())</f>
        <v>1.504945504828086</v>
      </c>
      <c r="T1630" s="271"/>
      <c r="U1630" s="271"/>
      <c r="V1630" s="271"/>
      <c r="W1630" s="8"/>
      <c r="X1630" s="8"/>
      <c r="Y1630" s="8"/>
      <c r="Z1630" s="8"/>
      <c r="AA1630" s="8"/>
    </row>
    <row r="1631" spans="1:27">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f ca="1">IF(ISNUMBER(OFFSET(INDIRECT("'"&amp;'DATA for charts'!S$5&amp;"'!$g1"),$A1631-1,0)),OFFSET(INDIRECT("'"&amp;'DATA for charts'!S$5&amp;"'!$g1"),$A1631-1,0),NA())</f>
        <v>1.532339744447025</v>
      </c>
      <c r="T1631" s="271"/>
      <c r="U1631" s="271"/>
      <c r="V1631" s="271"/>
      <c r="W1631" s="8"/>
      <c r="X1631" s="8"/>
      <c r="Y1631" s="8"/>
      <c r="Z1631" s="8"/>
      <c r="AA1631" s="8"/>
    </row>
    <row r="1632" spans="1:27">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f ca="1">IF(ISNUMBER(OFFSET(INDIRECT("'"&amp;'DATA for charts'!S$5&amp;"'!$g1"),$A1632-1,0)),OFFSET(INDIRECT("'"&amp;'DATA for charts'!S$5&amp;"'!$g1"),$A1632-1,0),NA())</f>
        <v>1.5467144273072444</v>
      </c>
      <c r="T1632" s="271"/>
      <c r="U1632" s="271"/>
      <c r="V1632" s="271"/>
      <c r="W1632" s="8"/>
      <c r="X1632" s="8"/>
      <c r="Y1632" s="8"/>
      <c r="Z1632" s="8"/>
      <c r="AA1632" s="8"/>
    </row>
    <row r="1633" spans="1:27">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f ca="1">IF(ISNUMBER(OFFSET(INDIRECT("'"&amp;'DATA for charts'!S$5&amp;"'!$g1"),$A1633-1,0)),OFFSET(INDIRECT("'"&amp;'DATA for charts'!S$5&amp;"'!$g1"),$A1633-1,0),NA())</f>
        <v>1.5469331015251446</v>
      </c>
      <c r="T1633" s="271"/>
      <c r="U1633" s="271"/>
      <c r="V1633" s="271"/>
      <c r="W1633" s="8"/>
      <c r="X1633" s="8"/>
      <c r="Y1633" s="8"/>
      <c r="Z1633" s="8"/>
      <c r="AA1633" s="8"/>
    </row>
    <row r="1634" spans="1:27">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f ca="1">IF(ISNUMBER(OFFSET(INDIRECT("'"&amp;'DATA for charts'!S$5&amp;"'!$g1"),$A1634-1,0)),OFFSET(INDIRECT("'"&amp;'DATA for charts'!S$5&amp;"'!$g1"),$A1634-1,0),NA())</f>
        <v>1.1608566724840583</v>
      </c>
      <c r="T1634" s="271"/>
      <c r="U1634" s="271"/>
      <c r="V1634" s="271"/>
      <c r="W1634" s="8"/>
      <c r="X1634" s="8"/>
      <c r="Y1634" s="8"/>
      <c r="Z1634" s="8"/>
      <c r="AA1634" s="8"/>
    </row>
    <row r="1635" spans="1:27">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f ca="1">IF(ISNUMBER(OFFSET(INDIRECT("'"&amp;'DATA for charts'!S$5&amp;"'!$g1"),$A1635-1,0)),OFFSET(INDIRECT("'"&amp;'DATA for charts'!S$5&amp;"'!$g1"),$A1635-1,0),NA())</f>
        <v>0.15572959775190692</v>
      </c>
      <c r="T1635" s="271"/>
      <c r="U1635" s="271"/>
      <c r="V1635" s="271"/>
      <c r="W1635" s="8"/>
      <c r="X1635" s="8"/>
      <c r="Y1635" s="8"/>
      <c r="Z1635" s="8"/>
      <c r="AA1635" s="8"/>
    </row>
    <row r="1636" spans="1:27">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f ca="1">IF(ISNUMBER(OFFSET(INDIRECT("'"&amp;'DATA for charts'!S$5&amp;"'!$g1"),$A1636-1,0)),OFFSET(INDIRECT("'"&amp;'DATA for charts'!S$5&amp;"'!$g1"),$A1636-1,0),NA())</f>
        <v>-0.11857025631422362</v>
      </c>
      <c r="T1636" s="271"/>
      <c r="U1636" s="271"/>
      <c r="V1636" s="271"/>
      <c r="W1636" s="8"/>
      <c r="X1636" s="8"/>
      <c r="Y1636" s="8"/>
      <c r="Z1636" s="8"/>
      <c r="AA1636" s="8"/>
    </row>
    <row r="1637" spans="1:27">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f ca="1">IF(ISNUMBER(OFFSET(INDIRECT("'"&amp;'DATA for charts'!S$5&amp;"'!$g1"),$A1637-1,0)),OFFSET(INDIRECT("'"&amp;'DATA for charts'!S$5&amp;"'!$g1"),$A1637-1,0),NA())</f>
        <v>-2.2599689486636363</v>
      </c>
      <c r="T1637" s="271"/>
      <c r="U1637" s="271"/>
      <c r="V1637" s="271"/>
      <c r="W1637" s="8"/>
      <c r="X1637" s="8"/>
      <c r="Y1637" s="8"/>
      <c r="Z1637" s="8"/>
      <c r="AA1637" s="8"/>
    </row>
    <row r="1638" spans="1:27">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f ca="1">IF(ISNUMBER(OFFSET(INDIRECT("'"&amp;'DATA for charts'!S$5&amp;"'!$g1"),$A1638-1,0)),OFFSET(INDIRECT("'"&amp;'DATA for charts'!S$5&amp;"'!$g1"),$A1638-1,0),NA())</f>
        <v>-4.3176783552476392</v>
      </c>
      <c r="T1638" s="271"/>
      <c r="U1638" s="271"/>
      <c r="V1638" s="271"/>
      <c r="W1638" s="8"/>
      <c r="X1638" s="8"/>
      <c r="Y1638" s="8"/>
      <c r="Z1638" s="8"/>
      <c r="AA1638" s="8"/>
    </row>
    <row r="1639" spans="1:27">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f ca="1">IF(ISNUMBER(OFFSET(INDIRECT("'"&amp;'DATA for charts'!S$5&amp;"'!$g1"),$A1639-1,0)),OFFSET(INDIRECT("'"&amp;'DATA for charts'!S$5&amp;"'!$g1"),$A1639-1,0),NA())</f>
        <v>-5.522969952240584</v>
      </c>
      <c r="T1639" s="271"/>
      <c r="U1639" s="271"/>
      <c r="V1639" s="271"/>
      <c r="W1639" s="8"/>
      <c r="X1639" s="8"/>
      <c r="Y1639" s="8"/>
      <c r="Z1639" s="8"/>
      <c r="AA1639" s="8"/>
    </row>
    <row r="1640" spans="1:27">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f ca="1">IF(ISNUMBER(OFFSET(INDIRECT("'"&amp;'DATA for charts'!S$5&amp;"'!$g1"),$A1640-1,0)),OFFSET(INDIRECT("'"&amp;'DATA for charts'!S$5&amp;"'!$g1"),$A1640-1,0),NA())</f>
        <v>-5.7121991547313051</v>
      </c>
      <c r="T1640" s="271"/>
      <c r="U1640" s="271"/>
      <c r="V1640" s="271"/>
      <c r="W1640" s="8"/>
      <c r="X1640" s="8"/>
      <c r="Y1640" s="8"/>
      <c r="Z1640" s="8"/>
      <c r="AA1640" s="8"/>
    </row>
    <row r="1641" spans="1:27">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f ca="1">IF(ISNUMBER(OFFSET(INDIRECT("'"&amp;'DATA for charts'!S$5&amp;"'!$g1"),$A1641-1,0)),OFFSET(INDIRECT("'"&amp;'DATA for charts'!S$5&amp;"'!$g1"),$A1641-1,0),NA())</f>
        <v>-5.0803137333918045</v>
      </c>
      <c r="T1641" s="271"/>
      <c r="U1641" s="271"/>
      <c r="V1641" s="271"/>
      <c r="W1641" s="8"/>
      <c r="X1641" s="8"/>
      <c r="Y1641" s="8"/>
      <c r="Z1641" s="8"/>
      <c r="AA1641" s="8"/>
    </row>
    <row r="1642" spans="1:27">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f ca="1">IF(ISNUMBER(OFFSET(INDIRECT("'"&amp;'DATA for charts'!S$5&amp;"'!$g1"),$A1642-1,0)),OFFSET(INDIRECT("'"&amp;'DATA for charts'!S$5&amp;"'!$g1"),$A1642-1,0),NA())</f>
        <v>-3.9171273080582778</v>
      </c>
      <c r="T1642" s="271"/>
      <c r="U1642" s="271"/>
      <c r="V1642" s="271"/>
      <c r="W1642" s="8"/>
      <c r="X1642" s="8"/>
      <c r="Y1642" s="8"/>
      <c r="Z1642" s="8"/>
      <c r="AA1642" s="8"/>
    </row>
    <row r="1643" spans="1:27">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f ca="1">IF(ISNUMBER(OFFSET(INDIRECT("'"&amp;'DATA for charts'!S$5&amp;"'!$g1"),$A1643-1,0)),OFFSET(INDIRECT("'"&amp;'DATA for charts'!S$5&amp;"'!$g1"),$A1643-1,0),NA())</f>
        <v>-2.2347335319611887</v>
      </c>
      <c r="T1643" s="271"/>
      <c r="U1643" s="271"/>
      <c r="V1643" s="271"/>
      <c r="W1643" s="8"/>
      <c r="X1643" s="8"/>
      <c r="Y1643" s="8"/>
      <c r="Z1643" s="8"/>
      <c r="AA1643" s="8"/>
    </row>
    <row r="1644" spans="1:27">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f ca="1">IF(ISNUMBER(OFFSET(INDIRECT("'"&amp;'DATA for charts'!S$5&amp;"'!$g1"),$A1644-1,0)),OFFSET(INDIRECT("'"&amp;'DATA for charts'!S$5&amp;"'!$g1"),$A1644-1,0),NA())</f>
        <v>-0.36295354501617777</v>
      </c>
      <c r="T1644" s="271"/>
      <c r="U1644" s="271"/>
      <c r="V1644" s="271"/>
      <c r="W1644" s="8"/>
      <c r="X1644" s="8"/>
      <c r="Y1644" s="8"/>
      <c r="Z1644" s="8"/>
      <c r="AA1644" s="8"/>
    </row>
    <row r="1645" spans="1:27">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f ca="1">IF(ISNUMBER(OFFSET(INDIRECT("'"&amp;'DATA for charts'!S$5&amp;"'!$g1"),$A1645-1,0)),OFFSET(INDIRECT("'"&amp;'DATA for charts'!S$5&amp;"'!$g1"),$A1645-1,0),NA())</f>
        <v>0</v>
      </c>
      <c r="T1645" s="271"/>
      <c r="U1645" s="271"/>
      <c r="V1645" s="271"/>
      <c r="W1645" s="8"/>
      <c r="X1645" s="8"/>
      <c r="Y1645" s="8"/>
      <c r="Z1645" s="8"/>
      <c r="AA1645" s="8"/>
    </row>
    <row r="1646" spans="1:27">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f ca="1">IF(ISNUMBER(OFFSET(INDIRECT("'"&amp;'DATA for charts'!S$5&amp;"'!$g1"),$A1646-1,0)),OFFSET(INDIRECT("'"&amp;'DATA for charts'!S$5&amp;"'!$g1"),$A1646-1,0),NA())</f>
        <v>0</v>
      </c>
      <c r="T1646" s="271"/>
      <c r="U1646" s="271"/>
      <c r="V1646" s="271"/>
      <c r="W1646" s="8"/>
      <c r="X1646" s="8"/>
      <c r="Y1646" s="8"/>
      <c r="Z1646" s="8"/>
      <c r="AA1646" s="8"/>
    </row>
    <row r="1647" spans="1:27">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f ca="1">IF(ISNUMBER(OFFSET(INDIRECT("'"&amp;'DATA for charts'!S$5&amp;"'!$g1"),$A1647-1,0)),OFFSET(INDIRECT("'"&amp;'DATA for charts'!S$5&amp;"'!$g1"),$A1647-1,0),NA())</f>
        <v>0.26603734612999086</v>
      </c>
      <c r="T1647" s="271"/>
      <c r="U1647" s="271"/>
      <c r="V1647" s="271"/>
      <c r="W1647" s="8"/>
      <c r="X1647" s="8"/>
      <c r="Y1647" s="8"/>
      <c r="Z1647" s="8"/>
      <c r="AA1647" s="8"/>
    </row>
    <row r="1648" spans="1:27">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f ca="1">IF(ISNUMBER(OFFSET(INDIRECT("'"&amp;'DATA for charts'!S$5&amp;"'!$g1"),$A1648-1,0)),OFFSET(INDIRECT("'"&amp;'DATA for charts'!S$5&amp;"'!$g1"),$A1648-1,0),NA())</f>
        <v>0.76843288617806949</v>
      </c>
      <c r="T1648" s="271"/>
      <c r="U1648" s="271"/>
      <c r="V1648" s="271"/>
      <c r="W1648" s="8"/>
      <c r="X1648" s="8"/>
      <c r="Y1648" s="8"/>
      <c r="Z1648" s="8"/>
      <c r="AA1648" s="8"/>
    </row>
    <row r="1649" spans="1:27">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f ca="1">IF(ISNUMBER(OFFSET(INDIRECT("'"&amp;'DATA for charts'!S$5&amp;"'!$g1"),$A1649-1,0)),OFFSET(INDIRECT("'"&amp;'DATA for charts'!S$5&amp;"'!$g1"),$A1649-1,0),NA())</f>
        <v>1.0955589984917029</v>
      </c>
      <c r="T1649" s="271"/>
      <c r="U1649" s="271"/>
      <c r="V1649" s="271"/>
      <c r="W1649" s="8"/>
      <c r="X1649" s="8"/>
      <c r="Y1649" s="8"/>
      <c r="Z1649" s="8"/>
      <c r="AA1649" s="8"/>
    </row>
    <row r="1650" spans="1:27">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f ca="1">IF(ISNUMBER(OFFSET(INDIRECT("'"&amp;'DATA for charts'!S$5&amp;"'!$g1"),$A1650-1,0)),OFFSET(INDIRECT("'"&amp;'DATA for charts'!S$5&amp;"'!$g1"),$A1650-1,0),NA())</f>
        <v>1.3197686080887692</v>
      </c>
      <c r="T1650" s="271"/>
      <c r="U1650" s="271"/>
      <c r="V1650" s="271"/>
      <c r="W1650" s="8"/>
      <c r="X1650" s="8"/>
      <c r="Y1650" s="8"/>
      <c r="Z1650" s="8"/>
      <c r="AA1650" s="8"/>
    </row>
    <row r="1651" spans="1:27">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 r="A1652" s="274"/>
      <c r="E1652" s="8"/>
      <c r="T1652" s="271"/>
      <c r="U1652" s="271"/>
      <c r="V1652" s="271"/>
      <c r="W1652" s="8"/>
      <c r="X1652" s="8"/>
      <c r="Y1652" s="8"/>
      <c r="Z1652" s="8"/>
      <c r="AA1652" s="8"/>
    </row>
    <row r="1653" spans="1:27">
      <c r="A1653" s="274"/>
      <c r="E1653" s="8"/>
      <c r="T1653" s="271"/>
      <c r="U1653" s="271"/>
      <c r="V1653" s="271"/>
      <c r="W1653" s="8"/>
      <c r="X1653" s="8"/>
      <c r="Y1653" s="8"/>
      <c r="Z1653" s="8"/>
      <c r="AA1653" s="8"/>
    </row>
    <row r="1654" spans="1:27">
      <c r="A1654" s="274"/>
      <c r="E1654" s="8"/>
      <c r="S1654" s="43"/>
      <c r="T1654" s="271"/>
      <c r="U1654" s="271"/>
      <c r="V1654" s="271"/>
      <c r="W1654" s="8"/>
      <c r="X1654" s="8"/>
      <c r="Y1654" s="8"/>
      <c r="Z1654" s="8"/>
      <c r="AA1654" s="8"/>
    </row>
    <row r="1655" spans="1:27">
      <c r="A1655" s="274"/>
      <c r="E1655" s="8"/>
      <c r="S1655" s="43"/>
      <c r="T1655" s="271"/>
      <c r="U1655" s="271"/>
      <c r="V1655" s="271"/>
      <c r="W1655" s="8"/>
      <c r="X1655" s="8"/>
      <c r="Y1655" s="8"/>
      <c r="Z1655" s="8"/>
      <c r="AA1655" s="8"/>
    </row>
    <row r="1656" spans="1:27">
      <c r="A1656" s="274"/>
      <c r="E1656" s="8"/>
      <c r="S1656" s="43"/>
      <c r="T1656" s="271"/>
      <c r="U1656" s="271"/>
      <c r="V1656" s="271"/>
      <c r="W1656" s="8"/>
      <c r="X1656" s="8"/>
      <c r="Y1656" s="8"/>
      <c r="Z1656" s="8"/>
      <c r="AA1656" s="8"/>
    </row>
    <row r="1657" spans="1:27">
      <c r="A1657" s="274"/>
      <c r="E1657" s="8"/>
      <c r="S1657" s="47"/>
      <c r="T1657" s="271"/>
      <c r="U1657" s="271"/>
      <c r="V1657" s="271"/>
      <c r="W1657" s="8"/>
      <c r="X1657" s="8"/>
      <c r="Y1657" s="8"/>
      <c r="Z1657" s="8"/>
      <c r="AA1657" s="8"/>
    </row>
    <row r="1658" spans="1:27">
      <c r="A1658" s="274"/>
      <c r="E1658" s="8"/>
      <c r="T1658" s="271"/>
      <c r="U1658" s="271"/>
      <c r="V1658" s="271"/>
      <c r="W1658" s="8"/>
      <c r="X1658" s="8"/>
      <c r="Y1658" s="8"/>
      <c r="Z1658" s="8"/>
      <c r="AA1658" s="8"/>
    </row>
    <row r="1659" spans="1:27">
      <c r="A1659" s="274"/>
      <c r="B1659" s="572" t="s">
        <v>126</v>
      </c>
      <c r="E1659" s="8"/>
      <c r="T1659" s="271"/>
      <c r="U1659" s="271"/>
      <c r="V1659" s="271"/>
      <c r="W1659" s="8"/>
      <c r="X1659" s="8"/>
      <c r="Y1659" s="8"/>
      <c r="Z1659" s="8"/>
      <c r="AA1659" s="8"/>
    </row>
    <row r="1660" spans="1:27">
      <c r="A1660" s="274"/>
      <c r="B1660" s="572" t="s">
        <v>869</v>
      </c>
      <c r="E1660" s="8"/>
      <c r="T1660" s="271"/>
      <c r="U1660" s="271"/>
      <c r="V1660" s="271"/>
      <c r="W1660" s="8"/>
      <c r="X1660" s="8"/>
      <c r="Y1660" s="8"/>
      <c r="Z1660" s="8"/>
      <c r="AA1660" s="8"/>
    </row>
    <row r="1661" spans="1:27">
      <c r="A1661" s="274"/>
      <c r="B1661" s="41" t="s">
        <v>127</v>
      </c>
      <c r="E1661" s="8"/>
      <c r="T1661" s="271"/>
      <c r="U1661" s="271"/>
      <c r="V1661" s="271"/>
      <c r="W1661" s="8"/>
      <c r="X1661" s="8"/>
      <c r="Y1661" s="8"/>
      <c r="Z1661" s="8"/>
      <c r="AA1661" s="8"/>
    </row>
    <row r="1662" spans="1:27">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Latest Result</v>
      </c>
      <c r="T1662" s="271"/>
      <c r="U1662" s="271"/>
      <c r="V1662" s="271"/>
      <c r="W1662" s="8"/>
      <c r="X1662" s="8"/>
      <c r="Y1662" s="8"/>
      <c r="Z1662" s="8"/>
      <c r="AA1662" s="8"/>
    </row>
    <row r="1663" spans="1:27">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Latest Result</v>
      </c>
      <c r="T1666" s="271"/>
      <c r="U1666" s="271"/>
      <c r="V1666" s="271"/>
      <c r="W1666" s="8"/>
      <c r="X1666" s="8"/>
      <c r="Y1666" s="8"/>
      <c r="Z1666" s="8"/>
      <c r="AA1666" s="8"/>
    </row>
    <row r="1667" spans="1:27">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f ca="1">IF(ISNUMBER(OFFSET(INDIRECT("'"&amp;'DATA for charts'!S$5&amp;"'!$r1"),$A1667-1,0)),OFFSET(INDIRECT("'"&amp;'DATA for charts'!S$5&amp;"'!$r1"),$A1667-1,0),NA())</f>
        <v>0</v>
      </c>
      <c r="T1667" s="271"/>
      <c r="U1667" s="271"/>
      <c r="V1667" s="271"/>
      <c r="W1667" s="8"/>
      <c r="X1667" s="8"/>
      <c r="Y1667" s="8"/>
      <c r="Z1667" s="8"/>
      <c r="AA1667" s="8"/>
    </row>
    <row r="1668" spans="1:27">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f ca="1">IF(ISNUMBER(OFFSET(INDIRECT("'"&amp;'DATA for charts'!S$5&amp;"'!$r1"),$A1668-1,0)),OFFSET(INDIRECT("'"&amp;'DATA for charts'!S$5&amp;"'!$r1"),$A1668-1,0),NA())</f>
        <v>0</v>
      </c>
      <c r="T1668" s="271"/>
      <c r="U1668" s="271"/>
      <c r="V1668" s="271"/>
      <c r="W1668" s="8"/>
      <c r="X1668" s="8"/>
      <c r="Y1668" s="8"/>
      <c r="Z1668" s="8"/>
      <c r="AA1668" s="8"/>
    </row>
    <row r="1669" spans="1:27">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f ca="1">IF(ISNUMBER(OFFSET(INDIRECT("'"&amp;'DATA for charts'!S$5&amp;"'!$r1"),$A1669-1,0)),OFFSET(INDIRECT("'"&amp;'DATA for charts'!S$5&amp;"'!$r1"),$A1669-1,0),NA())</f>
        <v>0</v>
      </c>
      <c r="T1669" s="271"/>
      <c r="U1669" s="271"/>
      <c r="V1669" s="271"/>
      <c r="W1669" s="8"/>
      <c r="X1669" s="8"/>
      <c r="Y1669" s="8"/>
      <c r="Z1669" s="8"/>
      <c r="AA1669" s="8"/>
    </row>
    <row r="1670" spans="1:27">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f ca="1">IF(ISNUMBER(OFFSET(INDIRECT("'"&amp;'DATA for charts'!S$5&amp;"'!$r1"),$A1670-1,0)),OFFSET(INDIRECT("'"&amp;'DATA for charts'!S$5&amp;"'!$r1"),$A1670-1,0),NA())</f>
        <v>0</v>
      </c>
      <c r="T1670" s="271"/>
      <c r="U1670" s="271"/>
      <c r="V1670" s="271"/>
      <c r="W1670" s="8"/>
      <c r="X1670" s="8"/>
      <c r="Y1670" s="8"/>
      <c r="Z1670" s="8"/>
      <c r="AA1670" s="8"/>
    </row>
    <row r="1671" spans="1:27">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f ca="1">IF(ISNUMBER(OFFSET(INDIRECT("'"&amp;'DATA for charts'!S$5&amp;"'!$r1"),$A1671-1,0)),OFFSET(INDIRECT("'"&amp;'DATA for charts'!S$5&amp;"'!$r1"),$A1671-1,0),NA())</f>
        <v>0</v>
      </c>
      <c r="T1671" s="271"/>
      <c r="U1671" s="271"/>
      <c r="V1671" s="271"/>
      <c r="W1671" s="8"/>
      <c r="X1671" s="8"/>
      <c r="Y1671" s="8"/>
      <c r="Z1671" s="8"/>
      <c r="AA1671" s="8"/>
    </row>
    <row r="1672" spans="1:27">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f ca="1">IF(ISNUMBER(OFFSET(INDIRECT("'"&amp;'DATA for charts'!S$5&amp;"'!$r1"),$A1672-1,0)),OFFSET(INDIRECT("'"&amp;'DATA for charts'!S$5&amp;"'!$r1"),$A1672-1,0),NA())</f>
        <v>0</v>
      </c>
      <c r="T1672" s="271"/>
      <c r="U1672" s="271"/>
      <c r="V1672" s="271"/>
      <c r="W1672" s="8"/>
      <c r="X1672" s="8"/>
      <c r="Y1672" s="8"/>
      <c r="Z1672" s="8"/>
      <c r="AA1672" s="8"/>
    </row>
    <row r="1673" spans="1:27">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f ca="1">IF(ISNUMBER(OFFSET(INDIRECT("'"&amp;'DATA for charts'!S$5&amp;"'!$r1"),$A1673-1,0)),OFFSET(INDIRECT("'"&amp;'DATA for charts'!S$5&amp;"'!$r1"),$A1673-1,0),NA())</f>
        <v>0</v>
      </c>
      <c r="T1673" s="271"/>
      <c r="U1673" s="271"/>
      <c r="V1673" s="271"/>
      <c r="W1673" s="8"/>
      <c r="X1673" s="8"/>
      <c r="Y1673" s="8"/>
      <c r="Z1673" s="8"/>
      <c r="AA1673" s="8"/>
    </row>
    <row r="1674" spans="1:27">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f ca="1">IF(ISNUMBER(OFFSET(INDIRECT("'"&amp;'DATA for charts'!S$5&amp;"'!$r1"),$A1674-1,0)),OFFSET(INDIRECT("'"&amp;'DATA for charts'!S$5&amp;"'!$r1"),$A1674-1,0),NA())</f>
        <v>0</v>
      </c>
      <c r="T1674" s="271"/>
      <c r="U1674" s="271"/>
      <c r="V1674" s="271"/>
      <c r="W1674" s="8"/>
      <c r="X1674" s="8"/>
      <c r="Y1674" s="8"/>
      <c r="Z1674" s="8"/>
      <c r="AA1674" s="8"/>
    </row>
    <row r="1675" spans="1:27">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f ca="1">IF(ISNUMBER(OFFSET(INDIRECT("'"&amp;'DATA for charts'!S$5&amp;"'!$r1"),$A1675-1,0)),OFFSET(INDIRECT("'"&amp;'DATA for charts'!S$5&amp;"'!$r1"),$A1675-1,0),NA())</f>
        <v>0</v>
      </c>
      <c r="T1675" s="271"/>
      <c r="U1675" s="271"/>
      <c r="V1675" s="271"/>
      <c r="W1675" s="8"/>
      <c r="X1675" s="8"/>
      <c r="Y1675" s="8"/>
      <c r="Z1675" s="8"/>
      <c r="AA1675" s="8"/>
    </row>
    <row r="1676" spans="1:27">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f ca="1">IF(ISNUMBER(OFFSET(INDIRECT("'"&amp;'DATA for charts'!S$5&amp;"'!$r1"),$A1676-1,0)),OFFSET(INDIRECT("'"&amp;'DATA for charts'!S$5&amp;"'!$r1"),$A1676-1,0),NA())</f>
        <v>-0.32662668797568611</v>
      </c>
      <c r="T1676" s="271"/>
      <c r="U1676" s="271"/>
      <c r="V1676" s="271"/>
      <c r="W1676" s="8"/>
      <c r="X1676" s="8"/>
      <c r="Y1676" s="8"/>
      <c r="Z1676" s="8"/>
      <c r="AA1676" s="8"/>
    </row>
    <row r="1677" spans="1:27">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f ca="1">IF(ISNUMBER(OFFSET(INDIRECT("'"&amp;'DATA for charts'!S$5&amp;"'!$r1"),$A1677-1,0)),OFFSET(INDIRECT("'"&amp;'DATA for charts'!S$5&amp;"'!$r1"),$A1677-1,0),NA())</f>
        <v>-1.2061778499618834</v>
      </c>
      <c r="T1677" s="271"/>
      <c r="U1677" s="271"/>
      <c r="V1677" s="271"/>
      <c r="W1677" s="8"/>
      <c r="X1677" s="8"/>
      <c r="Y1677" s="8"/>
      <c r="Z1677" s="8"/>
      <c r="AA1677" s="8"/>
    </row>
    <row r="1678" spans="1:27">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f ca="1">IF(ISNUMBER(OFFSET(INDIRECT("'"&amp;'DATA for charts'!S$5&amp;"'!$r1"),$A1678-1,0)),OFFSET(INDIRECT("'"&amp;'DATA for charts'!S$5&amp;"'!$r1"),$A1678-1,0),NA())</f>
        <v>-2.0156496152105055</v>
      </c>
      <c r="T1678" s="271"/>
      <c r="U1678" s="271"/>
      <c r="V1678" s="271"/>
      <c r="W1678" s="8"/>
      <c r="X1678" s="8"/>
      <c r="Y1678" s="8"/>
      <c r="Z1678" s="8"/>
      <c r="AA1678" s="8"/>
    </row>
    <row r="1679" spans="1:27">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f ca="1">IF(ISNUMBER(OFFSET(INDIRECT("'"&amp;'DATA for charts'!S$5&amp;"'!$r1"),$A1679-1,0)),OFFSET(INDIRECT("'"&amp;'DATA for charts'!S$5&amp;"'!$r1"),$A1679-1,0),NA())</f>
        <v>-2.5061673081161198</v>
      </c>
      <c r="T1679" s="271"/>
      <c r="U1679" s="271"/>
      <c r="V1679" s="271"/>
      <c r="W1679" s="8"/>
      <c r="X1679" s="8"/>
      <c r="Y1679" s="8"/>
      <c r="Z1679" s="8"/>
      <c r="AA1679" s="8"/>
    </row>
    <row r="1680" spans="1:27">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f ca="1">IF(ISNUMBER(OFFSET(INDIRECT("'"&amp;'DATA for charts'!S$5&amp;"'!$r1"),$A1680-1,0)),OFFSET(INDIRECT("'"&amp;'DATA for charts'!S$5&amp;"'!$r1"),$A1680-1,0),NA())</f>
        <v>-2.6048011203077057</v>
      </c>
      <c r="T1680" s="271"/>
      <c r="U1680" s="271"/>
      <c r="V1680" s="271"/>
      <c r="W1680" s="8"/>
      <c r="X1680" s="8"/>
      <c r="Y1680" s="8"/>
      <c r="Z1680" s="8"/>
      <c r="AA1680" s="8"/>
    </row>
    <row r="1681" spans="1:27">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f ca="1">IF(ISNUMBER(OFFSET(INDIRECT("'"&amp;'DATA for charts'!S$5&amp;"'!$r1"),$A1681-1,0)),OFFSET(INDIRECT("'"&amp;'DATA for charts'!S$5&amp;"'!$r1"),$A1681-1,0),NA())</f>
        <v>-2.3480313857249113</v>
      </c>
      <c r="T1681" s="271"/>
      <c r="U1681" s="271"/>
      <c r="V1681" s="271"/>
      <c r="W1681" s="8"/>
      <c r="X1681" s="8"/>
      <c r="Y1681" s="8"/>
      <c r="Z1681" s="8"/>
      <c r="AA1681" s="8"/>
    </row>
    <row r="1682" spans="1:27">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f ca="1">IF(ISNUMBER(OFFSET(INDIRECT("'"&amp;'DATA for charts'!S$5&amp;"'!$r1"),$A1682-1,0)),OFFSET(INDIRECT("'"&amp;'DATA for charts'!S$5&amp;"'!$r1"),$A1682-1,0),NA())</f>
        <v>-1.8956580736129973</v>
      </c>
      <c r="T1682" s="271"/>
      <c r="U1682" s="271"/>
      <c r="V1682" s="271"/>
      <c r="W1682" s="8"/>
      <c r="X1682" s="8"/>
      <c r="Y1682" s="8"/>
      <c r="Z1682" s="8"/>
      <c r="AA1682" s="8"/>
    </row>
    <row r="1683" spans="1:27">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f ca="1">IF(ISNUMBER(OFFSET(INDIRECT("'"&amp;'DATA for charts'!S$5&amp;"'!$r1"),$A1683-1,0)),OFFSET(INDIRECT("'"&amp;'DATA for charts'!S$5&amp;"'!$r1"),$A1683-1,0),NA())</f>
        <v>-1.5050457385389917</v>
      </c>
      <c r="T1683" s="271"/>
      <c r="U1683" s="271"/>
      <c r="V1683" s="271"/>
      <c r="W1683" s="8"/>
      <c r="X1683" s="8"/>
      <c r="Y1683" s="8"/>
      <c r="Z1683" s="8"/>
      <c r="AA1683" s="8"/>
    </row>
    <row r="1684" spans="1:27">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f ca="1">IF(ISNUMBER(OFFSET(INDIRECT("'"&amp;'DATA for charts'!S$5&amp;"'!$r1"),$A1684-1,0)),OFFSET(INDIRECT("'"&amp;'DATA for charts'!S$5&amp;"'!$r1"),$A1684-1,0),NA())</f>
        <v>-1.1869050173952471</v>
      </c>
      <c r="T1684" s="271"/>
      <c r="U1684" s="271"/>
      <c r="V1684" s="271"/>
      <c r="W1684" s="8"/>
      <c r="X1684" s="8"/>
      <c r="Y1684" s="8"/>
      <c r="Z1684" s="8"/>
      <c r="AA1684" s="8"/>
    </row>
    <row r="1685" spans="1:27">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f ca="1">IF(ISNUMBER(OFFSET(INDIRECT("'"&amp;'DATA for charts'!S$5&amp;"'!$r1"),$A1685-1,0)),OFFSET(INDIRECT("'"&amp;'DATA for charts'!S$5&amp;"'!$r1"),$A1685-1,0),NA())</f>
        <v>-0.876527790104914</v>
      </c>
      <c r="T1685" s="271"/>
      <c r="U1685" s="271"/>
      <c r="V1685" s="271"/>
      <c r="W1685" s="8"/>
      <c r="X1685" s="8"/>
      <c r="Y1685" s="8"/>
      <c r="Z1685" s="8"/>
      <c r="AA1685" s="8"/>
    </row>
    <row r="1686" spans="1:27">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f ca="1">IF(ISNUMBER(OFFSET(INDIRECT("'"&amp;'DATA for charts'!S$5&amp;"'!$r1"),$A1686-1,0)),OFFSET(INDIRECT("'"&amp;'DATA for charts'!S$5&amp;"'!$r1"),$A1686-1,0),NA())</f>
        <v>-0.57281697994024716</v>
      </c>
      <c r="T1686" s="271"/>
      <c r="U1686" s="271"/>
      <c r="V1686" s="271"/>
      <c r="W1686" s="8"/>
      <c r="X1686" s="8"/>
      <c r="Y1686" s="8"/>
      <c r="Z1686" s="8"/>
      <c r="AA1686" s="8"/>
    </row>
    <row r="1687" spans="1:27">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f ca="1">IF(ISNUMBER(OFFSET(INDIRECT("'"&amp;'DATA for charts'!S$5&amp;"'!$r1"),$A1687-1,0)),OFFSET(INDIRECT("'"&amp;'DATA for charts'!S$5&amp;"'!$r1"),$A1687-1,0),NA())</f>
        <v>-0.33075252777580827</v>
      </c>
      <c r="T1687" s="271"/>
      <c r="U1687" s="271"/>
      <c r="V1687" s="271"/>
      <c r="W1687" s="8"/>
      <c r="X1687" s="8"/>
      <c r="Y1687" s="8"/>
      <c r="Z1687" s="8"/>
      <c r="AA1687" s="8"/>
    </row>
    <row r="1688" spans="1:27">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f ca="1">IF(ISNUMBER(OFFSET(INDIRECT("'"&amp;'DATA for charts'!S$5&amp;"'!$r1"),$A1688-1,0)),OFFSET(INDIRECT("'"&amp;'DATA for charts'!S$5&amp;"'!$r1"),$A1688-1,0),NA())</f>
        <v>-0.16754840466129389</v>
      </c>
      <c r="T1688" s="271"/>
      <c r="U1688" s="271"/>
      <c r="V1688" s="271"/>
      <c r="W1688" s="8"/>
      <c r="X1688" s="8"/>
      <c r="Y1688" s="8"/>
      <c r="Z1688" s="8"/>
      <c r="AA1688" s="8"/>
    </row>
    <row r="1689" spans="1:27">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f ca="1">IF(ISNUMBER(OFFSET(INDIRECT("'"&amp;'DATA for charts'!S$5&amp;"'!$r1"),$A1689-1,0)),OFFSET(INDIRECT("'"&amp;'DATA for charts'!S$5&amp;"'!$r1"),$A1689-1,0),NA())</f>
        <v>-5.3704130419085838E-2</v>
      </c>
      <c r="T1689" s="271"/>
      <c r="U1689" s="271"/>
      <c r="V1689" s="271"/>
      <c r="W1689" s="8"/>
      <c r="X1689" s="8"/>
      <c r="Y1689" s="8"/>
      <c r="Z1689" s="8"/>
      <c r="AA1689" s="8"/>
    </row>
    <row r="1690" spans="1:27">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f ca="1">IF(ISNUMBER(OFFSET(INDIRECT("'"&amp;'DATA for charts'!S$5&amp;"'!$r1"),$A1690-1,0)),OFFSET(INDIRECT("'"&amp;'DATA for charts'!S$5&amp;"'!$r1"),$A1690-1,0),NA())</f>
        <v>0</v>
      </c>
      <c r="T1690" s="271"/>
      <c r="U1690" s="271"/>
      <c r="V1690" s="271"/>
      <c r="W1690" s="8"/>
      <c r="X1690" s="8"/>
      <c r="Y1690" s="8"/>
      <c r="Z1690" s="8"/>
      <c r="AA1690" s="8"/>
    </row>
    <row r="1691" spans="1:27">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 r="A1699" s="274"/>
      <c r="B1699" s="572" t="s">
        <v>126</v>
      </c>
      <c r="E1699" s="8"/>
      <c r="T1699" s="271"/>
      <c r="U1699" s="271"/>
      <c r="V1699" s="271"/>
      <c r="W1699" s="8"/>
      <c r="X1699" s="8"/>
      <c r="Y1699" s="8"/>
      <c r="Z1699" s="8"/>
      <c r="AA1699" s="8"/>
    </row>
    <row r="1700" spans="1:27">
      <c r="A1700" s="274"/>
      <c r="B1700" s="572" t="s">
        <v>870</v>
      </c>
      <c r="E1700" s="8"/>
      <c r="T1700" s="271"/>
      <c r="U1700" s="271"/>
      <c r="V1700" s="271"/>
      <c r="W1700" s="8"/>
      <c r="X1700" s="8"/>
      <c r="Y1700" s="8"/>
      <c r="Z1700" s="8"/>
      <c r="AA1700" s="8"/>
    </row>
    <row r="1701" spans="1:27">
      <c r="A1701" s="274"/>
      <c r="B1701" s="41" t="s">
        <v>127</v>
      </c>
      <c r="E1701" s="8"/>
      <c r="T1701" s="271"/>
      <c r="U1701" s="271"/>
      <c r="V1701" s="271"/>
      <c r="W1701" s="8"/>
      <c r="X1701" s="8"/>
      <c r="Y1701" s="8"/>
      <c r="Z1701" s="8"/>
      <c r="AA1701" s="8"/>
    </row>
    <row r="1702" spans="1:27">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Latest Result</v>
      </c>
      <c r="T1702" s="271"/>
      <c r="U1702" s="271"/>
      <c r="V1702" s="271"/>
      <c r="W1702" s="8"/>
      <c r="X1702" s="8"/>
      <c r="Y1702" s="8"/>
      <c r="Z1702" s="8"/>
      <c r="AA1702" s="8"/>
    </row>
    <row r="1703" spans="1:27">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Latest Result</v>
      </c>
      <c r="T1706" s="271"/>
      <c r="U1706" s="271"/>
      <c r="V1706" s="271"/>
      <c r="W1706" s="8"/>
      <c r="X1706" s="8"/>
      <c r="Y1706" s="8"/>
      <c r="Z1706" s="8"/>
      <c r="AA1706" s="8"/>
    </row>
    <row r="1707" spans="1:27">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f ca="1">IF(ISNUMBER(OFFSET(INDIRECT("'"&amp;'DATA for charts'!S$5&amp;"'!$h1"),$A1707-1,0)),OFFSET(INDIRECT("'"&amp;'DATA for charts'!S$5&amp;"'!$h1"),$A1707-1,0),NA())</f>
        <v>2.1860624219230749</v>
      </c>
      <c r="T1707" s="271"/>
      <c r="U1707" s="271"/>
      <c r="V1707" s="271"/>
      <c r="W1707" s="8"/>
      <c r="X1707" s="8"/>
      <c r="Y1707" s="8"/>
      <c r="Z1707" s="8"/>
      <c r="AA1707" s="8"/>
    </row>
    <row r="1708" spans="1:27">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f ca="1">IF(ISNUMBER(OFFSET(INDIRECT("'"&amp;'DATA for charts'!S$5&amp;"'!$h1"),$A1708-1,0)),OFFSET(INDIRECT("'"&amp;'DATA for charts'!S$5&amp;"'!$h1"),$A1708-1,0),NA())</f>
        <v>2.2405960395091027</v>
      </c>
      <c r="T1708" s="271"/>
      <c r="U1708" s="271"/>
      <c r="V1708" s="271"/>
      <c r="W1708" s="8"/>
      <c r="X1708" s="8"/>
      <c r="Y1708" s="8"/>
      <c r="Z1708" s="8"/>
      <c r="AA1708" s="8"/>
    </row>
    <row r="1709" spans="1:27">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f ca="1">IF(ISNUMBER(OFFSET(INDIRECT("'"&amp;'DATA for charts'!S$5&amp;"'!$h1"),$A1709-1,0)),OFFSET(INDIRECT("'"&amp;'DATA for charts'!S$5&amp;"'!$h1"),$A1709-1,0),NA())</f>
        <v>2.2855047834972444</v>
      </c>
      <c r="T1709" s="271"/>
      <c r="U1709" s="271"/>
      <c r="V1709" s="271"/>
      <c r="W1709" s="8"/>
      <c r="X1709" s="8"/>
      <c r="Y1709" s="8"/>
      <c r="Z1709" s="8"/>
      <c r="AA1709" s="8"/>
    </row>
    <row r="1710" spans="1:27">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f ca="1">IF(ISNUMBER(OFFSET(INDIRECT("'"&amp;'DATA for charts'!S$5&amp;"'!$h1"),$A1710-1,0)),OFFSET(INDIRECT("'"&amp;'DATA for charts'!S$5&amp;"'!$h1"),$A1710-1,0),NA())</f>
        <v>2.3336052569210111</v>
      </c>
      <c r="T1710" s="271"/>
      <c r="U1710" s="271"/>
      <c r="V1710" s="271"/>
      <c r="W1710" s="8"/>
      <c r="X1710" s="8"/>
      <c r="Y1710" s="8"/>
      <c r="Z1710" s="8"/>
      <c r="AA1710" s="8"/>
    </row>
    <row r="1711" spans="1:27">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f ca="1">IF(ISNUMBER(OFFSET(INDIRECT("'"&amp;'DATA for charts'!S$5&amp;"'!$h1"),$A1711-1,0)),OFFSET(INDIRECT("'"&amp;'DATA for charts'!S$5&amp;"'!$h1"),$A1711-1,0),NA())</f>
        <v>2.3537971932320696</v>
      </c>
      <c r="T1711" s="271"/>
      <c r="U1711" s="271"/>
      <c r="V1711" s="271"/>
      <c r="W1711" s="8"/>
      <c r="X1711" s="8"/>
      <c r="Y1711" s="8"/>
      <c r="Z1711" s="8"/>
      <c r="AA1711" s="8"/>
    </row>
    <row r="1712" spans="1:27">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f ca="1">IF(ISNUMBER(OFFSET(INDIRECT("'"&amp;'DATA for charts'!S$5&amp;"'!$h1"),$A1712-1,0)),OFFSET(INDIRECT("'"&amp;'DATA for charts'!S$5&amp;"'!$h1"),$A1712-1,0),NA())</f>
        <v>2.3529780869880663</v>
      </c>
      <c r="T1712" s="271"/>
      <c r="U1712" s="271"/>
      <c r="V1712" s="271"/>
      <c r="W1712" s="8"/>
      <c r="X1712" s="8"/>
      <c r="Y1712" s="8"/>
      <c r="Z1712" s="8"/>
      <c r="AA1712" s="8"/>
    </row>
    <row r="1713" spans="1:27">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f ca="1">IF(ISNUMBER(OFFSET(INDIRECT("'"&amp;'DATA for charts'!S$5&amp;"'!$h1"),$A1713-1,0)),OFFSET(INDIRECT("'"&amp;'DATA for charts'!S$5&amp;"'!$h1"),$A1713-1,0),NA())</f>
        <v>2.355943857173683</v>
      </c>
      <c r="T1713" s="271"/>
      <c r="U1713" s="271"/>
      <c r="V1713" s="271"/>
      <c r="W1713" s="8"/>
      <c r="X1713" s="8"/>
      <c r="Y1713" s="8"/>
      <c r="Z1713" s="8"/>
      <c r="AA1713" s="8"/>
    </row>
    <row r="1714" spans="1:27">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f ca="1">IF(ISNUMBER(OFFSET(INDIRECT("'"&amp;'DATA for charts'!S$5&amp;"'!$h1"),$A1714-1,0)),OFFSET(INDIRECT("'"&amp;'DATA for charts'!S$5&amp;"'!$h1"),$A1714-1,0),NA())</f>
        <v>1.8835854333020083</v>
      </c>
      <c r="T1714" s="271"/>
      <c r="U1714" s="271"/>
      <c r="V1714" s="271"/>
      <c r="W1714" s="8"/>
      <c r="X1714" s="8"/>
      <c r="Y1714" s="8"/>
      <c r="Z1714" s="8"/>
      <c r="AA1714" s="8"/>
    </row>
    <row r="1715" spans="1:27">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f ca="1">IF(ISNUMBER(OFFSET(INDIRECT("'"&amp;'DATA for charts'!S$5&amp;"'!$h1"),$A1715-1,0)),OFFSET(INDIRECT("'"&amp;'DATA for charts'!S$5&amp;"'!$h1"),$A1715-1,0),NA())</f>
        <v>0.46458634135764754</v>
      </c>
      <c r="T1715" s="271"/>
      <c r="U1715" s="271"/>
      <c r="V1715" s="271"/>
      <c r="W1715" s="8"/>
      <c r="X1715" s="8"/>
      <c r="Y1715" s="8"/>
      <c r="Z1715" s="8"/>
      <c r="AA1715" s="8"/>
    </row>
    <row r="1716" spans="1:27">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f ca="1">IF(ISNUMBER(OFFSET(INDIRECT("'"&amp;'DATA for charts'!S$5&amp;"'!$h1"),$A1716-1,0)),OFFSET(INDIRECT("'"&amp;'DATA for charts'!S$5&amp;"'!$h1"),$A1716-1,0),NA())</f>
        <v>-1.3367435581017639</v>
      </c>
      <c r="T1716" s="271"/>
      <c r="U1716" s="271"/>
      <c r="V1716" s="271"/>
      <c r="W1716" s="8"/>
      <c r="X1716" s="8"/>
      <c r="Y1716" s="8"/>
      <c r="Z1716" s="8"/>
      <c r="AA1716" s="8"/>
    </row>
    <row r="1717" spans="1:27">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f ca="1">IF(ISNUMBER(OFFSET(INDIRECT("'"&amp;'DATA for charts'!S$5&amp;"'!$h1"),$A1717-1,0)),OFFSET(INDIRECT("'"&amp;'DATA for charts'!S$5&amp;"'!$h1"),$A1717-1,0),NA())</f>
        <v>-3.2585190424101391</v>
      </c>
      <c r="T1717" s="271"/>
      <c r="U1717" s="271"/>
      <c r="V1717" s="271"/>
      <c r="W1717" s="8"/>
      <c r="X1717" s="8"/>
      <c r="Y1717" s="8"/>
      <c r="Z1717" s="8"/>
      <c r="AA1717" s="8"/>
    </row>
    <row r="1718" spans="1:27">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f ca="1">IF(ISNUMBER(OFFSET(INDIRECT("'"&amp;'DATA for charts'!S$5&amp;"'!$h1"),$A1718-1,0)),OFFSET(INDIRECT("'"&amp;'DATA for charts'!S$5&amp;"'!$h1"),$A1718-1,0),NA())</f>
        <v>-4.6823362871324168</v>
      </c>
    </row>
    <row r="1719" spans="1:27">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f ca="1">IF(ISNUMBER(OFFSET(INDIRECT("'"&amp;'DATA for charts'!S$5&amp;"'!$h1"),$A1719-1,0)),OFFSET(INDIRECT("'"&amp;'DATA for charts'!S$5&amp;"'!$h1"),$A1719-1,0),NA())</f>
        <v>-5.6081676469835005</v>
      </c>
    </row>
    <row r="1720" spans="1:27">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f ca="1">IF(ISNUMBER(OFFSET(INDIRECT("'"&amp;'DATA for charts'!S$5&amp;"'!$h1"),$A1720-1,0)),OFFSET(INDIRECT("'"&amp;'DATA for charts'!S$5&amp;"'!$h1"),$A1720-1,0),NA())</f>
        <v>-5.7135161264804442</v>
      </c>
    </row>
    <row r="1721" spans="1:27">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f ca="1">IF(ISNUMBER(OFFSET(INDIRECT("'"&amp;'DATA for charts'!S$5&amp;"'!$h1"),$A1721-1,0)),OFFSET(INDIRECT("'"&amp;'DATA for charts'!S$5&amp;"'!$h1"),$A1721-1,0),NA())</f>
        <v>-4.8809638985712773</v>
      </c>
    </row>
    <row r="1722" spans="1:27">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f ca="1">IF(ISNUMBER(OFFSET(INDIRECT("'"&amp;'DATA for charts'!S$5&amp;"'!$h1"),$A1722-1,0)),OFFSET(INDIRECT("'"&amp;'DATA for charts'!S$5&amp;"'!$h1"),$A1722-1,0),NA())</f>
        <v>-3.5937447432135277</v>
      </c>
    </row>
    <row r="1723" spans="1:27">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f ca="1">IF(ISNUMBER(OFFSET(INDIRECT("'"&amp;'DATA for charts'!S$5&amp;"'!$h1"),$A1723-1,0)),OFFSET(INDIRECT("'"&amp;'DATA for charts'!S$5&amp;"'!$h1"),$A1723-1,0),NA())</f>
        <v>-1.8759764814556861</v>
      </c>
    </row>
    <row r="1724" spans="1:27">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f ca="1">IF(ISNUMBER(OFFSET(INDIRECT("'"&amp;'DATA for charts'!S$5&amp;"'!$h1"),$A1724-1,0)),OFFSET(INDIRECT("'"&amp;'DATA for charts'!S$5&amp;"'!$h1"),$A1724-1,0),NA())</f>
        <v>3.6898630540152501E-2</v>
      </c>
    </row>
    <row r="1725" spans="1:27">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f ca="1">IF(ISNUMBER(OFFSET(INDIRECT("'"&amp;'DATA for charts'!S$5&amp;"'!$h1"),$A1725-1,0)),OFFSET(INDIRECT("'"&amp;'DATA for charts'!S$5&amp;"'!$h1"),$A1725-1,0),NA())</f>
        <v>1.1009303386939666</v>
      </c>
    </row>
    <row r="1726" spans="1:27">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f ca="1">IF(ISNUMBER(OFFSET(INDIRECT("'"&amp;'DATA for charts'!S$5&amp;"'!$h1"),$A1726-1,0)),OFFSET(INDIRECT("'"&amp;'DATA for charts'!S$5&amp;"'!$h1"),$A1726-1,0),NA())</f>
        <v>1.6904785438454639</v>
      </c>
    </row>
    <row r="1727" spans="1:27">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f ca="1">IF(ISNUMBER(OFFSET(INDIRECT("'"&amp;'DATA for charts'!S$5&amp;"'!$h1"),$A1727-1,0)),OFFSET(INDIRECT("'"&amp;'DATA for charts'!S$5&amp;"'!$h1"),$A1727-1,0),NA())</f>
        <v>2.030684440521997</v>
      </c>
    </row>
    <row r="1728" spans="1:27">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f ca="1">IF(ISNUMBER(OFFSET(INDIRECT("'"&amp;'DATA for charts'!S$5&amp;"'!$h1"),$A1728-1,0)),OFFSET(INDIRECT("'"&amp;'DATA for charts'!S$5&amp;"'!$h1"),$A1728-1,0),NA())</f>
        <v>2.2766124619802945</v>
      </c>
    </row>
    <row r="1729" spans="1:19">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f ca="1">IF(ISNUMBER(OFFSET(INDIRECT("'"&amp;'DATA for charts'!S$5&amp;"'!$h1"),$A1729-1,0)),OFFSET(INDIRECT("'"&amp;'DATA for charts'!S$5&amp;"'!$h1"),$A1729-1,0),NA())</f>
        <v>2.4412008807719054</v>
      </c>
    </row>
    <row r="1730" spans="1:19">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f ca="1">IF(ISNUMBER(OFFSET(INDIRECT("'"&amp;'DATA for charts'!S$5&amp;"'!$h1"),$A1730-1,0)),OFFSET(INDIRECT("'"&amp;'DATA for charts'!S$5&amp;"'!$h1"),$A1730-1,0),NA())</f>
        <v>2.4983510271189746</v>
      </c>
    </row>
    <row r="1731" spans="1:19">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19">
      <c r="A1732" s="274"/>
      <c r="E1732" s="8"/>
    </row>
    <row r="1733" spans="1:19">
      <c r="A1733" s="274"/>
      <c r="E1733" s="8"/>
    </row>
    <row r="1734" spans="1:19">
      <c r="A1734" s="274"/>
      <c r="E1734" s="8"/>
      <c r="S1734" s="43"/>
    </row>
    <row r="1735" spans="1:19">
      <c r="A1735" s="274"/>
      <c r="E1735" s="8"/>
      <c r="S1735" s="43"/>
    </row>
    <row r="1736" spans="1:19">
      <c r="A1736" s="274"/>
      <c r="E1736" s="8"/>
      <c r="S1736" s="43"/>
    </row>
    <row r="1737" spans="1:19">
      <c r="A1737" s="274"/>
      <c r="E1737" s="8"/>
      <c r="S1737" s="47"/>
    </row>
    <row r="1738" spans="1:19">
      <c r="A1738" s="274"/>
      <c r="E1738" s="8"/>
    </row>
    <row r="1739" spans="1:19">
      <c r="A1739" s="274"/>
      <c r="B1739" s="572" t="s">
        <v>126</v>
      </c>
      <c r="E1739" s="8"/>
    </row>
    <row r="1740" spans="1:19">
      <c r="A1740" s="274"/>
      <c r="B1740" s="572" t="s">
        <v>871</v>
      </c>
      <c r="E1740" s="8"/>
    </row>
    <row r="1741" spans="1:19">
      <c r="A1741" s="274"/>
      <c r="B1741" s="41" t="s">
        <v>127</v>
      </c>
      <c r="E1741" s="8"/>
    </row>
    <row r="1742" spans="1:19">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Latest Result</v>
      </c>
    </row>
    <row r="1743" spans="1:19">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Latest Result</v>
      </c>
    </row>
    <row r="1747" spans="1:19">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f ca="1">IF(ISNUMBER(OFFSET(INDIRECT("'"&amp;'DATA for charts'!S$5&amp;"'!$s1"),$A1747-1,0)),OFFSET(INDIRECT("'"&amp;'DATA for charts'!S$5&amp;"'!$s1"),$A1747-1,0),NA())</f>
        <v>-8.4479356463098329E-2</v>
      </c>
    </row>
    <row r="1748" spans="1:19">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f ca="1">IF(ISNUMBER(OFFSET(INDIRECT("'"&amp;'DATA for charts'!S$5&amp;"'!$s1"),$A1748-1,0)),OFFSET(INDIRECT("'"&amp;'DATA for charts'!S$5&amp;"'!$s1"),$A1748-1,0),NA())</f>
        <v>-2.5064263387481064E-2</v>
      </c>
    </row>
    <row r="1749" spans="1:19">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f ca="1">IF(ISNUMBER(OFFSET(INDIRECT("'"&amp;'DATA for charts'!S$5&amp;"'!$s1"),$A1749-1,0)),OFFSET(INDIRECT("'"&amp;'DATA for charts'!S$5&amp;"'!$s1"),$A1749-1,0),NA())</f>
        <v>5.6451568540869169E-2</v>
      </c>
    </row>
    <row r="1750" spans="1:19">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f ca="1">IF(ISNUMBER(OFFSET(INDIRECT("'"&amp;'DATA for charts'!S$5&amp;"'!$s1"),$A1750-1,0)),OFFSET(INDIRECT("'"&amp;'DATA for charts'!S$5&amp;"'!$s1"),$A1750-1,0),NA())</f>
        <v>0.17528555625863723</v>
      </c>
    </row>
    <row r="1751" spans="1:19">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f ca="1">IF(ISNUMBER(OFFSET(INDIRECT("'"&amp;'DATA for charts'!S$5&amp;"'!$s1"),$A1751-1,0)),OFFSET(INDIRECT("'"&amp;'DATA for charts'!S$5&amp;"'!$s1"),$A1751-1,0),NA())</f>
        <v>0.27165136610541496</v>
      </c>
    </row>
    <row r="1752" spans="1:19">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f ca="1">IF(ISNUMBER(OFFSET(INDIRECT("'"&amp;'DATA for charts'!S$5&amp;"'!$s1"),$A1752-1,0)),OFFSET(INDIRECT("'"&amp;'DATA for charts'!S$5&amp;"'!$s1"),$A1752-1,0),NA())</f>
        <v>0.16083638220867749</v>
      </c>
    </row>
    <row r="1753" spans="1:19">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f ca="1">IF(ISNUMBER(OFFSET(INDIRECT("'"&amp;'DATA for charts'!S$5&amp;"'!$s1"),$A1753-1,0)),OFFSET(INDIRECT("'"&amp;'DATA for charts'!S$5&amp;"'!$s1"),$A1753-1,0),NA())</f>
        <v>-0.13512180146388278</v>
      </c>
    </row>
    <row r="1754" spans="1:19">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f ca="1">IF(ISNUMBER(OFFSET(INDIRECT("'"&amp;'DATA for charts'!S$5&amp;"'!$s1"),$A1754-1,0)),OFFSET(INDIRECT("'"&amp;'DATA for charts'!S$5&amp;"'!$s1"),$A1754-1,0),NA())</f>
        <v>-0.53511118936356117</v>
      </c>
    </row>
    <row r="1755" spans="1:19">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f ca="1">IF(ISNUMBER(OFFSET(INDIRECT("'"&amp;'DATA for charts'!S$5&amp;"'!$s1"),$A1755-1,0)),OFFSET(INDIRECT("'"&amp;'DATA for charts'!S$5&amp;"'!$s1"),$A1755-1,0),NA())</f>
        <v>-1.019391296990336</v>
      </c>
    </row>
    <row r="1756" spans="1:19">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f ca="1">IF(ISNUMBER(OFFSET(INDIRECT("'"&amp;'DATA for charts'!S$5&amp;"'!$s1"),$A1756-1,0)),OFFSET(INDIRECT("'"&amp;'DATA for charts'!S$5&amp;"'!$s1"),$A1756-1,0),NA())</f>
        <v>-1.7042618241767526</v>
      </c>
    </row>
    <row r="1757" spans="1:19">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f ca="1">IF(ISNUMBER(OFFSET(INDIRECT("'"&amp;'DATA for charts'!S$5&amp;"'!$s1"),$A1757-1,0)),OFFSET(INDIRECT("'"&amp;'DATA for charts'!S$5&amp;"'!$s1"),$A1757-1,0),NA())</f>
        <v>-2.5672283427782641</v>
      </c>
    </row>
    <row r="1758" spans="1:19">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f ca="1">IF(ISNUMBER(OFFSET(INDIRECT("'"&amp;'DATA for charts'!S$5&amp;"'!$s1"),$A1758-1,0)),OFFSET(INDIRECT("'"&amp;'DATA for charts'!S$5&amp;"'!$s1"),$A1758-1,0),NA())</f>
        <v>-3.3159550937956666</v>
      </c>
    </row>
    <row r="1759" spans="1:19">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f ca="1">IF(ISNUMBER(OFFSET(INDIRECT("'"&amp;'DATA for charts'!S$5&amp;"'!$s1"),$A1759-1,0)),OFFSET(INDIRECT("'"&amp;'DATA for charts'!S$5&amp;"'!$s1"),$A1759-1,0),NA())</f>
        <v>-3.6139801073012778</v>
      </c>
    </row>
    <row r="1760" spans="1:19">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f ca="1">IF(ISNUMBER(OFFSET(INDIRECT("'"&amp;'DATA for charts'!S$5&amp;"'!$s1"),$A1760-1,0)),OFFSET(INDIRECT("'"&amp;'DATA for charts'!S$5&amp;"'!$s1"),$A1760-1,0),NA())</f>
        <v>-3.6137665205315828</v>
      </c>
    </row>
    <row r="1761" spans="1:19">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f ca="1">IF(ISNUMBER(OFFSET(INDIRECT("'"&amp;'DATA for charts'!S$5&amp;"'!$s1"),$A1761-1,0)),OFFSET(INDIRECT("'"&amp;'DATA for charts'!S$5&amp;"'!$s1"),$A1761-1,0),NA())</f>
        <v>-3.3078208891734442</v>
      </c>
    </row>
    <row r="1762" spans="1:19">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f ca="1">IF(ISNUMBER(OFFSET(INDIRECT("'"&amp;'DATA for charts'!S$5&amp;"'!$s1"),$A1762-1,0)),OFFSET(INDIRECT("'"&amp;'DATA for charts'!S$5&amp;"'!$s1"),$A1762-1,0),NA())</f>
        <v>-2.8517480103011668</v>
      </c>
    </row>
    <row r="1763" spans="1:19">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f ca="1">IF(ISNUMBER(OFFSET(INDIRECT("'"&amp;'DATA for charts'!S$5&amp;"'!$s1"),$A1763-1,0)),OFFSET(INDIRECT("'"&amp;'DATA for charts'!S$5&amp;"'!$s1"),$A1763-1,0),NA())</f>
        <v>-2.3953997158968559</v>
      </c>
    </row>
    <row r="1764" spans="1:19">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f ca="1">IF(ISNUMBER(OFFSET(INDIRECT("'"&amp;'DATA for charts'!S$5&amp;"'!$s1"),$A1764-1,0)),OFFSET(INDIRECT("'"&amp;'DATA for charts'!S$5&amp;"'!$s1"),$A1764-1,0),NA())</f>
        <v>-1.9942627233305696</v>
      </c>
    </row>
    <row r="1765" spans="1:19">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f ca="1">IF(ISNUMBER(OFFSET(INDIRECT("'"&amp;'DATA for charts'!S$5&amp;"'!$s1"),$A1765-1,0)),OFFSET(INDIRECT("'"&amp;'DATA for charts'!S$5&amp;"'!$s1"),$A1765-1,0),NA())</f>
        <v>-1.592563102917453</v>
      </c>
    </row>
    <row r="1766" spans="1:19">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f ca="1">IF(ISNUMBER(OFFSET(INDIRECT("'"&amp;'DATA for charts'!S$5&amp;"'!$s1"),$A1766-1,0)),OFFSET(INDIRECT("'"&amp;'DATA for charts'!S$5&amp;"'!$s1"),$A1766-1,0),NA())</f>
        <v>-1.1478865115014723</v>
      </c>
    </row>
    <row r="1767" spans="1:19">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f ca="1">IF(ISNUMBER(OFFSET(INDIRECT("'"&amp;'DATA for charts'!S$5&amp;"'!$s1"),$A1767-1,0)),OFFSET(INDIRECT("'"&amp;'DATA for charts'!S$5&amp;"'!$s1"),$A1767-1,0),NA())</f>
        <v>-0.78159062551447223</v>
      </c>
    </row>
    <row r="1768" spans="1:19">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f ca="1">IF(ISNUMBER(OFFSET(INDIRECT("'"&amp;'DATA for charts'!S$5&amp;"'!$s1"),$A1768-1,0)),OFFSET(INDIRECT("'"&amp;'DATA for charts'!S$5&amp;"'!$s1"),$A1768-1,0),NA())</f>
        <v>-0.5734968328150889</v>
      </c>
    </row>
    <row r="1769" spans="1:19">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f ca="1">IF(ISNUMBER(OFFSET(INDIRECT("'"&amp;'DATA for charts'!S$5&amp;"'!$s1"),$A1769-1,0)),OFFSET(INDIRECT("'"&amp;'DATA for charts'!S$5&amp;"'!$s1"),$A1769-1,0),NA())</f>
        <v>-0.43593271576412224</v>
      </c>
    </row>
    <row r="1770" spans="1:19">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f ca="1">IF(ISNUMBER(OFFSET(INDIRECT("'"&amp;'DATA for charts'!S$5&amp;"'!$s1"),$A1770-1,0)),OFFSET(INDIRECT("'"&amp;'DATA for charts'!S$5&amp;"'!$s1"),$A1770-1,0),NA())</f>
        <v>-0.30737866268246944</v>
      </c>
    </row>
    <row r="1771" spans="1:19">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19">
      <c r="A1779" s="274"/>
      <c r="B1779" s="572" t="s">
        <v>126</v>
      </c>
      <c r="E1779" s="8"/>
    </row>
    <row r="1780" spans="1:19">
      <c r="A1780" s="274"/>
      <c r="B1780" s="572" t="s">
        <v>872</v>
      </c>
      <c r="E1780" s="8"/>
    </row>
    <row r="1781" spans="1:19">
      <c r="A1781" s="274"/>
      <c r="B1781" s="41" t="s">
        <v>127</v>
      </c>
      <c r="E1781" s="8"/>
    </row>
    <row r="1782" spans="1:19">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Latest Result</v>
      </c>
    </row>
    <row r="1783" spans="1:19">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Latest Result</v>
      </c>
    </row>
    <row r="1787" spans="1:19">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f ca="1">IF(ISNUMBER(OFFSET(INDIRECT("'"&amp;'DATA for charts'!S$5&amp;"'!$i1"),$A1787-1,0)),OFFSET(INDIRECT("'"&amp;'DATA for charts'!S$5&amp;"'!$i1"),$A1787-1,0),NA())</f>
        <v>1.3840417726613112</v>
      </c>
    </row>
    <row r="1788" spans="1:19">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f ca="1">IF(ISNUMBER(OFFSET(INDIRECT("'"&amp;'DATA for charts'!S$5&amp;"'!$i1"),$A1788-1,0)),OFFSET(INDIRECT("'"&amp;'DATA for charts'!S$5&amp;"'!$i1"),$A1788-1,0),NA())</f>
        <v>1.4443018605337916</v>
      </c>
    </row>
    <row r="1789" spans="1:19">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f ca="1">IF(ISNUMBER(OFFSET(INDIRECT("'"&amp;'DATA for charts'!S$5&amp;"'!$i1"),$A1789-1,0)),OFFSET(INDIRECT("'"&amp;'DATA for charts'!S$5&amp;"'!$i1"),$A1789-1,0),NA())</f>
        <v>1.4903447731554889</v>
      </c>
    </row>
    <row r="1790" spans="1:19">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f ca="1">IF(ISNUMBER(OFFSET(INDIRECT("'"&amp;'DATA for charts'!S$5&amp;"'!$i1"),$A1790-1,0)),OFFSET(INDIRECT("'"&amp;'DATA for charts'!S$5&amp;"'!$i1"),$A1790-1,0),NA())</f>
        <v>1.5333969581679054</v>
      </c>
    </row>
    <row r="1791" spans="1:19">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f ca="1">IF(ISNUMBER(OFFSET(INDIRECT("'"&amp;'DATA for charts'!S$5&amp;"'!$i1"),$A1791-1,0)),OFFSET(INDIRECT("'"&amp;'DATA for charts'!S$5&amp;"'!$i1"),$A1791-1,0),NA())</f>
        <v>1.5490704231216805</v>
      </c>
    </row>
    <row r="1792" spans="1:19">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f ca="1">IF(ISNUMBER(OFFSET(INDIRECT("'"&amp;'DATA for charts'!S$5&amp;"'!$i1"),$A1792-1,0)),OFFSET(INDIRECT("'"&amp;'DATA for charts'!S$5&amp;"'!$i1"),$A1792-1,0),NA())</f>
        <v>1.5567153588098499</v>
      </c>
    </row>
    <row r="1793" spans="1:19">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f ca="1">IF(ISNUMBER(OFFSET(INDIRECT("'"&amp;'DATA for charts'!S$5&amp;"'!$i1"),$A1793-1,0)),OFFSET(INDIRECT("'"&amp;'DATA for charts'!S$5&amp;"'!$i1"),$A1793-1,0),NA())</f>
        <v>1.5530781332468666</v>
      </c>
    </row>
    <row r="1794" spans="1:19">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f ca="1">IF(ISNUMBER(OFFSET(INDIRECT("'"&amp;'DATA for charts'!S$5&amp;"'!$i1"),$A1794-1,0)),OFFSET(INDIRECT("'"&amp;'DATA for charts'!S$5&amp;"'!$i1"),$A1794-1,0),NA())</f>
        <v>1.1643615912703082</v>
      </c>
    </row>
    <row r="1795" spans="1:19">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f ca="1">IF(ISNUMBER(OFFSET(INDIRECT("'"&amp;'DATA for charts'!S$5&amp;"'!$i1"),$A1795-1,0)),OFFSET(INDIRECT("'"&amp;'DATA for charts'!S$5&amp;"'!$i1"),$A1795-1,0),NA())</f>
        <v>-7.8065368151803621E-2</v>
      </c>
    </row>
    <row r="1796" spans="1:19">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f ca="1">IF(ISNUMBER(OFFSET(INDIRECT("'"&amp;'DATA for charts'!S$5&amp;"'!$i1"),$A1796-1,0)),OFFSET(INDIRECT("'"&amp;'DATA for charts'!S$5&amp;"'!$i1"),$A1796-1,0),NA())</f>
        <v>-2.0065634786714974</v>
      </c>
    </row>
    <row r="1797" spans="1:19">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f ca="1">IF(ISNUMBER(OFFSET(INDIRECT("'"&amp;'DATA for charts'!S$5&amp;"'!$i1"),$A1797-1,0)),OFFSET(INDIRECT("'"&amp;'DATA for charts'!S$5&amp;"'!$i1"),$A1797-1,0),NA())</f>
        <v>-3.9354158793343608</v>
      </c>
    </row>
    <row r="1798" spans="1:19">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f ca="1">IF(ISNUMBER(OFFSET(INDIRECT("'"&amp;'DATA for charts'!S$5&amp;"'!$i1"),$A1798-1,0)),OFFSET(INDIRECT("'"&amp;'DATA for charts'!S$5&amp;"'!$i1"),$A1798-1,0),NA())</f>
        <v>-5.3725691457904992</v>
      </c>
    </row>
    <row r="1799" spans="1:19">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f ca="1">IF(ISNUMBER(OFFSET(INDIRECT("'"&amp;'DATA for charts'!S$5&amp;"'!$i1"),$A1799-1,0)),OFFSET(INDIRECT("'"&amp;'DATA for charts'!S$5&amp;"'!$i1"),$A1799-1,0),NA())</f>
        <v>-6.2586055753208054</v>
      </c>
    </row>
    <row r="1800" spans="1:19">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f ca="1">IF(ISNUMBER(OFFSET(INDIRECT("'"&amp;'DATA for charts'!S$5&amp;"'!$i1"),$A1800-1,0)),OFFSET(INDIRECT("'"&amp;'DATA for charts'!S$5&amp;"'!$i1"),$A1800-1,0),NA())</f>
        <v>-6.2994569679221382</v>
      </c>
    </row>
    <row r="1801" spans="1:19">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f ca="1">IF(ISNUMBER(OFFSET(INDIRECT("'"&amp;'DATA for charts'!S$5&amp;"'!$i1"),$A1801-1,0)),OFFSET(INDIRECT("'"&amp;'DATA for charts'!S$5&amp;"'!$i1"),$A1801-1,0),NA())</f>
        <v>-5.6030709927059439</v>
      </c>
    </row>
    <row r="1802" spans="1:19">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f ca="1">IF(ISNUMBER(OFFSET(INDIRECT("'"&amp;'DATA for charts'!S$5&amp;"'!$i1"),$A1802-1,0)),OFFSET(INDIRECT("'"&amp;'DATA for charts'!S$5&amp;"'!$i1"),$A1802-1,0),NA())</f>
        <v>-4.3995270038014169</v>
      </c>
    </row>
    <row r="1803" spans="1:19">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f ca="1">IF(ISNUMBER(OFFSET(INDIRECT("'"&amp;'DATA for charts'!S$5&amp;"'!$i1"),$A1803-1,0)),OFFSET(INDIRECT("'"&amp;'DATA for charts'!S$5&amp;"'!$i1"),$A1803-1,0),NA())</f>
        <v>-2.7038189478399501</v>
      </c>
    </row>
    <row r="1804" spans="1:19">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f ca="1">IF(ISNUMBER(OFFSET(INDIRECT("'"&amp;'DATA for charts'!S$5&amp;"'!$i1"),$A1804-1,0)),OFFSET(INDIRECT("'"&amp;'DATA for charts'!S$5&amp;"'!$i1"),$A1804-1,0),NA())</f>
        <v>-0.72677645215022779</v>
      </c>
    </row>
    <row r="1805" spans="1:19">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f ca="1">IF(ISNUMBER(OFFSET(INDIRECT("'"&amp;'DATA for charts'!S$5&amp;"'!$i1"),$A1805-1,0)),OFFSET(INDIRECT("'"&amp;'DATA for charts'!S$5&amp;"'!$i1"),$A1805-1,0),NA())</f>
        <v>0.31916436421590555</v>
      </c>
    </row>
    <row r="1806" spans="1:19">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f ca="1">IF(ISNUMBER(OFFSET(INDIRECT("'"&amp;'DATA for charts'!S$5&amp;"'!$i1"),$A1806-1,0)),OFFSET(INDIRECT("'"&amp;'DATA for charts'!S$5&amp;"'!$i1"),$A1806-1,0),NA())</f>
        <v>0.74894199512660842</v>
      </c>
    </row>
    <row r="1807" spans="1:19">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f ca="1">IF(ISNUMBER(OFFSET(INDIRECT("'"&amp;'DATA for charts'!S$5&amp;"'!$i1"),$A1807-1,0)),OFFSET(INDIRECT("'"&amp;'DATA for charts'!S$5&amp;"'!$i1"),$A1807-1,0),NA())</f>
        <v>1.0410754391323609</v>
      </c>
    </row>
    <row r="1808" spans="1:19">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f ca="1">IF(ISNUMBER(OFFSET(INDIRECT("'"&amp;'DATA for charts'!S$5&amp;"'!$i1"),$A1808-1,0)),OFFSET(INDIRECT("'"&amp;'DATA for charts'!S$5&amp;"'!$i1"),$A1808-1,0),NA())</f>
        <v>1.2788068244724835</v>
      </c>
    </row>
    <row r="1809" spans="1:19">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f ca="1">IF(ISNUMBER(OFFSET(INDIRECT("'"&amp;'DATA for charts'!S$5&amp;"'!$i1"),$A1809-1,0)),OFFSET(INDIRECT("'"&amp;'DATA for charts'!S$5&amp;"'!$i1"),$A1809-1,0),NA())</f>
        <v>1.4530685517497723</v>
      </c>
    </row>
    <row r="1810" spans="1:19">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f ca="1">IF(ISNUMBER(OFFSET(INDIRECT("'"&amp;'DATA for charts'!S$5&amp;"'!$i1"),$A1810-1,0)),OFFSET(INDIRECT("'"&amp;'DATA for charts'!S$5&amp;"'!$i1"),$A1810-1,0),NA())</f>
        <v>1.5445096232625222</v>
      </c>
    </row>
    <row r="1811" spans="1:19">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19">
      <c r="A1812" s="274"/>
      <c r="E1812" s="8"/>
    </row>
    <row r="1813" spans="1:19">
      <c r="A1813" s="274"/>
      <c r="E1813" s="8"/>
    </row>
    <row r="1814" spans="1:19">
      <c r="A1814" s="274"/>
      <c r="E1814" s="8"/>
      <c r="S1814" s="43"/>
    </row>
    <row r="1815" spans="1:19">
      <c r="A1815" s="274"/>
      <c r="E1815" s="8"/>
      <c r="S1815" s="43"/>
    </row>
    <row r="1816" spans="1:19">
      <c r="A1816" s="274"/>
      <c r="E1816" s="8"/>
      <c r="S1816" s="43"/>
    </row>
    <row r="1817" spans="1:19">
      <c r="A1817" s="274"/>
      <c r="E1817" s="8"/>
      <c r="S1817" s="47"/>
    </row>
    <row r="1818" spans="1:19">
      <c r="A1818" s="274"/>
      <c r="E1818" s="8"/>
    </row>
    <row r="1819" spans="1:19">
      <c r="A1819" s="274"/>
      <c r="B1819" s="572" t="s">
        <v>126</v>
      </c>
      <c r="E1819" s="8"/>
    </row>
    <row r="1820" spans="1:19">
      <c r="A1820" s="274"/>
      <c r="B1820" s="572" t="s">
        <v>873</v>
      </c>
      <c r="E1820" s="8"/>
    </row>
    <row r="1821" spans="1:19">
      <c r="A1821" s="274"/>
      <c r="B1821" s="41" t="s">
        <v>127</v>
      </c>
      <c r="E1821" s="8"/>
    </row>
    <row r="1822" spans="1:19">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Latest Result</v>
      </c>
    </row>
    <row r="1823" spans="1:19">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Latest Result</v>
      </c>
    </row>
    <row r="1827" spans="1:19">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f ca="1">IF(ISNUMBER(OFFSET(INDIRECT("'"&amp;'DATA for charts'!S$5&amp;"'!$t1"),$A1827-1,0)),OFFSET(INDIRECT("'"&amp;'DATA for charts'!S$5&amp;"'!$t1"),$A1827-1,0),NA())</f>
        <v>-0.15692981436524914</v>
      </c>
    </row>
    <row r="1828" spans="1:19">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f ca="1">IF(ISNUMBER(OFFSET(INDIRECT("'"&amp;'DATA for charts'!S$5&amp;"'!$t1"),$A1828-1,0)),OFFSET(INDIRECT("'"&amp;'DATA for charts'!S$5&amp;"'!$t1"),$A1828-1,0),NA())</f>
        <v>-0.1005677021000336</v>
      </c>
    </row>
    <row r="1829" spans="1:19">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f ca="1">IF(ISNUMBER(OFFSET(INDIRECT("'"&amp;'DATA for charts'!S$5&amp;"'!$t1"),$A1829-1,0)),OFFSET(INDIRECT("'"&amp;'DATA for charts'!S$5&amp;"'!$t1"),$A1829-1,0),NA())</f>
        <v>-4.1090819863763339E-2</v>
      </c>
    </row>
    <row r="1830" spans="1:19">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f ca="1">IF(ISNUMBER(OFFSET(INDIRECT("'"&amp;'DATA for charts'!S$5&amp;"'!$t1"),$A1830-1,0)),OFFSET(INDIRECT("'"&amp;'DATA for charts'!S$5&amp;"'!$t1"),$A1830-1,0),NA())</f>
        <v>1.7247416569962367E-2</v>
      </c>
    </row>
    <row r="1831" spans="1:19">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f ca="1">IF(ISNUMBER(OFFSET(INDIRECT("'"&amp;'DATA for charts'!S$5&amp;"'!$t1"),$A1831-1,0)),OFFSET(INDIRECT("'"&amp;'DATA for charts'!S$5&amp;"'!$t1"),$A1831-1,0),NA())</f>
        <v>7.1384548110825272E-2</v>
      </c>
    </row>
    <row r="1832" spans="1:19">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f ca="1">IF(ISNUMBER(OFFSET(INDIRECT("'"&amp;'DATA for charts'!S$5&amp;"'!$t1"),$A1832-1,0)),OFFSET(INDIRECT("'"&amp;'DATA for charts'!S$5&amp;"'!$t1"),$A1832-1,0),NA())</f>
        <v>3.2137169443464904E-2</v>
      </c>
    </row>
    <row r="1833" spans="1:19">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f ca="1">IF(ISNUMBER(OFFSET(INDIRECT("'"&amp;'DATA for charts'!S$5&amp;"'!$t1"),$A1833-1,0)),OFFSET(INDIRECT("'"&amp;'DATA for charts'!S$5&amp;"'!$t1"),$A1833-1,0),NA())</f>
        <v>-0.12310018289221696</v>
      </c>
    </row>
    <row r="1834" spans="1:19">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f ca="1">IF(ISNUMBER(OFFSET(INDIRECT("'"&amp;'DATA for charts'!S$5&amp;"'!$t1"),$A1834-1,0)),OFFSET(INDIRECT("'"&amp;'DATA for charts'!S$5&amp;"'!$t1"),$A1834-1,0),NA())</f>
        <v>-0.3817468105375833</v>
      </c>
    </row>
    <row r="1835" spans="1:19">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f ca="1">IF(ISNUMBER(OFFSET(INDIRECT("'"&amp;'DATA for charts'!S$5&amp;"'!$t1"),$A1835-1,0)),OFFSET(INDIRECT("'"&amp;'DATA for charts'!S$5&amp;"'!$t1"),$A1835-1,0),NA())</f>
        <v>-0.73520778810781939</v>
      </c>
    </row>
    <row r="1836" spans="1:19">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f ca="1">IF(ISNUMBER(OFFSET(INDIRECT("'"&amp;'DATA for charts'!S$5&amp;"'!$t1"),$A1836-1,0)),OFFSET(INDIRECT("'"&amp;'DATA for charts'!S$5&amp;"'!$t1"),$A1836-1,0),NA())</f>
        <v>-1.2891640043583612</v>
      </c>
    </row>
    <row r="1837" spans="1:19">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f ca="1">IF(ISNUMBER(OFFSET(INDIRECT("'"&amp;'DATA for charts'!S$5&amp;"'!$t1"),$A1837-1,0)),OFFSET(INDIRECT("'"&amp;'DATA for charts'!S$5&amp;"'!$t1"),$A1837-1,0),NA())</f>
        <v>-2.0147607768901779</v>
      </c>
    </row>
    <row r="1838" spans="1:19">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f ca="1">IF(ISNUMBER(OFFSET(INDIRECT("'"&amp;'DATA for charts'!S$5&amp;"'!$t1"),$A1838-1,0)),OFFSET(INDIRECT("'"&amp;'DATA for charts'!S$5&amp;"'!$t1"),$A1838-1,0),NA())</f>
        <v>-2.6747084662125693</v>
      </c>
    </row>
    <row r="1839" spans="1:19">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f ca="1">IF(ISNUMBER(OFFSET(INDIRECT("'"&amp;'DATA for charts'!S$5&amp;"'!$t1"),$A1839-1,0)),OFFSET(INDIRECT("'"&amp;'DATA for charts'!S$5&amp;"'!$t1"),$A1839-1,0),NA())</f>
        <v>-3.0711099660165555</v>
      </c>
    </row>
    <row r="1840" spans="1:19">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f ca="1">IF(ISNUMBER(OFFSET(INDIRECT("'"&amp;'DATA for charts'!S$5&amp;"'!$t1"),$A1840-1,0)),OFFSET(INDIRECT("'"&amp;'DATA for charts'!S$5&amp;"'!$t1"),$A1840-1,0),NA())</f>
        <v>-3.1133165154412494</v>
      </c>
    </row>
    <row r="1841" spans="1:19">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f ca="1">IF(ISNUMBER(OFFSET(INDIRECT("'"&amp;'DATA for charts'!S$5&amp;"'!$t1"),$A1841-1,0)),OFFSET(INDIRECT("'"&amp;'DATA for charts'!S$5&amp;"'!$t1"),$A1841-1,0),NA())</f>
        <v>-2.8203471746446942</v>
      </c>
    </row>
    <row r="1842" spans="1:19">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f ca="1">IF(ISNUMBER(OFFSET(INDIRECT("'"&amp;'DATA for charts'!S$5&amp;"'!$t1"),$A1842-1,0)),OFFSET(INDIRECT("'"&amp;'DATA for charts'!S$5&amp;"'!$t1"),$A1842-1,0),NA())</f>
        <v>-2.3444616139520722</v>
      </c>
    </row>
    <row r="1843" spans="1:19">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f ca="1">IF(ISNUMBER(OFFSET(INDIRECT("'"&amp;'DATA for charts'!S$5&amp;"'!$t1"),$A1843-1,0)),OFFSET(INDIRECT("'"&amp;'DATA for charts'!S$5&amp;"'!$t1"),$A1843-1,0),NA())</f>
        <v>-1.9470493690839972</v>
      </c>
    </row>
    <row r="1844" spans="1:19">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f ca="1">IF(ISNUMBER(OFFSET(INDIRECT("'"&amp;'DATA for charts'!S$5&amp;"'!$t1"),$A1844-1,0)),OFFSET(INDIRECT("'"&amp;'DATA for charts'!S$5&amp;"'!$t1"),$A1844-1,0),NA())</f>
        <v>-1.6239457421226526</v>
      </c>
    </row>
    <row r="1845" spans="1:19">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f ca="1">IF(ISNUMBER(OFFSET(INDIRECT("'"&amp;'DATA for charts'!S$5&amp;"'!$t1"),$A1845-1,0)),OFFSET(INDIRECT("'"&amp;'DATA for charts'!S$5&amp;"'!$t1"),$A1845-1,0),NA())</f>
        <v>-1.304417947577575</v>
      </c>
    </row>
    <row r="1846" spans="1:19">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f ca="1">IF(ISNUMBER(OFFSET(INDIRECT("'"&amp;'DATA for charts'!S$5&amp;"'!$t1"),$A1846-1,0)),OFFSET(INDIRECT("'"&amp;'DATA for charts'!S$5&amp;"'!$t1"),$A1846-1,0),NA())</f>
        <v>-0.98545332944571939</v>
      </c>
    </row>
    <row r="1847" spans="1:19">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f ca="1">IF(ISNUMBER(OFFSET(INDIRECT("'"&amp;'DATA for charts'!S$5&amp;"'!$t1"),$A1847-1,0)),OFFSET(INDIRECT("'"&amp;'DATA for charts'!S$5&amp;"'!$t1"),$A1847-1,0),NA())</f>
        <v>-0.73213612936844441</v>
      </c>
    </row>
    <row r="1848" spans="1:19">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f ca="1">IF(ISNUMBER(OFFSET(INDIRECT("'"&amp;'DATA for charts'!S$5&amp;"'!$t1"),$A1848-1,0)),OFFSET(INDIRECT("'"&amp;'DATA for charts'!S$5&amp;"'!$t1"),$A1848-1,0),NA())</f>
        <v>-0.56394015845658052</v>
      </c>
    </row>
    <row r="1849" spans="1:19">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f ca="1">IF(ISNUMBER(OFFSET(INDIRECT("'"&amp;'DATA for charts'!S$5&amp;"'!$t1"),$A1849-1,0)),OFFSET(INDIRECT("'"&amp;'DATA for charts'!S$5&amp;"'!$t1"),$A1849-1,0),NA())</f>
        <v>-0.4432353753597611</v>
      </c>
    </row>
    <row r="1850" spans="1:19">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f ca="1">IF(ISNUMBER(OFFSET(INDIRECT("'"&amp;'DATA for charts'!S$5&amp;"'!$t1"),$A1850-1,0)),OFFSET(INDIRECT("'"&amp;'DATA for charts'!S$5&amp;"'!$t1"),$A1850-1,0),NA())</f>
        <v>-0.33410011601923334</v>
      </c>
    </row>
    <row r="1851" spans="1:19">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19">
      <c r="A1859" s="274"/>
      <c r="B1859" s="572" t="s">
        <v>126</v>
      </c>
      <c r="E1859" s="8"/>
    </row>
    <row r="1860" spans="1:19">
      <c r="A1860" s="274"/>
      <c r="B1860" s="572" t="s">
        <v>947</v>
      </c>
      <c r="E1860" s="8"/>
    </row>
    <row r="1861" spans="1:19">
      <c r="A1861" s="274"/>
      <c r="B1861" s="41" t="s">
        <v>127</v>
      </c>
      <c r="E1861" s="8"/>
    </row>
    <row r="1862" spans="1:19">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Latest Result</v>
      </c>
    </row>
    <row r="1863" spans="1:19">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Latest Result</v>
      </c>
    </row>
    <row r="1867" spans="1:19">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f ca="1">IF(ISNUMBER(OFFSET(INDIRECT("'"&amp;'DATA for charts'!S$5&amp;"'!$k1"),$A1867-1,0)),OFFSET(INDIRECT("'"&amp;'DATA for charts'!S$5&amp;"'!$k1"),$A1867-1,0),NA())</f>
        <v>0</v>
      </c>
    </row>
    <row r="1868" spans="1:19">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f ca="1">IF(ISNUMBER(OFFSET(INDIRECT("'"&amp;'DATA for charts'!S$5&amp;"'!$k1"),$A1868-1,0)),OFFSET(INDIRECT("'"&amp;'DATA for charts'!S$5&amp;"'!$k1"),$A1868-1,0),NA())</f>
        <v>0</v>
      </c>
    </row>
    <row r="1869" spans="1:19">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f ca="1">IF(ISNUMBER(OFFSET(INDIRECT("'"&amp;'DATA for charts'!S$5&amp;"'!$k1"),$A1869-1,0)),OFFSET(INDIRECT("'"&amp;'DATA for charts'!S$5&amp;"'!$k1"),$A1869-1,0),NA())</f>
        <v>0</v>
      </c>
    </row>
    <row r="1870" spans="1:19">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f ca="1">IF(ISNUMBER(OFFSET(INDIRECT("'"&amp;'DATA for charts'!S$5&amp;"'!$k1"),$A1870-1,0)),OFFSET(INDIRECT("'"&amp;'DATA for charts'!S$5&amp;"'!$k1"),$A1870-1,0),NA())</f>
        <v>0</v>
      </c>
    </row>
    <row r="1871" spans="1:19">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f ca="1">IF(ISNUMBER(OFFSET(INDIRECT("'"&amp;'DATA for charts'!S$5&amp;"'!$k1"),$A1871-1,0)),OFFSET(INDIRECT("'"&amp;'DATA for charts'!S$5&amp;"'!$k1"),$A1871-1,0),NA())</f>
        <v>0</v>
      </c>
    </row>
    <row r="1872" spans="1:19">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f ca="1">IF(ISNUMBER(OFFSET(INDIRECT("'"&amp;'DATA for charts'!S$5&amp;"'!$k1"),$A1872-1,0)),OFFSET(INDIRECT("'"&amp;'DATA for charts'!S$5&amp;"'!$k1"),$A1872-1,0),NA())</f>
        <v>0</v>
      </c>
    </row>
    <row r="1873" spans="1:19">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f ca="1">IF(ISNUMBER(OFFSET(INDIRECT("'"&amp;'DATA for charts'!S$5&amp;"'!$k1"),$A1873-1,0)),OFFSET(INDIRECT("'"&amp;'DATA for charts'!S$5&amp;"'!$k1"),$A1873-1,0),NA())</f>
        <v>0</v>
      </c>
    </row>
    <row r="1874" spans="1:19">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f ca="1">IF(ISNUMBER(OFFSET(INDIRECT("'"&amp;'DATA for charts'!S$5&amp;"'!$k1"),$A1874-1,0)),OFFSET(INDIRECT("'"&amp;'DATA for charts'!S$5&amp;"'!$k1"),$A1874-1,0),NA())</f>
        <v>1.2639430896999306</v>
      </c>
    </row>
    <row r="1875" spans="1:19">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f ca="1">IF(ISNUMBER(OFFSET(INDIRECT("'"&amp;'DATA for charts'!S$5&amp;"'!$k1"),$A1875-1,0)),OFFSET(INDIRECT("'"&amp;'DATA for charts'!S$5&amp;"'!$k1"),$A1875-1,0),NA())</f>
        <v>1.5508185632600693</v>
      </c>
    </row>
    <row r="1876" spans="1:19">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f ca="1">IF(ISNUMBER(OFFSET(INDIRECT("'"&amp;'DATA for charts'!S$5&amp;"'!$k1"),$A1876-1,0)),OFFSET(INDIRECT("'"&amp;'DATA for charts'!S$5&amp;"'!$k1"),$A1876-1,0),NA())</f>
        <v>0.8225582964639917</v>
      </c>
    </row>
    <row r="1877" spans="1:19">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f ca="1">IF(ISNUMBER(OFFSET(INDIRECT("'"&amp;'DATA for charts'!S$5&amp;"'!$k1"),$A1877-1,0)),OFFSET(INDIRECT("'"&amp;'DATA for charts'!S$5&amp;"'!$k1"),$A1877-1,0),NA())</f>
        <v>0.29741351247276943</v>
      </c>
    </row>
    <row r="1878" spans="1:19">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f ca="1">IF(ISNUMBER(OFFSET(INDIRECT("'"&amp;'DATA for charts'!S$5&amp;"'!$k1"),$A1878-1,0)),OFFSET(INDIRECT("'"&amp;'DATA for charts'!S$5&amp;"'!$k1"),$A1878-1,0),NA())</f>
        <v>0</v>
      </c>
    </row>
    <row r="1879" spans="1:19">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f ca="1">IF(ISNUMBER(OFFSET(INDIRECT("'"&amp;'DATA for charts'!S$5&amp;"'!$k1"),$A1879-1,0)),OFFSET(INDIRECT("'"&amp;'DATA for charts'!S$5&amp;"'!$k1"),$A1879-1,0),NA())</f>
        <v>0</v>
      </c>
    </row>
    <row r="1880" spans="1:19">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f ca="1">IF(ISNUMBER(OFFSET(INDIRECT("'"&amp;'DATA for charts'!S$5&amp;"'!$k1"),$A1880-1,0)),OFFSET(INDIRECT("'"&amp;'DATA for charts'!S$5&amp;"'!$k1"),$A1880-1,0),NA())</f>
        <v>0</v>
      </c>
    </row>
    <row r="1881" spans="1:19">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f ca="1">IF(ISNUMBER(OFFSET(INDIRECT("'"&amp;'DATA for charts'!S$5&amp;"'!$k1"),$A1881-1,0)),OFFSET(INDIRECT("'"&amp;'DATA for charts'!S$5&amp;"'!$k1"),$A1881-1,0),NA())</f>
        <v>0</v>
      </c>
    </row>
    <row r="1882" spans="1:19">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f ca="1">IF(ISNUMBER(OFFSET(INDIRECT("'"&amp;'DATA for charts'!S$5&amp;"'!$k1"),$A1882-1,0)),OFFSET(INDIRECT("'"&amp;'DATA for charts'!S$5&amp;"'!$k1"),$A1882-1,0),NA())</f>
        <v>0</v>
      </c>
    </row>
    <row r="1883" spans="1:19">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f ca="1">IF(ISNUMBER(OFFSET(INDIRECT("'"&amp;'DATA for charts'!S$5&amp;"'!$k1"),$A1883-1,0)),OFFSET(INDIRECT("'"&amp;'DATA for charts'!S$5&amp;"'!$k1"),$A1883-1,0),NA())</f>
        <v>0</v>
      </c>
    </row>
    <row r="1884" spans="1:19">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f ca="1">IF(ISNUMBER(OFFSET(INDIRECT("'"&amp;'DATA for charts'!S$5&amp;"'!$k1"),$A1884-1,0)),OFFSET(INDIRECT("'"&amp;'DATA for charts'!S$5&amp;"'!$k1"),$A1884-1,0),NA())</f>
        <v>0</v>
      </c>
    </row>
    <row r="1885" spans="1:19">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f ca="1">IF(ISNUMBER(OFFSET(INDIRECT("'"&amp;'DATA for charts'!S$5&amp;"'!$k1"),$A1885-1,0)),OFFSET(INDIRECT("'"&amp;'DATA for charts'!S$5&amp;"'!$k1"),$A1885-1,0),NA())</f>
        <v>0</v>
      </c>
    </row>
    <row r="1886" spans="1:19">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f ca="1">IF(ISNUMBER(OFFSET(INDIRECT("'"&amp;'DATA for charts'!S$5&amp;"'!$k1"),$A1886-1,0)),OFFSET(INDIRECT("'"&amp;'DATA for charts'!S$5&amp;"'!$k1"),$A1886-1,0),NA())</f>
        <v>0</v>
      </c>
    </row>
    <row r="1887" spans="1:19">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f ca="1">IF(ISNUMBER(OFFSET(INDIRECT("'"&amp;'DATA for charts'!S$5&amp;"'!$k1"),$A1887-1,0)),OFFSET(INDIRECT("'"&amp;'DATA for charts'!S$5&amp;"'!$k1"),$A1887-1,0),NA())</f>
        <v>0.1209514816462875</v>
      </c>
    </row>
    <row r="1888" spans="1:19">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f ca="1">IF(ISNUMBER(OFFSET(INDIRECT("'"&amp;'DATA for charts'!S$5&amp;"'!$k1"),$A1888-1,0)),OFFSET(INDIRECT("'"&amp;'DATA for charts'!S$5&amp;"'!$k1"),$A1888-1,0),NA())</f>
        <v>0.38542165413388058</v>
      </c>
    </row>
    <row r="1889" spans="1:19">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f ca="1">IF(ISNUMBER(OFFSET(INDIRECT("'"&amp;'DATA for charts'!S$5&amp;"'!$k1"),$A1889-1,0)),OFFSET(INDIRECT("'"&amp;'DATA for charts'!S$5&amp;"'!$k1"),$A1889-1,0),NA())</f>
        <v>0.61003342197996668</v>
      </c>
    </row>
    <row r="1890" spans="1:19">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f ca="1">IF(ISNUMBER(OFFSET(INDIRECT("'"&amp;'DATA for charts'!S$5&amp;"'!$k1"),$A1890-1,0)),OFFSET(INDIRECT("'"&amp;'DATA for charts'!S$5&amp;"'!$k1"),$A1890-1,0),NA())</f>
        <v>0</v>
      </c>
    </row>
    <row r="1891" spans="1:19">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19">
      <c r="A1899" s="274"/>
      <c r="B1899" s="572" t="s">
        <v>126</v>
      </c>
      <c r="E1899" s="8"/>
    </row>
    <row r="1900" spans="1:19">
      <c r="A1900" s="274"/>
      <c r="B1900" s="572" t="s">
        <v>874</v>
      </c>
      <c r="E1900" s="8"/>
    </row>
    <row r="1901" spans="1:19">
      <c r="A1901" s="274"/>
      <c r="B1901" s="41" t="s">
        <v>127</v>
      </c>
      <c r="E1901" s="8"/>
    </row>
    <row r="1902" spans="1:19">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Latest Result</v>
      </c>
    </row>
    <row r="1903" spans="1:19">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Latest Result</v>
      </c>
    </row>
    <row r="1907" spans="1:19">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f ca="1">IF(ISNUMBER(OFFSET(INDIRECT("'"&amp;'DATA for charts'!S$5&amp;"'!$l1"),$A1907-1,0)),OFFSET(INDIRECT("'"&amp;'DATA for charts'!S$5&amp;"'!$l1"),$A1907-1,0),NA())</f>
        <v>0</v>
      </c>
    </row>
    <row r="1908" spans="1:19">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f ca="1">IF(ISNUMBER(OFFSET(INDIRECT("'"&amp;'DATA for charts'!S$5&amp;"'!$l1"),$A1908-1,0)),OFFSET(INDIRECT("'"&amp;'DATA for charts'!S$5&amp;"'!$l1"),$A1908-1,0),NA())</f>
        <v>0</v>
      </c>
    </row>
    <row r="1909" spans="1:19">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f ca="1">IF(ISNUMBER(OFFSET(INDIRECT("'"&amp;'DATA for charts'!S$5&amp;"'!$l1"),$A1909-1,0)),OFFSET(INDIRECT("'"&amp;'DATA for charts'!S$5&amp;"'!$l1"),$A1909-1,0),NA())</f>
        <v>0</v>
      </c>
    </row>
    <row r="1910" spans="1:19">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f ca="1">IF(ISNUMBER(OFFSET(INDIRECT("'"&amp;'DATA for charts'!S$5&amp;"'!$l1"),$A1910-1,0)),OFFSET(INDIRECT("'"&amp;'DATA for charts'!S$5&amp;"'!$l1"),$A1910-1,0),NA())</f>
        <v>1.0066829543411416E-2</v>
      </c>
    </row>
    <row r="1911" spans="1:19">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f ca="1">IF(ISNUMBER(OFFSET(INDIRECT("'"&amp;'DATA for charts'!S$5&amp;"'!$l1"),$A1911-1,0)),OFFSET(INDIRECT("'"&amp;'DATA for charts'!S$5&amp;"'!$l1"),$A1911-1,0),NA())</f>
        <v>0.11176078718938418</v>
      </c>
    </row>
    <row r="1912" spans="1:19">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f ca="1">IF(ISNUMBER(OFFSET(INDIRECT("'"&amp;'DATA for charts'!S$5&amp;"'!$l1"),$A1912-1,0)),OFFSET(INDIRECT("'"&amp;'DATA for charts'!S$5&amp;"'!$l1"),$A1912-1,0),NA())</f>
        <v>0.22967622778229832</v>
      </c>
    </row>
    <row r="1913" spans="1:19">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f ca="1">IF(ISNUMBER(OFFSET(INDIRECT("'"&amp;'DATA for charts'!S$5&amp;"'!$l1"),$A1913-1,0)),OFFSET(INDIRECT("'"&amp;'DATA for charts'!S$5&amp;"'!$l1"),$A1913-1,0),NA())</f>
        <v>0.32251728593932771</v>
      </c>
    </row>
    <row r="1914" spans="1:19">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f ca="1">IF(ISNUMBER(OFFSET(INDIRECT("'"&amp;'DATA for charts'!S$5&amp;"'!$l1"),$A1914-1,0)),OFFSET(INDIRECT("'"&amp;'DATA for charts'!S$5&amp;"'!$l1"),$A1914-1,0),NA())</f>
        <v>0.19641927337524306</v>
      </c>
    </row>
    <row r="1915" spans="1:19">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f ca="1">IF(ISNUMBER(OFFSET(INDIRECT("'"&amp;'DATA for charts'!S$5&amp;"'!$l1"),$A1915-1,0)),OFFSET(INDIRECT("'"&amp;'DATA for charts'!S$5&amp;"'!$l1"),$A1915-1,0),NA())</f>
        <v>0</v>
      </c>
    </row>
    <row r="1916" spans="1:19">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f ca="1">IF(ISNUMBER(OFFSET(INDIRECT("'"&amp;'DATA for charts'!S$5&amp;"'!$l1"),$A1916-1,0)),OFFSET(INDIRECT("'"&amp;'DATA for charts'!S$5&amp;"'!$l1"),$A1916-1,0),NA())</f>
        <v>0</v>
      </c>
    </row>
    <row r="1917" spans="1:19">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f ca="1">IF(ISNUMBER(OFFSET(INDIRECT("'"&amp;'DATA for charts'!S$5&amp;"'!$l1"),$A1917-1,0)),OFFSET(INDIRECT("'"&amp;'DATA for charts'!S$5&amp;"'!$l1"),$A1917-1,0),NA())</f>
        <v>0</v>
      </c>
    </row>
    <row r="1918" spans="1:19">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f ca="1">IF(ISNUMBER(OFFSET(INDIRECT("'"&amp;'DATA for charts'!S$5&amp;"'!$l1"),$A1918-1,0)),OFFSET(INDIRECT("'"&amp;'DATA for charts'!S$5&amp;"'!$l1"),$A1918-1,0),NA())</f>
        <v>-0.11102230824373528</v>
      </c>
    </row>
    <row r="1919" spans="1:19">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f ca="1">IF(ISNUMBER(OFFSET(INDIRECT("'"&amp;'DATA for charts'!S$5&amp;"'!$l1"),$A1919-1,0)),OFFSET(INDIRECT("'"&amp;'DATA for charts'!S$5&amp;"'!$l1"),$A1919-1,0),NA())</f>
        <v>-0.74762056986569725</v>
      </c>
    </row>
    <row r="1920" spans="1:19">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f ca="1">IF(ISNUMBER(OFFSET(INDIRECT("'"&amp;'DATA for charts'!S$5&amp;"'!$l1"),$A1920-1,0)),OFFSET(INDIRECT("'"&amp;'DATA for charts'!S$5&amp;"'!$l1"),$A1920-1,0),NA())</f>
        <v>-1.181083023832064</v>
      </c>
    </row>
    <row r="1921" spans="1:19">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f ca="1">IF(ISNUMBER(OFFSET(INDIRECT("'"&amp;'DATA for charts'!S$5&amp;"'!$l1"),$A1921-1,0)),OFFSET(INDIRECT("'"&amp;'DATA for charts'!S$5&amp;"'!$l1"),$A1921-1,0),NA())</f>
        <v>-1.3475857602081471</v>
      </c>
    </row>
    <row r="1922" spans="1:19">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f ca="1">IF(ISNUMBER(OFFSET(INDIRECT("'"&amp;'DATA for charts'!S$5&amp;"'!$l1"),$A1922-1,0)),OFFSET(INDIRECT("'"&amp;'DATA for charts'!S$5&amp;"'!$l1"),$A1922-1,0),NA())</f>
        <v>-1.2767807114115945</v>
      </c>
    </row>
    <row r="1923" spans="1:19">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f ca="1">IF(ISNUMBER(OFFSET(INDIRECT("'"&amp;'DATA for charts'!S$5&amp;"'!$l1"),$A1923-1,0)),OFFSET(INDIRECT("'"&amp;'DATA for charts'!S$5&amp;"'!$l1"),$A1923-1,0),NA())</f>
        <v>-0.87926495409687222</v>
      </c>
    </row>
    <row r="1924" spans="1:19">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f ca="1">IF(ISNUMBER(OFFSET(INDIRECT("'"&amp;'DATA for charts'!S$5&amp;"'!$l1"),$A1924-1,0)),OFFSET(INDIRECT("'"&amp;'DATA for charts'!S$5&amp;"'!$l1"),$A1924-1,0),NA())</f>
        <v>-0.21835637676766309</v>
      </c>
    </row>
    <row r="1925" spans="1:19">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f ca="1">IF(ISNUMBER(OFFSET(INDIRECT("'"&amp;'DATA for charts'!S$5&amp;"'!$l1"),$A1925-1,0)),OFFSET(INDIRECT("'"&amp;'DATA for charts'!S$5&amp;"'!$l1"),$A1925-1,0),NA())</f>
        <v>0</v>
      </c>
    </row>
    <row r="1926" spans="1:19">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f ca="1">IF(ISNUMBER(OFFSET(INDIRECT("'"&amp;'DATA for charts'!S$5&amp;"'!$l1"),$A1926-1,0)),OFFSET(INDIRECT("'"&amp;'DATA for charts'!S$5&amp;"'!$l1"),$A1926-1,0),NA())</f>
        <v>0</v>
      </c>
    </row>
    <row r="1927" spans="1:19">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f ca="1">IF(ISNUMBER(OFFSET(INDIRECT("'"&amp;'DATA for charts'!S$5&amp;"'!$l1"),$A1927-1,0)),OFFSET(INDIRECT("'"&amp;'DATA for charts'!S$5&amp;"'!$l1"),$A1927-1,0),NA())</f>
        <v>0</v>
      </c>
    </row>
    <row r="1928" spans="1:19">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f ca="1">IF(ISNUMBER(OFFSET(INDIRECT("'"&amp;'DATA for charts'!S$5&amp;"'!$l1"),$A1928-1,0)),OFFSET(INDIRECT("'"&amp;'DATA for charts'!S$5&amp;"'!$l1"),$A1928-1,0),NA())</f>
        <v>0</v>
      </c>
    </row>
    <row r="1929" spans="1:19">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f ca="1">IF(ISNUMBER(OFFSET(INDIRECT("'"&amp;'DATA for charts'!S$5&amp;"'!$l1"),$A1929-1,0)),OFFSET(INDIRECT("'"&amp;'DATA for charts'!S$5&amp;"'!$l1"),$A1929-1,0),NA())</f>
        <v>0</v>
      </c>
    </row>
    <row r="1930" spans="1:19">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f ca="1">IF(ISNUMBER(OFFSET(INDIRECT("'"&amp;'DATA for charts'!S$5&amp;"'!$l1"),$A1930-1,0)),OFFSET(INDIRECT("'"&amp;'DATA for charts'!S$5&amp;"'!$l1"),$A1930-1,0),NA())</f>
        <v>0</v>
      </c>
    </row>
    <row r="1931" spans="1:19">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19">
      <c r="A1932" s="274"/>
      <c r="E1932" s="8"/>
    </row>
    <row r="1933" spans="1:19">
      <c r="A1933" s="274"/>
      <c r="E1933" s="8"/>
    </row>
    <row r="1934" spans="1:19">
      <c r="A1934" s="274"/>
      <c r="E1934" s="8"/>
      <c r="S1934" s="43"/>
    </row>
    <row r="1935" spans="1:19">
      <c r="A1935" s="274"/>
      <c r="E1935" s="8"/>
      <c r="S1935" s="43"/>
    </row>
    <row r="1936" spans="1:19">
      <c r="A1936" s="274"/>
      <c r="E1936" s="8"/>
      <c r="S1936" s="43"/>
    </row>
    <row r="1937" spans="1:19">
      <c r="A1937" s="274"/>
      <c r="E1937" s="8"/>
      <c r="S1937" s="47"/>
    </row>
    <row r="1938" spans="1:19">
      <c r="A1938" s="274"/>
      <c r="E1938" s="8"/>
    </row>
    <row r="1939" spans="1:19">
      <c r="A1939" s="274"/>
      <c r="B1939" s="572" t="s">
        <v>126</v>
      </c>
      <c r="E1939" s="8"/>
    </row>
    <row r="1940" spans="1:19">
      <c r="A1940" s="274"/>
      <c r="B1940" s="572" t="s">
        <v>875</v>
      </c>
      <c r="E1940" s="8"/>
    </row>
    <row r="1941" spans="1:19">
      <c r="A1941" s="274"/>
      <c r="B1941" s="41" t="s">
        <v>127</v>
      </c>
      <c r="E1941" s="8"/>
    </row>
    <row r="1942" spans="1:19">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Latest Result</v>
      </c>
    </row>
    <row r="1943" spans="1:19">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Latest Result</v>
      </c>
    </row>
    <row r="1947" spans="1:19">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f ca="1">IF(ISNUMBER(OFFSET(INDIRECT("'"&amp;'DATA for charts'!S$5&amp;"'!$v1"),$A1947-1,0)),OFFSET(INDIRECT("'"&amp;'DATA for charts'!S$5&amp;"'!$v1"),$A1947-1,0),NA())</f>
        <v>-0.21575050852874805</v>
      </c>
    </row>
    <row r="1948" spans="1:19">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f ca="1">IF(ISNUMBER(OFFSET(INDIRECT("'"&amp;'DATA for charts'!S$5&amp;"'!$v1"),$A1948-1,0)),OFFSET(INDIRECT("'"&amp;'DATA for charts'!S$5&amp;"'!$v1"),$A1948-1,0),NA())</f>
        <v>-0.15588235658540611</v>
      </c>
    </row>
    <row r="1949" spans="1:19">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f ca="1">IF(ISNUMBER(OFFSET(INDIRECT("'"&amp;'DATA for charts'!S$5&amp;"'!$v1"),$A1949-1,0)),OFFSET(INDIRECT("'"&amp;'DATA for charts'!S$5&amp;"'!$v1"),$A1949-1,0),NA())</f>
        <v>-9.365153557258972E-2</v>
      </c>
    </row>
    <row r="1950" spans="1:19">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f ca="1">IF(ISNUMBER(OFFSET(INDIRECT("'"&amp;'DATA for charts'!S$5&amp;"'!$v1"),$A1950-1,0)),OFFSET(INDIRECT("'"&amp;'DATA for charts'!S$5&amp;"'!$v1"),$A1950-1,0),NA())</f>
        <v>-2.4142858209565889E-2</v>
      </c>
    </row>
    <row r="1951" spans="1:19">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f ca="1">IF(ISNUMBER(OFFSET(INDIRECT("'"&amp;'DATA for charts'!S$5&amp;"'!$v1"),$A1951-1,0)),OFFSET(INDIRECT("'"&amp;'DATA for charts'!S$5&amp;"'!$v1"),$A1951-1,0),NA())</f>
        <v>0</v>
      </c>
    </row>
    <row r="1952" spans="1:19">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f ca="1">IF(ISNUMBER(OFFSET(INDIRECT("'"&amp;'DATA for charts'!S$5&amp;"'!$v1"),$A1952-1,0)),OFFSET(INDIRECT("'"&amp;'DATA for charts'!S$5&amp;"'!$v1"),$A1952-1,0),NA())</f>
        <v>0</v>
      </c>
    </row>
    <row r="1953" spans="1:19">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f ca="1">IF(ISNUMBER(OFFSET(INDIRECT("'"&amp;'DATA for charts'!S$5&amp;"'!$v1"),$A1953-1,0)),OFFSET(INDIRECT("'"&amp;'DATA for charts'!S$5&amp;"'!$v1"),$A1953-1,0),NA())</f>
        <v>-6.2989304286409725E-2</v>
      </c>
    </row>
    <row r="1954" spans="1:19">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f ca="1">IF(ISNUMBER(OFFSET(INDIRECT("'"&amp;'DATA for charts'!S$5&amp;"'!$v1"),$A1954-1,0)),OFFSET(INDIRECT("'"&amp;'DATA for charts'!S$5&amp;"'!$v1"),$A1954-1,0),NA())</f>
        <v>-0.17090907589573945</v>
      </c>
    </row>
    <row r="1955" spans="1:19">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f ca="1">IF(ISNUMBER(OFFSET(INDIRECT("'"&amp;'DATA for charts'!S$5&amp;"'!$v1"),$A1955-1,0)),OFFSET(INDIRECT("'"&amp;'DATA for charts'!S$5&amp;"'!$v1"),$A1955-1,0),NA())</f>
        <v>-0.30246244763568891</v>
      </c>
    </row>
    <row r="1956" spans="1:19">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f ca="1">IF(ISNUMBER(OFFSET(INDIRECT("'"&amp;'DATA for charts'!S$5&amp;"'!$v1"),$A1956-1,0)),OFFSET(INDIRECT("'"&amp;'DATA for charts'!S$5&amp;"'!$v1"),$A1956-1,0),NA())</f>
        <v>-0.52914879250350277</v>
      </c>
    </row>
    <row r="1957" spans="1:19">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f ca="1">IF(ISNUMBER(OFFSET(INDIRECT("'"&amp;'DATA for charts'!S$5&amp;"'!$v1"),$A1957-1,0)),OFFSET(INDIRECT("'"&amp;'DATA for charts'!S$5&amp;"'!$v1"),$A1957-1,0),NA())</f>
        <v>-0.82734929954269443</v>
      </c>
    </row>
    <row r="1958" spans="1:19">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f ca="1">IF(ISNUMBER(OFFSET(INDIRECT("'"&amp;'DATA for charts'!S$5&amp;"'!$v1"),$A1958-1,0)),OFFSET(INDIRECT("'"&amp;'DATA for charts'!S$5&amp;"'!$v1"),$A1958-1,0),NA())</f>
        <v>-1.0994916287195862</v>
      </c>
    </row>
    <row r="1959" spans="1:19">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f ca="1">IF(ISNUMBER(OFFSET(INDIRECT("'"&amp;'DATA for charts'!S$5&amp;"'!$v1"),$A1959-1,0)),OFFSET(INDIRECT("'"&amp;'DATA for charts'!S$5&amp;"'!$v1"),$A1959-1,0),NA())</f>
        <v>-1.3165304683575196</v>
      </c>
    </row>
    <row r="1960" spans="1:19">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f ca="1">IF(ISNUMBER(OFFSET(INDIRECT("'"&amp;'DATA for charts'!S$5&amp;"'!$v1"),$A1960-1,0)),OFFSET(INDIRECT("'"&amp;'DATA for charts'!S$5&amp;"'!$v1"),$A1960-1,0),NA())</f>
        <v>-1.4416855982465944</v>
      </c>
    </row>
    <row r="1961" spans="1:19">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f ca="1">IF(ISNUMBER(OFFSET(INDIRECT("'"&amp;'DATA for charts'!S$5&amp;"'!$v1"),$A1961-1,0)),OFFSET(INDIRECT("'"&amp;'DATA for charts'!S$5&amp;"'!$v1"),$A1961-1,0),NA())</f>
        <v>-1.4379822047920805</v>
      </c>
    </row>
    <row r="1962" spans="1:19">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f ca="1">IF(ISNUMBER(OFFSET(INDIRECT("'"&amp;'DATA for charts'!S$5&amp;"'!$v1"),$A1962-1,0)),OFFSET(INDIRECT("'"&amp;'DATA for charts'!S$5&amp;"'!$v1"),$A1962-1,0),NA())</f>
        <v>-1.3299748842015611</v>
      </c>
    </row>
    <row r="1963" spans="1:19">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f ca="1">IF(ISNUMBER(OFFSET(INDIRECT("'"&amp;'DATA for charts'!S$5&amp;"'!$v1"),$A1963-1,0)),OFFSET(INDIRECT("'"&amp;'DATA for charts'!S$5&amp;"'!$v1"),$A1963-1,0),NA())</f>
        <v>-1.2235603570892721</v>
      </c>
    </row>
    <row r="1964" spans="1:19">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f ca="1">IF(ISNUMBER(OFFSET(INDIRECT("'"&amp;'DATA for charts'!S$5&amp;"'!$v1"),$A1964-1,0)),OFFSET(INDIRECT("'"&amp;'DATA for charts'!S$5&amp;"'!$v1"),$A1964-1,0),NA())</f>
        <v>-1.1098036812228307</v>
      </c>
    </row>
    <row r="1965" spans="1:19">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f ca="1">IF(ISNUMBER(OFFSET(INDIRECT("'"&amp;'DATA for charts'!S$5&amp;"'!$v1"),$A1965-1,0)),OFFSET(INDIRECT("'"&amp;'DATA for charts'!S$5&amp;"'!$v1"),$A1965-1,0),NA())</f>
        <v>-0.9689342516470667</v>
      </c>
    </row>
    <row r="1966" spans="1:19">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f ca="1">IF(ISNUMBER(OFFSET(INDIRECT("'"&amp;'DATA for charts'!S$5&amp;"'!$v1"),$A1966-1,0)),OFFSET(INDIRECT("'"&amp;'DATA for charts'!S$5&amp;"'!$v1"),$A1966-1,0),NA())</f>
        <v>-0.81412355145172777</v>
      </c>
    </row>
    <row r="1967" spans="1:19">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f ca="1">IF(ISNUMBER(OFFSET(INDIRECT("'"&amp;'DATA for charts'!S$5&amp;"'!$v1"),$A1967-1,0)),OFFSET(INDIRECT("'"&amp;'DATA for charts'!S$5&amp;"'!$v1"),$A1967-1,0),NA())</f>
        <v>-0.68625222446298062</v>
      </c>
    </row>
    <row r="1968" spans="1:19">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f ca="1">IF(ISNUMBER(OFFSET(INDIRECT("'"&amp;'DATA for charts'!S$5&amp;"'!$v1"),$A1968-1,0)),OFFSET(INDIRECT("'"&amp;'DATA for charts'!S$5&amp;"'!$v1"),$A1968-1,0),NA())</f>
        <v>-0.59067885388574726</v>
      </c>
    </row>
    <row r="1969" spans="1:19">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f ca="1">IF(ISNUMBER(OFFSET(INDIRECT("'"&amp;'DATA for charts'!S$5&amp;"'!$v1"),$A1969-1,0)),OFFSET(INDIRECT("'"&amp;'DATA for charts'!S$5&amp;"'!$v1"),$A1969-1,0),NA())</f>
        <v>-0.50559503934870564</v>
      </c>
    </row>
    <row r="1970" spans="1:19">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f ca="1">IF(ISNUMBER(OFFSET(INDIRECT("'"&amp;'DATA for charts'!S$5&amp;"'!$v1"),$A1970-1,0)),OFFSET(INDIRECT("'"&amp;'DATA for charts'!S$5&amp;"'!$v1"),$A1970-1,0),NA())</f>
        <v>-0.41088268386437776</v>
      </c>
    </row>
    <row r="1971" spans="1:19">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19">
      <c r="A1979" s="274"/>
      <c r="B1979" s="572" t="s">
        <v>126</v>
      </c>
      <c r="E1979" s="8"/>
    </row>
    <row r="1980" spans="1:19">
      <c r="A1980" s="274"/>
      <c r="B1980" s="572" t="s">
        <v>876</v>
      </c>
      <c r="E1980" s="8"/>
    </row>
    <row r="1981" spans="1:19">
      <c r="A1981" s="274"/>
      <c r="B1981" s="41" t="s">
        <v>127</v>
      </c>
      <c r="E1981" s="8"/>
    </row>
    <row r="1982" spans="1:19">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Latest Result</v>
      </c>
    </row>
    <row r="1983" spans="1:19">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Latest Result</v>
      </c>
    </row>
    <row r="1987" spans="1:19">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f ca="1">IF(ISNUMBER(OFFSET(INDIRECT("'"&amp;'DATA for charts'!S$5&amp;"'!$m1"),$A1987-1,0)),OFFSET(INDIRECT("'"&amp;'DATA for charts'!S$5&amp;"'!$m1"),$A1987-1,0),NA())</f>
        <v>1.1315626715508307</v>
      </c>
    </row>
    <row r="1988" spans="1:19">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f ca="1">IF(ISNUMBER(OFFSET(INDIRECT("'"&amp;'DATA for charts'!S$5&amp;"'!$m1"),$A1988-1,0)),OFFSET(INDIRECT("'"&amp;'DATA for charts'!S$5&amp;"'!$m1"),$A1988-1,0),NA())</f>
        <v>1.2332415666167138</v>
      </c>
    </row>
    <row r="1989" spans="1:19">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f ca="1">IF(ISNUMBER(OFFSET(INDIRECT("'"&amp;'DATA for charts'!S$5&amp;"'!$m1"),$A1989-1,0)),OFFSET(INDIRECT("'"&amp;'DATA for charts'!S$5&amp;"'!$m1"),$A1989-1,0),NA())</f>
        <v>1.3297261645263307</v>
      </c>
    </row>
    <row r="1990" spans="1:19">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f ca="1">IF(ISNUMBER(OFFSET(INDIRECT("'"&amp;'DATA for charts'!S$5&amp;"'!$m1"),$A1990-1,0)),OFFSET(INDIRECT("'"&amp;'DATA for charts'!S$5&amp;"'!$m1"),$A1990-1,0),NA())</f>
        <v>1.4277116666192335</v>
      </c>
    </row>
    <row r="1991" spans="1:19">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f ca="1">IF(ISNUMBER(OFFSET(INDIRECT("'"&amp;'DATA for charts'!S$5&amp;"'!$m1"),$A1991-1,0)),OFFSET(INDIRECT("'"&amp;'DATA for charts'!S$5&amp;"'!$m1"),$A1991-1,0),NA())</f>
        <v>1.5004385045887609</v>
      </c>
    </row>
    <row r="1992" spans="1:19">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f ca="1">IF(ISNUMBER(OFFSET(INDIRECT("'"&amp;'DATA for charts'!S$5&amp;"'!$m1"),$A1992-1,0)),OFFSET(INDIRECT("'"&amp;'DATA for charts'!S$5&amp;"'!$m1"),$A1992-1,0),NA())</f>
        <v>1.5653249984194444</v>
      </c>
    </row>
    <row r="1993" spans="1:19">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f ca="1">IF(ISNUMBER(OFFSET(INDIRECT("'"&amp;'DATA for charts'!S$5&amp;"'!$m1"),$A1993-1,0)),OFFSET(INDIRECT("'"&amp;'DATA for charts'!S$5&amp;"'!$m1"),$A1993-1,0),NA())</f>
        <v>1.6239190126925722</v>
      </c>
    </row>
    <row r="1994" spans="1:19">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f ca="1">IF(ISNUMBER(OFFSET(INDIRECT("'"&amp;'DATA for charts'!S$5&amp;"'!$m1"),$A1994-1,0)),OFFSET(INDIRECT("'"&amp;'DATA for charts'!S$5&amp;"'!$m1"),$A1994-1,0),NA())</f>
        <v>1.429577514330175</v>
      </c>
    </row>
    <row r="1995" spans="1:19">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f ca="1">IF(ISNUMBER(OFFSET(INDIRECT("'"&amp;'DATA for charts'!S$5&amp;"'!$m1"),$A1995-1,0)),OFFSET(INDIRECT("'"&amp;'DATA for charts'!S$5&amp;"'!$m1"),$A1995-1,0),NA())</f>
        <v>0.87468920951748608</v>
      </c>
    </row>
    <row r="1996" spans="1:19">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f ca="1">IF(ISNUMBER(OFFSET(INDIRECT("'"&amp;'DATA for charts'!S$5&amp;"'!$m1"),$A1996-1,0)),OFFSET(INDIRECT("'"&amp;'DATA for charts'!S$5&amp;"'!$m1"),$A1996-1,0),NA())</f>
        <v>0.34914935011991388</v>
      </c>
    </row>
    <row r="1997" spans="1:19">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f ca="1">IF(ISNUMBER(OFFSET(INDIRECT("'"&amp;'DATA for charts'!S$5&amp;"'!$m1"),$A1997-1,0)),OFFSET(INDIRECT("'"&amp;'DATA for charts'!S$5&amp;"'!$m1"),$A1997-1,0),NA())</f>
        <v>-0.25362742961584578</v>
      </c>
    </row>
    <row r="1998" spans="1:19">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f ca="1">IF(ISNUMBER(OFFSET(INDIRECT("'"&amp;'DATA for charts'!S$5&amp;"'!$m1"),$A1998-1,0)),OFFSET(INDIRECT("'"&amp;'DATA for charts'!S$5&amp;"'!$m1"),$A1998-1,0),NA())</f>
        <v>-0.9363127652300306</v>
      </c>
    </row>
    <row r="1999" spans="1:19">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f ca="1">IF(ISNUMBER(OFFSET(INDIRECT("'"&amp;'DATA for charts'!S$5&amp;"'!$m1"),$A1999-1,0)),OFFSET(INDIRECT("'"&amp;'DATA for charts'!S$5&amp;"'!$m1"),$A1999-1,0),NA())</f>
        <v>-1.6478375931439724</v>
      </c>
    </row>
    <row r="2000" spans="1:19">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f ca="1">IF(ISNUMBER(OFFSET(INDIRECT("'"&amp;'DATA for charts'!S$5&amp;"'!$m1"),$A2000-1,0)),OFFSET(INDIRECT("'"&amp;'DATA for charts'!S$5&amp;"'!$m1"),$A2000-1,0),NA())</f>
        <v>-2.0379337674544082</v>
      </c>
    </row>
    <row r="2001" spans="1:19">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f ca="1">IF(ISNUMBER(OFFSET(INDIRECT("'"&amp;'DATA for charts'!S$5&amp;"'!$m1"),$A2001-1,0)),OFFSET(INDIRECT("'"&amp;'DATA for charts'!S$5&amp;"'!$m1"),$A2001-1,0),NA())</f>
        <v>-2.0819603037710834</v>
      </c>
    </row>
    <row r="2002" spans="1:19">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f ca="1">IF(ISNUMBER(OFFSET(INDIRECT("'"&amp;'DATA for charts'!S$5&amp;"'!$m1"),$A2002-1,0)),OFFSET(INDIRECT("'"&amp;'DATA for charts'!S$5&amp;"'!$m1"),$A2002-1,0),NA())</f>
        <v>-1.9005079163757557</v>
      </c>
    </row>
    <row r="2003" spans="1:19">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f ca="1">IF(ISNUMBER(OFFSET(INDIRECT("'"&amp;'DATA for charts'!S$5&amp;"'!$m1"),$A2003-1,0)),OFFSET(INDIRECT("'"&amp;'DATA for charts'!S$5&amp;"'!$m1"),$A2003-1,0),NA())</f>
        <v>-1.3981179164343442</v>
      </c>
    </row>
    <row r="2004" spans="1:19">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f ca="1">IF(ISNUMBER(OFFSET(INDIRECT("'"&amp;'DATA for charts'!S$5&amp;"'!$m1"),$A2004-1,0)),OFFSET(INDIRECT("'"&amp;'DATA for charts'!S$5&amp;"'!$m1"),$A2004-1,0),NA())</f>
        <v>-0.63216337122016664</v>
      </c>
    </row>
    <row r="2005" spans="1:19">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f ca="1">IF(ISNUMBER(OFFSET(INDIRECT("'"&amp;'DATA for charts'!S$5&amp;"'!$m1"),$A2005-1,0)),OFFSET(INDIRECT("'"&amp;'DATA for charts'!S$5&amp;"'!$m1"),$A2005-1,0),NA())</f>
        <v>-0.18634328167845501</v>
      </c>
    </row>
    <row r="2006" spans="1:19">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f ca="1">IF(ISNUMBER(OFFSET(INDIRECT("'"&amp;'DATA for charts'!S$5&amp;"'!$m1"),$A2006-1,0)),OFFSET(INDIRECT("'"&amp;'DATA for charts'!S$5&amp;"'!$m1"),$A2006-1,0),NA())</f>
        <v>0.10059566332556605</v>
      </c>
    </row>
    <row r="2007" spans="1:19">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f ca="1">IF(ISNUMBER(OFFSET(INDIRECT("'"&amp;'DATA for charts'!S$5&amp;"'!$m1"),$A2007-1,0)),OFFSET(INDIRECT("'"&amp;'DATA for charts'!S$5&amp;"'!$m1"),$A2007-1,0),NA())</f>
        <v>0.33635424350051668</v>
      </c>
    </row>
    <row r="2008" spans="1:19">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f ca="1">IF(ISNUMBER(OFFSET(INDIRECT("'"&amp;'DATA for charts'!S$5&amp;"'!$m1"),$A2008-1,0)),OFFSET(INDIRECT("'"&amp;'DATA for charts'!S$5&amp;"'!$m1"),$A2008-1,0),NA())</f>
        <v>0.56380220758500832</v>
      </c>
    </row>
    <row r="2009" spans="1:19">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f ca="1">IF(ISNUMBER(OFFSET(INDIRECT("'"&amp;'DATA for charts'!S$5&amp;"'!$m1"),$A2009-1,0)),OFFSET(INDIRECT("'"&amp;'DATA for charts'!S$5&amp;"'!$m1"),$A2009-1,0),NA())</f>
        <v>0.75784286997378059</v>
      </c>
    </row>
    <row r="2010" spans="1:19">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f ca="1">IF(ISNUMBER(OFFSET(INDIRECT("'"&amp;'DATA for charts'!S$5&amp;"'!$m1"),$A2010-1,0)),OFFSET(INDIRECT("'"&amp;'DATA for charts'!S$5&amp;"'!$m1"),$A2010-1,0),NA())</f>
        <v>0.89065126807296657</v>
      </c>
    </row>
    <row r="2011" spans="1:19">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19">
      <c r="A2012" s="274"/>
      <c r="E2012" s="8"/>
    </row>
    <row r="2013" spans="1:19">
      <c r="A2013" s="274"/>
      <c r="E2013" s="8"/>
    </row>
    <row r="2014" spans="1:19">
      <c r="A2014" s="274"/>
      <c r="E2014" s="8"/>
      <c r="S2014" s="43"/>
    </row>
    <row r="2015" spans="1:19">
      <c r="A2015" s="274"/>
      <c r="E2015" s="8"/>
      <c r="S2015" s="43"/>
    </row>
    <row r="2016" spans="1:19">
      <c r="A2016" s="274"/>
      <c r="E2016" s="8"/>
      <c r="S2016" s="43"/>
    </row>
    <row r="2017" spans="1:19">
      <c r="A2017" s="274"/>
      <c r="E2017" s="8"/>
      <c r="S2017" s="47"/>
    </row>
    <row r="2018" spans="1:19">
      <c r="A2018" s="274"/>
      <c r="E2018" s="8"/>
    </row>
    <row r="2019" spans="1:19">
      <c r="A2019" s="274"/>
      <c r="B2019" s="572" t="s">
        <v>126</v>
      </c>
      <c r="E2019" s="8"/>
    </row>
    <row r="2020" spans="1:19">
      <c r="A2020" s="274"/>
      <c r="B2020" s="572" t="s">
        <v>877</v>
      </c>
      <c r="E2020" s="8"/>
    </row>
    <row r="2021" spans="1:19">
      <c r="A2021" s="274"/>
      <c r="B2021" s="41" t="s">
        <v>127</v>
      </c>
      <c r="E2021" s="8"/>
    </row>
    <row r="2022" spans="1:19">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Latest Result</v>
      </c>
    </row>
    <row r="2023" spans="1:19">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Latest Result</v>
      </c>
    </row>
    <row r="2027" spans="1:19">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f ca="1">IF(ISNUMBER(OFFSET(INDIRECT("'"&amp;'DATA for charts'!S$5&amp;"'!$w1"),$A2027-1,0)),OFFSET(INDIRECT("'"&amp;'DATA for charts'!S$5&amp;"'!$w1"),$A2027-1,0),NA())</f>
        <v>-0.71074790202205285</v>
      </c>
    </row>
    <row r="2028" spans="1:19">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f ca="1">IF(ISNUMBER(OFFSET(INDIRECT("'"&amp;'DATA for charts'!S$5&amp;"'!$w1"),$A2028-1,0)),OFFSET(INDIRECT("'"&amp;'DATA for charts'!S$5&amp;"'!$w1"),$A2028-1,0),NA())</f>
        <v>-0.62347511649422782</v>
      </c>
    </row>
    <row r="2029" spans="1:19">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f ca="1">IF(ISNUMBER(OFFSET(INDIRECT("'"&amp;'DATA for charts'!S$5&amp;"'!$w1"),$A2029-1,0)),OFFSET(INDIRECT("'"&amp;'DATA for charts'!S$5&amp;"'!$w1"),$A2029-1,0),NA())</f>
        <v>-0.52735002072393056</v>
      </c>
    </row>
    <row r="2030" spans="1:19">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f ca="1">IF(ISNUMBER(OFFSET(INDIRECT("'"&amp;'DATA for charts'!S$5&amp;"'!$w1"),$A2030-1,0)),OFFSET(INDIRECT("'"&amp;'DATA for charts'!S$5&amp;"'!$w1"),$A2030-1,0),NA())</f>
        <v>-0.42150955711942784</v>
      </c>
    </row>
    <row r="2031" spans="1:19">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f ca="1">IF(ISNUMBER(OFFSET(INDIRECT("'"&amp;'DATA for charts'!S$5&amp;"'!$w1"),$A2031-1,0)),OFFSET(INDIRECT("'"&amp;'DATA for charts'!S$5&amp;"'!$w1"),$A2031-1,0),NA())</f>
        <v>-0.32771956171952499</v>
      </c>
    </row>
    <row r="2032" spans="1:19">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f ca="1">IF(ISNUMBER(OFFSET(INDIRECT("'"&amp;'DATA for charts'!S$5&amp;"'!$w1"),$A2032-1,0)),OFFSET(INDIRECT("'"&amp;'DATA for charts'!S$5&amp;"'!$w1"),$A2032-1,0),NA())</f>
        <v>-0.33273529233248056</v>
      </c>
    </row>
    <row r="2033" spans="1:19">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f ca="1">IF(ISNUMBER(OFFSET(INDIRECT("'"&amp;'DATA for charts'!S$5&amp;"'!$w1"),$A2033-1,0)),OFFSET(INDIRECT("'"&amp;'DATA for charts'!S$5&amp;"'!$w1"),$A2033-1,0),NA())</f>
        <v>-0.44088444330325</v>
      </c>
    </row>
    <row r="2034" spans="1:19">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f ca="1">IF(ISNUMBER(OFFSET(INDIRECT("'"&amp;'DATA for charts'!S$5&amp;"'!$w1"),$A2034-1,0)),OFFSET(INDIRECT("'"&amp;'DATA for charts'!S$5&amp;"'!$w1"),$A2034-1,0),NA())</f>
        <v>-0.59820849407404175</v>
      </c>
    </row>
    <row r="2035" spans="1:19">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f ca="1">IF(ISNUMBER(OFFSET(INDIRECT("'"&amp;'DATA for charts'!S$5&amp;"'!$w1"),$A2035-1,0)),OFFSET(INDIRECT("'"&amp;'DATA for charts'!S$5&amp;"'!$w1"),$A2035-1,0),NA())</f>
        <v>-0.79837967026477785</v>
      </c>
    </row>
    <row r="2036" spans="1:19">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f ca="1">IF(ISNUMBER(OFFSET(INDIRECT("'"&amp;'DATA for charts'!S$5&amp;"'!$w1"),$A2036-1,0)),OFFSET(INDIRECT("'"&amp;'DATA for charts'!S$5&amp;"'!$w1"),$A2036-1,0),NA())</f>
        <v>-1.1090986564752277</v>
      </c>
    </row>
    <row r="2037" spans="1:19">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f ca="1">IF(ISNUMBER(OFFSET(INDIRECT("'"&amp;'DATA for charts'!S$5&amp;"'!$w1"),$A2037-1,0)),OFFSET(INDIRECT("'"&amp;'DATA for charts'!S$5&amp;"'!$w1"),$A2037-1,0),NA())</f>
        <v>-1.4971346399039889</v>
      </c>
    </row>
    <row r="2038" spans="1:19">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f ca="1">IF(ISNUMBER(OFFSET(INDIRECT("'"&amp;'DATA for charts'!S$5&amp;"'!$w1"),$A2038-1,0)),OFFSET(INDIRECT("'"&amp;'DATA for charts'!S$5&amp;"'!$w1"),$A2038-1,0),NA())</f>
        <v>-1.8618460881651748</v>
      </c>
    </row>
    <row r="2039" spans="1:19">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f ca="1">IF(ISNUMBER(OFFSET(INDIRECT("'"&amp;'DATA for charts'!S$5&amp;"'!$w1"),$A2039-1,0)),OFFSET(INDIRECT("'"&amp;'DATA for charts'!S$5&amp;"'!$w1"),$A2039-1,0),NA())</f>
        <v>-2.1008854939273416</v>
      </c>
    </row>
    <row r="2040" spans="1:19">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f ca="1">IF(ISNUMBER(OFFSET(INDIRECT("'"&amp;'DATA for charts'!S$5&amp;"'!$w1"),$A2040-1,0)),OFFSET(INDIRECT("'"&amp;'DATA for charts'!S$5&amp;"'!$w1"),$A2040-1,0),NA())</f>
        <v>-2.2353503096812859</v>
      </c>
    </row>
    <row r="2041" spans="1:19">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f ca="1">IF(ISNUMBER(OFFSET(INDIRECT("'"&amp;'DATA for charts'!S$5&amp;"'!$w1"),$A2041-1,0)),OFFSET(INDIRECT("'"&amp;'DATA for charts'!S$5&amp;"'!$w1"),$A2041-1,0),NA())</f>
        <v>-2.2319381078508891</v>
      </c>
    </row>
    <row r="2042" spans="1:19">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f ca="1">IF(ISNUMBER(OFFSET(INDIRECT("'"&amp;'DATA for charts'!S$5&amp;"'!$w1"),$A2042-1,0)),OFFSET(INDIRECT("'"&amp;'DATA for charts'!S$5&amp;"'!$w1"),$A2042-1,0),NA())</f>
        <v>-2.1291955274310301</v>
      </c>
    </row>
    <row r="2043" spans="1:19">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f ca="1">IF(ISNUMBER(OFFSET(INDIRECT("'"&amp;'DATA for charts'!S$5&amp;"'!$w1"),$A2043-1,0)),OFFSET(INDIRECT("'"&amp;'DATA for charts'!S$5&amp;"'!$w1"),$A2043-1,0),NA())</f>
        <v>-2.0064106525163248</v>
      </c>
    </row>
    <row r="2044" spans="1:19">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f ca="1">IF(ISNUMBER(OFFSET(INDIRECT("'"&amp;'DATA for charts'!S$5&amp;"'!$w1"),$A2044-1,0)),OFFSET(INDIRECT("'"&amp;'DATA for charts'!S$5&amp;"'!$w1"),$A2044-1,0),NA())</f>
        <v>-1.8638915196808834</v>
      </c>
    </row>
    <row r="2045" spans="1:19">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f ca="1">IF(ISNUMBER(OFFSET(INDIRECT("'"&amp;'DATA for charts'!S$5&amp;"'!$w1"),$A2045-1,0)),OFFSET(INDIRECT("'"&amp;'DATA for charts'!S$5&amp;"'!$w1"),$A2045-1,0),NA())</f>
        <v>-1.692515116792825</v>
      </c>
    </row>
    <row r="2046" spans="1:19">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f ca="1">IF(ISNUMBER(OFFSET(INDIRECT("'"&amp;'DATA for charts'!S$5&amp;"'!$w1"),$A2046-1,0)),OFFSET(INDIRECT("'"&amp;'DATA for charts'!S$5&amp;"'!$w1"),$A2046-1,0),NA())</f>
        <v>-1.5015243303995667</v>
      </c>
    </row>
    <row r="2047" spans="1:19">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f ca="1">IF(ISNUMBER(OFFSET(INDIRECT("'"&amp;'DATA for charts'!S$5&amp;"'!$w1"),$A2047-1,0)),OFFSET(INDIRECT("'"&amp;'DATA for charts'!S$5&amp;"'!$w1"),$A2047-1,0),NA())</f>
        <v>-1.3387419677251529</v>
      </c>
    </row>
    <row r="2048" spans="1:19">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f ca="1">IF(ISNUMBER(OFFSET(INDIRECT("'"&amp;'DATA for charts'!S$5&amp;"'!$w1"),$A2048-1,0)),OFFSET(INDIRECT("'"&amp;'DATA for charts'!S$5&amp;"'!$w1"),$A2048-1,0),NA())</f>
        <v>-1.2139437391102441</v>
      </c>
    </row>
    <row r="2049" spans="1:19">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f ca="1">IF(ISNUMBER(OFFSET(INDIRECT("'"&amp;'DATA for charts'!S$5&amp;"'!$w1"),$A2049-1,0)),OFFSET(INDIRECT("'"&amp;'DATA for charts'!S$5&amp;"'!$w1"),$A2049-1,0),NA())</f>
        <v>-1.0991311936741777</v>
      </c>
    </row>
    <row r="2050" spans="1:19">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f ca="1">IF(ISNUMBER(OFFSET(INDIRECT("'"&amp;'DATA for charts'!S$5&amp;"'!$w1"),$A2050-1,0)),OFFSET(INDIRECT("'"&amp;'DATA for charts'!S$5&amp;"'!$w1"),$A2050-1,0),NA())</f>
        <v>-0.97318438539984731</v>
      </c>
    </row>
    <row r="2051" spans="1:19">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19">
      <c r="A2059" s="274"/>
      <c r="B2059" s="572" t="s">
        <v>126</v>
      </c>
      <c r="E2059" s="8"/>
    </row>
    <row r="2060" spans="1:19">
      <c r="A2060" s="274"/>
      <c r="B2060" s="572" t="s">
        <v>878</v>
      </c>
      <c r="E2060" s="8"/>
    </row>
    <row r="2061" spans="1:19">
      <c r="A2061" s="274"/>
      <c r="B2061" s="41" t="s">
        <v>127</v>
      </c>
      <c r="E2061" s="8"/>
    </row>
    <row r="2062" spans="1:19">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Latest Result</v>
      </c>
    </row>
    <row r="2063" spans="1:19">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Latest Result</v>
      </c>
    </row>
    <row r="2067" spans="1:19">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f ca="1">IF(ISNUMBER(OFFSET(INDIRECT("'"&amp;'DATA for charts'!S$5&amp;"'!$n1"),$A2067-1,0)),OFFSET(INDIRECT("'"&amp;'DATA for charts'!S$5&amp;"'!$n1"),$A2067-1,0),NA())</f>
        <v>0.50875929229770556</v>
      </c>
    </row>
    <row r="2068" spans="1:19">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f ca="1">IF(ISNUMBER(OFFSET(INDIRECT("'"&amp;'DATA for charts'!S$5&amp;"'!$n1"),$A2068-1,0)),OFFSET(INDIRECT("'"&amp;'DATA for charts'!S$5&amp;"'!$n1"),$A2068-1,0),NA())</f>
        <v>0.59729423742173338</v>
      </c>
    </row>
    <row r="2069" spans="1:19">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f ca="1">IF(ISNUMBER(OFFSET(INDIRECT("'"&amp;'DATA for charts'!S$5&amp;"'!$n1"),$A2069-1,0)),OFFSET(INDIRECT("'"&amp;'DATA for charts'!S$5&amp;"'!$n1"),$A2069-1,0),NA())</f>
        <v>0.67434081210524999</v>
      </c>
    </row>
    <row r="2070" spans="1:19">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f ca="1">IF(ISNUMBER(OFFSET(INDIRECT("'"&amp;'DATA for charts'!S$5&amp;"'!$n1"),$A2070-1,0)),OFFSET(INDIRECT("'"&amp;'DATA for charts'!S$5&amp;"'!$n1"),$A2070-1,0),NA())</f>
        <v>0.74588923067328605</v>
      </c>
    </row>
    <row r="2071" spans="1:19">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f ca="1">IF(ISNUMBER(OFFSET(INDIRECT("'"&amp;'DATA for charts'!S$5&amp;"'!$n1"),$A2071-1,0)),OFFSET(INDIRECT("'"&amp;'DATA for charts'!S$5&amp;"'!$n1"),$A2071-1,0),NA())</f>
        <v>0.78604190469503898</v>
      </c>
    </row>
    <row r="2072" spans="1:19">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f ca="1">IF(ISNUMBER(OFFSET(INDIRECT("'"&amp;'DATA for charts'!S$5&amp;"'!$n1"),$A2072-1,0)),OFFSET(INDIRECT("'"&amp;'DATA for charts'!S$5&amp;"'!$n1"),$A2072-1,0),NA())</f>
        <v>0.81680638516294168</v>
      </c>
    </row>
    <row r="2073" spans="1:19">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f ca="1">IF(ISNUMBER(OFFSET(INDIRECT("'"&amp;'DATA for charts'!S$5&amp;"'!$n1"),$A2073-1,0)),OFFSET(INDIRECT("'"&amp;'DATA for charts'!S$5&amp;"'!$n1"),$A2073-1,0),NA())</f>
        <v>0.84140046212465835</v>
      </c>
    </row>
    <row r="2074" spans="1:19">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f ca="1">IF(ISNUMBER(OFFSET(INDIRECT("'"&amp;'DATA for charts'!S$5&amp;"'!$n1"),$A2074-1,0)),OFFSET(INDIRECT("'"&amp;'DATA for charts'!S$5&amp;"'!$n1"),$A2074-1,0),NA())</f>
        <v>0.68673406273006676</v>
      </c>
    </row>
    <row r="2075" spans="1:19">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f ca="1">IF(ISNUMBER(OFFSET(INDIRECT("'"&amp;'DATA for charts'!S$5&amp;"'!$n1"),$A2075-1,0)),OFFSET(INDIRECT("'"&amp;'DATA for charts'!S$5&amp;"'!$n1"),$A2075-1,0),NA())</f>
        <v>0.24591788665018138</v>
      </c>
    </row>
    <row r="2076" spans="1:19">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f ca="1">IF(ISNUMBER(OFFSET(INDIRECT("'"&amp;'DATA for charts'!S$5&amp;"'!$n1"),$A2076-1,0)),OFFSET(INDIRECT("'"&amp;'DATA for charts'!S$5&amp;"'!$n1"),$A2076-1,0),NA())</f>
        <v>-0.36330283556897774</v>
      </c>
    </row>
    <row r="2077" spans="1:19">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f ca="1">IF(ISNUMBER(OFFSET(INDIRECT("'"&amp;'DATA for charts'!S$5&amp;"'!$n1"),$A2077-1,0)),OFFSET(INDIRECT("'"&amp;'DATA for charts'!S$5&amp;"'!$n1"),$A2077-1,0),NA())</f>
        <v>-1.0539288544348666</v>
      </c>
    </row>
    <row r="2078" spans="1:19">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f ca="1">IF(ISNUMBER(OFFSET(INDIRECT("'"&amp;'DATA for charts'!S$5&amp;"'!$n1"),$A2078-1,0)),OFFSET(INDIRECT("'"&amp;'DATA for charts'!S$5&amp;"'!$n1"),$A2078-1,0),NA())</f>
        <v>-1.7987481159115972</v>
      </c>
    </row>
    <row r="2079" spans="1:19">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f ca="1">IF(ISNUMBER(OFFSET(INDIRECT("'"&amp;'DATA for charts'!S$5&amp;"'!$n1"),$A2079-1,0)),OFFSET(INDIRECT("'"&amp;'DATA for charts'!S$5&amp;"'!$n1"),$A2079-1,0),NA())</f>
        <v>-2.5158528684216832</v>
      </c>
    </row>
    <row r="2080" spans="1:19">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f ca="1">IF(ISNUMBER(OFFSET(INDIRECT("'"&amp;'DATA for charts'!S$5&amp;"'!$n1"),$A2080-1,0)),OFFSET(INDIRECT("'"&amp;'DATA for charts'!S$5&amp;"'!$n1"),$A2080-1,0),NA())</f>
        <v>-2.8801439661575556</v>
      </c>
    </row>
    <row r="2081" spans="1:19">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f ca="1">IF(ISNUMBER(OFFSET(INDIRECT("'"&amp;'DATA for charts'!S$5&amp;"'!$n1"),$A2081-1,0)),OFFSET(INDIRECT("'"&amp;'DATA for charts'!S$5&amp;"'!$n1"),$A2081-1,0),NA())</f>
        <v>-2.9302731714639725</v>
      </c>
    </row>
    <row r="2082" spans="1:19">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f ca="1">IF(ISNUMBER(OFFSET(INDIRECT("'"&amp;'DATA for charts'!S$5&amp;"'!$n1"),$A2082-1,0)),OFFSET(INDIRECT("'"&amp;'DATA for charts'!S$5&amp;"'!$n1"),$A2082-1,0),NA())</f>
        <v>-2.7431443568003306</v>
      </c>
    </row>
    <row r="2083" spans="1:19">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f ca="1">IF(ISNUMBER(OFFSET(INDIRECT("'"&amp;'DATA for charts'!S$5&amp;"'!$n1"),$A2083-1,0)),OFFSET(INDIRECT("'"&amp;'DATA for charts'!S$5&amp;"'!$n1"),$A2083-1,0),NA())</f>
        <v>-2.2176124713842054</v>
      </c>
    </row>
    <row r="2084" spans="1:19">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f ca="1">IF(ISNUMBER(OFFSET(INDIRECT("'"&amp;'DATA for charts'!S$5&amp;"'!$n1"),$A2084-1,0)),OFFSET(INDIRECT("'"&amp;'DATA for charts'!S$5&amp;"'!$n1"),$A2084-1,0),NA())</f>
        <v>-1.4023005481215389</v>
      </c>
    </row>
    <row r="2085" spans="1:19">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f ca="1">IF(ISNUMBER(OFFSET(INDIRECT("'"&amp;'DATA for charts'!S$5&amp;"'!$n1"),$A2085-1,0)),OFFSET(INDIRECT("'"&amp;'DATA for charts'!S$5&amp;"'!$n1"),$A2085-1,0),NA())</f>
        <v>-0.92499672540768607</v>
      </c>
    </row>
    <row r="2086" spans="1:19">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f ca="1">IF(ISNUMBER(OFFSET(INDIRECT("'"&amp;'DATA for charts'!S$5&amp;"'!$n1"),$A2086-1,0)),OFFSET(INDIRECT("'"&amp;'DATA for charts'!S$5&amp;"'!$n1"),$A2086-1,0),NA())</f>
        <v>-0.6095521960390694</v>
      </c>
    </row>
    <row r="2087" spans="1:19">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f ca="1">IF(ISNUMBER(OFFSET(INDIRECT("'"&amp;'DATA for charts'!S$5&amp;"'!$n1"),$A2087-1,0)),OFFSET(INDIRECT("'"&amp;'DATA for charts'!S$5&amp;"'!$n1"),$A2087-1,0),NA())</f>
        <v>-0.3594409651529834</v>
      </c>
    </row>
    <row r="2088" spans="1:19">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f ca="1">IF(ISNUMBER(OFFSET(INDIRECT("'"&amp;'DATA for charts'!S$5&amp;"'!$n1"),$A2088-1,0)),OFFSET(INDIRECT("'"&amp;'DATA for charts'!S$5&amp;"'!$n1"),$A2088-1,0),NA())</f>
        <v>-0.13628303746457887</v>
      </c>
    </row>
    <row r="2089" spans="1:19">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f ca="1">IF(ISNUMBER(OFFSET(INDIRECT("'"&amp;'DATA for charts'!S$5&amp;"'!$n1"),$A2089-1,0)),OFFSET(INDIRECT("'"&amp;'DATA for charts'!S$5&amp;"'!$n1"),$A2089-1,0),NA())</f>
        <v>5.6384225962890229E-2</v>
      </c>
    </row>
    <row r="2090" spans="1:19">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f ca="1">IF(ISNUMBER(OFFSET(INDIRECT("'"&amp;'DATA for charts'!S$5&amp;"'!$n1"),$A2090-1,0)),OFFSET(INDIRECT("'"&amp;'DATA for charts'!S$5&amp;"'!$n1"),$A2090-1,0),NA())</f>
        <v>0.19470926892039497</v>
      </c>
    </row>
    <row r="2091" spans="1:19">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19">
      <c r="A2092" s="274"/>
      <c r="E2092" s="8"/>
    </row>
    <row r="2093" spans="1:19">
      <c r="A2093" s="274"/>
      <c r="E2093" s="8"/>
    </row>
    <row r="2094" spans="1:19">
      <c r="A2094" s="274"/>
      <c r="E2094" s="8"/>
      <c r="S2094" s="43"/>
    </row>
    <row r="2095" spans="1:19">
      <c r="A2095" s="274"/>
      <c r="E2095" s="8"/>
      <c r="S2095" s="43"/>
    </row>
    <row r="2096" spans="1:19">
      <c r="A2096" s="274"/>
      <c r="E2096" s="8"/>
      <c r="S2096" s="43"/>
    </row>
    <row r="2097" spans="1:19">
      <c r="A2097" s="274"/>
      <c r="E2097" s="8"/>
      <c r="S2097" s="47"/>
    </row>
    <row r="2098" spans="1:19">
      <c r="A2098" s="274"/>
      <c r="E2098" s="8"/>
    </row>
    <row r="2099" spans="1:19">
      <c r="A2099" s="274"/>
      <c r="B2099" s="572" t="s">
        <v>126</v>
      </c>
      <c r="E2099" s="8"/>
    </row>
    <row r="2100" spans="1:19">
      <c r="A2100" s="274"/>
      <c r="B2100" s="572" t="s">
        <v>879</v>
      </c>
      <c r="E2100" s="8"/>
    </row>
    <row r="2101" spans="1:19">
      <c r="A2101" s="274"/>
      <c r="B2101" s="41"/>
      <c r="E2101" s="8"/>
    </row>
    <row r="2102" spans="1:19">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Latest Result</v>
      </c>
    </row>
    <row r="2103" spans="1:19">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Latest Result</v>
      </c>
    </row>
    <row r="2107" spans="1:19">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f ca="1">IF(ISNUMBER(OFFSET(INDIRECT("'"&amp;'DATA for charts'!S$5&amp;"'!$x1"),$A2107-1,0)),OFFSET(INDIRECT("'"&amp;'DATA for charts'!S$5&amp;"'!$x1"),$A2107-1,0),NA())</f>
        <v>-0.64079492104906932</v>
      </c>
    </row>
    <row r="2108" spans="1:19">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f ca="1">IF(ISNUMBER(OFFSET(INDIRECT("'"&amp;'DATA for charts'!S$5&amp;"'!$x1"),$A2108-1,0)),OFFSET(INDIRECT("'"&amp;'DATA for charts'!S$5&amp;"'!$x1"),$A2108-1,0),NA())</f>
        <v>-0.57551664928145285</v>
      </c>
    </row>
    <row r="2109" spans="1:19">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f ca="1">IF(ISNUMBER(OFFSET(INDIRECT("'"&amp;'DATA for charts'!S$5&amp;"'!$x1"),$A2109-1,0)),OFFSET(INDIRECT("'"&amp;'DATA for charts'!S$5&amp;"'!$x1"),$A2109-1,0),NA())</f>
        <v>-0.50329595779983338</v>
      </c>
    </row>
    <row r="2110" spans="1:19">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f ca="1">IF(ISNUMBER(OFFSET(INDIRECT("'"&amp;'DATA for charts'!S$5&amp;"'!$x1"),$A2110-1,0)),OFFSET(INDIRECT("'"&amp;'DATA for charts'!S$5&amp;"'!$x1"),$A2110-1,0),NA())</f>
        <v>-0.42780698651373056</v>
      </c>
    </row>
    <row r="2111" spans="1:19">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f ca="1">IF(ISNUMBER(OFFSET(INDIRECT("'"&amp;'DATA for charts'!S$5&amp;"'!$x1"),$A2111-1,0)),OFFSET(INDIRECT("'"&amp;'DATA for charts'!S$5&amp;"'!$x1"),$A2111-1,0),NA())</f>
        <v>-0.35438571738666108</v>
      </c>
    </row>
    <row r="2112" spans="1:19">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f ca="1">IF(ISNUMBER(OFFSET(INDIRECT("'"&amp;'DATA for charts'!S$5&amp;"'!$x1"),$A2112-1,0)),OFFSET(INDIRECT("'"&amp;'DATA for charts'!S$5&amp;"'!$x1"),$A2112-1,0),NA())</f>
        <v>-0.37246571384720278</v>
      </c>
    </row>
    <row r="2113" spans="1:19">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f ca="1">IF(ISNUMBER(OFFSET(INDIRECT("'"&amp;'DATA for charts'!S$5&amp;"'!$x1"),$A2113-1,0)),OFFSET(INDIRECT("'"&amp;'DATA for charts'!S$5&amp;"'!$x1"),$A2113-1,0),NA())</f>
        <v>-0.46547744149251391</v>
      </c>
    </row>
    <row r="2114" spans="1:19">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f ca="1">IF(ISNUMBER(OFFSET(INDIRECT("'"&amp;'DATA for charts'!S$5&amp;"'!$x1"),$A2114-1,0)),OFFSET(INDIRECT("'"&amp;'DATA for charts'!S$5&amp;"'!$x1"),$A2114-1,0),NA())</f>
        <v>-0.57860954774495843</v>
      </c>
    </row>
    <row r="2115" spans="1:19">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f ca="1">IF(ISNUMBER(OFFSET(INDIRECT("'"&amp;'DATA for charts'!S$5&amp;"'!$x1"),$A2115-1,0)),OFFSET(INDIRECT("'"&amp;'DATA for charts'!S$5&amp;"'!$x1"),$A2115-1,0),NA())</f>
        <v>-0.73080948728415562</v>
      </c>
    </row>
    <row r="2116" spans="1:19">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f ca="1">IF(ISNUMBER(OFFSET(INDIRECT("'"&amp;'DATA for charts'!S$5&amp;"'!$x1"),$A2116-1,0)),OFFSET(INDIRECT("'"&amp;'DATA for charts'!S$5&amp;"'!$x1"),$A2116-1,0),NA())</f>
        <v>-0.98588941218343062</v>
      </c>
    </row>
    <row r="2117" spans="1:19">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f ca="1">IF(ISNUMBER(OFFSET(INDIRECT("'"&amp;'DATA for charts'!S$5&amp;"'!$x1"),$A2117-1,0)),OFFSET(INDIRECT("'"&amp;'DATA for charts'!S$5&amp;"'!$x1"),$A2117-1,0),NA())</f>
        <v>-1.3035103263430861</v>
      </c>
    </row>
    <row r="2118" spans="1:19">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f ca="1">IF(ISNUMBER(OFFSET(INDIRECT("'"&amp;'DATA for charts'!S$5&amp;"'!$x1"),$A2118-1,0)),OFFSET(INDIRECT("'"&amp;'DATA for charts'!S$5&amp;"'!$x1"),$A2118-1,0),NA())</f>
        <v>-1.5914560093202332</v>
      </c>
    </row>
    <row r="2119" spans="1:19">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f ca="1">IF(ISNUMBER(OFFSET(INDIRECT("'"&amp;'DATA for charts'!S$5&amp;"'!$x1"),$A2119-1,0)),OFFSET(INDIRECT("'"&amp;'DATA for charts'!S$5&amp;"'!$x1"),$A2119-1,0),NA())</f>
        <v>-1.8175825348652168</v>
      </c>
    </row>
    <row r="2120" spans="1:19">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f ca="1">IF(ISNUMBER(OFFSET(INDIRECT("'"&amp;'DATA for charts'!S$5&amp;"'!$x1"),$A2120-1,0)),OFFSET(INDIRECT("'"&amp;'DATA for charts'!S$5&amp;"'!$x1"),$A2120-1,0),NA())</f>
        <v>-1.9424740503697333</v>
      </c>
    </row>
    <row r="2121" spans="1:19">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f ca="1">IF(ISNUMBER(OFFSET(INDIRECT("'"&amp;'DATA for charts'!S$5&amp;"'!$x1"),$A2121-1,0)),OFFSET(INDIRECT("'"&amp;'DATA for charts'!S$5&amp;"'!$x1"),$A2121-1,0),NA())</f>
        <v>-1.9296853320675584</v>
      </c>
    </row>
    <row r="2122" spans="1:19">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f ca="1">IF(ISNUMBER(OFFSET(INDIRECT("'"&amp;'DATA for charts'!S$5&amp;"'!$x1"),$A2122-1,0)),OFFSET(INDIRECT("'"&amp;'DATA for charts'!S$5&amp;"'!$x1"),$A2122-1,0),NA())</f>
        <v>-1.8097195343053081</v>
      </c>
    </row>
    <row r="2123" spans="1:19">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f ca="1">IF(ISNUMBER(OFFSET(INDIRECT("'"&amp;'DATA for charts'!S$5&amp;"'!$x1"),$A2123-1,0)),OFFSET(INDIRECT("'"&amp;'DATA for charts'!S$5&amp;"'!$x1"),$A2123-1,0),NA())</f>
        <v>-1.6974860689859861</v>
      </c>
    </row>
    <row r="2124" spans="1:19">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f ca="1">IF(ISNUMBER(OFFSET(INDIRECT("'"&amp;'DATA for charts'!S$5&amp;"'!$x1"),$A2124-1,0)),OFFSET(INDIRECT("'"&amp;'DATA for charts'!S$5&amp;"'!$x1"),$A2124-1,0),NA())</f>
        <v>-1.5763315889647584</v>
      </c>
    </row>
    <row r="2125" spans="1:19">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f ca="1">IF(ISNUMBER(OFFSET(INDIRECT("'"&amp;'DATA for charts'!S$5&amp;"'!$x1"),$A2125-1,0)),OFFSET(INDIRECT("'"&amp;'DATA for charts'!S$5&amp;"'!$x1"),$A2125-1,0),NA())</f>
        <v>-1.424313067593225</v>
      </c>
    </row>
    <row r="2126" spans="1:19">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f ca="1">IF(ISNUMBER(OFFSET(INDIRECT("'"&amp;'DATA for charts'!S$5&amp;"'!$x1"),$A2126-1,0)),OFFSET(INDIRECT("'"&amp;'DATA for charts'!S$5&amp;"'!$x1"),$A2126-1,0),NA())</f>
        <v>-1.2552917657909695</v>
      </c>
    </row>
    <row r="2127" spans="1:19">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f ca="1">IF(ISNUMBER(OFFSET(INDIRECT("'"&amp;'DATA for charts'!S$5&amp;"'!$x1"),$A2127-1,0)),OFFSET(INDIRECT("'"&amp;'DATA for charts'!S$5&amp;"'!$x1"),$A2127-1,0),NA())</f>
        <v>-1.1160372482979333</v>
      </c>
    </row>
    <row r="2128" spans="1:19">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f ca="1">IF(ISNUMBER(OFFSET(INDIRECT("'"&amp;'DATA for charts'!S$5&amp;"'!$x1"),$A2128-1,0)),OFFSET(INDIRECT("'"&amp;'DATA for charts'!S$5&amp;"'!$x1"),$A2128-1,0),NA())</f>
        <v>-1.0144410498809611</v>
      </c>
    </row>
    <row r="2129" spans="1:19">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f ca="1">IF(ISNUMBER(OFFSET(INDIRECT("'"&amp;'DATA for charts'!S$5&amp;"'!$x1"),$A2129-1,0)),OFFSET(INDIRECT("'"&amp;'DATA for charts'!S$5&amp;"'!$x1"),$A2129-1,0),NA())</f>
        <v>-0.92335642040408339</v>
      </c>
    </row>
    <row r="2130" spans="1:19">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f ca="1">IF(ISNUMBER(OFFSET(INDIRECT("'"&amp;'DATA for charts'!S$5&amp;"'!$x1"),$A2130-1,0)),OFFSET(INDIRECT("'"&amp;'DATA for charts'!S$5&amp;"'!$x1"),$A2130-1,0),NA())</f>
        <v>-0.82305767647430828</v>
      </c>
    </row>
    <row r="2131" spans="1:19">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19">
      <c r="A2139" s="274"/>
      <c r="B2139" s="572" t="s">
        <v>948</v>
      </c>
      <c r="E2139" s="8"/>
    </row>
    <row r="2140" spans="1:19">
      <c r="A2140" s="274"/>
      <c r="B2140" s="572" t="s">
        <v>946</v>
      </c>
      <c r="E2140" s="8"/>
    </row>
    <row r="2141" spans="1:19">
      <c r="A2141" s="274"/>
      <c r="B2141" s="41"/>
      <c r="E2141" s="8"/>
    </row>
    <row r="2142" spans="1:19">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Latest Result</v>
      </c>
    </row>
    <row r="2143" spans="1:19">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Latest Result</v>
      </c>
    </row>
    <row r="2147" spans="1:19">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f ca="1">IF(ISNUMBER(OFFSET(INDIRECT("'"&amp;'DATA for charts'!S$5&amp;"'!$Y1"),$A2147-1,0)),OFFSET(INDIRECT("'"&amp;'DATA for charts'!S$5&amp;"'!$Y1"),$A2147-1,0),NA())</f>
        <v>10.729148686667401</v>
      </c>
    </row>
    <row r="2148" spans="1:19">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f ca="1">IF(ISNUMBER(OFFSET(INDIRECT("'"&amp;'DATA for charts'!S$5&amp;"'!$Y1"),$A2148-1,0)),OFFSET(INDIRECT("'"&amp;'DATA for charts'!S$5&amp;"'!$Y1"),$A2148-1,0),NA())</f>
        <v>10.000000000141799</v>
      </c>
    </row>
    <row r="2149" spans="1:19">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f ca="1">IF(ISNUMBER(OFFSET(INDIRECT("'"&amp;'DATA for charts'!S$5&amp;"'!$Y1"),$A2149-1,0)),OFFSET(INDIRECT("'"&amp;'DATA for charts'!S$5&amp;"'!$Y1"),$A2149-1,0),NA())</f>
        <v>10</v>
      </c>
    </row>
    <row r="2150" spans="1:19">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f ca="1">IF(ISNUMBER(OFFSET(INDIRECT("'"&amp;'DATA for charts'!S$5&amp;"'!$Y1"),$A2150-1,0)),OFFSET(INDIRECT("'"&amp;'DATA for charts'!S$5&amp;"'!$Y1"),$A2150-1,0),NA())</f>
        <v>10</v>
      </c>
    </row>
    <row r="2151" spans="1:19">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f ca="1">IF(ISNUMBER(OFFSET(INDIRECT("'"&amp;'DATA for charts'!S$5&amp;"'!$Y1"),$A2151-1,0)),OFFSET(INDIRECT("'"&amp;'DATA for charts'!S$5&amp;"'!$Y1"),$A2151-1,0),NA())</f>
        <v>10</v>
      </c>
    </row>
    <row r="2152" spans="1:19">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f ca="1">IF(ISNUMBER(OFFSET(INDIRECT("'"&amp;'DATA for charts'!S$5&amp;"'!$Y1"),$A2152-1,0)),OFFSET(INDIRECT("'"&amp;'DATA for charts'!S$5&amp;"'!$Y1"),$A2152-1,0),NA())</f>
        <v>10</v>
      </c>
    </row>
    <row r="2153" spans="1:19">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f ca="1">IF(ISNUMBER(OFFSET(INDIRECT("'"&amp;'DATA for charts'!S$5&amp;"'!$Y1"),$A2153-1,0)),OFFSET(INDIRECT("'"&amp;'DATA for charts'!S$5&amp;"'!$Y1"),$A2153-1,0),NA())</f>
        <v>10</v>
      </c>
    </row>
    <row r="2154" spans="1:19">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f ca="1">IF(ISNUMBER(OFFSET(INDIRECT("'"&amp;'DATA for charts'!S$5&amp;"'!$Y1"),$A2154-1,0)),OFFSET(INDIRECT("'"&amp;'DATA for charts'!S$5&amp;"'!$Y1"),$A2154-1,0),NA())</f>
        <v>15.8146918306822</v>
      </c>
    </row>
    <row r="2155" spans="1:19">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f ca="1">IF(ISNUMBER(OFFSET(INDIRECT("'"&amp;'DATA for charts'!S$5&amp;"'!$Y1"),$A2155-1,0)),OFFSET(INDIRECT("'"&amp;'DATA for charts'!S$5&amp;"'!$Y1"),$A2155-1,0),NA())</f>
        <v>19.999999989133499</v>
      </c>
    </row>
    <row r="2156" spans="1:19">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f ca="1">IF(ISNUMBER(OFFSET(INDIRECT("'"&amp;'DATA for charts'!S$5&amp;"'!$Y1"),$A2156-1,0)),OFFSET(INDIRECT("'"&amp;'DATA for charts'!S$5&amp;"'!$Y1"),$A2156-1,0),NA())</f>
        <v>21.319951415983699</v>
      </c>
    </row>
    <row r="2157" spans="1:19">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f ca="1">IF(ISNUMBER(OFFSET(INDIRECT("'"&amp;'DATA for charts'!S$5&amp;"'!$Y1"),$A2157-1,0)),OFFSET(INDIRECT("'"&amp;'DATA for charts'!S$5&amp;"'!$Y1"),$A2157-1,0),NA())</f>
        <v>26.490348558594501</v>
      </c>
    </row>
    <row r="2158" spans="1:19">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f ca="1">IF(ISNUMBER(OFFSET(INDIRECT("'"&amp;'DATA for charts'!S$5&amp;"'!$Y1"),$A2158-1,0)),OFFSET(INDIRECT("'"&amp;'DATA for charts'!S$5&amp;"'!$Y1"),$A2158-1,0),NA())</f>
        <v>26.999999995418701</v>
      </c>
    </row>
    <row r="2159" spans="1:19">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f ca="1">IF(ISNUMBER(OFFSET(INDIRECT("'"&amp;'DATA for charts'!S$5&amp;"'!$Y1"),$A2159-1,0)),OFFSET(INDIRECT("'"&amp;'DATA for charts'!S$5&amp;"'!$Y1"),$A2159-1,0),NA())</f>
        <v>26.9999999999994</v>
      </c>
    </row>
    <row r="2160" spans="1:19">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f ca="1">IF(ISNUMBER(OFFSET(INDIRECT("'"&amp;'DATA for charts'!S$5&amp;"'!$Y1"),$A2160-1,0)),OFFSET(INDIRECT("'"&amp;'DATA for charts'!S$5&amp;"'!$Y1"),$A2160-1,0),NA())</f>
        <v>27</v>
      </c>
    </row>
    <row r="2161" spans="1:19">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f ca="1">IF(ISNUMBER(OFFSET(INDIRECT("'"&amp;'DATA for charts'!S$5&amp;"'!$Y1"),$A2161-1,0)),OFFSET(INDIRECT("'"&amp;'DATA for charts'!S$5&amp;"'!$Y1"),$A2161-1,0),NA())</f>
        <v>27</v>
      </c>
    </row>
    <row r="2162" spans="1:19">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f ca="1">IF(ISNUMBER(OFFSET(INDIRECT("'"&amp;'DATA for charts'!S$5&amp;"'!$Y1"),$A2162-1,0)),OFFSET(INDIRECT("'"&amp;'DATA for charts'!S$5&amp;"'!$Y1"),$A2162-1,0),NA())</f>
        <v>27</v>
      </c>
    </row>
    <row r="2163" spans="1:19">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f ca="1">IF(ISNUMBER(OFFSET(INDIRECT("'"&amp;'DATA for charts'!S$5&amp;"'!$Y1"),$A2163-1,0)),OFFSET(INDIRECT("'"&amp;'DATA for charts'!S$5&amp;"'!$Y1"),$A2163-1,0),NA())</f>
        <v>26.999999999999901</v>
      </c>
    </row>
    <row r="2164" spans="1:19">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f ca="1">IF(ISNUMBER(OFFSET(INDIRECT("'"&amp;'DATA for charts'!S$5&amp;"'!$Y1"),$A2164-1,0)),OFFSET(INDIRECT("'"&amp;'DATA for charts'!S$5&amp;"'!$Y1"),$A2164-1,0),NA())</f>
        <v>25.459507725866398</v>
      </c>
    </row>
    <row r="2165" spans="1:19">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f ca="1">IF(ISNUMBER(OFFSET(INDIRECT("'"&amp;'DATA for charts'!S$5&amp;"'!$Y1"),$A2165-1,0)),OFFSET(INDIRECT("'"&amp;'DATA for charts'!S$5&amp;"'!$Y1"),$A2165-1,0),NA())</f>
        <v>21.1464516774241</v>
      </c>
    </row>
    <row r="2166" spans="1:19">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f ca="1">IF(ISNUMBER(OFFSET(INDIRECT("'"&amp;'DATA for charts'!S$5&amp;"'!$Y1"),$A2166-1,0)),OFFSET(INDIRECT("'"&amp;'DATA for charts'!S$5&amp;"'!$Y1"),$A2166-1,0),NA())</f>
        <v>20.000000241195099</v>
      </c>
    </row>
    <row r="2167" spans="1:19">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f ca="1">IF(ISNUMBER(OFFSET(INDIRECT("'"&amp;'DATA for charts'!S$5&amp;"'!$Y1"),$A2167-1,0)),OFFSET(INDIRECT("'"&amp;'DATA for charts'!S$5&amp;"'!$Y1"),$A2167-1,0),NA())</f>
        <v>20.000000000000099</v>
      </c>
    </row>
    <row r="2168" spans="1:19">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f ca="1">IF(ISNUMBER(OFFSET(INDIRECT("'"&amp;'DATA for charts'!S$5&amp;"'!$Y1"),$A2168-1,0)),OFFSET(INDIRECT("'"&amp;'DATA for charts'!S$5&amp;"'!$Y1"),$A2168-1,0),NA())</f>
        <v>20</v>
      </c>
    </row>
    <row r="2169" spans="1:19">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f ca="1">IF(ISNUMBER(OFFSET(INDIRECT("'"&amp;'DATA for charts'!S$5&amp;"'!$Y1"),$A2169-1,0)),OFFSET(INDIRECT("'"&amp;'DATA for charts'!S$5&amp;"'!$Y1"),$A2169-1,0),NA())</f>
        <v>20</v>
      </c>
    </row>
    <row r="2170" spans="1:19">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f ca="1">IF(ISNUMBER(OFFSET(INDIRECT("'"&amp;'DATA for charts'!S$5&amp;"'!$Y1"),$A2170-1,0)),OFFSET(INDIRECT("'"&amp;'DATA for charts'!S$5&amp;"'!$Y1"),$A2170-1,0),NA())</f>
        <v>12.901822115630999</v>
      </c>
    </row>
    <row r="2171" spans="1:19">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19">
      <c r="A2179" s="274"/>
      <c r="B2179" s="572" t="s">
        <v>948</v>
      </c>
      <c r="E2179" s="8"/>
    </row>
    <row r="2180" spans="1:19">
      <c r="A2180" s="274"/>
      <c r="B2180" s="572" t="s">
        <v>947</v>
      </c>
      <c r="E2180" s="8"/>
    </row>
    <row r="2181" spans="1:19">
      <c r="A2181" s="274"/>
      <c r="B2181" s="41" t="s">
        <v>127</v>
      </c>
      <c r="E2181" s="8"/>
    </row>
    <row r="2182" spans="1:19">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Latest Result</v>
      </c>
    </row>
    <row r="2183" spans="1:19">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Latest Result</v>
      </c>
    </row>
    <row r="2187" spans="1:19">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f ca="1">IF(ISNUMBER(OFFSET(INDIRECT("'"&amp;'DATA for charts'!S$5&amp;"'!$Z1"),$A2187-1,0)),OFFSET(INDIRECT("'"&amp;'DATA for charts'!S$5&amp;"'!$Z1"),$A2187-1,0),NA())</f>
        <v>15.617384492719401</v>
      </c>
    </row>
    <row r="2188" spans="1:19">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f ca="1">IF(ISNUMBER(OFFSET(INDIRECT("'"&amp;'DATA for charts'!S$5&amp;"'!$Z1"),$A2188-1,0)),OFFSET(INDIRECT("'"&amp;'DATA for charts'!S$5&amp;"'!$Z1"),$A2188-1,0),NA())</f>
        <v>15.005658543481101</v>
      </c>
    </row>
    <row r="2189" spans="1:19">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f ca="1">IF(ISNUMBER(OFFSET(INDIRECT("'"&amp;'DATA for charts'!S$5&amp;"'!$Z1"),$A2189-1,0)),OFFSET(INDIRECT("'"&amp;'DATA for charts'!S$5&amp;"'!$Z1"),$A2189-1,0),NA())</f>
        <v>14.431910733684401</v>
      </c>
    </row>
    <row r="2190" spans="1:19">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f ca="1">IF(ISNUMBER(OFFSET(INDIRECT("'"&amp;'DATA for charts'!S$5&amp;"'!$Z1"),$A2190-1,0)),OFFSET(INDIRECT("'"&amp;'DATA for charts'!S$5&amp;"'!$Z1"),$A2190-1,0),NA())</f>
        <v>13.863784027408601</v>
      </c>
    </row>
    <row r="2191" spans="1:19">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f ca="1">IF(ISNUMBER(OFFSET(INDIRECT("'"&amp;'DATA for charts'!S$5&amp;"'!$Z1"),$A2191-1,0)),OFFSET(INDIRECT("'"&amp;'DATA for charts'!S$5&amp;"'!$Z1"),$A2191-1,0),NA())</f>
        <v>13.3569378602574</v>
      </c>
    </row>
    <row r="2192" spans="1:19">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f ca="1">IF(ISNUMBER(OFFSET(INDIRECT("'"&amp;'DATA for charts'!S$5&amp;"'!$Z1"),$A2192-1,0)),OFFSET(INDIRECT("'"&amp;'DATA for charts'!S$5&amp;"'!$Z1"),$A2192-1,0),NA())</f>
        <v>12.8839552470703</v>
      </c>
    </row>
    <row r="2193" spans="1:19">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f ca="1">IF(ISNUMBER(OFFSET(INDIRECT("'"&amp;'DATA for charts'!S$5&amp;"'!$Z1"),$A2193-1,0)),OFFSET(INDIRECT("'"&amp;'DATA for charts'!S$5&amp;"'!$Z1"),$A2193-1,0),NA())</f>
        <v>12.420479760398401</v>
      </c>
    </row>
    <row r="2194" spans="1:19">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f ca="1">IF(ISNUMBER(OFFSET(INDIRECT("'"&amp;'DATA for charts'!S$5&amp;"'!$Z1"),$A2194-1,0)),OFFSET(INDIRECT("'"&amp;'DATA for charts'!S$5&amp;"'!$Z1"),$A2194-1,0),NA())</f>
        <v>15.9824151929996</v>
      </c>
    </row>
    <row r="2195" spans="1:19">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f ca="1">IF(ISNUMBER(OFFSET(INDIRECT("'"&amp;'DATA for charts'!S$5&amp;"'!$Z1"),$A2195-1,0)),OFFSET(INDIRECT("'"&amp;'DATA for charts'!S$5&amp;"'!$Z1"),$A2195-1,0),NA())</f>
        <v>20.000000000567201</v>
      </c>
    </row>
    <row r="2196" spans="1:19">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f ca="1">IF(ISNUMBER(OFFSET(INDIRECT("'"&amp;'DATA for charts'!S$5&amp;"'!$Z1"),$A2196-1,0)),OFFSET(INDIRECT("'"&amp;'DATA for charts'!S$5&amp;"'!$Z1"),$A2196-1,0),NA())</f>
        <v>20</v>
      </c>
    </row>
    <row r="2197" spans="1:19">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f ca="1">IF(ISNUMBER(OFFSET(INDIRECT("'"&amp;'DATA for charts'!S$5&amp;"'!$Z1"),$A2197-1,0)),OFFSET(INDIRECT("'"&amp;'DATA for charts'!S$5&amp;"'!$Z1"),$A2197-1,0),NA())</f>
        <v>19.999999999999901</v>
      </c>
    </row>
    <row r="2198" spans="1:19">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f ca="1">IF(ISNUMBER(OFFSET(INDIRECT("'"&amp;'DATA for charts'!S$5&amp;"'!$Z1"),$A2198-1,0)),OFFSET(INDIRECT("'"&amp;'DATA for charts'!S$5&amp;"'!$Z1"),$A2198-1,0),NA())</f>
        <v>20.990811250628301</v>
      </c>
    </row>
    <row r="2199" spans="1:19">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f ca="1">IF(ISNUMBER(OFFSET(INDIRECT("'"&amp;'DATA for charts'!S$5&amp;"'!$Z1"),$A2199-1,0)),OFFSET(INDIRECT("'"&amp;'DATA for charts'!S$5&amp;"'!$Z1"),$A2199-1,0),NA())</f>
        <v>23.1191755897419</v>
      </c>
    </row>
    <row r="2200" spans="1:19">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f ca="1">IF(ISNUMBER(OFFSET(INDIRECT("'"&amp;'DATA for charts'!S$5&amp;"'!$Z1"),$A2200-1,0)),OFFSET(INDIRECT("'"&amp;'DATA for charts'!S$5&amp;"'!$Z1"),$A2200-1,0),NA())</f>
        <v>24.6214474671891</v>
      </c>
    </row>
    <row r="2201" spans="1:19">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f ca="1">IF(ISNUMBER(OFFSET(INDIRECT("'"&amp;'DATA for charts'!S$5&amp;"'!$Z1"),$A2201-1,0)),OFFSET(INDIRECT("'"&amp;'DATA for charts'!S$5&amp;"'!$Z1"),$A2201-1,0),NA())</f>
        <v>25.250868453886898</v>
      </c>
    </row>
    <row r="2202" spans="1:19">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f ca="1">IF(ISNUMBER(OFFSET(INDIRECT("'"&amp;'DATA for charts'!S$5&amp;"'!$Z1"),$A2202-1,0)),OFFSET(INDIRECT("'"&amp;'DATA for charts'!S$5&amp;"'!$Z1"),$A2202-1,0),NA())</f>
        <v>25.2715014766077</v>
      </c>
    </row>
    <row r="2203" spans="1:19">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f ca="1">IF(ISNUMBER(OFFSET(INDIRECT("'"&amp;'DATA for charts'!S$5&amp;"'!$Z1"),$A2203-1,0)),OFFSET(INDIRECT("'"&amp;'DATA for charts'!S$5&amp;"'!$Z1"),$A2203-1,0),NA())</f>
        <v>24.483005175323601</v>
      </c>
    </row>
    <row r="2204" spans="1:19">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f ca="1">IF(ISNUMBER(OFFSET(INDIRECT("'"&amp;'DATA for charts'!S$5&amp;"'!$Z1"),$A2204-1,0)),OFFSET(INDIRECT("'"&amp;'DATA for charts'!S$5&amp;"'!$Z1"),$A2204-1,0),NA())</f>
        <v>22.790136475414801</v>
      </c>
    </row>
    <row r="2205" spans="1:19">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f ca="1">IF(ISNUMBER(OFFSET(INDIRECT("'"&amp;'DATA for charts'!S$5&amp;"'!$Z1"),$A2205-1,0)),OFFSET(INDIRECT("'"&amp;'DATA for charts'!S$5&amp;"'!$Z1"),$A2205-1,0),NA())</f>
        <v>21.468924648715198</v>
      </c>
    </row>
    <row r="2206" spans="1:19">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f ca="1">IF(ISNUMBER(OFFSET(INDIRECT("'"&amp;'DATA for charts'!S$5&amp;"'!$Z1"),$A2206-1,0)),OFFSET(INDIRECT("'"&amp;'DATA for charts'!S$5&amp;"'!$Z1"),$A2206-1,0),NA())</f>
        <v>20.5228702920834</v>
      </c>
    </row>
    <row r="2207" spans="1:19">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f ca="1">IF(ISNUMBER(OFFSET(INDIRECT("'"&amp;'DATA for charts'!S$5&amp;"'!$Z1"),$A2207-1,0)),OFFSET(INDIRECT("'"&amp;'DATA for charts'!S$5&amp;"'!$Z1"),$A2207-1,0),NA())</f>
        <v>20.002573262306299</v>
      </c>
    </row>
    <row r="2208" spans="1:19">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f ca="1">IF(ISNUMBER(OFFSET(INDIRECT("'"&amp;'DATA for charts'!S$5&amp;"'!$Z1"),$A2208-1,0)),OFFSET(INDIRECT("'"&amp;'DATA for charts'!S$5&amp;"'!$Z1"),$A2208-1,0),NA())</f>
        <v>20</v>
      </c>
    </row>
    <row r="2209" spans="1:19">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f ca="1">IF(ISNUMBER(OFFSET(INDIRECT("'"&amp;'DATA for charts'!S$5&amp;"'!$Z1"),$A2209-1,0)),OFFSET(INDIRECT("'"&amp;'DATA for charts'!S$5&amp;"'!$Z1"),$A2209-1,0),NA())</f>
        <v>20</v>
      </c>
    </row>
    <row r="2210" spans="1:19">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f ca="1">IF(ISNUMBER(OFFSET(INDIRECT("'"&amp;'DATA for charts'!S$5&amp;"'!$Z1"),$A2210-1,0)),OFFSET(INDIRECT("'"&amp;'DATA for charts'!S$5&amp;"'!$Z1"),$A2210-1,0),NA())</f>
        <v>18.003809733127</v>
      </c>
    </row>
    <row r="2211" spans="1:19">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19">
      <c r="A2219" s="274"/>
      <c r="B2219" s="572" t="s">
        <v>882</v>
      </c>
    </row>
    <row r="2220" spans="1:19">
      <c r="A2220" s="274"/>
      <c r="B2220" s="572" t="s">
        <v>80</v>
      </c>
    </row>
    <row r="2221" spans="1:19">
      <c r="A2221" s="274"/>
      <c r="B2221" s="572" t="s">
        <v>889</v>
      </c>
    </row>
    <row r="2222" spans="1:19">
      <c r="A2222" s="274"/>
      <c r="B2222" s="41" t="s">
        <v>82</v>
      </c>
    </row>
    <row r="2223" spans="1:19">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Latest Result</v>
      </c>
    </row>
    <row r="2228" spans="1:19">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f ca="1">IF(ISNUMBER(OFFSET(INDIRECT("'"&amp;'DATA for charts'!S$5&amp;"'!$C1"),$A2228-1,0)),OFFSET(INDIRECT("'"&amp;'DATA for charts'!S$5&amp;"'!$C1"),$A2228-1,0),NA())</f>
        <v>0</v>
      </c>
    </row>
    <row r="2229" spans="1:19">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f ca="1">IF(ISNUMBER(OFFSET(INDIRECT("'"&amp;'DATA for charts'!S$5&amp;"'!$C1"),$A2229-1,0)),OFFSET(INDIRECT("'"&amp;'DATA for charts'!S$5&amp;"'!$C1"),$A2229-1,0),NA())</f>
        <v>0</v>
      </c>
    </row>
    <row r="2230" spans="1:19">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f ca="1">IF(ISNUMBER(OFFSET(INDIRECT("'"&amp;'DATA for charts'!S$5&amp;"'!$C1"),$A2230-1,0)),OFFSET(INDIRECT("'"&amp;'DATA for charts'!S$5&amp;"'!$C1"),$A2230-1,0),NA())</f>
        <v>0</v>
      </c>
    </row>
    <row r="2231" spans="1:19">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f ca="1">IF(ISNUMBER(OFFSET(INDIRECT("'"&amp;'DATA for charts'!S$5&amp;"'!$C1"),$A2231-1,0)),OFFSET(INDIRECT("'"&amp;'DATA for charts'!S$5&amp;"'!$C1"),$A2231-1,0),NA())</f>
        <v>0</v>
      </c>
    </row>
    <row r="2232" spans="1:19">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f ca="1">IF(ISNUMBER(OFFSET(INDIRECT("'"&amp;'DATA for charts'!S$5&amp;"'!$C1"),$A2232-1,0)),OFFSET(INDIRECT("'"&amp;'DATA for charts'!S$5&amp;"'!$C1"),$A2232-1,0),NA())</f>
        <v>0</v>
      </c>
    </row>
    <row r="2233" spans="1:19">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f ca="1">IF(ISNUMBER(OFFSET(INDIRECT("'"&amp;'DATA for charts'!S$5&amp;"'!$C1"),$A2233-1,0)),OFFSET(INDIRECT("'"&amp;'DATA for charts'!S$5&amp;"'!$C1"),$A2233-1,0),NA())</f>
        <v>21.25</v>
      </c>
    </row>
    <row r="2234" spans="1:19">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f ca="1">IF(ISNUMBER(OFFSET(INDIRECT("'"&amp;'DATA for charts'!S$5&amp;"'!$C1"),$A2234-1,0)),OFFSET(INDIRECT("'"&amp;'DATA for charts'!S$5&amp;"'!$C1"),$A2234-1,0),NA())</f>
        <v>64.75</v>
      </c>
    </row>
    <row r="2235" spans="1:19">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f ca="1">IF(ISNUMBER(OFFSET(INDIRECT("'"&amp;'DATA for charts'!S$5&amp;"'!$C1"),$A2235-1,0)),OFFSET(INDIRECT("'"&amp;'DATA for charts'!S$5&amp;"'!$C1"),$A2235-1,0),NA())</f>
        <v>114.583333333333</v>
      </c>
    </row>
    <row r="2236" spans="1:19">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f ca="1">IF(ISNUMBER(OFFSET(INDIRECT("'"&amp;'DATA for charts'!S$5&amp;"'!$C1"),$A2236-1,0)),OFFSET(INDIRECT("'"&amp;'DATA for charts'!S$5&amp;"'!$C1"),$A2236-1,0),NA())</f>
        <v>160.25</v>
      </c>
    </row>
    <row r="2237" spans="1:19">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f ca="1">IF(ISNUMBER(OFFSET(INDIRECT("'"&amp;'DATA for charts'!S$5&amp;"'!$C1"),$A2237-1,0)),OFFSET(INDIRECT("'"&amp;'DATA for charts'!S$5&amp;"'!$C1"),$A2237-1,0),NA())</f>
        <v>203.25</v>
      </c>
    </row>
    <row r="2238" spans="1:19">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f ca="1">IF(ISNUMBER(OFFSET(INDIRECT("'"&amp;'DATA for charts'!S$5&amp;"'!$C1"),$A2238-1,0)),OFFSET(INDIRECT("'"&amp;'DATA for charts'!S$5&amp;"'!$C1"),$A2238-1,0),NA())</f>
        <v>259.83333333333297</v>
      </c>
    </row>
    <row r="2239" spans="1:19">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f ca="1">IF(ISNUMBER(OFFSET(INDIRECT("'"&amp;'DATA for charts'!S$5&amp;"'!$C1"),$A2239-1,0)),OFFSET(INDIRECT("'"&amp;'DATA for charts'!S$5&amp;"'!$C1"),$A2239-1,0),NA())</f>
        <v>276.58333333333297</v>
      </c>
    </row>
    <row r="2240" spans="1:19">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f ca="1">IF(ISNUMBER(OFFSET(INDIRECT("'"&amp;'DATA for charts'!S$5&amp;"'!$C1"),$A2240-1,0)),OFFSET(INDIRECT("'"&amp;'DATA for charts'!S$5&amp;"'!$C1"),$A2240-1,0),NA())</f>
        <v>274.08333333333297</v>
      </c>
    </row>
    <row r="2241" spans="1:19">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f ca="1">IF(ISNUMBER(OFFSET(INDIRECT("'"&amp;'DATA for charts'!S$5&amp;"'!$C1"),$A2241-1,0)),OFFSET(INDIRECT("'"&amp;'DATA for charts'!S$5&amp;"'!$C1"),$A2241-1,0),NA())</f>
        <v>255.166666666666</v>
      </c>
    </row>
    <row r="2242" spans="1:19">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f ca="1">IF(ISNUMBER(OFFSET(INDIRECT("'"&amp;'DATA for charts'!S$5&amp;"'!$C1"),$A2242-1,0)),OFFSET(INDIRECT("'"&amp;'DATA for charts'!S$5&amp;"'!$C1"),$A2242-1,0),NA())</f>
        <v>222</v>
      </c>
    </row>
    <row r="2243" spans="1:19">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f ca="1">IF(ISNUMBER(OFFSET(INDIRECT("'"&amp;'DATA for charts'!S$5&amp;"'!$C1"),$A2243-1,0)),OFFSET(INDIRECT("'"&amp;'DATA for charts'!S$5&amp;"'!$C1"),$A2243-1,0),NA())</f>
        <v>172</v>
      </c>
    </row>
    <row r="2244" spans="1:19">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f ca="1">IF(ISNUMBER(OFFSET(INDIRECT("'"&amp;'DATA for charts'!S$5&amp;"'!$C1"),$A2244-1,0)),OFFSET(INDIRECT("'"&amp;'DATA for charts'!S$5&amp;"'!$C1"),$A2244-1,0),NA())</f>
        <v>101.916666666666</v>
      </c>
    </row>
    <row r="2245" spans="1:19">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f ca="1">IF(ISNUMBER(OFFSET(INDIRECT("'"&amp;'DATA for charts'!S$5&amp;"'!$C1"),$A2245-1,0)),OFFSET(INDIRECT("'"&amp;'DATA for charts'!S$5&amp;"'!$C1"),$A2245-1,0),NA())</f>
        <v>50.25</v>
      </c>
    </row>
    <row r="2246" spans="1:19">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f ca="1">IF(ISNUMBER(OFFSET(INDIRECT("'"&amp;'DATA for charts'!S$5&amp;"'!$C1"),$A2246-1,0)),OFFSET(INDIRECT("'"&amp;'DATA for charts'!S$5&amp;"'!$C1"),$A2246-1,0),NA())</f>
        <v>10.5277777777777</v>
      </c>
    </row>
    <row r="2247" spans="1:19">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f ca="1">IF(ISNUMBER(OFFSET(INDIRECT("'"&amp;'DATA for charts'!S$5&amp;"'!$C1"),$A2247-1,0)),OFFSET(INDIRECT("'"&amp;'DATA for charts'!S$5&amp;"'!$C1"),$A2247-1,0),NA())</f>
        <v>0</v>
      </c>
    </row>
    <row r="2248" spans="1:19">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f ca="1">IF(ISNUMBER(OFFSET(INDIRECT("'"&amp;'DATA for charts'!S$5&amp;"'!$C1"),$A2248-1,0)),OFFSET(INDIRECT("'"&amp;'DATA for charts'!S$5&amp;"'!$C1"),$A2248-1,0),NA())</f>
        <v>0</v>
      </c>
    </row>
    <row r="2249" spans="1:19">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f ca="1">IF(ISNUMBER(OFFSET(INDIRECT("'"&amp;'DATA for charts'!S$5&amp;"'!$C1"),$A2249-1,0)),OFFSET(INDIRECT("'"&amp;'DATA for charts'!S$5&amp;"'!$C1"),$A2249-1,0),NA())</f>
        <v>0</v>
      </c>
    </row>
    <row r="2250" spans="1:19">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f ca="1">IF(ISNUMBER(OFFSET(INDIRECT("'"&amp;'DATA for charts'!S$5&amp;"'!$C1"),$A2250-1,0)),OFFSET(INDIRECT("'"&amp;'DATA for charts'!S$5&amp;"'!$C1"),$A2250-1,0),NA())</f>
        <v>0</v>
      </c>
    </row>
    <row r="2251" spans="1:19">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f ca="1">IF(ISNUMBER(OFFSET(INDIRECT("'"&amp;'DATA for charts'!S$5&amp;"'!$C1"),$A2251-1,0)),OFFSET(INDIRECT("'"&amp;'DATA for charts'!S$5&amp;"'!$C1"),$A2251-1,0),NA())</f>
        <v>0</v>
      </c>
    </row>
    <row r="2252" spans="1:19">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19">
      <c r="A2253" s="274"/>
      <c r="E2253" s="8"/>
    </row>
    <row r="2254" spans="1:19">
      <c r="A2254" s="274"/>
      <c r="E2254" s="8"/>
    </row>
    <row r="2255" spans="1:19">
      <c r="A2255" s="274"/>
      <c r="E2255" s="8"/>
    </row>
    <row r="2256" spans="1:19">
      <c r="A2256" s="274"/>
      <c r="E2256" s="8"/>
    </row>
    <row r="2257" spans="1:19">
      <c r="A2257" s="274"/>
      <c r="E2257" s="8"/>
    </row>
    <row r="2258" spans="1:19">
      <c r="A2258" s="274"/>
      <c r="E2258" s="8"/>
    </row>
    <row r="2259" spans="1:19">
      <c r="A2259" s="274"/>
      <c r="E2259" s="8"/>
    </row>
    <row r="2260" spans="1:19">
      <c r="A2260" s="274"/>
      <c r="B2260" s="572" t="s">
        <v>890</v>
      </c>
      <c r="E2260" s="8"/>
    </row>
    <row r="2261" spans="1:19">
      <c r="A2261" s="274"/>
      <c r="B2261" s="572" t="s">
        <v>80</v>
      </c>
      <c r="E2261" s="8"/>
    </row>
    <row r="2262" spans="1:19">
      <c r="A2262" s="274"/>
      <c r="B2262" s="572" t="s">
        <v>889</v>
      </c>
      <c r="E2262" s="8"/>
    </row>
    <row r="2263" spans="1:19">
      <c r="A2263" s="274"/>
      <c r="B2263" s="41" t="s">
        <v>82</v>
      </c>
      <c r="E2263" s="8"/>
      <c r="S2263" s="43"/>
    </row>
    <row r="2264" spans="1:19">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Latest Result</v>
      </c>
    </row>
    <row r="2269" spans="1:19">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f ca="1">IF(ISNUMBER(OFFSET(INDIRECT("'"&amp;'DATA for charts'!S$5&amp;"'!$F1"),$A2269-1,0)),OFFSET(INDIRECT("'"&amp;'DATA for charts'!S$5&amp;"'!$F1"),$A2269-1,0),NA())</f>
        <v>0</v>
      </c>
    </row>
    <row r="2270" spans="1:19">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f ca="1">IF(ISNUMBER(OFFSET(INDIRECT("'"&amp;'DATA for charts'!S$5&amp;"'!$F1"),$A2270-1,0)),OFFSET(INDIRECT("'"&amp;'DATA for charts'!S$5&amp;"'!$F1"),$A2270-1,0),NA())</f>
        <v>0</v>
      </c>
    </row>
    <row r="2271" spans="1:19">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f ca="1">IF(ISNUMBER(OFFSET(INDIRECT("'"&amp;'DATA for charts'!S$5&amp;"'!$F1"),$A2271-1,0)),OFFSET(INDIRECT("'"&amp;'DATA for charts'!S$5&amp;"'!$F1"),$A2271-1,0),NA())</f>
        <v>0</v>
      </c>
    </row>
    <row r="2272" spans="1:19">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f ca="1">IF(ISNUMBER(OFFSET(INDIRECT("'"&amp;'DATA for charts'!S$5&amp;"'!$F1"),$A2272-1,0)),OFFSET(INDIRECT("'"&amp;'DATA for charts'!S$5&amp;"'!$F1"),$A2272-1,0),NA())</f>
        <v>0</v>
      </c>
    </row>
    <row r="2273" spans="1:19">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f ca="1">IF(ISNUMBER(OFFSET(INDIRECT("'"&amp;'DATA for charts'!S$5&amp;"'!$F1"),$A2273-1,0)),OFFSET(INDIRECT("'"&amp;'DATA for charts'!S$5&amp;"'!$F1"),$A2273-1,0),NA())</f>
        <v>5.6502831139432397</v>
      </c>
    </row>
    <row r="2274" spans="1:19">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f ca="1">IF(ISNUMBER(OFFSET(INDIRECT("'"&amp;'DATA for charts'!S$5&amp;"'!$F1"),$A2274-1,0)),OFFSET(INDIRECT("'"&amp;'DATA for charts'!S$5&amp;"'!$F1"),$A2274-1,0),NA())</f>
        <v>103.192589438962</v>
      </c>
    </row>
    <row r="2275" spans="1:19">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f ca="1">IF(ISNUMBER(OFFSET(INDIRECT("'"&amp;'DATA for charts'!S$5&amp;"'!$F1"),$A2275-1,0)),OFFSET(INDIRECT("'"&amp;'DATA for charts'!S$5&amp;"'!$F1"),$A2275-1,0),NA())</f>
        <v>289.864587225077</v>
      </c>
    </row>
    <row r="2276" spans="1:19">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f ca="1">IF(ISNUMBER(OFFSET(INDIRECT("'"&amp;'DATA for charts'!S$5&amp;"'!$F1"),$A2276-1,0)),OFFSET(INDIRECT("'"&amp;'DATA for charts'!S$5&amp;"'!$F1"),$A2276-1,0),NA())</f>
        <v>493.42914839866398</v>
      </c>
    </row>
    <row r="2277" spans="1:19">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f ca="1">IF(ISNUMBER(OFFSET(INDIRECT("'"&amp;'DATA for charts'!S$5&amp;"'!$F1"),$A2277-1,0)),OFFSET(INDIRECT("'"&amp;'DATA for charts'!S$5&amp;"'!$F1"),$A2277-1,0),NA())</f>
        <v>682.33521420243005</v>
      </c>
    </row>
    <row r="2278" spans="1:19">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f ca="1">IF(ISNUMBER(OFFSET(INDIRECT("'"&amp;'DATA for charts'!S$5&amp;"'!$F1"),$A2278-1,0)),OFFSET(INDIRECT("'"&amp;'DATA for charts'!S$5&amp;"'!$F1"),$A2278-1,0),NA())</f>
        <v>837.84454791131805</v>
      </c>
    </row>
    <row r="2279" spans="1:19">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f ca="1">IF(ISNUMBER(OFFSET(INDIRECT("'"&amp;'DATA for charts'!S$5&amp;"'!$F1"),$A2279-1,0)),OFFSET(INDIRECT("'"&amp;'DATA for charts'!S$5&amp;"'!$F1"),$A2279-1,0),NA())</f>
        <v>947.99720923548398</v>
      </c>
    </row>
    <row r="2280" spans="1:19">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f ca="1">IF(ISNUMBER(OFFSET(INDIRECT("'"&amp;'DATA for charts'!S$5&amp;"'!$F1"),$A2280-1,0)),OFFSET(INDIRECT("'"&amp;'DATA for charts'!S$5&amp;"'!$F1"),$A2280-1,0),NA())</f>
        <v>1005.2372645978</v>
      </c>
    </row>
    <row r="2281" spans="1:19">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f ca="1">IF(ISNUMBER(OFFSET(INDIRECT("'"&amp;'DATA for charts'!S$5&amp;"'!$F1"),$A2281-1,0)),OFFSET(INDIRECT("'"&amp;'DATA for charts'!S$5&amp;"'!$F1"),$A2281-1,0),NA())</f>
        <v>1004.0328195931</v>
      </c>
    </row>
    <row r="2282" spans="1:19">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f ca="1">IF(ISNUMBER(OFFSET(INDIRECT("'"&amp;'DATA for charts'!S$5&amp;"'!$F1"),$A2282-1,0)),OFFSET(INDIRECT("'"&amp;'DATA for charts'!S$5&amp;"'!$F1"),$A2282-1,0),NA())</f>
        <v>946.14681609577201</v>
      </c>
    </row>
    <row r="2283" spans="1:19">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f ca="1">IF(ISNUMBER(OFFSET(INDIRECT("'"&amp;'DATA for charts'!S$5&amp;"'!$F1"),$A2283-1,0)),OFFSET(INDIRECT("'"&amp;'DATA for charts'!S$5&amp;"'!$F1"),$A2283-1,0),NA())</f>
        <v>835.47787230450297</v>
      </c>
    </row>
    <row r="2284" spans="1:19">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f ca="1">IF(ISNUMBER(OFFSET(INDIRECT("'"&amp;'DATA for charts'!S$5&amp;"'!$F1"),$A2284-1,0)),OFFSET(INDIRECT("'"&amp;'DATA for charts'!S$5&amp;"'!$F1"),$A2284-1,0),NA())</f>
        <v>679.25953638355998</v>
      </c>
    </row>
    <row r="2285" spans="1:19">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f ca="1">IF(ISNUMBER(OFFSET(INDIRECT("'"&amp;'DATA for charts'!S$5&amp;"'!$F1"),$A2285-1,0)),OFFSET(INDIRECT("'"&amp;'DATA for charts'!S$5&amp;"'!$F1"),$A2285-1,0),NA())</f>
        <v>489.971574114166</v>
      </c>
    </row>
    <row r="2286" spans="1:19">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f ca="1">IF(ISNUMBER(OFFSET(INDIRECT("'"&amp;'DATA for charts'!S$5&amp;"'!$F1"),$A2286-1,0)),OFFSET(INDIRECT("'"&amp;'DATA for charts'!S$5&amp;"'!$F1"),$A2286-1,0),NA())</f>
        <v>285.83513692302898</v>
      </c>
    </row>
    <row r="2287" spans="1:19">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f ca="1">IF(ISNUMBER(OFFSET(INDIRECT("'"&amp;'DATA for charts'!S$5&amp;"'!$F1"),$A2287-1,0)),OFFSET(INDIRECT("'"&amp;'DATA for charts'!S$5&amp;"'!$F1"),$A2287-1,0),NA())</f>
        <v>99.083828599122498</v>
      </c>
    </row>
    <row r="2288" spans="1:19">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f ca="1">IF(ISNUMBER(OFFSET(INDIRECT("'"&amp;'DATA for charts'!S$5&amp;"'!$F1"),$A2288-1,0)),OFFSET(INDIRECT("'"&amp;'DATA for charts'!S$5&amp;"'!$F1"),$A2288-1,0),NA())</f>
        <v>4.4364055741706503</v>
      </c>
    </row>
    <row r="2289" spans="1:19">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f ca="1">IF(ISNUMBER(OFFSET(INDIRECT("'"&amp;'DATA for charts'!S$5&amp;"'!$F1"),$A2289-1,0)),OFFSET(INDIRECT("'"&amp;'DATA for charts'!S$5&amp;"'!$F1"),$A2289-1,0),NA())</f>
        <v>0</v>
      </c>
    </row>
    <row r="2290" spans="1:19">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f ca="1">IF(ISNUMBER(OFFSET(INDIRECT("'"&amp;'DATA for charts'!S$5&amp;"'!$F1"),$A2290-1,0)),OFFSET(INDIRECT("'"&amp;'DATA for charts'!S$5&amp;"'!$F1"),$A2290-1,0),NA())</f>
        <v>0</v>
      </c>
    </row>
    <row r="2291" spans="1:19">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f ca="1">IF(ISNUMBER(OFFSET(INDIRECT("'"&amp;'DATA for charts'!S$5&amp;"'!$F1"),$A2291-1,0)),OFFSET(INDIRECT("'"&amp;'DATA for charts'!S$5&amp;"'!$F1"),$A2291-1,0),NA())</f>
        <v>0</v>
      </c>
    </row>
    <row r="2292" spans="1:19">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f ca="1">IF(ISNUMBER(OFFSET(INDIRECT("'"&amp;'DATA for charts'!S$5&amp;"'!$F1"),$A2292-1,0)),OFFSET(INDIRECT("'"&amp;'DATA for charts'!S$5&amp;"'!$F1"),$A2292-1,0),NA())</f>
        <v>0</v>
      </c>
    </row>
    <row r="2293" spans="1:19">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19">
      <c r="A2299" s="274"/>
      <c r="B2299" s="572" t="s">
        <v>891</v>
      </c>
      <c r="E2299" s="8"/>
    </row>
    <row r="2300" spans="1:19">
      <c r="A2300" s="274"/>
      <c r="B2300" s="572" t="s">
        <v>892</v>
      </c>
      <c r="E2300" s="8"/>
    </row>
    <row r="2301" spans="1:19">
      <c r="A2301" s="274"/>
      <c r="B2301" s="41" t="s">
        <v>82</v>
      </c>
      <c r="E2301" s="8"/>
    </row>
    <row r="2302" spans="1:19">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Latest Result</v>
      </c>
    </row>
    <row r="2303" spans="1:19">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Latest Result</v>
      </c>
    </row>
    <row r="2307" spans="1:19">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f ca="1">IF(ISNUMBER(OFFSET(INDIRECT("'"&amp;'DATA for charts'!S$5&amp;"'!$I1"),$A2307-1,0)),OFFSET(INDIRECT("'"&amp;'DATA for charts'!S$5&amp;"'!$I1"),$A2307-1,0),NA())</f>
        <v>-22.9658810967317</v>
      </c>
    </row>
    <row r="2308" spans="1:19">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f ca="1">IF(ISNUMBER(OFFSET(INDIRECT("'"&amp;'DATA for charts'!S$5&amp;"'!$I1"),$A2308-1,0)),OFFSET(INDIRECT("'"&amp;'DATA for charts'!S$5&amp;"'!$I1"),$A2308-1,0),NA())</f>
        <v>-24.135805686860198</v>
      </c>
    </row>
    <row r="2309" spans="1:19">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f ca="1">IF(ISNUMBER(OFFSET(INDIRECT("'"&amp;'DATA for charts'!S$5&amp;"'!$I1"),$A2309-1,0)),OFFSET(INDIRECT("'"&amp;'DATA for charts'!S$5&amp;"'!$I1"),$A2309-1,0),NA())</f>
        <v>-25.316179719709499</v>
      </c>
    </row>
    <row r="2310" spans="1:19">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f ca="1">IF(ISNUMBER(OFFSET(INDIRECT("'"&amp;'DATA for charts'!S$5&amp;"'!$I1"),$A2310-1,0)),OFFSET(INDIRECT("'"&amp;'DATA for charts'!S$5&amp;"'!$I1"),$A2310-1,0),NA())</f>
        <v>-27.194661439493</v>
      </c>
    </row>
    <row r="2311" spans="1:19">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f ca="1">IF(ISNUMBER(OFFSET(INDIRECT("'"&amp;'DATA for charts'!S$5&amp;"'!$I1"),$A2311-1,0)),OFFSET(INDIRECT("'"&amp;'DATA for charts'!S$5&amp;"'!$I1"),$A2311-1,0),NA())</f>
        <v>-26.898845036462902</v>
      </c>
    </row>
    <row r="2312" spans="1:19">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f ca="1">IF(ISNUMBER(OFFSET(INDIRECT("'"&amp;'DATA for charts'!S$5&amp;"'!$I1"),$A2312-1,0)),OFFSET(INDIRECT("'"&amp;'DATA for charts'!S$5&amp;"'!$I1"),$A2312-1,0),NA())</f>
        <v>-26.674182683082002</v>
      </c>
    </row>
    <row r="2313" spans="1:19">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f ca="1">IF(ISNUMBER(OFFSET(INDIRECT("'"&amp;'DATA for charts'!S$5&amp;"'!$I1"),$A2313-1,0)),OFFSET(INDIRECT("'"&amp;'DATA for charts'!S$5&amp;"'!$I1"),$A2313-1,0),NA())</f>
        <v>-27.388307970852701</v>
      </c>
    </row>
    <row r="2314" spans="1:19">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f ca="1">IF(ISNUMBER(OFFSET(INDIRECT("'"&amp;'DATA for charts'!S$5&amp;"'!$I1"),$A2314-1,0)),OFFSET(INDIRECT("'"&amp;'DATA for charts'!S$5&amp;"'!$I1"),$A2314-1,0),NA())</f>
        <v>-26.604064932810399</v>
      </c>
    </row>
    <row r="2315" spans="1:19">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f ca="1">IF(ISNUMBER(OFFSET(INDIRECT("'"&amp;'DATA for charts'!S$5&amp;"'!$I1"),$A2315-1,0)),OFFSET(INDIRECT("'"&amp;'DATA for charts'!S$5&amp;"'!$I1"),$A2315-1,0),NA())</f>
        <v>-25.359553154158</v>
      </c>
    </row>
    <row r="2316" spans="1:19">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f ca="1">IF(ISNUMBER(OFFSET(INDIRECT("'"&amp;'DATA for charts'!S$5&amp;"'!$I1"),$A2316-1,0)),OFFSET(INDIRECT("'"&amp;'DATA for charts'!S$5&amp;"'!$I1"),$A2316-1,0),NA())</f>
        <v>-24.494621138429402</v>
      </c>
    </row>
    <row r="2317" spans="1:19">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f ca="1">IF(ISNUMBER(OFFSET(INDIRECT("'"&amp;'DATA for charts'!S$5&amp;"'!$I1"),$A2317-1,0)),OFFSET(INDIRECT("'"&amp;'DATA for charts'!S$5&amp;"'!$I1"),$A2317-1,0),NA())</f>
        <v>-23.146475330025101</v>
      </c>
    </row>
    <row r="2318" spans="1:19">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f ca="1">IF(ISNUMBER(OFFSET(INDIRECT("'"&amp;'DATA for charts'!S$5&amp;"'!$I1"),$A2318-1,0)),OFFSET(INDIRECT("'"&amp;'DATA for charts'!S$5&amp;"'!$I1"),$A2318-1,0),NA())</f>
        <v>-21.791246720083901</v>
      </c>
    </row>
    <row r="2319" spans="1:19">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f ca="1">IF(ISNUMBER(OFFSET(INDIRECT("'"&amp;'DATA for charts'!S$5&amp;"'!$I1"),$A2319-1,0)),OFFSET(INDIRECT("'"&amp;'DATA for charts'!S$5&amp;"'!$I1"),$A2319-1,0),NA())</f>
        <v>-20.2132474189284</v>
      </c>
    </row>
    <row r="2320" spans="1:19">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f ca="1">IF(ISNUMBER(OFFSET(INDIRECT("'"&amp;'DATA for charts'!S$5&amp;"'!$I1"),$A2320-1,0)),OFFSET(INDIRECT("'"&amp;'DATA for charts'!S$5&amp;"'!$I1"),$A2320-1,0),NA())</f>
        <v>-20.693080312881602</v>
      </c>
    </row>
    <row r="2321" spans="1:19">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f ca="1">IF(ISNUMBER(OFFSET(INDIRECT("'"&amp;'DATA for charts'!S$5&amp;"'!$I1"),$A2321-1,0)),OFFSET(INDIRECT("'"&amp;'DATA for charts'!S$5&amp;"'!$I1"),$A2321-1,0),NA())</f>
        <v>-21.766432507607099</v>
      </c>
    </row>
    <row r="2322" spans="1:19">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f ca="1">IF(ISNUMBER(OFFSET(INDIRECT("'"&amp;'DATA for charts'!S$5&amp;"'!$I1"),$A2322-1,0)),OFFSET(INDIRECT("'"&amp;'DATA for charts'!S$5&amp;"'!$I1"),$A2322-1,0),NA())</f>
        <v>-22.207412069977899</v>
      </c>
    </row>
    <row r="2323" spans="1:19">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f ca="1">IF(ISNUMBER(OFFSET(INDIRECT("'"&amp;'DATA for charts'!S$5&amp;"'!$I1"),$A2323-1,0)),OFFSET(INDIRECT("'"&amp;'DATA for charts'!S$5&amp;"'!$I1"),$A2323-1,0),NA())</f>
        <v>-22.931957791281601</v>
      </c>
    </row>
    <row r="2324" spans="1:19">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f ca="1">IF(ISNUMBER(OFFSET(INDIRECT("'"&amp;'DATA for charts'!S$5&amp;"'!$I1"),$A2324-1,0)),OFFSET(INDIRECT("'"&amp;'DATA for charts'!S$5&amp;"'!$I1"),$A2324-1,0),NA())</f>
        <v>-24.620838813337599</v>
      </c>
    </row>
    <row r="2325" spans="1:19">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f ca="1">IF(ISNUMBER(OFFSET(INDIRECT("'"&amp;'DATA for charts'!S$5&amp;"'!$I1"),$A2325-1,0)),OFFSET(INDIRECT("'"&amp;'DATA for charts'!S$5&amp;"'!$I1"),$A2325-1,0),NA())</f>
        <v>-25.9162969299393</v>
      </c>
    </row>
    <row r="2326" spans="1:19">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f ca="1">IF(ISNUMBER(OFFSET(INDIRECT("'"&amp;'DATA for charts'!S$5&amp;"'!$I1"),$A2326-1,0)),OFFSET(INDIRECT("'"&amp;'DATA for charts'!S$5&amp;"'!$I1"),$A2326-1,0),NA())</f>
        <v>-26.501941188798799</v>
      </c>
    </row>
    <row r="2327" spans="1:19">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f ca="1">IF(ISNUMBER(OFFSET(INDIRECT("'"&amp;'DATA for charts'!S$5&amp;"'!$I1"),$A2327-1,0)),OFFSET(INDIRECT("'"&amp;'DATA for charts'!S$5&amp;"'!$I1"),$A2327-1,0),NA())</f>
        <v>-27.614164412936901</v>
      </c>
    </row>
    <row r="2328" spans="1:19">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f ca="1">IF(ISNUMBER(OFFSET(INDIRECT("'"&amp;'DATA for charts'!S$5&amp;"'!$I1"),$A2328-1,0)),OFFSET(INDIRECT("'"&amp;'DATA for charts'!S$5&amp;"'!$I1"),$A2328-1,0),NA())</f>
        <v>-28.9393361894289</v>
      </c>
    </row>
    <row r="2329" spans="1:19">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f ca="1">IF(ISNUMBER(OFFSET(INDIRECT("'"&amp;'DATA for charts'!S$5&amp;"'!$I1"),$A2329-1,0)),OFFSET(INDIRECT("'"&amp;'DATA for charts'!S$5&amp;"'!$I1"),$A2329-1,0),NA())</f>
        <v>-29.443294399356802</v>
      </c>
    </row>
    <row r="2330" spans="1:19">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f ca="1">IF(ISNUMBER(OFFSET(INDIRECT("'"&amp;'DATA for charts'!S$5&amp;"'!$I1"),$A2330-1,0)),OFFSET(INDIRECT("'"&amp;'DATA for charts'!S$5&amp;"'!$I1"),$A2330-1,0),NA())</f>
        <v>-29.265923817467101</v>
      </c>
    </row>
    <row r="2331" spans="1:19">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19">
      <c r="A2339" s="274"/>
      <c r="B2339" s="572" t="s">
        <v>891</v>
      </c>
      <c r="E2339" s="8"/>
    </row>
    <row r="2340" spans="1:19">
      <c r="A2340" s="274"/>
      <c r="B2340" s="572" t="s">
        <v>893</v>
      </c>
      <c r="E2340" s="8"/>
    </row>
    <row r="2341" spans="1:19">
      <c r="A2341" s="274"/>
      <c r="B2341" s="41" t="s">
        <v>82</v>
      </c>
      <c r="E2341" s="8"/>
    </row>
    <row r="2342" spans="1:19">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Latest Result</v>
      </c>
    </row>
    <row r="2343" spans="1:19">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Latest Result</v>
      </c>
    </row>
    <row r="2347" spans="1:19">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f ca="1">IF(ISNUMBER(OFFSET(INDIRECT("'"&amp;'DATA for charts'!S$5&amp;"'!$J1"),$A2347-1,0)),OFFSET(INDIRECT("'"&amp;'DATA for charts'!S$5&amp;"'!$J1"),$A2347-1,0),NA())</f>
        <v>-1.1699788763841099</v>
      </c>
    </row>
    <row r="2348" spans="1:19">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f ca="1">IF(ISNUMBER(OFFSET(INDIRECT("'"&amp;'DATA for charts'!S$5&amp;"'!$J1"),$A2348-1,0)),OFFSET(INDIRECT("'"&amp;'DATA for charts'!S$5&amp;"'!$J1"),$A2348-1,0),NA())</f>
        <v>-1.18792314663725</v>
      </c>
    </row>
    <row r="2349" spans="1:19">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f ca="1">IF(ISNUMBER(OFFSET(INDIRECT("'"&amp;'DATA for charts'!S$5&amp;"'!$J1"),$A2349-1,0)),OFFSET(INDIRECT("'"&amp;'DATA for charts'!S$5&amp;"'!$J1"),$A2349-1,0),NA())</f>
        <v>-1.2610216444498501</v>
      </c>
    </row>
    <row r="2350" spans="1:19">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f ca="1">IF(ISNUMBER(OFFSET(INDIRECT("'"&amp;'DATA for charts'!S$5&amp;"'!$J1"),$A2350-1,0)),OFFSET(INDIRECT("'"&amp;'DATA for charts'!S$5&amp;"'!$J1"),$A2350-1,0),NA())</f>
        <v>-1.4437678889813601</v>
      </c>
    </row>
    <row r="2351" spans="1:19">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f ca="1">IF(ISNUMBER(OFFSET(INDIRECT("'"&amp;'DATA for charts'!S$5&amp;"'!$J1"),$A2351-1,0)),OFFSET(INDIRECT("'"&amp;'DATA for charts'!S$5&amp;"'!$J1"),$A2351-1,0),NA())</f>
        <v>-1.4437678889813601</v>
      </c>
    </row>
    <row r="2352" spans="1:19">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f ca="1">IF(ISNUMBER(OFFSET(INDIRECT("'"&amp;'DATA for charts'!S$5&amp;"'!$J1"),$A2352-1,0)),OFFSET(INDIRECT("'"&amp;'DATA for charts'!S$5&amp;"'!$J1"),$A2352-1,0),NA())</f>
        <v>-1.4437678889813601</v>
      </c>
    </row>
    <row r="2353" spans="1:19">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f ca="1">IF(ISNUMBER(OFFSET(INDIRECT("'"&amp;'DATA for charts'!S$5&amp;"'!$J1"),$A2353-1,0)),OFFSET(INDIRECT("'"&amp;'DATA for charts'!S$5&amp;"'!$J1"),$A2353-1,0),NA())</f>
        <v>-1.18792314663725</v>
      </c>
    </row>
    <row r="2354" spans="1:19">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f ca="1">IF(ISNUMBER(OFFSET(INDIRECT("'"&amp;'DATA for charts'!S$5&amp;"'!$J1"),$A2354-1,0)),OFFSET(INDIRECT("'"&amp;'DATA for charts'!S$5&amp;"'!$J1"),$A2354-1,0),NA())</f>
        <v>-0.87771702681369801</v>
      </c>
    </row>
    <row r="2355" spans="1:19">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f ca="1">IF(ISNUMBER(OFFSET(INDIRECT("'"&amp;'DATA for charts'!S$5&amp;"'!$J1"),$A2355-1,0)),OFFSET(INDIRECT("'"&amp;'DATA for charts'!S$5&amp;"'!$J1"),$A2355-1,0),NA())</f>
        <v>-0.53267087924513101</v>
      </c>
    </row>
    <row r="2356" spans="1:19">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f ca="1">IF(ISNUMBER(OFFSET(INDIRECT("'"&amp;'DATA for charts'!S$5&amp;"'!$J1"),$A2356-1,0)),OFFSET(INDIRECT("'"&amp;'DATA for charts'!S$5&amp;"'!$J1"),$A2356-1,0),NA())</f>
        <v>0.65280113951537999</v>
      </c>
    </row>
    <row r="2357" spans="1:19">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f ca="1">IF(ISNUMBER(OFFSET(INDIRECT("'"&amp;'DATA for charts'!S$5&amp;"'!$J1"),$A2357-1,0)),OFFSET(INDIRECT("'"&amp;'DATA for charts'!S$5&amp;"'!$J1"),$A2357-1,0),NA())</f>
        <v>1.8649920416522801</v>
      </c>
    </row>
    <row r="2358" spans="1:19">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f ca="1">IF(ISNUMBER(OFFSET(INDIRECT("'"&amp;'DATA for charts'!S$5&amp;"'!$J1"),$A2358-1,0)),OFFSET(INDIRECT("'"&amp;'DATA for charts'!S$5&amp;"'!$J1"),$A2358-1,0),NA())</f>
        <v>2.0952511035459902</v>
      </c>
    </row>
    <row r="2359" spans="1:19">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f ca="1">IF(ISNUMBER(OFFSET(INDIRECT("'"&amp;'DATA for charts'!S$5&amp;"'!$J1"),$A2359-1,0)),OFFSET(INDIRECT("'"&amp;'DATA for charts'!S$5&amp;"'!$J1"),$A2359-1,0),NA())</f>
        <v>0.88422013299799096</v>
      </c>
    </row>
    <row r="2360" spans="1:19">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f ca="1">IF(ISNUMBER(OFFSET(INDIRECT("'"&amp;'DATA for charts'!S$5&amp;"'!$J1"),$A2360-1,0)),OFFSET(INDIRECT("'"&amp;'DATA for charts'!S$5&amp;"'!$J1"),$A2360-1,0),NA())</f>
        <v>-0.55213681299905204</v>
      </c>
    </row>
    <row r="2361" spans="1:19">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f ca="1">IF(ISNUMBER(OFFSET(INDIRECT("'"&amp;'DATA for charts'!S$5&amp;"'!$J1"),$A2361-1,0)),OFFSET(INDIRECT("'"&amp;'DATA for charts'!S$5&amp;"'!$J1"),$A2361-1,0),NA())</f>
        <v>-2.0360830201720201</v>
      </c>
    </row>
    <row r="2362" spans="1:19">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f ca="1">IF(ISNUMBER(OFFSET(INDIRECT("'"&amp;'DATA for charts'!S$5&amp;"'!$J1"),$A2362-1,0)),OFFSET(INDIRECT("'"&amp;'DATA for charts'!S$5&amp;"'!$J1"),$A2362-1,0),NA())</f>
        <v>-1.9973831573543399</v>
      </c>
    </row>
    <row r="2363" spans="1:19">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f ca="1">IF(ISNUMBER(OFFSET(INDIRECT("'"&amp;'DATA for charts'!S$5&amp;"'!$J1"),$A2363-1,0)),OFFSET(INDIRECT("'"&amp;'DATA for charts'!S$5&amp;"'!$J1"),$A2363-1,0),NA())</f>
        <v>-1.82987380670197</v>
      </c>
    </row>
    <row r="2364" spans="1:19">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f ca="1">IF(ISNUMBER(OFFSET(INDIRECT("'"&amp;'DATA for charts'!S$5&amp;"'!$J1"),$A2364-1,0)),OFFSET(INDIRECT("'"&amp;'DATA for charts'!S$5&amp;"'!$J1"),$A2364-1,0),NA())</f>
        <v>-2.1056637479309699</v>
      </c>
    </row>
    <row r="2365" spans="1:19">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f ca="1">IF(ISNUMBER(OFFSET(INDIRECT("'"&amp;'DATA for charts'!S$5&amp;"'!$J1"),$A2365-1,0)),OFFSET(INDIRECT("'"&amp;'DATA for charts'!S$5&amp;"'!$J1"),$A2365-1,0),NA())</f>
        <v>-2.36464773950087</v>
      </c>
    </row>
    <row r="2366" spans="1:19">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f ca="1">IF(ISNUMBER(OFFSET(INDIRECT("'"&amp;'DATA for charts'!S$5&amp;"'!$J1"),$A2366-1,0)),OFFSET(INDIRECT("'"&amp;'DATA for charts'!S$5&amp;"'!$J1"),$A2366-1,0),NA())</f>
        <v>-2.9405189055921901</v>
      </c>
    </row>
    <row r="2367" spans="1:19">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f ca="1">IF(ISNUMBER(OFFSET(INDIRECT("'"&amp;'DATA for charts'!S$5&amp;"'!$J1"),$A2367-1,0)),OFFSET(INDIRECT("'"&amp;'DATA for charts'!S$5&amp;"'!$J1"),$A2367-1,0),NA())</f>
        <v>-3.2197207632237901</v>
      </c>
    </row>
    <row r="2368" spans="1:19">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f ca="1">IF(ISNUMBER(OFFSET(INDIRECT("'"&amp;'DATA for charts'!S$5&amp;"'!$J1"),$A2368-1,0)),OFFSET(INDIRECT("'"&amp;'DATA for charts'!S$5&amp;"'!$J1"),$A2368-1,0),NA())</f>
        <v>-3.74546876831148</v>
      </c>
    </row>
    <row r="2369" spans="1:19">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f ca="1">IF(ISNUMBER(OFFSET(INDIRECT("'"&amp;'DATA for charts'!S$5&amp;"'!$J1"),$A2369-1,0)),OFFSET(INDIRECT("'"&amp;'DATA for charts'!S$5&amp;"'!$J1"),$A2369-1,0),NA())</f>
        <v>-4.7857091494974204</v>
      </c>
    </row>
    <row r="2370" spans="1:19">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f ca="1">IF(ISNUMBER(OFFSET(INDIRECT("'"&amp;'DATA for charts'!S$5&amp;"'!$J1"),$A2370-1,0)),OFFSET(INDIRECT("'"&amp;'DATA for charts'!S$5&amp;"'!$J1"),$A2370-1,0),NA())</f>
        <v>-5.2604992150956997</v>
      </c>
    </row>
    <row r="2371" spans="1:19">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19">
      <c r="A2379" s="274"/>
      <c r="B2379" s="572" t="s">
        <v>891</v>
      </c>
      <c r="E2379" s="8"/>
    </row>
    <row r="2380" spans="1:19">
      <c r="A2380" s="274"/>
      <c r="B2380" s="572" t="s">
        <v>894</v>
      </c>
      <c r="E2380" s="8"/>
    </row>
    <row r="2381" spans="1:19">
      <c r="A2381" s="274"/>
      <c r="B2381" s="41" t="s">
        <v>82</v>
      </c>
      <c r="E2381" s="8"/>
    </row>
    <row r="2382" spans="1:19">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Latest Result</v>
      </c>
    </row>
    <row r="2383" spans="1:19">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Latest Result</v>
      </c>
    </row>
    <row r="2387" spans="1:19">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f ca="1">IF(ISNUMBER(OFFSET(INDIRECT("'"&amp;'DATA for charts'!S$5&amp;"'!$K1"),$A2387-1,0)),OFFSET(INDIRECT("'"&amp;'DATA for charts'!S$5&amp;"'!$K1"),$A2387-1,0),NA())</f>
        <v>4.3575263717453199</v>
      </c>
    </row>
    <row r="2388" spans="1:19">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f ca="1">IF(ISNUMBER(OFFSET(INDIRECT("'"&amp;'DATA for charts'!S$5&amp;"'!$K1"),$A2388-1,0)),OFFSET(INDIRECT("'"&amp;'DATA for charts'!S$5&amp;"'!$K1"),$A2388-1,0),NA())</f>
        <v>3.85783296556516</v>
      </c>
    </row>
    <row r="2389" spans="1:19">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f ca="1">IF(ISNUMBER(OFFSET(INDIRECT("'"&amp;'DATA for charts'!S$5&amp;"'!$K1"),$A2389-1,0)),OFFSET(INDIRECT("'"&amp;'DATA for charts'!S$5&amp;"'!$K1"),$A2389-1,0),NA())</f>
        <v>2.9526399291609802</v>
      </c>
    </row>
    <row r="2390" spans="1:19">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f ca="1">IF(ISNUMBER(OFFSET(INDIRECT("'"&amp;'DATA for charts'!S$5&amp;"'!$K1"),$A2390-1,0)),OFFSET(INDIRECT("'"&amp;'DATA for charts'!S$5&amp;"'!$K1"),$A2390-1,0),NA())</f>
        <v>1.8114455099239</v>
      </c>
    </row>
    <row r="2391" spans="1:19">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f ca="1">IF(ISNUMBER(OFFSET(INDIRECT("'"&amp;'DATA for charts'!S$5&amp;"'!$K1"),$A2391-1,0)),OFFSET(INDIRECT("'"&amp;'DATA for charts'!S$5&amp;"'!$K1"),$A2391-1,0),NA())</f>
        <v>0.744671825744598</v>
      </c>
    </row>
    <row r="2392" spans="1:19">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f ca="1">IF(ISNUMBER(OFFSET(INDIRECT("'"&amp;'DATA for charts'!S$5&amp;"'!$K1"),$A2392-1,0)),OFFSET(INDIRECT("'"&amp;'DATA for charts'!S$5&amp;"'!$K1"),$A2392-1,0),NA())</f>
        <v>1.78663102518098</v>
      </c>
    </row>
    <row r="2393" spans="1:19">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f ca="1">IF(ISNUMBER(OFFSET(INDIRECT("'"&amp;'DATA for charts'!S$5&amp;"'!$K1"),$A2393-1,0)),OFFSET(INDIRECT("'"&amp;'DATA for charts'!S$5&amp;"'!$K1"),$A2393-1,0),NA())</f>
        <v>4.4173065632203103</v>
      </c>
    </row>
    <row r="2394" spans="1:19">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f ca="1">IF(ISNUMBER(OFFSET(INDIRECT("'"&amp;'DATA for charts'!S$5&amp;"'!$K1"),$A2394-1,0)),OFFSET(INDIRECT("'"&amp;'DATA for charts'!S$5&amp;"'!$K1"),$A2394-1,0),NA())</f>
        <v>6.5959957630022199</v>
      </c>
    </row>
    <row r="2395" spans="1:19">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f ca="1">IF(ISNUMBER(OFFSET(INDIRECT("'"&amp;'DATA for charts'!S$5&amp;"'!$K1"),$A2395-1,0)),OFFSET(INDIRECT("'"&amp;'DATA for charts'!S$5&amp;"'!$K1"),$A2395-1,0),NA())</f>
        <v>8.3914651762311099</v>
      </c>
    </row>
    <row r="2396" spans="1:19">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f ca="1">IF(ISNUMBER(OFFSET(INDIRECT("'"&amp;'DATA for charts'!S$5&amp;"'!$K1"),$A2396-1,0)),OFFSET(INDIRECT("'"&amp;'DATA for charts'!S$5&amp;"'!$K1"),$A2396-1,0),NA())</f>
        <v>10.711655583976899</v>
      </c>
    </row>
    <row r="2397" spans="1:19">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f ca="1">IF(ISNUMBER(OFFSET(INDIRECT("'"&amp;'DATA for charts'!S$5&amp;"'!$K1"),$A2397-1,0)),OFFSET(INDIRECT("'"&amp;'DATA for charts'!S$5&amp;"'!$K1"),$A2397-1,0),NA())</f>
        <v>12.611334208852099</v>
      </c>
    </row>
    <row r="2398" spans="1:19">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f ca="1">IF(ISNUMBER(OFFSET(INDIRECT("'"&amp;'DATA for charts'!S$5&amp;"'!$K1"),$A2398-1,0)),OFFSET(INDIRECT("'"&amp;'DATA for charts'!S$5&amp;"'!$K1"),$A2398-1,0),NA())</f>
        <v>13.2725859686619</v>
      </c>
    </row>
    <row r="2399" spans="1:19">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f ca="1">IF(ISNUMBER(OFFSET(INDIRECT("'"&amp;'DATA for charts'!S$5&amp;"'!$K1"),$A2399-1,0)),OFFSET(INDIRECT("'"&amp;'DATA for charts'!S$5&amp;"'!$K1"),$A2399-1,0),NA())</f>
        <v>13.8950005350544</v>
      </c>
    </row>
    <row r="2400" spans="1:19">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f ca="1">IF(ISNUMBER(OFFSET(INDIRECT("'"&amp;'DATA for charts'!S$5&amp;"'!$K1"),$A2400-1,0)),OFFSET(INDIRECT("'"&amp;'DATA for charts'!S$5&amp;"'!$K1"),$A2400-1,0),NA())</f>
        <v>14.391932722810701</v>
      </c>
    </row>
    <row r="2401" spans="1:19">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f ca="1">IF(ISNUMBER(OFFSET(INDIRECT("'"&amp;'DATA for charts'!S$5&amp;"'!$K1"),$A2401-1,0)),OFFSET(INDIRECT("'"&amp;'DATA for charts'!S$5&amp;"'!$K1"),$A2401-1,0),NA())</f>
        <v>14.8999803119777</v>
      </c>
    </row>
    <row r="2402" spans="1:19">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f ca="1">IF(ISNUMBER(OFFSET(INDIRECT("'"&amp;'DATA for charts'!S$5&amp;"'!$K1"),$A2402-1,0)),OFFSET(INDIRECT("'"&amp;'DATA for charts'!S$5&amp;"'!$K1"),$A2402-1,0),NA())</f>
        <v>14.776907315986801</v>
      </c>
    </row>
    <row r="2403" spans="1:19">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f ca="1">IF(ISNUMBER(OFFSET(INDIRECT("'"&amp;'DATA for charts'!S$5&amp;"'!$K1"),$A2403-1,0)),OFFSET(INDIRECT("'"&amp;'DATA for charts'!S$5&amp;"'!$K1"),$A2403-1,0),NA())</f>
        <v>14.469224826009601</v>
      </c>
    </row>
    <row r="2404" spans="1:19">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f ca="1">IF(ISNUMBER(OFFSET(INDIRECT("'"&amp;'DATA for charts'!S$5&amp;"'!$K1"),$A2404-1,0)),OFFSET(INDIRECT("'"&amp;'DATA for charts'!S$5&amp;"'!$K1"),$A2404-1,0),NA())</f>
        <v>13.597621938694701</v>
      </c>
    </row>
    <row r="2405" spans="1:19">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f ca="1">IF(ISNUMBER(OFFSET(INDIRECT("'"&amp;'DATA for charts'!S$5&amp;"'!$K1"),$A2405-1,0)),OFFSET(INDIRECT("'"&amp;'DATA for charts'!S$5&amp;"'!$K1"),$A2405-1,0),NA())</f>
        <v>12.3122705207193</v>
      </c>
    </row>
    <row r="2406" spans="1:19">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f ca="1">IF(ISNUMBER(OFFSET(INDIRECT("'"&amp;'DATA for charts'!S$5&amp;"'!$K1"),$A2406-1,0)),OFFSET(INDIRECT("'"&amp;'DATA for charts'!S$5&amp;"'!$K1"),$A2406-1,0),NA())</f>
        <v>11.504474191911299</v>
      </c>
    </row>
    <row r="2407" spans="1:19">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f ca="1">IF(ISNUMBER(OFFSET(INDIRECT("'"&amp;'DATA for charts'!S$5&amp;"'!$K1"),$A2407-1,0)),OFFSET(INDIRECT("'"&amp;'DATA for charts'!S$5&amp;"'!$K1"),$A2407-1,0),NA())</f>
        <v>9.4471721863659202</v>
      </c>
    </row>
    <row r="2408" spans="1:19">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f ca="1">IF(ISNUMBER(OFFSET(INDIRECT("'"&amp;'DATA for charts'!S$5&amp;"'!$K1"),$A2408-1,0)),OFFSET(INDIRECT("'"&amp;'DATA for charts'!S$5&amp;"'!$K1"),$A2408-1,0),NA())</f>
        <v>7.9166711075518199</v>
      </c>
    </row>
    <row r="2409" spans="1:19">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f ca="1">IF(ISNUMBER(OFFSET(INDIRECT("'"&amp;'DATA for charts'!S$5&amp;"'!$K1"),$A2409-1,0)),OFFSET(INDIRECT("'"&amp;'DATA for charts'!S$5&amp;"'!$K1"),$A2409-1,0),NA())</f>
        <v>7.1678948805064504</v>
      </c>
    </row>
    <row r="2410" spans="1:19">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f ca="1">IF(ISNUMBER(OFFSET(INDIRECT("'"&amp;'DATA for charts'!S$5&amp;"'!$K1"),$A2410-1,0)),OFFSET(INDIRECT("'"&amp;'DATA for charts'!S$5&amp;"'!$K1"),$A2410-1,0),NA())</f>
        <v>5.9238822621552902</v>
      </c>
    </row>
    <row r="2411" spans="1:19">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19">
      <c r="A2419" s="274"/>
      <c r="B2419" s="572" t="s">
        <v>895</v>
      </c>
      <c r="E2419" s="8"/>
    </row>
    <row r="2420" spans="1:19">
      <c r="A2420" s="274"/>
      <c r="B2420" s="572" t="s">
        <v>95</v>
      </c>
      <c r="E2420" s="8"/>
    </row>
    <row r="2421" spans="1:19">
      <c r="A2421" s="274"/>
      <c r="B2421" s="572" t="s">
        <v>896</v>
      </c>
      <c r="E2421" s="8"/>
      <c r="S2421" s="43"/>
    </row>
    <row r="2422" spans="1:19">
      <c r="A2422" s="274"/>
      <c r="B2422" s="41" t="s">
        <v>82</v>
      </c>
      <c r="E2422" s="8"/>
      <c r="S2422" s="43"/>
    </row>
    <row r="2423" spans="1:19">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Latest Result</v>
      </c>
    </row>
    <row r="2424" spans="1:19">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Latest Result</v>
      </c>
    </row>
    <row r="2428" spans="1:19">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f ca="1">IF(ISNUMBER(OFFSET(INDIRECT("'"&amp;'DATA for charts'!S$5&amp;"'!$L1"),$A2428-1,0)),OFFSET(INDIRECT("'"&amp;'DATA for charts'!S$5&amp;"'!$L1"),$A2428-1,0),NA())</f>
        <v>0</v>
      </c>
    </row>
    <row r="2429" spans="1:19">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f ca="1">IF(ISNUMBER(OFFSET(INDIRECT("'"&amp;'DATA for charts'!S$5&amp;"'!$L1"),$A2429-1,0)),OFFSET(INDIRECT("'"&amp;'DATA for charts'!S$5&amp;"'!$L1"),$A2429-1,0),NA())</f>
        <v>0</v>
      </c>
    </row>
    <row r="2430" spans="1:19">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f ca="1">IF(ISNUMBER(OFFSET(INDIRECT("'"&amp;'DATA for charts'!S$5&amp;"'!$L1"),$A2430-1,0)),OFFSET(INDIRECT("'"&amp;'DATA for charts'!S$5&amp;"'!$L1"),$A2430-1,0),NA())</f>
        <v>0</v>
      </c>
    </row>
    <row r="2431" spans="1:19">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f ca="1">IF(ISNUMBER(OFFSET(INDIRECT("'"&amp;'DATA for charts'!S$5&amp;"'!$L1"),$A2431-1,0)),OFFSET(INDIRECT("'"&amp;'DATA for charts'!S$5&amp;"'!$L1"),$A2431-1,0),NA())</f>
        <v>0</v>
      </c>
    </row>
    <row r="2432" spans="1:19">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f ca="1">IF(ISNUMBER(OFFSET(INDIRECT("'"&amp;'DATA for charts'!S$5&amp;"'!$L1"),$A2432-1,0)),OFFSET(INDIRECT("'"&amp;'DATA for charts'!S$5&amp;"'!$L1"),$A2432-1,0),NA())</f>
        <v>0</v>
      </c>
    </row>
    <row r="2433" spans="1:19">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f ca="1">IF(ISNUMBER(OFFSET(INDIRECT("'"&amp;'DATA for charts'!S$5&amp;"'!$L1"),$A2433-1,0)),OFFSET(INDIRECT("'"&amp;'DATA for charts'!S$5&amp;"'!$L1"),$A2433-1,0),NA())</f>
        <v>0</v>
      </c>
    </row>
    <row r="2434" spans="1:19">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f ca="1">IF(ISNUMBER(OFFSET(INDIRECT("'"&amp;'DATA for charts'!S$5&amp;"'!$L1"),$A2434-1,0)),OFFSET(INDIRECT("'"&amp;'DATA for charts'!S$5&amp;"'!$L1"),$A2434-1,0),NA())</f>
        <v>0</v>
      </c>
    </row>
    <row r="2435" spans="1:19">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f ca="1">IF(ISNUMBER(OFFSET(INDIRECT("'"&amp;'DATA for charts'!S$5&amp;"'!$L1"),$A2435-1,0)),OFFSET(INDIRECT("'"&amp;'DATA for charts'!S$5&amp;"'!$L1"),$A2435-1,0),NA())</f>
        <v>109.56307428592716</v>
      </c>
    </row>
    <row r="2436" spans="1:19">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f ca="1">IF(ISNUMBER(OFFSET(INDIRECT("'"&amp;'DATA for charts'!S$5&amp;"'!$L1"),$A2436-1,0)),OFFSET(INDIRECT("'"&amp;'DATA for charts'!S$5&amp;"'!$L1"),$A2436-1,0),NA())</f>
        <v>323.79998592558002</v>
      </c>
    </row>
    <row r="2437" spans="1:19">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f ca="1">IF(ISNUMBER(OFFSET(INDIRECT("'"&amp;'DATA for charts'!S$5&amp;"'!$L1"),$A2437-1,0)),OFFSET(INDIRECT("'"&amp;'DATA for charts'!S$5&amp;"'!$L1"),$A2437-1,0),NA())</f>
        <v>484.08093546615669</v>
      </c>
    </row>
    <row r="2438" spans="1:19">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f ca="1">IF(ISNUMBER(OFFSET(INDIRECT("'"&amp;'DATA for charts'!S$5&amp;"'!$L1"),$A2438-1,0)),OFFSET(INDIRECT("'"&amp;'DATA for charts'!S$5&amp;"'!$L1"),$A2438-1,0),NA())</f>
        <v>591.93512244514329</v>
      </c>
    </row>
    <row r="2439" spans="1:19">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f ca="1">IF(ISNUMBER(OFFSET(INDIRECT("'"&amp;'DATA for charts'!S$5&amp;"'!$L1"),$A2439-1,0)),OFFSET(INDIRECT("'"&amp;'DATA for charts'!S$5&amp;"'!$L1"),$A2439-1,0),NA())</f>
        <v>648.7353634599184</v>
      </c>
    </row>
    <row r="2440" spans="1:19">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f ca="1">IF(ISNUMBER(OFFSET(INDIRECT("'"&amp;'DATA for charts'!S$5&amp;"'!$L1"),$A2440-1,0)),OFFSET(INDIRECT("'"&amp;'DATA for charts'!S$5&amp;"'!$L1"),$A2440-1,0),NA())</f>
        <v>654.83843454144835</v>
      </c>
    </row>
    <row r="2441" spans="1:19">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f ca="1">IF(ISNUMBER(OFFSET(INDIRECT("'"&amp;'DATA for charts'!S$5&amp;"'!$L1"),$A2441-1,0)),OFFSET(INDIRECT("'"&amp;'DATA for charts'!S$5&amp;"'!$L1"),$A2441-1,0),NA())</f>
        <v>609.26963425261999</v>
      </c>
    </row>
    <row r="2442" spans="1:19">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f ca="1">IF(ISNUMBER(OFFSET(INDIRECT("'"&amp;'DATA for charts'!S$5&amp;"'!$L1"),$A2442-1,0)),OFFSET(INDIRECT("'"&amp;'DATA for charts'!S$5&amp;"'!$L1"),$A2442-1,0),NA())</f>
        <v>513.04327069150838</v>
      </c>
    </row>
    <row r="2443" spans="1:19">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f ca="1">IF(ISNUMBER(OFFSET(INDIRECT("'"&amp;'DATA for charts'!S$5&amp;"'!$L1"),$A2443-1,0)),OFFSET(INDIRECT("'"&amp;'DATA for charts'!S$5&amp;"'!$L1"),$A2443-1,0),NA())</f>
        <v>366.66409208254663</v>
      </c>
    </row>
    <row r="2444" spans="1:19">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f ca="1">IF(ISNUMBER(OFFSET(INDIRECT("'"&amp;'DATA for charts'!S$5&amp;"'!$L1"),$A2444-1,0)),OFFSET(INDIRECT("'"&amp;'DATA for charts'!S$5&amp;"'!$L1"),$A2444-1,0),NA())</f>
        <v>178.37470356257165</v>
      </c>
    </row>
    <row r="2445" spans="1:19">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f ca="1">IF(ISNUMBER(OFFSET(INDIRECT("'"&amp;'DATA for charts'!S$5&amp;"'!$L1"),$A2445-1,0)),OFFSET(INDIRECT("'"&amp;'DATA for charts'!S$5&amp;"'!$L1"),$A2445-1,0),NA())</f>
        <v>9.7889274639360497</v>
      </c>
    </row>
    <row r="2446" spans="1:19">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f ca="1">IF(ISNUMBER(OFFSET(INDIRECT("'"&amp;'DATA for charts'!S$5&amp;"'!$L1"),$A2446-1,0)),OFFSET(INDIRECT("'"&amp;'DATA for charts'!S$5&amp;"'!$L1"),$A2446-1,0),NA())</f>
        <v>0</v>
      </c>
    </row>
    <row r="2447" spans="1:19">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f ca="1">IF(ISNUMBER(OFFSET(INDIRECT("'"&amp;'DATA for charts'!S$5&amp;"'!$L1"),$A2447-1,0)),OFFSET(INDIRECT("'"&amp;'DATA for charts'!S$5&amp;"'!$L1"),$A2447-1,0),NA())</f>
        <v>0</v>
      </c>
    </row>
    <row r="2448" spans="1:19">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f ca="1">IF(ISNUMBER(OFFSET(INDIRECT("'"&amp;'DATA for charts'!S$5&amp;"'!$L1"),$A2448-1,0)),OFFSET(INDIRECT("'"&amp;'DATA for charts'!S$5&amp;"'!$L1"),$A2448-1,0),NA())</f>
        <v>0</v>
      </c>
    </row>
    <row r="2449" spans="1:19">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f ca="1">IF(ISNUMBER(OFFSET(INDIRECT("'"&amp;'DATA for charts'!S$5&amp;"'!$L1"),$A2449-1,0)),OFFSET(INDIRECT("'"&amp;'DATA for charts'!S$5&amp;"'!$L1"),$A2449-1,0),NA())</f>
        <v>0</v>
      </c>
    </row>
    <row r="2450" spans="1:19">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f ca="1">IF(ISNUMBER(OFFSET(INDIRECT("'"&amp;'DATA for charts'!S$5&amp;"'!$L1"),$A2450-1,0)),OFFSET(INDIRECT("'"&amp;'DATA for charts'!S$5&amp;"'!$L1"),$A2450-1,0),NA())</f>
        <v>0</v>
      </c>
    </row>
    <row r="2451" spans="1:19">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f ca="1">IF(ISNUMBER(OFFSET(INDIRECT("'"&amp;'DATA for charts'!S$5&amp;"'!$L1"),$A2451-1,0)),OFFSET(INDIRECT("'"&amp;'DATA for charts'!S$5&amp;"'!$L1"),$A2451-1,0),NA())</f>
        <v>0</v>
      </c>
    </row>
    <row r="2452" spans="1:19">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19">
      <c r="A2459" s="274"/>
      <c r="B2459" s="572" t="s">
        <v>895</v>
      </c>
      <c r="E2459" s="8"/>
    </row>
    <row r="2460" spans="1:19">
      <c r="A2460" s="274"/>
      <c r="B2460" s="572" t="s">
        <v>897</v>
      </c>
      <c r="E2460" s="8"/>
    </row>
    <row r="2461" spans="1:19">
      <c r="A2461" s="274"/>
      <c r="B2461" s="572" t="s">
        <v>898</v>
      </c>
      <c r="E2461" s="8"/>
      <c r="S2461" s="43"/>
    </row>
    <row r="2462" spans="1:19">
      <c r="A2462" s="274"/>
      <c r="B2462" s="41" t="s">
        <v>82</v>
      </c>
      <c r="E2462" s="8"/>
      <c r="S2462" s="43"/>
    </row>
    <row r="2463" spans="1:19">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Latest Result</v>
      </c>
    </row>
    <row r="2464" spans="1:19">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Latest Result</v>
      </c>
    </row>
    <row r="2468" spans="1:19">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f ca="1">IF(ISNUMBER(OFFSET(INDIRECT("'"&amp;'DATA for charts'!S$5&amp;"'!$M1"),$A2468-1,0)),OFFSET(INDIRECT("'"&amp;'DATA for charts'!S$5&amp;"'!$M1"),$A2468-1,0),NA())</f>
        <v>0</v>
      </c>
    </row>
    <row r="2469" spans="1:19">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f ca="1">IF(ISNUMBER(OFFSET(INDIRECT("'"&amp;'DATA for charts'!S$5&amp;"'!$M1"),$A2469-1,0)),OFFSET(INDIRECT("'"&amp;'DATA for charts'!S$5&amp;"'!$M1"),$A2469-1,0),NA())</f>
        <v>0</v>
      </c>
    </row>
    <row r="2470" spans="1:19">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f ca="1">IF(ISNUMBER(OFFSET(INDIRECT("'"&amp;'DATA for charts'!S$5&amp;"'!$M1"),$A2470-1,0)),OFFSET(INDIRECT("'"&amp;'DATA for charts'!S$5&amp;"'!$M1"),$A2470-1,0),NA())</f>
        <v>0</v>
      </c>
    </row>
    <row r="2471" spans="1:19">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f ca="1">IF(ISNUMBER(OFFSET(INDIRECT("'"&amp;'DATA for charts'!S$5&amp;"'!$M1"),$A2471-1,0)),OFFSET(INDIRECT("'"&amp;'DATA for charts'!S$5&amp;"'!$M1"),$A2471-1,0),NA())</f>
        <v>0</v>
      </c>
    </row>
    <row r="2472" spans="1:19">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f ca="1">IF(ISNUMBER(OFFSET(INDIRECT("'"&amp;'DATA for charts'!S$5&amp;"'!$M1"),$A2472-1,0)),OFFSET(INDIRECT("'"&amp;'DATA for charts'!S$5&amp;"'!$M1"),$A2472-1,0),NA())</f>
        <v>0</v>
      </c>
    </row>
    <row r="2473" spans="1:19">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f ca="1">IF(ISNUMBER(OFFSET(INDIRECT("'"&amp;'DATA for charts'!S$5&amp;"'!$M1"),$A2473-1,0)),OFFSET(INDIRECT("'"&amp;'DATA for charts'!S$5&amp;"'!$M1"),$A2473-1,0),NA())</f>
        <v>0</v>
      </c>
    </row>
    <row r="2474" spans="1:19">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f ca="1">IF(ISNUMBER(OFFSET(INDIRECT("'"&amp;'DATA for charts'!S$5&amp;"'!$M1"),$A2474-1,0)),OFFSET(INDIRECT("'"&amp;'DATA for charts'!S$5&amp;"'!$M1"),$A2474-1,0),NA())</f>
        <v>0</v>
      </c>
    </row>
    <row r="2475" spans="1:19">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f ca="1">IF(ISNUMBER(OFFSET(INDIRECT("'"&amp;'DATA for charts'!S$5&amp;"'!$M1"),$A2475-1,0)),OFFSET(INDIRECT("'"&amp;'DATA for charts'!S$5&amp;"'!$M1"),$A2475-1,0),NA())</f>
        <v>58.703593934463335</v>
      </c>
    </row>
    <row r="2476" spans="1:19">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f ca="1">IF(ISNUMBER(OFFSET(INDIRECT("'"&amp;'DATA for charts'!S$5&amp;"'!$M1"),$A2476-1,0)),OFFSET(INDIRECT("'"&amp;'DATA for charts'!S$5&amp;"'!$M1"),$A2476-1,0),NA())</f>
        <v>175.19229722682834</v>
      </c>
    </row>
    <row r="2477" spans="1:19">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f ca="1">IF(ISNUMBER(OFFSET(INDIRECT("'"&amp;'DATA for charts'!S$5&amp;"'!$M1"),$A2477-1,0)),OFFSET(INDIRECT("'"&amp;'DATA for charts'!S$5&amp;"'!$M1"),$A2477-1,0),NA())</f>
        <v>263.02418504302665</v>
      </c>
    </row>
    <row r="2478" spans="1:19">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f ca="1">IF(ISNUMBER(OFFSET(INDIRECT("'"&amp;'DATA for charts'!S$5&amp;"'!$M1"),$A2478-1,0)),OFFSET(INDIRECT("'"&amp;'DATA for charts'!S$5&amp;"'!$M1"),$A2478-1,0),NA())</f>
        <v>322.56766953350501</v>
      </c>
    </row>
    <row r="2479" spans="1:19">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f ca="1">IF(ISNUMBER(OFFSET(INDIRECT("'"&amp;'DATA for charts'!S$5&amp;"'!$M1"),$A2479-1,0)),OFFSET(INDIRECT("'"&amp;'DATA for charts'!S$5&amp;"'!$M1"),$A2479-1,0),NA())</f>
        <v>354.50782681153834</v>
      </c>
    </row>
    <row r="2480" spans="1:19">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f ca="1">IF(ISNUMBER(OFFSET(INDIRECT("'"&amp;'DATA for charts'!S$5&amp;"'!$M1"),$A2480-1,0)),OFFSET(INDIRECT("'"&amp;'DATA for charts'!S$5&amp;"'!$M1"),$A2480-1,0),NA())</f>
        <v>357.97648846385829</v>
      </c>
    </row>
    <row r="2481" spans="1:19">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f ca="1">IF(ISNUMBER(OFFSET(INDIRECT("'"&amp;'DATA for charts'!S$5&amp;"'!$M1"),$A2481-1,0)),OFFSET(INDIRECT("'"&amp;'DATA for charts'!S$5&amp;"'!$M1"),$A2481-1,0),NA())</f>
        <v>332.26573980839999</v>
      </c>
    </row>
    <row r="2482" spans="1:19">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f ca="1">IF(ISNUMBER(OFFSET(INDIRECT("'"&amp;'DATA for charts'!S$5&amp;"'!$M1"),$A2482-1,0)),OFFSET(INDIRECT("'"&amp;'DATA for charts'!S$5&amp;"'!$M1"),$A2482-1,0),NA())</f>
        <v>278.94300663106668</v>
      </c>
    </row>
    <row r="2483" spans="1:19">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f ca="1">IF(ISNUMBER(OFFSET(INDIRECT("'"&amp;'DATA for charts'!S$5&amp;"'!$M1"),$A2483-1,0)),OFFSET(INDIRECT("'"&amp;'DATA for charts'!S$5&amp;"'!$M1"),$A2483-1,0),NA())</f>
        <v>198.66726431998165</v>
      </c>
    </row>
    <row r="2484" spans="1:19">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f ca="1">IF(ISNUMBER(OFFSET(INDIRECT("'"&amp;'DATA for charts'!S$5&amp;"'!$M1"),$A2484-1,0)),OFFSET(INDIRECT("'"&amp;'DATA for charts'!S$5&amp;"'!$M1"),$A2484-1,0),NA())</f>
        <v>95.785698167052502</v>
      </c>
    </row>
    <row r="2485" spans="1:19">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f ca="1">IF(ISNUMBER(OFFSET(INDIRECT("'"&amp;'DATA for charts'!S$5&amp;"'!$M1"),$A2485-1,0)),OFFSET(INDIRECT("'"&amp;'DATA for charts'!S$5&amp;"'!$M1"),$A2485-1,0),NA())</f>
        <v>5.1964013956169994</v>
      </c>
    </row>
    <row r="2486" spans="1:19">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f ca="1">IF(ISNUMBER(OFFSET(INDIRECT("'"&amp;'DATA for charts'!S$5&amp;"'!$M1"),$A2486-1,0)),OFFSET(INDIRECT("'"&amp;'DATA for charts'!S$5&amp;"'!$M1"),$A2486-1,0),NA())</f>
        <v>0</v>
      </c>
    </row>
    <row r="2487" spans="1:19">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f ca="1">IF(ISNUMBER(OFFSET(INDIRECT("'"&amp;'DATA for charts'!S$5&amp;"'!$M1"),$A2487-1,0)),OFFSET(INDIRECT("'"&amp;'DATA for charts'!S$5&amp;"'!$M1"),$A2487-1,0),NA())</f>
        <v>0</v>
      </c>
    </row>
    <row r="2488" spans="1:19">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f ca="1">IF(ISNUMBER(OFFSET(INDIRECT("'"&amp;'DATA for charts'!S$5&amp;"'!$M1"),$A2488-1,0)),OFFSET(INDIRECT("'"&amp;'DATA for charts'!S$5&amp;"'!$M1"),$A2488-1,0),NA())</f>
        <v>0</v>
      </c>
    </row>
    <row r="2489" spans="1:19">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f ca="1">IF(ISNUMBER(OFFSET(INDIRECT("'"&amp;'DATA for charts'!S$5&amp;"'!$M1"),$A2489-1,0)),OFFSET(INDIRECT("'"&amp;'DATA for charts'!S$5&amp;"'!$M1"),$A2489-1,0),NA())</f>
        <v>0</v>
      </c>
    </row>
    <row r="2490" spans="1:19">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f ca="1">IF(ISNUMBER(OFFSET(INDIRECT("'"&amp;'DATA for charts'!S$5&amp;"'!$M1"),$A2490-1,0)),OFFSET(INDIRECT("'"&amp;'DATA for charts'!S$5&amp;"'!$M1"),$A2490-1,0),NA())</f>
        <v>0</v>
      </c>
    </row>
    <row r="2491" spans="1:19">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f ca="1">IF(ISNUMBER(OFFSET(INDIRECT("'"&amp;'DATA for charts'!S$5&amp;"'!$M1"),$A2491-1,0)),OFFSET(INDIRECT("'"&amp;'DATA for charts'!S$5&amp;"'!$M1"),$A2491-1,0),NA())</f>
        <v>0</v>
      </c>
    </row>
    <row r="2492" spans="1:19">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19">
      <c r="A2499" s="274"/>
      <c r="B2499" s="572" t="s">
        <v>895</v>
      </c>
      <c r="E2499" s="8"/>
    </row>
    <row r="2500" spans="1:19">
      <c r="A2500" s="274"/>
      <c r="B2500" s="572" t="s">
        <v>899</v>
      </c>
      <c r="E2500" s="8"/>
    </row>
    <row r="2501" spans="1:19">
      <c r="A2501" s="274"/>
      <c r="B2501" s="572" t="s">
        <v>900</v>
      </c>
      <c r="E2501" s="8"/>
      <c r="S2501" s="43"/>
    </row>
    <row r="2502" spans="1:19">
      <c r="A2502" s="274"/>
      <c r="B2502" s="41" t="s">
        <v>82</v>
      </c>
      <c r="E2502" s="8"/>
      <c r="S2502" s="43"/>
    </row>
    <row r="2503" spans="1:19">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Latest Result</v>
      </c>
    </row>
    <row r="2504" spans="1:19">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Latest Result</v>
      </c>
    </row>
    <row r="2508" spans="1:19">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f ca="1">IF(ISNUMBER(OFFSET(INDIRECT("'"&amp;'DATA for charts'!S$5&amp;"'!$N1"),$A2508-1,0)),OFFSET(INDIRECT("'"&amp;'DATA for charts'!S$5&amp;"'!$N1"),$A2508-1,0),NA())</f>
        <v>0</v>
      </c>
    </row>
    <row r="2509" spans="1:19">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f ca="1">IF(ISNUMBER(OFFSET(INDIRECT("'"&amp;'DATA for charts'!S$5&amp;"'!$N1"),$A2509-1,0)),OFFSET(INDIRECT("'"&amp;'DATA for charts'!S$5&amp;"'!$N1"),$A2509-1,0),NA())</f>
        <v>0</v>
      </c>
    </row>
    <row r="2510" spans="1:19">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f ca="1">IF(ISNUMBER(OFFSET(INDIRECT("'"&amp;'DATA for charts'!S$5&amp;"'!$N1"),$A2510-1,0)),OFFSET(INDIRECT("'"&amp;'DATA for charts'!S$5&amp;"'!$N1"),$A2510-1,0),NA())</f>
        <v>0</v>
      </c>
    </row>
    <row r="2511" spans="1:19">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f ca="1">IF(ISNUMBER(OFFSET(INDIRECT("'"&amp;'DATA for charts'!S$5&amp;"'!$N1"),$A2511-1,0)),OFFSET(INDIRECT("'"&amp;'DATA for charts'!S$5&amp;"'!$N1"),$A2511-1,0),NA())</f>
        <v>0</v>
      </c>
    </row>
    <row r="2512" spans="1:19">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f ca="1">IF(ISNUMBER(OFFSET(INDIRECT("'"&amp;'DATA for charts'!S$5&amp;"'!$N1"),$A2512-1,0)),OFFSET(INDIRECT("'"&amp;'DATA for charts'!S$5&amp;"'!$N1"),$A2512-1,0),NA())</f>
        <v>0</v>
      </c>
    </row>
    <row r="2513" spans="1:19">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f ca="1">IF(ISNUMBER(OFFSET(INDIRECT("'"&amp;'DATA for charts'!S$5&amp;"'!$N1"),$A2513-1,0)),OFFSET(INDIRECT("'"&amp;'DATA for charts'!S$5&amp;"'!$N1"),$A2513-1,0),NA())</f>
        <v>0</v>
      </c>
    </row>
    <row r="2514" spans="1:19">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f ca="1">IF(ISNUMBER(OFFSET(INDIRECT("'"&amp;'DATA for charts'!S$5&amp;"'!$N1"),$A2514-1,0)),OFFSET(INDIRECT("'"&amp;'DATA for charts'!S$5&amp;"'!$N1"),$A2514-1,0),NA())</f>
        <v>0</v>
      </c>
    </row>
    <row r="2515" spans="1:19">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f ca="1">IF(ISNUMBER(OFFSET(INDIRECT("'"&amp;'DATA for charts'!S$5&amp;"'!$N1"),$A2515-1,0)),OFFSET(INDIRECT("'"&amp;'DATA for charts'!S$5&amp;"'!$N1"),$A2515-1,0),NA())</f>
        <v>144.9620830052805</v>
      </c>
    </row>
    <row r="2516" spans="1:19">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f ca="1">IF(ISNUMBER(OFFSET(INDIRECT("'"&amp;'DATA for charts'!S$5&amp;"'!$N1"),$A2516-1,0)),OFFSET(INDIRECT("'"&amp;'DATA for charts'!S$5&amp;"'!$N1"),$A2516-1,0),NA())</f>
        <v>408.86515664009499</v>
      </c>
    </row>
    <row r="2517" spans="1:19">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f ca="1">IF(ISNUMBER(OFFSET(INDIRECT("'"&amp;'DATA for charts'!S$5&amp;"'!$N1"),$A2517-1,0)),OFFSET(INDIRECT("'"&amp;'DATA for charts'!S$5&amp;"'!$N1"),$A2517-1,0),NA())</f>
        <v>596.1030628630034</v>
      </c>
    </row>
    <row r="2518" spans="1:19">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f ca="1">IF(ISNUMBER(OFFSET(INDIRECT("'"&amp;'DATA for charts'!S$5&amp;"'!$N1"),$A2518-1,0)),OFFSET(INDIRECT("'"&amp;'DATA for charts'!S$5&amp;"'!$N1"),$A2518-1,0),NA())</f>
        <v>720.93699009200998</v>
      </c>
    </row>
    <row r="2519" spans="1:19">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f ca="1">IF(ISNUMBER(OFFSET(INDIRECT("'"&amp;'DATA for charts'!S$5&amp;"'!$N1"),$A2519-1,0)),OFFSET(INDIRECT("'"&amp;'DATA for charts'!S$5&amp;"'!$N1"),$A2519-1,0),NA())</f>
        <v>786.60601539067829</v>
      </c>
    </row>
    <row r="2520" spans="1:19">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f ca="1">IF(ISNUMBER(OFFSET(INDIRECT("'"&amp;'DATA for charts'!S$5&amp;"'!$N1"),$A2520-1,0)),OFFSET(INDIRECT("'"&amp;'DATA for charts'!S$5&amp;"'!$N1"),$A2520-1,0),NA())</f>
        <v>793.66991626255174</v>
      </c>
    </row>
    <row r="2521" spans="1:19">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f ca="1">IF(ISNUMBER(OFFSET(INDIRECT("'"&amp;'DATA for charts'!S$5&amp;"'!$N1"),$A2521-1,0)),OFFSET(INDIRECT("'"&amp;'DATA for charts'!S$5&amp;"'!$N1"),$A2521-1,0),NA())</f>
        <v>740.93152158058172</v>
      </c>
    </row>
    <row r="2522" spans="1:19">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f ca="1">IF(ISNUMBER(OFFSET(INDIRECT("'"&amp;'DATA for charts'!S$5&amp;"'!$N1"),$A2522-1,0)),OFFSET(INDIRECT("'"&amp;'DATA for charts'!S$5&amp;"'!$N1"),$A2522-1,0),NA())</f>
        <v>629.53842260224667</v>
      </c>
    </row>
    <row r="2523" spans="1:19">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f ca="1">IF(ISNUMBER(OFFSET(INDIRECT("'"&amp;'DATA for charts'!S$5&amp;"'!$N1"),$A2523-1,0)),OFFSET(INDIRECT("'"&amp;'DATA for charts'!S$5&amp;"'!$N1"),$A2523-1,0),NA())</f>
        <v>459.36385486313333</v>
      </c>
    </row>
    <row r="2524" spans="1:19">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f ca="1">IF(ISNUMBER(OFFSET(INDIRECT("'"&amp;'DATA for charts'!S$5&amp;"'!$N1"),$A2524-1,0)),OFFSET(INDIRECT("'"&amp;'DATA for charts'!S$5&amp;"'!$N1"),$A2524-1,0),NA())</f>
        <v>233.51248293816832</v>
      </c>
    </row>
    <row r="2525" spans="1:19">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f ca="1">IF(ISNUMBER(OFFSET(INDIRECT("'"&amp;'DATA for charts'!S$5&amp;"'!$N1"),$A2525-1,0)),OFFSET(INDIRECT("'"&amp;'DATA for charts'!S$5&amp;"'!$N1"),$A2525-1,0),NA())</f>
        <v>13.557801033631234</v>
      </c>
    </row>
    <row r="2526" spans="1:19">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f ca="1">IF(ISNUMBER(OFFSET(INDIRECT("'"&amp;'DATA for charts'!S$5&amp;"'!$N1"),$A2526-1,0)),OFFSET(INDIRECT("'"&amp;'DATA for charts'!S$5&amp;"'!$N1"),$A2526-1,0),NA())</f>
        <v>0</v>
      </c>
    </row>
    <row r="2527" spans="1:19">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f ca="1">IF(ISNUMBER(OFFSET(INDIRECT("'"&amp;'DATA for charts'!S$5&amp;"'!$N1"),$A2527-1,0)),OFFSET(INDIRECT("'"&amp;'DATA for charts'!S$5&amp;"'!$N1"),$A2527-1,0),NA())</f>
        <v>0</v>
      </c>
    </row>
    <row r="2528" spans="1:19">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f ca="1">IF(ISNUMBER(OFFSET(INDIRECT("'"&amp;'DATA for charts'!S$5&amp;"'!$N1"),$A2528-1,0)),OFFSET(INDIRECT("'"&amp;'DATA for charts'!S$5&amp;"'!$N1"),$A2528-1,0),NA())</f>
        <v>0</v>
      </c>
    </row>
    <row r="2529" spans="1:19">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f ca="1">IF(ISNUMBER(OFFSET(INDIRECT("'"&amp;'DATA for charts'!S$5&amp;"'!$N1"),$A2529-1,0)),OFFSET(INDIRECT("'"&amp;'DATA for charts'!S$5&amp;"'!$N1"),$A2529-1,0),NA())</f>
        <v>0</v>
      </c>
    </row>
    <row r="2530" spans="1:19">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f ca="1">IF(ISNUMBER(OFFSET(INDIRECT("'"&amp;'DATA for charts'!S$5&amp;"'!$N1"),$A2530-1,0)),OFFSET(INDIRECT("'"&amp;'DATA for charts'!S$5&amp;"'!$N1"),$A2530-1,0),NA())</f>
        <v>0</v>
      </c>
    </row>
    <row r="2531" spans="1:19">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f ca="1">IF(ISNUMBER(OFFSET(INDIRECT("'"&amp;'DATA for charts'!S$5&amp;"'!$N1"),$A2531-1,0)),OFFSET(INDIRECT("'"&amp;'DATA for charts'!S$5&amp;"'!$N1"),$A2531-1,0),NA())</f>
        <v>0</v>
      </c>
    </row>
    <row r="2532" spans="1:19">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19">
      <c r="A2539" s="274"/>
      <c r="B2539" s="572" t="s">
        <v>901</v>
      </c>
      <c r="E2539" s="8"/>
    </row>
    <row r="2540" spans="1:19">
      <c r="A2540" s="274"/>
      <c r="B2540" s="572" t="s">
        <v>95</v>
      </c>
      <c r="E2540" s="8"/>
    </row>
    <row r="2541" spans="1:19">
      <c r="A2541" s="274"/>
      <c r="B2541" s="572" t="s">
        <v>896</v>
      </c>
      <c r="E2541" s="8"/>
      <c r="S2541" s="43"/>
    </row>
    <row r="2542" spans="1:19">
      <c r="A2542" s="274"/>
      <c r="B2542" s="41" t="s">
        <v>82</v>
      </c>
      <c r="E2542" s="8"/>
      <c r="S2542" s="43"/>
    </row>
    <row r="2543" spans="1:19">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Latest Result</v>
      </c>
    </row>
    <row r="2544" spans="1:19">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Latest Result</v>
      </c>
    </row>
    <row r="2548" spans="1:19">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f ca="1">IF(ISNUMBER(OFFSET(INDIRECT("'"&amp;'DATA for charts'!S$5&amp;"'!$O1"),$A2548-1,0)),OFFSET(INDIRECT("'"&amp;'DATA for charts'!S$5&amp;"'!$O1"),$A2548-1,0),NA())</f>
        <v>0</v>
      </c>
    </row>
    <row r="2549" spans="1:19">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f ca="1">IF(ISNUMBER(OFFSET(INDIRECT("'"&amp;'DATA for charts'!S$5&amp;"'!$O1"),$A2549-1,0)),OFFSET(INDIRECT("'"&amp;'DATA for charts'!S$5&amp;"'!$O1"),$A2549-1,0),NA())</f>
        <v>0</v>
      </c>
    </row>
    <row r="2550" spans="1:19">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f ca="1">IF(ISNUMBER(OFFSET(INDIRECT("'"&amp;'DATA for charts'!S$5&amp;"'!$O1"),$A2550-1,0)),OFFSET(INDIRECT("'"&amp;'DATA for charts'!S$5&amp;"'!$O1"),$A2550-1,0),NA())</f>
        <v>0</v>
      </c>
    </row>
    <row r="2551" spans="1:19">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f ca="1">IF(ISNUMBER(OFFSET(INDIRECT("'"&amp;'DATA for charts'!S$5&amp;"'!$O1"),$A2551-1,0)),OFFSET(INDIRECT("'"&amp;'DATA for charts'!S$5&amp;"'!$O1"),$A2551-1,0),NA())</f>
        <v>0</v>
      </c>
    </row>
    <row r="2552" spans="1:19">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f ca="1">IF(ISNUMBER(OFFSET(INDIRECT("'"&amp;'DATA for charts'!S$5&amp;"'!$O1"),$A2552-1,0)),OFFSET(INDIRECT("'"&amp;'DATA for charts'!S$5&amp;"'!$O1"),$A2552-1,0),NA())</f>
        <v>0</v>
      </c>
    </row>
    <row r="2553" spans="1:19">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f ca="1">IF(ISNUMBER(OFFSET(INDIRECT("'"&amp;'DATA for charts'!S$5&amp;"'!$O1"),$A2553-1,0)),OFFSET(INDIRECT("'"&amp;'DATA for charts'!S$5&amp;"'!$O1"),$A2553-1,0),NA())</f>
        <v>6.5504762810885326</v>
      </c>
    </row>
    <row r="2554" spans="1:19">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f ca="1">IF(ISNUMBER(OFFSET(INDIRECT("'"&amp;'DATA for charts'!S$5&amp;"'!$O1"),$A2554-1,0)),OFFSET(INDIRECT("'"&amp;'DATA for charts'!S$5&amp;"'!$O1"),$A2554-1,0),NA())</f>
        <v>20.172422604096834</v>
      </c>
    </row>
    <row r="2555" spans="1:19">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f ca="1">IF(ISNUMBER(OFFSET(INDIRECT("'"&amp;'DATA for charts'!S$5&amp;"'!$O1"),$A2555-1,0)),OFFSET(INDIRECT("'"&amp;'DATA for charts'!S$5&amp;"'!$O1"),$A2555-1,0),NA())</f>
        <v>35.764176927748501</v>
      </c>
    </row>
    <row r="2556" spans="1:19">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f ca="1">IF(ISNUMBER(OFFSET(INDIRECT("'"&amp;'DATA for charts'!S$5&amp;"'!$O1"),$A2556-1,0)),OFFSET(INDIRECT("'"&amp;'DATA for charts'!S$5&amp;"'!$O1"),$A2556-1,0),NA())</f>
        <v>50.332922288474172</v>
      </c>
    </row>
    <row r="2557" spans="1:19">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f ca="1">IF(ISNUMBER(OFFSET(INDIRECT("'"&amp;'DATA for charts'!S$5&amp;"'!$O1"),$A2557-1,0)),OFFSET(INDIRECT("'"&amp;'DATA for charts'!S$5&amp;"'!$O1"),$A2557-1,0),NA())</f>
        <v>64.480993112427498</v>
      </c>
    </row>
    <row r="2558" spans="1:19">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f ca="1">IF(ISNUMBER(OFFSET(INDIRECT("'"&amp;'DATA for charts'!S$5&amp;"'!$O1"),$A2558-1,0)),OFFSET(INDIRECT("'"&amp;'DATA for charts'!S$5&amp;"'!$O1"),$A2558-1,0),NA())</f>
        <v>83.262746107191006</v>
      </c>
    </row>
    <row r="2559" spans="1:19">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f ca="1">IF(ISNUMBER(OFFSET(INDIRECT("'"&amp;'DATA for charts'!S$5&amp;"'!$O1"),$A2559-1,0)),OFFSET(INDIRECT("'"&amp;'DATA for charts'!S$5&amp;"'!$O1"),$A2559-1,0),NA())</f>
        <v>89.125583495308334</v>
      </c>
    </row>
    <row r="2560" spans="1:19">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f ca="1">IF(ISNUMBER(OFFSET(INDIRECT("'"&amp;'DATA for charts'!S$5&amp;"'!$O1"),$A2560-1,0)),OFFSET(INDIRECT("'"&amp;'DATA for charts'!S$5&amp;"'!$O1"),$A2560-1,0),NA())</f>
        <v>88.222851336993998</v>
      </c>
    </row>
    <row r="2561" spans="1:19">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f ca="1">IF(ISNUMBER(OFFSET(INDIRECT("'"&amp;'DATA for charts'!S$5&amp;"'!$O1"),$A2561-1,0)),OFFSET(INDIRECT("'"&amp;'DATA for charts'!S$5&amp;"'!$O1"),$A2561-1,0),NA())</f>
        <v>81.537078208716338</v>
      </c>
    </row>
    <row r="2562" spans="1:19">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f ca="1">IF(ISNUMBER(OFFSET(INDIRECT("'"&amp;'DATA for charts'!S$5&amp;"'!$O1"),$A2562-1,0)),OFFSET(INDIRECT("'"&amp;'DATA for charts'!S$5&amp;"'!$O1"),$A2562-1,0),NA())</f>
        <v>70.143145248254669</v>
      </c>
    </row>
    <row r="2563" spans="1:19">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f ca="1">IF(ISNUMBER(OFFSET(INDIRECT("'"&amp;'DATA for charts'!S$5&amp;"'!$O1"),$A2563-1,0)),OFFSET(INDIRECT("'"&amp;'DATA for charts'!S$5&amp;"'!$O1"),$A2563-1,0),NA())</f>
        <v>53.677635709000498</v>
      </c>
    </row>
    <row r="2564" spans="1:19">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f ca="1">IF(ISNUMBER(OFFSET(INDIRECT("'"&amp;'DATA for charts'!S$5&amp;"'!$O1"),$A2564-1,0)),OFFSET(INDIRECT("'"&amp;'DATA for charts'!S$5&amp;"'!$O1"),$A2564-1,0),NA())</f>
        <v>31.766029872706</v>
      </c>
    </row>
    <row r="2565" spans="1:19">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f ca="1">IF(ISNUMBER(OFFSET(INDIRECT("'"&amp;'DATA for charts'!S$5&amp;"'!$O1"),$A2565-1,0)),OFFSET(INDIRECT("'"&amp;'DATA for charts'!S$5&amp;"'!$O1"),$A2565-1,0),NA())</f>
        <v>15.605132254524433</v>
      </c>
    </row>
    <row r="2566" spans="1:19">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f ca="1">IF(ISNUMBER(OFFSET(INDIRECT("'"&amp;'DATA for charts'!S$5&amp;"'!$O1"),$A2566-1,0)),OFFSET(INDIRECT("'"&amp;'DATA for charts'!S$5&amp;"'!$O1"),$A2566-1,0),NA())</f>
        <v>3.2381015337241501</v>
      </c>
    </row>
    <row r="2567" spans="1:19">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f ca="1">IF(ISNUMBER(OFFSET(INDIRECT("'"&amp;'DATA for charts'!S$5&amp;"'!$O1"),$A2567-1,0)),OFFSET(INDIRECT("'"&amp;'DATA for charts'!S$5&amp;"'!$O1"),$A2567-1,0),NA())</f>
        <v>0</v>
      </c>
    </row>
    <row r="2568" spans="1:19">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f ca="1">IF(ISNUMBER(OFFSET(INDIRECT("'"&amp;'DATA for charts'!S$5&amp;"'!$O1"),$A2568-1,0)),OFFSET(INDIRECT("'"&amp;'DATA for charts'!S$5&amp;"'!$O1"),$A2568-1,0),NA())</f>
        <v>0</v>
      </c>
    </row>
    <row r="2569" spans="1:19">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f ca="1">IF(ISNUMBER(OFFSET(INDIRECT("'"&amp;'DATA for charts'!S$5&amp;"'!$O1"),$A2569-1,0)),OFFSET(INDIRECT("'"&amp;'DATA for charts'!S$5&amp;"'!$O1"),$A2569-1,0),NA())</f>
        <v>0</v>
      </c>
    </row>
    <row r="2570" spans="1:19">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f ca="1">IF(ISNUMBER(OFFSET(INDIRECT("'"&amp;'DATA for charts'!S$5&amp;"'!$O1"),$A2570-1,0)),OFFSET(INDIRECT("'"&amp;'DATA for charts'!S$5&amp;"'!$O1"),$A2570-1,0),NA())</f>
        <v>0</v>
      </c>
    </row>
    <row r="2571" spans="1:19">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f ca="1">IF(ISNUMBER(OFFSET(INDIRECT("'"&amp;'DATA for charts'!S$5&amp;"'!$O1"),$A2571-1,0)),OFFSET(INDIRECT("'"&amp;'DATA for charts'!S$5&amp;"'!$O1"),$A2571-1,0),NA())</f>
        <v>0</v>
      </c>
    </row>
    <row r="2572" spans="1:19">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19">
      <c r="A2579" s="274"/>
      <c r="B2579" s="572" t="s">
        <v>901</v>
      </c>
      <c r="E2579" s="8"/>
    </row>
    <row r="2580" spans="1:19">
      <c r="A2580" s="274"/>
      <c r="B2580" s="572" t="s">
        <v>897</v>
      </c>
      <c r="E2580" s="8"/>
    </row>
    <row r="2581" spans="1:19">
      <c r="A2581" s="274"/>
      <c r="B2581" s="572" t="s">
        <v>898</v>
      </c>
      <c r="E2581" s="8"/>
      <c r="S2581" s="43"/>
    </row>
    <row r="2582" spans="1:19">
      <c r="A2582" s="274"/>
      <c r="B2582" s="41" t="s">
        <v>82</v>
      </c>
      <c r="E2582" s="8"/>
      <c r="S2582" s="43"/>
    </row>
    <row r="2583" spans="1:19">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Latest Result</v>
      </c>
    </row>
    <row r="2584" spans="1:19">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Latest Result</v>
      </c>
    </row>
    <row r="2588" spans="1:19">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f ca="1">IF(ISNUMBER(OFFSET(INDIRECT("'"&amp;'DATA for charts'!S$5&amp;"'!$P1"),$A2588-1,0)),OFFSET(INDIRECT("'"&amp;'DATA for charts'!S$5&amp;"'!$P1"),$A2588-1,0),NA())</f>
        <v>0</v>
      </c>
    </row>
    <row r="2589" spans="1:19">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f ca="1">IF(ISNUMBER(OFFSET(INDIRECT("'"&amp;'DATA for charts'!S$5&amp;"'!$P1"),$A2589-1,0)),OFFSET(INDIRECT("'"&amp;'DATA for charts'!S$5&amp;"'!$P1"),$A2589-1,0),NA())</f>
        <v>0</v>
      </c>
    </row>
    <row r="2590" spans="1:19">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f ca="1">IF(ISNUMBER(OFFSET(INDIRECT("'"&amp;'DATA for charts'!S$5&amp;"'!$P1"),$A2590-1,0)),OFFSET(INDIRECT("'"&amp;'DATA for charts'!S$5&amp;"'!$P1"),$A2590-1,0),NA())</f>
        <v>0</v>
      </c>
    </row>
    <row r="2591" spans="1:19">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f ca="1">IF(ISNUMBER(OFFSET(INDIRECT("'"&amp;'DATA for charts'!S$5&amp;"'!$P1"),$A2591-1,0)),OFFSET(INDIRECT("'"&amp;'DATA for charts'!S$5&amp;"'!$P1"),$A2591-1,0),NA())</f>
        <v>0</v>
      </c>
    </row>
    <row r="2592" spans="1:19">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f ca="1">IF(ISNUMBER(OFFSET(INDIRECT("'"&amp;'DATA for charts'!S$5&amp;"'!$P1"),$A2592-1,0)),OFFSET(INDIRECT("'"&amp;'DATA for charts'!S$5&amp;"'!$P1"),$A2592-1,0),NA())</f>
        <v>0</v>
      </c>
    </row>
    <row r="2593" spans="1:19">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f ca="1">IF(ISNUMBER(OFFSET(INDIRECT("'"&amp;'DATA for charts'!S$5&amp;"'!$P1"),$A2593-1,0)),OFFSET(INDIRECT("'"&amp;'DATA for charts'!S$5&amp;"'!$P1"),$A2593-1,0),NA())</f>
        <v>3.5640752182474333</v>
      </c>
    </row>
    <row r="2594" spans="1:19">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f ca="1">IF(ISNUMBER(OFFSET(INDIRECT("'"&amp;'DATA for charts'!S$5&amp;"'!$P1"),$A2594-1,0)),OFFSET(INDIRECT("'"&amp;'DATA for charts'!S$5&amp;"'!$P1"),$A2594-1,0),NA())</f>
        <v>10.975695263998217</v>
      </c>
    </row>
    <row r="2595" spans="1:19">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f ca="1">IF(ISNUMBER(OFFSET(INDIRECT("'"&amp;'DATA for charts'!S$5&amp;"'!$P1"),$A2595-1,0)),OFFSET(INDIRECT("'"&amp;'DATA for charts'!S$5&amp;"'!$P1"),$A2595-1,0),NA())</f>
        <v>19.459076137288502</v>
      </c>
    </row>
    <row r="2596" spans="1:19">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f ca="1">IF(ISNUMBER(OFFSET(INDIRECT("'"&amp;'DATA for charts'!S$5&amp;"'!$P1"),$A2596-1,0)),OFFSET(INDIRECT("'"&amp;'DATA for charts'!S$5&amp;"'!$P1"),$A2596-1,0),NA())</f>
        <v>27.385843913095499</v>
      </c>
    </row>
    <row r="2597" spans="1:19">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f ca="1">IF(ISNUMBER(OFFSET(INDIRECT("'"&amp;'DATA for charts'!S$5&amp;"'!$P1"),$A2597-1,0)),OFFSET(INDIRECT("'"&amp;'DATA for charts'!S$5&amp;"'!$P1"),$A2597-1,0),NA())</f>
        <v>35.083725173308501</v>
      </c>
    </row>
    <row r="2598" spans="1:19">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f ca="1">IF(ISNUMBER(OFFSET(INDIRECT("'"&amp;'DATA for charts'!S$5&amp;"'!$P1"),$A2598-1,0)),OFFSET(INDIRECT("'"&amp;'DATA for charts'!S$5&amp;"'!$P1"),$A2598-1,0),NA())</f>
        <v>45.302765366941166</v>
      </c>
    </row>
    <row r="2599" spans="1:19">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f ca="1">IF(ISNUMBER(OFFSET(INDIRECT("'"&amp;'DATA for charts'!S$5&amp;"'!$P1"),$A2599-1,0)),OFFSET(INDIRECT("'"&amp;'DATA for charts'!S$5&amp;"'!$P1"),$A2599-1,0),NA())</f>
        <v>48.492700349826173</v>
      </c>
    </row>
    <row r="2600" spans="1:19">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f ca="1">IF(ISNUMBER(OFFSET(INDIRECT("'"&amp;'DATA for charts'!S$5&amp;"'!$P1"),$A2600-1,0)),OFFSET(INDIRECT("'"&amp;'DATA for charts'!S$5&amp;"'!$P1"),$A2600-1,0),NA())</f>
        <v>48.001529146985327</v>
      </c>
    </row>
    <row r="2601" spans="1:19">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f ca="1">IF(ISNUMBER(OFFSET(INDIRECT("'"&amp;'DATA for charts'!S$5&amp;"'!$P1"),$A2601-1,0)),OFFSET(INDIRECT("'"&amp;'DATA for charts'!S$5&amp;"'!$P1"),$A2601-1,0),NA())</f>
        <v>44.363839718185666</v>
      </c>
    </row>
    <row r="2602" spans="1:19">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f ca="1">IF(ISNUMBER(OFFSET(INDIRECT("'"&amp;'DATA for charts'!S$5&amp;"'!$P1"),$A2602-1,0)),OFFSET(INDIRECT("'"&amp;'DATA for charts'!S$5&amp;"'!$P1"),$A2602-1,0),NA())</f>
        <v>38.16446850299733</v>
      </c>
    </row>
    <row r="2603" spans="1:19">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f ca="1">IF(ISNUMBER(OFFSET(INDIRECT("'"&amp;'DATA for charts'!S$5&amp;"'!$P1"),$A2603-1,0)),OFFSET(INDIRECT("'"&amp;'DATA for charts'!S$5&amp;"'!$P1"),$A2603-1,0),NA())</f>
        <v>29.205682609199499</v>
      </c>
    </row>
    <row r="2604" spans="1:19">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f ca="1">IF(ISNUMBER(OFFSET(INDIRECT("'"&amp;'DATA for charts'!S$5&amp;"'!$P1"),$A2604-1,0)),OFFSET(INDIRECT("'"&amp;'DATA for charts'!S$5&amp;"'!$P1"),$A2604-1,0),NA())</f>
        <v>17.283708083682168</v>
      </c>
    </row>
    <row r="2605" spans="1:19">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f ca="1">IF(ISNUMBER(OFFSET(INDIRECT("'"&amp;'DATA for charts'!S$5&amp;"'!$P1"),$A2605-1,0)),OFFSET(INDIRECT("'"&amp;'DATA for charts'!S$5&amp;"'!$P1"),$A2605-1,0),NA())</f>
        <v>8.490659725979766</v>
      </c>
    </row>
    <row r="2606" spans="1:19">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f ca="1">IF(ISNUMBER(OFFSET(INDIRECT("'"&amp;'DATA for charts'!S$5&amp;"'!$P1"),$A2606-1,0)),OFFSET(INDIRECT("'"&amp;'DATA for charts'!S$5&amp;"'!$P1"),$A2606-1,0),NA())</f>
        <v>1.7618318020376666</v>
      </c>
    </row>
    <row r="2607" spans="1:19">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f ca="1">IF(ISNUMBER(OFFSET(INDIRECT("'"&amp;'DATA for charts'!S$5&amp;"'!$P1"),$A2607-1,0)),OFFSET(INDIRECT("'"&amp;'DATA for charts'!S$5&amp;"'!$P1"),$A2607-1,0),NA())</f>
        <v>0</v>
      </c>
    </row>
    <row r="2608" spans="1:19">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f ca="1">IF(ISNUMBER(OFFSET(INDIRECT("'"&amp;'DATA for charts'!S$5&amp;"'!$P1"),$A2608-1,0)),OFFSET(INDIRECT("'"&amp;'DATA for charts'!S$5&amp;"'!$P1"),$A2608-1,0),NA())</f>
        <v>0</v>
      </c>
    </row>
    <row r="2609" spans="1:19">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f ca="1">IF(ISNUMBER(OFFSET(INDIRECT("'"&amp;'DATA for charts'!S$5&amp;"'!$P1"),$A2609-1,0)),OFFSET(INDIRECT("'"&amp;'DATA for charts'!S$5&amp;"'!$P1"),$A2609-1,0),NA())</f>
        <v>0</v>
      </c>
    </row>
    <row r="2610" spans="1:19">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f ca="1">IF(ISNUMBER(OFFSET(INDIRECT("'"&amp;'DATA for charts'!S$5&amp;"'!$P1"),$A2610-1,0)),OFFSET(INDIRECT("'"&amp;'DATA for charts'!S$5&amp;"'!$P1"),$A2610-1,0),NA())</f>
        <v>0</v>
      </c>
    </row>
    <row r="2611" spans="1:19">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f ca="1">IF(ISNUMBER(OFFSET(INDIRECT("'"&amp;'DATA for charts'!S$5&amp;"'!$P1"),$A2611-1,0)),OFFSET(INDIRECT("'"&amp;'DATA for charts'!S$5&amp;"'!$P1"),$A2611-1,0),NA())</f>
        <v>0</v>
      </c>
    </row>
    <row r="2612" spans="1:19">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19">
      <c r="A2619" s="274"/>
      <c r="B2619" s="572" t="s">
        <v>901</v>
      </c>
      <c r="E2619" s="8"/>
    </row>
    <row r="2620" spans="1:19">
      <c r="A2620" s="274"/>
      <c r="B2620" s="572" t="s">
        <v>899</v>
      </c>
      <c r="E2620" s="8"/>
    </row>
    <row r="2621" spans="1:19">
      <c r="A2621" s="274"/>
      <c r="B2621" s="572" t="s">
        <v>900</v>
      </c>
      <c r="E2621" s="8"/>
      <c r="S2621" s="43"/>
    </row>
    <row r="2622" spans="1:19">
      <c r="A2622" s="274"/>
      <c r="B2622" s="41" t="s">
        <v>82</v>
      </c>
      <c r="E2622" s="8"/>
      <c r="S2622" s="43"/>
    </row>
    <row r="2623" spans="1:19">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Latest Result</v>
      </c>
    </row>
    <row r="2624" spans="1:19">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Latest Result</v>
      </c>
    </row>
    <row r="2628" spans="1:19">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f ca="1">IF(ISNUMBER(OFFSET(INDIRECT("'"&amp;'DATA for charts'!S$5&amp;"'!$Q1"),$A2628-1,0)),OFFSET(INDIRECT("'"&amp;'DATA for charts'!S$5&amp;"'!$Q1"),$A2628-1,0),NA())</f>
        <v>0</v>
      </c>
    </row>
    <row r="2629" spans="1:19">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f ca="1">IF(ISNUMBER(OFFSET(INDIRECT("'"&amp;'DATA for charts'!S$5&amp;"'!$Q1"),$A2629-1,0)),OFFSET(INDIRECT("'"&amp;'DATA for charts'!S$5&amp;"'!$Q1"),$A2629-1,0),NA())</f>
        <v>0</v>
      </c>
    </row>
    <row r="2630" spans="1:19">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f ca="1">IF(ISNUMBER(OFFSET(INDIRECT("'"&amp;'DATA for charts'!S$5&amp;"'!$Q1"),$A2630-1,0)),OFFSET(INDIRECT("'"&amp;'DATA for charts'!S$5&amp;"'!$Q1"),$A2630-1,0),NA())</f>
        <v>0</v>
      </c>
    </row>
    <row r="2631" spans="1:19">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f ca="1">IF(ISNUMBER(OFFSET(INDIRECT("'"&amp;'DATA for charts'!S$5&amp;"'!$Q1"),$A2631-1,0)),OFFSET(INDIRECT("'"&amp;'DATA for charts'!S$5&amp;"'!$Q1"),$A2631-1,0),NA())</f>
        <v>0</v>
      </c>
    </row>
    <row r="2632" spans="1:19">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f ca="1">IF(ISNUMBER(OFFSET(INDIRECT("'"&amp;'DATA for charts'!S$5&amp;"'!$Q1"),$A2632-1,0)),OFFSET(INDIRECT("'"&amp;'DATA for charts'!S$5&amp;"'!$Q1"),$A2632-1,0),NA())</f>
        <v>0</v>
      </c>
    </row>
    <row r="2633" spans="1:19">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f ca="1">IF(ISNUMBER(OFFSET(INDIRECT("'"&amp;'DATA for charts'!S$5&amp;"'!$Q1"),$A2633-1,0)),OFFSET(INDIRECT("'"&amp;'DATA for charts'!S$5&amp;"'!$Q1"),$A2633-1,0),NA())</f>
        <v>8.271049596691066</v>
      </c>
    </row>
    <row r="2634" spans="1:19">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f ca="1">IF(ISNUMBER(OFFSET(INDIRECT("'"&amp;'DATA for charts'!S$5&amp;"'!$Q1"),$A2634-1,0)),OFFSET(INDIRECT("'"&amp;'DATA for charts'!S$5&amp;"'!$Q1"),$A2634-1,0),NA())</f>
        <v>25.47098877765433</v>
      </c>
    </row>
    <row r="2635" spans="1:19">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f ca="1">IF(ISNUMBER(OFFSET(INDIRECT("'"&amp;'DATA for charts'!S$5&amp;"'!$Q1"),$A2635-1,0)),OFFSET(INDIRECT("'"&amp;'DATA for charts'!S$5&amp;"'!$Q1"),$A2635-1,0),NA())</f>
        <v>45.158133311351499</v>
      </c>
    </row>
    <row r="2636" spans="1:19">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f ca="1">IF(ISNUMBER(OFFSET(INDIRECT("'"&amp;'DATA for charts'!S$5&amp;"'!$Q1"),$A2636-1,0)),OFFSET(INDIRECT("'"&amp;'DATA for charts'!S$5&amp;"'!$Q1"),$A2636-1,0),NA())</f>
        <v>63.553561409917336</v>
      </c>
    </row>
    <row r="2637" spans="1:19">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f ca="1">IF(ISNUMBER(OFFSET(INDIRECT("'"&amp;'DATA for charts'!S$5&amp;"'!$Q1"),$A2637-1,0)),OFFSET(INDIRECT("'"&amp;'DATA for charts'!S$5&amp;"'!$Q1"),$A2637-1,0),NA())</f>
        <v>81.417818978524167</v>
      </c>
    </row>
    <row r="2638" spans="1:19">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f ca="1">IF(ISNUMBER(OFFSET(INDIRECT("'"&amp;'DATA for charts'!S$5&amp;"'!$Q1"),$A2638-1,0)),OFFSET(INDIRECT("'"&amp;'DATA for charts'!S$5&amp;"'!$Q1"),$A2638-1,0),NA())</f>
        <v>105.13285951396966</v>
      </c>
    </row>
    <row r="2639" spans="1:19">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f ca="1">IF(ISNUMBER(OFFSET(INDIRECT("'"&amp;'DATA for charts'!S$5&amp;"'!$Q1"),$A2639-1,0)),OFFSET(INDIRECT("'"&amp;'DATA for charts'!S$5&amp;"'!$Q1"),$A2639-1,0),NA())</f>
        <v>112.53565233904283</v>
      </c>
    </row>
    <row r="2640" spans="1:19">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f ca="1">IF(ISNUMBER(OFFSET(INDIRECT("'"&amp;'DATA for charts'!S$5&amp;"'!$Q1"),$A2640-1,0)),OFFSET(INDIRECT("'"&amp;'DATA for charts'!S$5&amp;"'!$Q1"),$A2640-1,0),NA())</f>
        <v>111.39580507701966</v>
      </c>
    </row>
    <row r="2641" spans="1:19">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f ca="1">IF(ISNUMBER(OFFSET(INDIRECT("'"&amp;'DATA for charts'!S$5&amp;"'!$Q1"),$A2641-1,0)),OFFSET(INDIRECT("'"&amp;'DATA for charts'!S$5&amp;"'!$Q1"),$A2641-1,0),NA())</f>
        <v>102.953921042441</v>
      </c>
    </row>
    <row r="2642" spans="1:19">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f ca="1">IF(ISNUMBER(OFFSET(INDIRECT("'"&amp;'DATA for charts'!S$5&amp;"'!$Q1"),$A2642-1,0)),OFFSET(INDIRECT("'"&amp;'DATA for charts'!S$5&amp;"'!$Q1"),$A2642-1,0),NA())</f>
        <v>88.567213790416346</v>
      </c>
    </row>
    <row r="2643" spans="1:19">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f ca="1">IF(ISNUMBER(OFFSET(INDIRECT("'"&amp;'DATA for charts'!S$5&amp;"'!$Q1"),$A2643-1,0)),OFFSET(INDIRECT("'"&amp;'DATA for charts'!S$5&amp;"'!$Q1"),$A2643-1,0),NA())</f>
        <v>67.776810132725331</v>
      </c>
    </row>
    <row r="2644" spans="1:19">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f ca="1">IF(ISNUMBER(OFFSET(INDIRECT("'"&amp;'DATA for charts'!S$5&amp;"'!$Q1"),$A2644-1,0)),OFFSET(INDIRECT("'"&amp;'DATA for charts'!S$5&amp;"'!$Q1"),$A2644-1,0),NA())</f>
        <v>40.109817560236998</v>
      </c>
    </row>
    <row r="2645" spans="1:19">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f ca="1">IF(ISNUMBER(OFFSET(INDIRECT("'"&amp;'DATA for charts'!S$5&amp;"'!$Q1"),$A2645-1,0)),OFFSET(INDIRECT("'"&amp;'DATA for charts'!S$5&amp;"'!$Q1"),$A2645-1,0),NA())</f>
        <v>19.704036363390333</v>
      </c>
    </row>
    <row r="2646" spans="1:19">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f ca="1">IF(ISNUMBER(OFFSET(INDIRECT("'"&amp;'DATA for charts'!S$5&amp;"'!$Q1"),$A2646-1,0)),OFFSET(INDIRECT("'"&amp;'DATA for charts'!S$5&amp;"'!$Q1"),$A2646-1,0),NA())</f>
        <v>4.0886337474232164</v>
      </c>
    </row>
    <row r="2647" spans="1:19">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f ca="1">IF(ISNUMBER(OFFSET(INDIRECT("'"&amp;'DATA for charts'!S$5&amp;"'!$Q1"),$A2647-1,0)),OFFSET(INDIRECT("'"&amp;'DATA for charts'!S$5&amp;"'!$Q1"),$A2647-1,0),NA())</f>
        <v>0</v>
      </c>
    </row>
    <row r="2648" spans="1:19">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f ca="1">IF(ISNUMBER(OFFSET(INDIRECT("'"&amp;'DATA for charts'!S$5&amp;"'!$Q1"),$A2648-1,0)),OFFSET(INDIRECT("'"&amp;'DATA for charts'!S$5&amp;"'!$Q1"),$A2648-1,0),NA())</f>
        <v>0</v>
      </c>
    </row>
    <row r="2649" spans="1:19">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f ca="1">IF(ISNUMBER(OFFSET(INDIRECT("'"&amp;'DATA for charts'!S$5&amp;"'!$Q1"),$A2649-1,0)),OFFSET(INDIRECT("'"&amp;'DATA for charts'!S$5&amp;"'!$Q1"),$A2649-1,0),NA())</f>
        <v>0</v>
      </c>
    </row>
    <row r="2650" spans="1:19">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f ca="1">IF(ISNUMBER(OFFSET(INDIRECT("'"&amp;'DATA for charts'!S$5&amp;"'!$Q1"),$A2650-1,0)),OFFSET(INDIRECT("'"&amp;'DATA for charts'!S$5&amp;"'!$Q1"),$A2650-1,0),NA())</f>
        <v>0</v>
      </c>
    </row>
    <row r="2651" spans="1:19">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f ca="1">IF(ISNUMBER(OFFSET(INDIRECT("'"&amp;'DATA for charts'!S$5&amp;"'!$Q1"),$A2651-1,0)),OFFSET(INDIRECT("'"&amp;'DATA for charts'!S$5&amp;"'!$Q1"),$A2651-1,0),NA())</f>
        <v>0</v>
      </c>
    </row>
    <row r="2652" spans="1:19">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 r="A2653" s="273"/>
      <c r="B2653" s="47"/>
      <c r="C2653" s="47"/>
      <c r="D2653" s="47"/>
      <c r="E2653" s="47"/>
      <c r="F2653" s="47"/>
      <c r="G2653" s="47"/>
      <c r="H2653" s="47"/>
      <c r="I2653" s="47"/>
      <c r="J2653" s="47"/>
      <c r="K2653" s="47"/>
      <c r="L2653" s="47"/>
      <c r="M2653" s="47"/>
      <c r="N2653" s="47"/>
      <c r="O2653" s="47"/>
      <c r="P2653" s="47"/>
      <c r="Q2653" s="47"/>
      <c r="R2653" s="47"/>
      <c r="S2653" s="47"/>
    </row>
    <row r="2654" spans="1:19">
      <c r="A2654" s="273"/>
      <c r="B2654" s="47"/>
      <c r="C2654" s="47"/>
      <c r="D2654" s="47"/>
      <c r="E2654" s="47"/>
      <c r="F2654" s="47"/>
      <c r="G2654" s="47"/>
      <c r="H2654" s="47"/>
      <c r="I2654" s="47"/>
      <c r="J2654" s="47"/>
      <c r="K2654" s="47"/>
      <c r="L2654" s="47"/>
      <c r="M2654" s="47"/>
      <c r="N2654" s="47"/>
      <c r="O2654" s="47"/>
      <c r="P2654" s="47"/>
      <c r="Q2654" s="47"/>
      <c r="R2654" s="47"/>
      <c r="S2654" s="47"/>
    </row>
    <row r="2655" spans="1:19">
      <c r="A2655" s="273"/>
      <c r="B2655" s="47"/>
      <c r="C2655" s="47"/>
      <c r="D2655" s="47"/>
      <c r="E2655" s="47"/>
      <c r="F2655" s="47"/>
      <c r="G2655" s="47"/>
      <c r="H2655" s="47"/>
      <c r="I2655" s="47"/>
      <c r="J2655" s="47"/>
      <c r="K2655" s="47"/>
      <c r="L2655" s="47"/>
      <c r="M2655" s="47"/>
      <c r="N2655" s="47"/>
      <c r="O2655" s="47"/>
      <c r="P2655" s="47"/>
      <c r="Q2655" s="47"/>
      <c r="R2655" s="47"/>
      <c r="S2655" s="47"/>
    </row>
    <row r="2656" spans="1:19">
      <c r="A2656" s="273"/>
      <c r="B2656" s="47"/>
      <c r="C2656" s="47"/>
      <c r="D2656" s="47"/>
      <c r="E2656" s="47"/>
      <c r="F2656" s="47"/>
      <c r="G2656" s="47"/>
      <c r="H2656" s="47"/>
      <c r="I2656" s="47"/>
      <c r="J2656" s="47"/>
      <c r="K2656" s="47"/>
      <c r="L2656" s="47"/>
      <c r="M2656" s="47"/>
      <c r="N2656" s="47"/>
      <c r="O2656" s="47"/>
      <c r="P2656" s="47"/>
      <c r="Q2656" s="47"/>
      <c r="R2656" s="47"/>
      <c r="S2656" s="47"/>
    </row>
    <row r="2657" spans="1:19">
      <c r="A2657" s="273"/>
      <c r="B2657" s="47"/>
      <c r="C2657" s="47"/>
      <c r="D2657" s="47"/>
      <c r="E2657" s="47"/>
      <c r="F2657" s="47"/>
      <c r="G2657" s="47"/>
      <c r="H2657" s="47"/>
      <c r="I2657" s="47"/>
      <c r="J2657" s="47"/>
      <c r="K2657" s="47"/>
      <c r="L2657" s="47"/>
      <c r="M2657" s="47"/>
      <c r="N2657" s="47"/>
      <c r="O2657" s="47"/>
      <c r="P2657" s="47"/>
      <c r="Q2657" s="47"/>
      <c r="R2657" s="47"/>
      <c r="S2657" s="47"/>
    </row>
    <row r="2658" spans="1:19">
      <c r="A2658" s="273"/>
      <c r="B2658" s="47"/>
      <c r="C2658" s="47"/>
      <c r="D2658" s="47"/>
      <c r="E2658" s="47"/>
      <c r="F2658" s="47"/>
      <c r="G2658" s="47"/>
      <c r="H2658" s="47"/>
      <c r="I2658" s="47"/>
      <c r="J2658" s="47"/>
      <c r="K2658" s="47"/>
      <c r="L2658" s="47"/>
      <c r="M2658" s="47"/>
      <c r="N2658" s="47"/>
      <c r="O2658" s="47"/>
      <c r="P2658" s="47"/>
      <c r="Q2658" s="47"/>
      <c r="R2658" s="47"/>
      <c r="S2658" s="47"/>
    </row>
    <row r="2659" spans="1:19">
      <c r="A2659" s="274"/>
      <c r="B2659" s="572" t="s">
        <v>945</v>
      </c>
      <c r="E2659" s="8"/>
    </row>
    <row r="2660" spans="1:19">
      <c r="A2660" s="274"/>
      <c r="B2660" s="572" t="s">
        <v>95</v>
      </c>
      <c r="E2660" s="8"/>
    </row>
    <row r="2661" spans="1:19">
      <c r="A2661" s="274"/>
      <c r="B2661" s="572" t="s">
        <v>896</v>
      </c>
      <c r="E2661" s="8"/>
      <c r="S2661" s="43"/>
    </row>
    <row r="2662" spans="1:19">
      <c r="A2662" s="274"/>
      <c r="B2662" s="41" t="s">
        <v>82</v>
      </c>
      <c r="E2662" s="8"/>
      <c r="S2662" s="43"/>
    </row>
    <row r="2663" spans="1:19">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Latest Result</v>
      </c>
    </row>
    <row r="2664" spans="1:19">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Latest Result</v>
      </c>
    </row>
    <row r="2668" spans="1:19">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f ca="1">IF(ISNUMBER(OFFSET(INDIRECT("'"&amp;'DATA for charts'!S$5&amp;"'!$r1"),$A2668-1,0)),OFFSET(INDIRECT("'"&amp;'DATA for charts'!S$5&amp;"'!$r1"),$A2668-1,0),NA())</f>
        <v>0</v>
      </c>
    </row>
    <row r="2669" spans="1:19">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f ca="1">IF(ISNUMBER(OFFSET(INDIRECT("'"&amp;'DATA for charts'!S$5&amp;"'!$r1"),$A2669-1,0)),OFFSET(INDIRECT("'"&amp;'DATA for charts'!S$5&amp;"'!$r1"),$A2669-1,0),NA())</f>
        <v>0</v>
      </c>
    </row>
    <row r="2670" spans="1:19">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f ca="1">IF(ISNUMBER(OFFSET(INDIRECT("'"&amp;'DATA for charts'!S$5&amp;"'!$r1"),$A2670-1,0)),OFFSET(INDIRECT("'"&amp;'DATA for charts'!S$5&amp;"'!$r1"),$A2670-1,0),NA())</f>
        <v>0</v>
      </c>
    </row>
    <row r="2671" spans="1:19">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f ca="1">IF(ISNUMBER(OFFSET(INDIRECT("'"&amp;'DATA for charts'!S$5&amp;"'!$r1"),$A2671-1,0)),OFFSET(INDIRECT("'"&amp;'DATA for charts'!S$5&amp;"'!$r1"),$A2671-1,0),NA())</f>
        <v>0</v>
      </c>
    </row>
    <row r="2672" spans="1:19">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f ca="1">IF(ISNUMBER(OFFSET(INDIRECT("'"&amp;'DATA for charts'!S$5&amp;"'!$r1"),$A2672-1,0)),OFFSET(INDIRECT("'"&amp;'DATA for charts'!S$5&amp;"'!$r1"),$A2672-1,0),NA())</f>
        <v>1.6848952729118498</v>
      </c>
    </row>
    <row r="2673" spans="1:19">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f ca="1">IF(ISNUMBER(OFFSET(INDIRECT("'"&amp;'DATA for charts'!S$5&amp;"'!$r1"),$A2673-1,0)),OFFSET(INDIRECT("'"&amp;'DATA for charts'!S$5&amp;"'!$r1"),$A2673-1,0),NA())</f>
        <v>16.136663583181218</v>
      </c>
    </row>
    <row r="2674" spans="1:19">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f ca="1">IF(ISNUMBER(OFFSET(INDIRECT("'"&amp;'DATA for charts'!S$5&amp;"'!$r1"),$A2674-1,0)),OFFSET(INDIRECT("'"&amp;'DATA for charts'!S$5&amp;"'!$r1"),$A2674-1,0),NA())</f>
        <v>33.034460566394664</v>
      </c>
    </row>
    <row r="2675" spans="1:19">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f ca="1">IF(ISNUMBER(OFFSET(INDIRECT("'"&amp;'DATA for charts'!S$5&amp;"'!$r1"),$A2675-1,0)),OFFSET(INDIRECT("'"&amp;'DATA for charts'!S$5&amp;"'!$r1"),$A2675-1,0),NA())</f>
        <v>48.902650869742665</v>
      </c>
    </row>
    <row r="2676" spans="1:19">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f ca="1">IF(ISNUMBER(OFFSET(INDIRECT("'"&amp;'DATA for charts'!S$5&amp;"'!$r1"),$A2676-1,0)),OFFSET(INDIRECT("'"&amp;'DATA for charts'!S$5&amp;"'!$r1"),$A2676-1,0),NA())</f>
        <v>70.501887940970335</v>
      </c>
    </row>
    <row r="2677" spans="1:19">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f ca="1">IF(ISNUMBER(OFFSET(INDIRECT("'"&amp;'DATA for charts'!S$5&amp;"'!$r1"),$A2677-1,0)),OFFSET(INDIRECT("'"&amp;'DATA for charts'!S$5&amp;"'!$r1"),$A2677-1,0),NA())</f>
        <v>116.64399332258834</v>
      </c>
    </row>
    <row r="2678" spans="1:19">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f ca="1">IF(ISNUMBER(OFFSET(INDIRECT("'"&amp;'DATA for charts'!S$5&amp;"'!$r1"),$A2678-1,0)),OFFSET(INDIRECT("'"&amp;'DATA for charts'!S$5&amp;"'!$r1"),$A2678-1,0),NA())</f>
        <v>169.44572023860835</v>
      </c>
    </row>
    <row r="2679" spans="1:19">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f ca="1">IF(ISNUMBER(OFFSET(INDIRECT("'"&amp;'DATA for charts'!S$5&amp;"'!$r1"),$A2679-1,0)),OFFSET(INDIRECT("'"&amp;'DATA for charts'!S$5&amp;"'!$r1"),$A2679-1,0),NA())</f>
        <v>201.81584437861167</v>
      </c>
    </row>
    <row r="2680" spans="1:19">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f ca="1">IF(ISNUMBER(OFFSET(INDIRECT("'"&amp;'DATA for charts'!S$5&amp;"'!$r1"),$A2680-1,0)),OFFSET(INDIRECT("'"&amp;'DATA for charts'!S$5&amp;"'!$r1"),$A2680-1,0),NA())</f>
        <v>201.23821630943999</v>
      </c>
    </row>
    <row r="2681" spans="1:19">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f ca="1">IF(ISNUMBER(OFFSET(INDIRECT("'"&amp;'DATA for charts'!S$5&amp;"'!$r1"),$A2681-1,0)),OFFSET(INDIRECT("'"&amp;'DATA for charts'!S$5&amp;"'!$r1"),$A2681-1,0),NA())</f>
        <v>168.17128959532832</v>
      </c>
    </row>
    <row r="2682" spans="1:19">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f ca="1">IF(ISNUMBER(OFFSET(INDIRECT("'"&amp;'DATA for charts'!S$5&amp;"'!$r1"),$A2682-1,0)),OFFSET(INDIRECT("'"&amp;'DATA for charts'!S$5&amp;"'!$r1"),$A2682-1,0),NA())</f>
        <v>115.27232935723499</v>
      </c>
    </row>
    <row r="2683" spans="1:19">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f ca="1">IF(ISNUMBER(OFFSET(INDIRECT("'"&amp;'DATA for charts'!S$5&amp;"'!$r1"),$A2683-1,0)),OFFSET(INDIRECT("'"&amp;'DATA for charts'!S$5&amp;"'!$r1"),$A2683-1,0),NA())</f>
        <v>69.614754878169506</v>
      </c>
    </row>
    <row r="2684" spans="1:19">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f ca="1">IF(ISNUMBER(OFFSET(INDIRECT("'"&amp;'DATA for charts'!S$5&amp;"'!$r1"),$A2684-1,0)),OFFSET(INDIRECT("'"&amp;'DATA for charts'!S$5&amp;"'!$r1"),$A2684-1,0),NA())</f>
        <v>48.616155186185004</v>
      </c>
    </row>
    <row r="2685" spans="1:19">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f ca="1">IF(ISNUMBER(OFFSET(INDIRECT("'"&amp;'DATA for charts'!S$5&amp;"'!$r1"),$A2685-1,0)),OFFSET(INDIRECT("'"&amp;'DATA for charts'!S$5&amp;"'!$r1"),$A2685-1,0),NA())</f>
        <v>32.688712344793501</v>
      </c>
    </row>
    <row r="2686" spans="1:19">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f ca="1">IF(ISNUMBER(OFFSET(INDIRECT("'"&amp;'DATA for charts'!S$5&amp;"'!$r1"),$A2686-1,0)),OFFSET(INDIRECT("'"&amp;'DATA for charts'!S$5&amp;"'!$r1"),$A2686-1,0),NA())</f>
        <v>15.663070896315951</v>
      </c>
    </row>
    <row r="2687" spans="1:19">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f ca="1">IF(ISNUMBER(OFFSET(INDIRECT("'"&amp;'DATA for charts'!S$5&amp;"'!$r1"),$A2687-1,0)),OFFSET(INDIRECT("'"&amp;'DATA for charts'!S$5&amp;"'!$r1"),$A2687-1,0),NA())</f>
        <v>1.4013562508410435</v>
      </c>
    </row>
    <row r="2688" spans="1:19">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f ca="1">IF(ISNUMBER(OFFSET(INDIRECT("'"&amp;'DATA for charts'!S$5&amp;"'!$r1"),$A2688-1,0)),OFFSET(INDIRECT("'"&amp;'DATA for charts'!S$5&amp;"'!$r1"),$A2688-1,0),NA())</f>
        <v>0</v>
      </c>
    </row>
    <row r="2689" spans="1:19">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f ca="1">IF(ISNUMBER(OFFSET(INDIRECT("'"&amp;'DATA for charts'!S$5&amp;"'!$r1"),$A2689-1,0)),OFFSET(INDIRECT("'"&amp;'DATA for charts'!S$5&amp;"'!$r1"),$A2689-1,0),NA())</f>
        <v>0</v>
      </c>
    </row>
    <row r="2690" spans="1:19">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f ca="1">IF(ISNUMBER(OFFSET(INDIRECT("'"&amp;'DATA for charts'!S$5&amp;"'!$r1"),$A2690-1,0)),OFFSET(INDIRECT("'"&amp;'DATA for charts'!S$5&amp;"'!$r1"),$A2690-1,0),NA())</f>
        <v>0</v>
      </c>
    </row>
    <row r="2691" spans="1:19">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f ca="1">IF(ISNUMBER(OFFSET(INDIRECT("'"&amp;'DATA for charts'!S$5&amp;"'!$r1"),$A2691-1,0)),OFFSET(INDIRECT("'"&amp;'DATA for charts'!S$5&amp;"'!$r1"),$A2691-1,0),NA())</f>
        <v>0</v>
      </c>
    </row>
    <row r="2692" spans="1:19">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19">
      <c r="A2699" s="274"/>
      <c r="B2699" s="572" t="s">
        <v>945</v>
      </c>
      <c r="E2699" s="8"/>
    </row>
    <row r="2700" spans="1:19">
      <c r="A2700" s="274"/>
      <c r="B2700" s="572" t="s">
        <v>897</v>
      </c>
      <c r="E2700" s="8"/>
    </row>
    <row r="2701" spans="1:19">
      <c r="A2701" s="274"/>
      <c r="B2701" s="572" t="s">
        <v>898</v>
      </c>
      <c r="E2701" s="8"/>
      <c r="S2701" s="43"/>
    </row>
    <row r="2702" spans="1:19">
      <c r="A2702" s="274"/>
      <c r="B2702" s="41" t="s">
        <v>82</v>
      </c>
      <c r="E2702" s="8"/>
      <c r="S2702" s="43"/>
    </row>
    <row r="2703" spans="1:19">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Latest Result</v>
      </c>
    </row>
    <row r="2704" spans="1:19">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Latest Result</v>
      </c>
    </row>
    <row r="2708" spans="1:19">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f ca="1">IF(ISNUMBER(OFFSET(INDIRECT("'"&amp;'DATA for charts'!S$5&amp;"'!$s1"),$A2708-1,0)),OFFSET(INDIRECT("'"&amp;'DATA for charts'!S$5&amp;"'!$s1"),$A2708-1,0),NA())</f>
        <v>0</v>
      </c>
    </row>
    <row r="2709" spans="1:19">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f ca="1">IF(ISNUMBER(OFFSET(INDIRECT("'"&amp;'DATA for charts'!S$5&amp;"'!$s1"),$A2709-1,0)),OFFSET(INDIRECT("'"&amp;'DATA for charts'!S$5&amp;"'!$s1"),$A2709-1,0),NA())</f>
        <v>0</v>
      </c>
    </row>
    <row r="2710" spans="1:19">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f ca="1">IF(ISNUMBER(OFFSET(INDIRECT("'"&amp;'DATA for charts'!S$5&amp;"'!$s1"),$A2710-1,0)),OFFSET(INDIRECT("'"&amp;'DATA for charts'!S$5&amp;"'!$s1"),$A2710-1,0),NA())</f>
        <v>0</v>
      </c>
    </row>
    <row r="2711" spans="1:19">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f ca="1">IF(ISNUMBER(OFFSET(INDIRECT("'"&amp;'DATA for charts'!S$5&amp;"'!$s1"),$A2711-1,0)),OFFSET(INDIRECT("'"&amp;'DATA for charts'!S$5&amp;"'!$s1"),$A2711-1,0),NA())</f>
        <v>0</v>
      </c>
    </row>
    <row r="2712" spans="1:19">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f ca="1">IF(ISNUMBER(OFFSET(INDIRECT("'"&amp;'DATA for charts'!S$5&amp;"'!$s1"),$A2712-1,0)),OFFSET(INDIRECT("'"&amp;'DATA for charts'!S$5&amp;"'!$s1"),$A2712-1,0),NA())</f>
        <v>0.91674150547866828</v>
      </c>
    </row>
    <row r="2713" spans="1:19">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f ca="1">IF(ISNUMBER(OFFSET(INDIRECT("'"&amp;'DATA for charts'!S$5&amp;"'!$s1"),$A2713-1,0)),OFFSET(INDIRECT("'"&amp;'DATA for charts'!S$5&amp;"'!$s1"),$A2713-1,0),NA())</f>
        <v>8.7798627632699002</v>
      </c>
    </row>
    <row r="2714" spans="1:19">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f ca="1">IF(ISNUMBER(OFFSET(INDIRECT("'"&amp;'DATA for charts'!S$5&amp;"'!$s1"),$A2714-1,0)),OFFSET(INDIRECT("'"&amp;'DATA for charts'!S$5&amp;"'!$s1"),$A2714-1,0),NA())</f>
        <v>17.973853686451832</v>
      </c>
    </row>
    <row r="2715" spans="1:19">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f ca="1">IF(ISNUMBER(OFFSET(INDIRECT("'"&amp;'DATA for charts'!S$5&amp;"'!$s1"),$A2715-1,0)),OFFSET(INDIRECT("'"&amp;'DATA for charts'!S$5&amp;"'!$s1"),$A2715-1,0),NA())</f>
        <v>26.607850860361335</v>
      </c>
    </row>
    <row r="2716" spans="1:19">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f ca="1">IF(ISNUMBER(OFFSET(INDIRECT("'"&amp;'DATA for charts'!S$5&amp;"'!$s1"),$A2716-1,0)),OFFSET(INDIRECT("'"&amp;'DATA for charts'!S$5&amp;"'!$s1"),$A2716-1,0),NA())</f>
        <v>38.628863417003835</v>
      </c>
    </row>
    <row r="2717" spans="1:19">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f ca="1">IF(ISNUMBER(OFFSET(INDIRECT("'"&amp;'DATA for charts'!S$5&amp;"'!$s1"),$A2717-1,0)),OFFSET(INDIRECT("'"&amp;'DATA for charts'!S$5&amp;"'!$s1"),$A2717-1,0),NA())</f>
        <v>63.02829248546734</v>
      </c>
    </row>
    <row r="2718" spans="1:19">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f ca="1">IF(ISNUMBER(OFFSET(INDIRECT("'"&amp;'DATA for charts'!S$5&amp;"'!$s1"),$A2718-1,0)),OFFSET(INDIRECT("'"&amp;'DATA for charts'!S$5&amp;"'!$s1"),$A2718-1,0),NA())</f>
        <v>90.475677805094506</v>
      </c>
    </row>
    <row r="2719" spans="1:19">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f ca="1">IF(ISNUMBER(OFFSET(INDIRECT("'"&amp;'DATA for charts'!S$5&amp;"'!$s1"),$A2719-1,0)),OFFSET(INDIRECT("'"&amp;'DATA for charts'!S$5&amp;"'!$s1"),$A2719-1,0),NA())</f>
        <v>107.47867144038582</v>
      </c>
    </row>
    <row r="2720" spans="1:19">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f ca="1">IF(ISNUMBER(OFFSET(INDIRECT("'"&amp;'DATA for charts'!S$5&amp;"'!$s1"),$A2720-1,0)),OFFSET(INDIRECT("'"&amp;'DATA for charts'!S$5&amp;"'!$s1"),$A2720-1,0),NA())</f>
        <v>107.1723182427625</v>
      </c>
    </row>
    <row r="2721" spans="1:19">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f ca="1">IF(ISNUMBER(OFFSET(INDIRECT("'"&amp;'DATA for charts'!S$5&amp;"'!$s1"),$A2721-1,0)),OFFSET(INDIRECT("'"&amp;'DATA for charts'!S$5&amp;"'!$s1"),$A2721-1,0),NA())</f>
        <v>89.807486962178658</v>
      </c>
    </row>
    <row r="2722" spans="1:19">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f ca="1">IF(ISNUMBER(OFFSET(INDIRECT("'"&amp;'DATA for charts'!S$5&amp;"'!$s1"),$A2722-1,0)),OFFSET(INDIRECT("'"&amp;'DATA for charts'!S$5&amp;"'!$s1"),$A2722-1,0),NA())</f>
        <v>62.31777028000883</v>
      </c>
    </row>
    <row r="2723" spans="1:19">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f ca="1">IF(ISNUMBER(OFFSET(INDIRECT("'"&amp;'DATA for charts'!S$5&amp;"'!$s1"),$A2723-1,0)),OFFSET(INDIRECT("'"&amp;'DATA for charts'!S$5&amp;"'!$s1"),$A2723-1,0),NA())</f>
        <v>38.141637357962665</v>
      </c>
    </row>
    <row r="2724" spans="1:19">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f ca="1">IF(ISNUMBER(OFFSET(INDIRECT("'"&amp;'DATA for charts'!S$5&amp;"'!$s1"),$A2724-1,0)),OFFSET(INDIRECT("'"&amp;'DATA for charts'!S$5&amp;"'!$s1"),$A2724-1,0),NA())</f>
        <v>26.451761134651335</v>
      </c>
    </row>
    <row r="2725" spans="1:19">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f ca="1">IF(ISNUMBER(OFFSET(INDIRECT("'"&amp;'DATA for charts'!S$5&amp;"'!$s1"),$A2725-1,0)),OFFSET(INDIRECT("'"&amp;'DATA for charts'!S$5&amp;"'!$s1"),$A2725-1,0),NA())</f>
        <v>17.785734133692166</v>
      </c>
    </row>
    <row r="2726" spans="1:19">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f ca="1">IF(ISNUMBER(OFFSET(INDIRECT("'"&amp;'DATA for charts'!S$5&amp;"'!$s1"),$A2726-1,0)),OFFSET(INDIRECT("'"&amp;'DATA for charts'!S$5&amp;"'!$s1"),$A2726-1,0),NA())</f>
        <v>8.5221837966773837</v>
      </c>
    </row>
    <row r="2727" spans="1:19">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f ca="1">IF(ISNUMBER(OFFSET(INDIRECT("'"&amp;'DATA for charts'!S$5&amp;"'!$s1"),$A2727-1,0)),OFFSET(INDIRECT("'"&amp;'DATA for charts'!S$5&amp;"'!$s1"),$A2727-1,0),NA())</f>
        <v>0.76246960850436174</v>
      </c>
    </row>
    <row r="2728" spans="1:19">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f ca="1">IF(ISNUMBER(OFFSET(INDIRECT("'"&amp;'DATA for charts'!S$5&amp;"'!$s1"),$A2728-1,0)),OFFSET(INDIRECT("'"&amp;'DATA for charts'!S$5&amp;"'!$s1"),$A2728-1,0),NA())</f>
        <v>0</v>
      </c>
    </row>
    <row r="2729" spans="1:19">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f ca="1">IF(ISNUMBER(OFFSET(INDIRECT("'"&amp;'DATA for charts'!S$5&amp;"'!$s1"),$A2729-1,0)),OFFSET(INDIRECT("'"&amp;'DATA for charts'!S$5&amp;"'!$s1"),$A2729-1,0),NA())</f>
        <v>0</v>
      </c>
    </row>
    <row r="2730" spans="1:19">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f ca="1">IF(ISNUMBER(OFFSET(INDIRECT("'"&amp;'DATA for charts'!S$5&amp;"'!$s1"),$A2730-1,0)),OFFSET(INDIRECT("'"&amp;'DATA for charts'!S$5&amp;"'!$s1"),$A2730-1,0),NA())</f>
        <v>0</v>
      </c>
    </row>
    <row r="2731" spans="1:19">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f ca="1">IF(ISNUMBER(OFFSET(INDIRECT("'"&amp;'DATA for charts'!S$5&amp;"'!$s1"),$A2731-1,0)),OFFSET(INDIRECT("'"&amp;'DATA for charts'!S$5&amp;"'!$s1"),$A2731-1,0),NA())</f>
        <v>0</v>
      </c>
    </row>
    <row r="2732" spans="1:19">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19">
      <c r="A2739" s="274"/>
      <c r="B2739" s="572" t="s">
        <v>945</v>
      </c>
      <c r="E2739" s="8"/>
    </row>
    <row r="2740" spans="1:19">
      <c r="A2740" s="274"/>
      <c r="B2740" s="572" t="s">
        <v>899</v>
      </c>
      <c r="E2740" s="8"/>
    </row>
    <row r="2741" spans="1:19">
      <c r="A2741" s="274"/>
      <c r="B2741" s="572" t="s">
        <v>900</v>
      </c>
      <c r="E2741" s="8"/>
      <c r="S2741" s="43"/>
    </row>
    <row r="2742" spans="1:19">
      <c r="A2742" s="274"/>
      <c r="B2742" s="41" t="s">
        <v>82</v>
      </c>
      <c r="E2742" s="8"/>
      <c r="S2742" s="43"/>
    </row>
    <row r="2743" spans="1:19">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Latest Result</v>
      </c>
    </row>
    <row r="2744" spans="1:19">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Latest Result</v>
      </c>
    </row>
    <row r="2748" spans="1:19">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f ca="1">IF(ISNUMBER(OFFSET(INDIRECT("'"&amp;'DATA for charts'!S$5&amp;"'!$t1"),$A2748-1,0)),OFFSET(INDIRECT("'"&amp;'DATA for charts'!S$5&amp;"'!$t1"),$A2748-1,0),NA())</f>
        <v>0</v>
      </c>
    </row>
    <row r="2749" spans="1:19">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f ca="1">IF(ISNUMBER(OFFSET(INDIRECT("'"&amp;'DATA for charts'!S$5&amp;"'!$t1"),$A2749-1,0)),OFFSET(INDIRECT("'"&amp;'DATA for charts'!S$5&amp;"'!$t1"),$A2749-1,0),NA())</f>
        <v>0</v>
      </c>
    </row>
    <row r="2750" spans="1:19">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f ca="1">IF(ISNUMBER(OFFSET(INDIRECT("'"&amp;'DATA for charts'!S$5&amp;"'!$t1"),$A2750-1,0)),OFFSET(INDIRECT("'"&amp;'DATA for charts'!S$5&amp;"'!$t1"),$A2750-1,0),NA())</f>
        <v>0</v>
      </c>
    </row>
    <row r="2751" spans="1:19">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f ca="1">IF(ISNUMBER(OFFSET(INDIRECT("'"&amp;'DATA for charts'!S$5&amp;"'!$t1"),$A2751-1,0)),OFFSET(INDIRECT("'"&amp;'DATA for charts'!S$5&amp;"'!$t1"),$A2751-1,0),NA())</f>
        <v>0</v>
      </c>
    </row>
    <row r="2752" spans="1:19">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f ca="1">IF(ISNUMBER(OFFSET(INDIRECT("'"&amp;'DATA for charts'!S$5&amp;"'!$t1"),$A2752-1,0)),OFFSET(INDIRECT("'"&amp;'DATA for charts'!S$5&amp;"'!$t1"),$A2752-1,0),NA())</f>
        <v>2.1274563511843669</v>
      </c>
    </row>
    <row r="2753" spans="1:19">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f ca="1">IF(ISNUMBER(OFFSET(INDIRECT("'"&amp;'DATA for charts'!S$5&amp;"'!$t1"),$A2753-1,0)),OFFSET(INDIRECT("'"&amp;'DATA for charts'!S$5&amp;"'!$t1"),$A2753-1,0),NA())</f>
        <v>20.375181756925667</v>
      </c>
    </row>
    <row r="2754" spans="1:19">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f ca="1">IF(ISNUMBER(OFFSET(INDIRECT("'"&amp;'DATA for charts'!S$5&amp;"'!$t1"),$A2754-1,0)),OFFSET(INDIRECT("'"&amp;'DATA for charts'!S$5&amp;"'!$t1"),$A2754-1,0),NA())</f>
        <v>41.711419142667332</v>
      </c>
    </row>
    <row r="2755" spans="1:19">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f ca="1">IF(ISNUMBER(OFFSET(INDIRECT("'"&amp;'DATA for charts'!S$5&amp;"'!$t1"),$A2755-1,0)),OFFSET(INDIRECT("'"&amp;'DATA for charts'!S$5&amp;"'!$t1"),$A2755-1,0),NA())</f>
        <v>61.749628493069501</v>
      </c>
    </row>
    <row r="2756" spans="1:19">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f ca="1">IF(ISNUMBER(OFFSET(INDIRECT("'"&amp;'DATA for charts'!S$5&amp;"'!$t1"),$A2756-1,0)),OFFSET(INDIRECT("'"&amp;'DATA for charts'!S$5&amp;"'!$t1"),$A2756-1,0),NA())</f>
        <v>96.496227610725327</v>
      </c>
    </row>
    <row r="2757" spans="1:19">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f ca="1">IF(ISNUMBER(OFFSET(INDIRECT("'"&amp;'DATA for charts'!S$5&amp;"'!$t1"),$A2757-1,0)),OFFSET(INDIRECT("'"&amp;'DATA for charts'!S$5&amp;"'!$t1"),$A2757-1,0),NA())</f>
        <v>170.68477508537168</v>
      </c>
    </row>
    <row r="2758" spans="1:19">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f ca="1">IF(ISNUMBER(OFFSET(INDIRECT("'"&amp;'DATA for charts'!S$5&amp;"'!$t1"),$A2758-1,0)),OFFSET(INDIRECT("'"&amp;'DATA for charts'!S$5&amp;"'!$t1"),$A2758-1,0),NA())</f>
        <v>244.31352333007999</v>
      </c>
    </row>
    <row r="2759" spans="1:19">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f ca="1">IF(ISNUMBER(OFFSET(INDIRECT("'"&amp;'DATA for charts'!S$5&amp;"'!$t1"),$A2759-1,0)),OFFSET(INDIRECT("'"&amp;'DATA for charts'!S$5&amp;"'!$t1"),$A2759-1,0),NA())</f>
        <v>286.20687656068998</v>
      </c>
    </row>
    <row r="2760" spans="1:19">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f ca="1">IF(ISNUMBER(OFFSET(INDIRECT("'"&amp;'DATA for charts'!S$5&amp;"'!$t1"),$A2760-1,0)),OFFSET(INDIRECT("'"&amp;'DATA for charts'!S$5&amp;"'!$t1"),$A2760-1,0),NA())</f>
        <v>285.46907113766503</v>
      </c>
    </row>
    <row r="2761" spans="1:19">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f ca="1">IF(ISNUMBER(OFFSET(INDIRECT("'"&amp;'DATA for charts'!S$5&amp;"'!$t1"),$A2761-1,0)),OFFSET(INDIRECT("'"&amp;'DATA for charts'!S$5&amp;"'!$t1"),$A2761-1,0),NA())</f>
        <v>242.65707436482501</v>
      </c>
    </row>
    <row r="2762" spans="1:19">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f ca="1">IF(ISNUMBER(OFFSET(INDIRECT("'"&amp;'DATA for charts'!S$5&amp;"'!$t1"),$A2762-1,0)),OFFSET(INDIRECT("'"&amp;'DATA for charts'!S$5&amp;"'!$t1"),$A2762-1,0),NA())</f>
        <v>168.667795221635</v>
      </c>
    </row>
    <row r="2763" spans="1:19">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f ca="1">IF(ISNUMBER(OFFSET(INDIRECT("'"&amp;'DATA for charts'!S$5&amp;"'!$t1"),$A2763-1,0)),OFFSET(INDIRECT("'"&amp;'DATA for charts'!S$5&amp;"'!$t1"),$A2763-1,0),NA())</f>
        <v>94.968175650295166</v>
      </c>
    </row>
    <row r="2764" spans="1:19">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f ca="1">IF(ISNUMBER(OFFSET(INDIRECT("'"&amp;'DATA for charts'!S$5&amp;"'!$t1"),$A2764-1,0)),OFFSET(INDIRECT("'"&amp;'DATA for charts'!S$5&amp;"'!$t1"),$A2764-1,0),NA())</f>
        <v>61.385861651962834</v>
      </c>
    </row>
    <row r="2765" spans="1:19">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f ca="1">IF(ISNUMBER(OFFSET(INDIRECT("'"&amp;'DATA for charts'!S$5&amp;"'!$t1"),$A2765-1,0)),OFFSET(INDIRECT("'"&amp;'DATA for charts'!S$5&amp;"'!$t1"),$A2765-1,0),NA())</f>
        <v>41.274855362246164</v>
      </c>
    </row>
    <row r="2766" spans="1:19">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f ca="1">IF(ISNUMBER(OFFSET(INDIRECT("'"&amp;'DATA for charts'!S$5&amp;"'!$t1"),$A2766-1,0)),OFFSET(INDIRECT("'"&amp;'DATA for charts'!S$5&amp;"'!$t1"),$A2766-1,0),NA())</f>
        <v>19.777193391865666</v>
      </c>
    </row>
    <row r="2767" spans="1:19">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f ca="1">IF(ISNUMBER(OFFSET(INDIRECT("'"&amp;'DATA for charts'!S$5&amp;"'!$t1"),$A2767-1,0)),OFFSET(INDIRECT("'"&amp;'DATA for charts'!S$5&amp;"'!$t1"),$A2767-1,0),NA())</f>
        <v>1.7694418781122832</v>
      </c>
    </row>
    <row r="2768" spans="1:19">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f ca="1">IF(ISNUMBER(OFFSET(INDIRECT("'"&amp;'DATA for charts'!S$5&amp;"'!$t1"),$A2768-1,0)),OFFSET(INDIRECT("'"&amp;'DATA for charts'!S$5&amp;"'!$t1"),$A2768-1,0),NA())</f>
        <v>0</v>
      </c>
    </row>
    <row r="2769" spans="1:19">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f ca="1">IF(ISNUMBER(OFFSET(INDIRECT("'"&amp;'DATA for charts'!S$5&amp;"'!$t1"),$A2769-1,0)),OFFSET(INDIRECT("'"&amp;'DATA for charts'!S$5&amp;"'!$t1"),$A2769-1,0),NA())</f>
        <v>0</v>
      </c>
    </row>
    <row r="2770" spans="1:19">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f ca="1">IF(ISNUMBER(OFFSET(INDIRECT("'"&amp;'DATA for charts'!S$5&amp;"'!$t1"),$A2770-1,0)),OFFSET(INDIRECT("'"&amp;'DATA for charts'!S$5&amp;"'!$t1"),$A2770-1,0),NA())</f>
        <v>0</v>
      </c>
    </row>
    <row r="2771" spans="1:19">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f ca="1">IF(ISNUMBER(OFFSET(INDIRECT("'"&amp;'DATA for charts'!S$5&amp;"'!$t1"),$A2771-1,0)),OFFSET(INDIRECT("'"&amp;'DATA for charts'!S$5&amp;"'!$t1"),$A2771-1,0),NA())</f>
        <v>0</v>
      </c>
    </row>
    <row r="2772" spans="1:19">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 r="A2773" s="273"/>
      <c r="B2773" s="47"/>
      <c r="C2773" s="47"/>
      <c r="D2773" s="47"/>
      <c r="E2773" s="47"/>
      <c r="F2773" s="47"/>
      <c r="G2773" s="47"/>
      <c r="H2773" s="47"/>
      <c r="I2773" s="47"/>
      <c r="J2773" s="47"/>
      <c r="K2773" s="47"/>
      <c r="L2773" s="47"/>
      <c r="M2773" s="47"/>
      <c r="N2773" s="47"/>
      <c r="O2773" s="47"/>
      <c r="P2773" s="47"/>
      <c r="Q2773" s="47"/>
      <c r="R2773" s="47"/>
      <c r="S2773" s="47"/>
    </row>
    <row r="2779" spans="1:19">
      <c r="A2779" s="274"/>
      <c r="B2779" s="572" t="s">
        <v>902</v>
      </c>
    </row>
    <row r="2780" spans="1:19">
      <c r="A2780" s="274"/>
    </row>
    <row r="2781" spans="1:19">
      <c r="A2781" s="274"/>
      <c r="B2781" s="316" t="s">
        <v>641</v>
      </c>
    </row>
    <row r="2782" spans="1:19">
      <c r="A2782" s="274"/>
      <c r="B2782" s="7" t="s">
        <v>903</v>
      </c>
    </row>
    <row r="2783" spans="1:19">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Latest Result</v>
      </c>
    </row>
    <row r="2784" spans="1:19" ht="16">
      <c r="A2784" s="67">
        <v>0</v>
      </c>
      <c r="B2784" s="205" t="s">
        <v>966</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20" ht="16">
      <c r="A2785" s="67">
        <f>A2784+1</f>
        <v>1</v>
      </c>
      <c r="B2785" s="205" t="s">
        <v>635</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20" ht="16">
      <c r="A2786" s="67">
        <f t="shared" ref="A2786:A2798" si="1644">A2785+1</f>
        <v>2</v>
      </c>
      <c r="B2786" s="205" t="s">
        <v>636</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20" ht="16">
      <c r="A2787" s="67">
        <f t="shared" si="1644"/>
        <v>3</v>
      </c>
      <c r="B2787" s="205" t="s">
        <v>637</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20" ht="16">
      <c r="A2788" s="67">
        <f t="shared" si="1644"/>
        <v>4</v>
      </c>
      <c r="B2788" s="205" t="s">
        <v>638</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20" ht="16">
      <c r="A2789" s="67">
        <f t="shared" si="1644"/>
        <v>5</v>
      </c>
      <c r="B2789" s="205" t="s">
        <v>639</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20" ht="16">
      <c r="A2790" s="67">
        <f t="shared" si="1644"/>
        <v>6</v>
      </c>
      <c r="B2790" s="205" t="s">
        <v>640</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ht="16">
      <c r="A2791" s="67">
        <v>0</v>
      </c>
      <c r="B2791" s="972" t="s">
        <v>633</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965</v>
      </c>
    </row>
    <row r="2792" spans="1:20" ht="16">
      <c r="A2792" s="67">
        <v>0</v>
      </c>
      <c r="B2792" s="205" t="s">
        <v>1403</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20" ht="16">
      <c r="A2793" s="67">
        <f>A2792+1</f>
        <v>1</v>
      </c>
      <c r="B2793" s="205" t="s">
        <v>635</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20" ht="16">
      <c r="A2794" s="67">
        <f t="shared" si="1644"/>
        <v>2</v>
      </c>
      <c r="B2794" s="205" t="s">
        <v>636</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20" ht="16">
      <c r="A2795" s="67">
        <f t="shared" si="1644"/>
        <v>3</v>
      </c>
      <c r="B2795" s="205" t="s">
        <v>637</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20" ht="16">
      <c r="A2796" s="67">
        <f t="shared" si="1644"/>
        <v>4</v>
      </c>
      <c r="B2796" s="205" t="s">
        <v>638</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20" ht="16">
      <c r="A2797" s="67">
        <f t="shared" si="1644"/>
        <v>5</v>
      </c>
      <c r="B2797" s="205" t="s">
        <v>639</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20" ht="17" thickBot="1">
      <c r="A2798" s="67">
        <f t="shared" si="1644"/>
        <v>6</v>
      </c>
      <c r="B2798" s="222" t="s">
        <v>640</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1:20" ht="14" thickTop="1">
      <c r="B2799" s="316" t="s">
        <v>1404</v>
      </c>
    </row>
    <row r="2810" spans="1:19">
      <c r="A2810" s="274"/>
      <c r="B2810" s="316" t="s">
        <v>641</v>
      </c>
    </row>
    <row r="2811" spans="1:19">
      <c r="A2811" s="274"/>
      <c r="B2811" s="7" t="s">
        <v>905</v>
      </c>
    </row>
    <row r="2812" spans="1:19">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Latest Result</v>
      </c>
    </row>
    <row r="2813" spans="1:19" ht="16">
      <c r="A2813" s="67">
        <v>0</v>
      </c>
      <c r="B2813" s="205" t="s">
        <v>634</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ht="16">
      <c r="A2814" s="67">
        <f>A2813+1</f>
        <v>1</v>
      </c>
      <c r="B2814" s="205" t="s">
        <v>635</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ht="16">
      <c r="A2815" s="67">
        <f t="shared" ref="A2815:A2819" si="1646">A2814+1</f>
        <v>2</v>
      </c>
      <c r="B2815" s="205" t="s">
        <v>636</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ht="16">
      <c r="A2816" s="67">
        <f t="shared" si="1646"/>
        <v>3</v>
      </c>
      <c r="B2816" s="205" t="s">
        <v>637</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ht="16">
      <c r="A2817" s="67">
        <f t="shared" si="1646"/>
        <v>4</v>
      </c>
      <c r="B2817" s="205" t="s">
        <v>638</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ht="16">
      <c r="A2818" s="67">
        <f t="shared" si="1646"/>
        <v>5</v>
      </c>
      <c r="B2818" s="205" t="s">
        <v>639</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ht="16">
      <c r="A2819" s="67">
        <f t="shared" si="1646"/>
        <v>6</v>
      </c>
      <c r="B2819" s="262" t="s">
        <v>640</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1:19">
      <c r="B2820" s="316"/>
    </row>
    <row r="2830" spans="1:19">
      <c r="A2830" s="274"/>
      <c r="B2830" s="316" t="s">
        <v>641</v>
      </c>
    </row>
    <row r="2831" spans="1:19">
      <c r="A2831" s="274"/>
      <c r="B2831" s="7" t="s">
        <v>906</v>
      </c>
    </row>
    <row r="2832" spans="1:19">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Latest Result</v>
      </c>
    </row>
    <row r="2833" spans="1:19" ht="16">
      <c r="A2833" s="67">
        <v>0</v>
      </c>
      <c r="B2833" s="205" t="s">
        <v>634</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ht="16">
      <c r="A2834" s="67">
        <f>A2833+1</f>
        <v>1</v>
      </c>
      <c r="B2834" s="205" t="s">
        <v>635</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ht="16">
      <c r="A2835" s="67">
        <f t="shared" ref="A2835:A2839" si="1648">A2834+1</f>
        <v>2</v>
      </c>
      <c r="B2835" s="205" t="s">
        <v>636</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ht="16">
      <c r="A2836" s="67">
        <f t="shared" si="1648"/>
        <v>3</v>
      </c>
      <c r="B2836" s="205" t="s">
        <v>637</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ht="16">
      <c r="A2837" s="67">
        <f t="shared" si="1648"/>
        <v>4</v>
      </c>
      <c r="B2837" s="205" t="s">
        <v>638</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ht="16">
      <c r="A2838" s="67">
        <f t="shared" si="1648"/>
        <v>5</v>
      </c>
      <c r="B2838" s="205" t="s">
        <v>639</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ht="16">
      <c r="A2839" s="67">
        <f t="shared" si="1648"/>
        <v>6</v>
      </c>
      <c r="B2839" s="262" t="s">
        <v>640</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0">
      <c r="A2853" s="274"/>
      <c r="B2853" s="316" t="s">
        <v>641</v>
      </c>
    </row>
    <row r="2854" spans="1:20">
      <c r="A2854" s="274"/>
      <c r="B2854" s="7" t="s">
        <v>904</v>
      </c>
    </row>
    <row r="2855" spans="1:20">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Latest Result</v>
      </c>
    </row>
    <row r="2856" spans="1:20" ht="16">
      <c r="A2856" s="67">
        <v>0</v>
      </c>
      <c r="B2856" s="205" t="s">
        <v>966</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20" ht="16">
      <c r="A2857" s="67">
        <f>A2856+1</f>
        <v>1</v>
      </c>
      <c r="B2857" s="205" t="s">
        <v>635</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20" ht="16">
      <c r="A2858" s="67">
        <f t="shared" ref="A2858:A2870" si="1650">A2857+1</f>
        <v>2</v>
      </c>
      <c r="B2858" s="205" t="s">
        <v>636</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20" ht="16">
      <c r="A2859" s="67">
        <f t="shared" si="1650"/>
        <v>3</v>
      </c>
      <c r="B2859" s="205" t="s">
        <v>637</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20" ht="16">
      <c r="A2860" s="67">
        <f t="shared" si="1650"/>
        <v>4</v>
      </c>
      <c r="B2860" s="205" t="s">
        <v>638</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20" ht="16">
      <c r="A2861" s="67">
        <f t="shared" si="1650"/>
        <v>5</v>
      </c>
      <c r="B2861" s="205" t="s">
        <v>639</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20" ht="16">
      <c r="A2862" s="67">
        <f t="shared" si="1650"/>
        <v>6</v>
      </c>
      <c r="B2862" s="205" t="s">
        <v>640</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ht="16">
      <c r="A2863" s="67">
        <v>0</v>
      </c>
      <c r="B2863" s="972" t="s">
        <v>633</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965</v>
      </c>
    </row>
    <row r="2864" spans="1:20" ht="16">
      <c r="A2864" s="67">
        <v>0</v>
      </c>
      <c r="B2864" s="205" t="s">
        <v>1403</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ht="16">
      <c r="A2865" s="67">
        <f>A2864+1</f>
        <v>1</v>
      </c>
      <c r="B2865" s="205" t="s">
        <v>635</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ht="16">
      <c r="A2866" s="67">
        <f t="shared" si="1650"/>
        <v>2</v>
      </c>
      <c r="B2866" s="205" t="s">
        <v>636</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ht="16">
      <c r="A2867" s="67">
        <f t="shared" si="1650"/>
        <v>3</v>
      </c>
      <c r="B2867" s="205" t="s">
        <v>637</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ht="16">
      <c r="A2868" s="67">
        <f t="shared" si="1650"/>
        <v>4</v>
      </c>
      <c r="B2868" s="205" t="s">
        <v>638</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ht="16">
      <c r="A2869" s="67">
        <f t="shared" si="1650"/>
        <v>5</v>
      </c>
      <c r="B2869" s="205" t="s">
        <v>639</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ht="17" thickBot="1">
      <c r="A2870" s="67">
        <f t="shared" si="1650"/>
        <v>6</v>
      </c>
      <c r="B2870" s="222" t="s">
        <v>640</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1:19" ht="14" thickTop="1">
      <c r="B2871" s="316" t="s">
        <v>1404</v>
      </c>
    </row>
    <row r="2881" spans="1:19">
      <c r="A2881" s="274"/>
      <c r="B2881" s="316" t="s">
        <v>641</v>
      </c>
    </row>
    <row r="2882" spans="1:19">
      <c r="A2882" s="274"/>
      <c r="B2882" s="7" t="s">
        <v>907</v>
      </c>
    </row>
    <row r="2883" spans="1:19">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Latest Result</v>
      </c>
    </row>
    <row r="2884" spans="1:19" ht="16">
      <c r="A2884" s="67">
        <v>0</v>
      </c>
      <c r="B2884" s="205" t="s">
        <v>634</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ht="16">
      <c r="A2885" s="67">
        <f>A2884+1</f>
        <v>1</v>
      </c>
      <c r="B2885" s="205" t="s">
        <v>635</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ht="16">
      <c r="A2886" s="67">
        <f t="shared" ref="A2886:A2890" si="1652">A2885+1</f>
        <v>2</v>
      </c>
      <c r="B2886" s="205" t="s">
        <v>636</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ht="16">
      <c r="A2887" s="67">
        <f t="shared" si="1652"/>
        <v>3</v>
      </c>
      <c r="B2887" s="205" t="s">
        <v>637</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ht="16">
      <c r="A2888" s="67">
        <f t="shared" si="1652"/>
        <v>4</v>
      </c>
      <c r="B2888" s="205" t="s">
        <v>638</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ht="16">
      <c r="A2889" s="67">
        <f t="shared" si="1652"/>
        <v>5</v>
      </c>
      <c r="B2889" s="205" t="s">
        <v>639</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ht="16">
      <c r="A2890" s="67">
        <f t="shared" si="1652"/>
        <v>6</v>
      </c>
      <c r="B2890" s="262" t="s">
        <v>640</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1:19">
      <c r="B2891" s="316"/>
    </row>
    <row r="2901" spans="1:19">
      <c r="A2901" s="274"/>
      <c r="B2901" s="316" t="s">
        <v>641</v>
      </c>
    </row>
    <row r="2902" spans="1:19">
      <c r="A2902" s="274"/>
      <c r="B2902" s="7" t="s">
        <v>908</v>
      </c>
    </row>
    <row r="2903" spans="1:19">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Latest Result</v>
      </c>
    </row>
    <row r="2904" spans="1:19" ht="16">
      <c r="A2904" s="67">
        <v>0</v>
      </c>
      <c r="B2904" s="205" t="s">
        <v>634</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ht="16">
      <c r="A2905" s="67">
        <f>A2904+1</f>
        <v>1</v>
      </c>
      <c r="B2905" s="205" t="s">
        <v>635</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ht="16">
      <c r="A2906" s="67">
        <f t="shared" ref="A2906:A2910" si="1654">A2905+1</f>
        <v>2</v>
      </c>
      <c r="B2906" s="205" t="s">
        <v>636</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ht="16">
      <c r="A2907" s="67">
        <f t="shared" si="1654"/>
        <v>3</v>
      </c>
      <c r="B2907" s="205" t="s">
        <v>637</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ht="16">
      <c r="A2908" s="67">
        <f t="shared" si="1654"/>
        <v>4</v>
      </c>
      <c r="B2908" s="205" t="s">
        <v>638</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ht="16">
      <c r="A2909" s="67">
        <f t="shared" si="1654"/>
        <v>5</v>
      </c>
      <c r="B2909" s="205" t="s">
        <v>639</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ht="16">
      <c r="A2910" s="67">
        <f t="shared" si="1654"/>
        <v>6</v>
      </c>
      <c r="B2910" s="262" t="s">
        <v>640</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0"/>
  <rowBreaks count="14" manualBreak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count="1" manualBreak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transitionEvaluation="1" codeName="Sheet18">
    <pageSetUpPr fitToPage="1"/>
  </sheetPr>
  <dimension ref="A3:AE579"/>
  <sheetViews>
    <sheetView showGridLines="0" zoomScale="75" zoomScaleNormal="75" workbookViewId="0"/>
  </sheetViews>
  <sheetFormatPr baseColWidth="10" defaultColWidth="9.7109375" defaultRowHeight="16"/>
  <cols>
    <col min="1" max="1" width="9.7109375" style="931"/>
    <col min="2" max="2" width="8.85546875" style="931" customWidth="1"/>
    <col min="3" max="3" width="9.7109375" style="931" customWidth="1"/>
    <col min="4" max="5" width="9.7109375" style="931"/>
    <col min="6" max="6" width="9.7109375" style="931" customWidth="1"/>
    <col min="7" max="7" width="9.7109375" style="931"/>
    <col min="8" max="8" width="7.7109375" style="931" customWidth="1"/>
    <col min="9" max="15" width="8.7109375" style="931" customWidth="1"/>
    <col min="16" max="16" width="11.28515625" style="931" customWidth="1"/>
    <col min="17" max="17" width="8.7109375" style="931" customWidth="1"/>
    <col min="18" max="25" width="8.28515625" style="931" customWidth="1"/>
    <col min="26" max="29" width="8.7109375" style="931" customWidth="1"/>
    <col min="30" max="16384" width="9.7109375" style="931"/>
  </cols>
  <sheetData>
    <row r="3" spans="1:6">
      <c r="A3" s="931" t="s">
        <v>138</v>
      </c>
      <c r="F3" s="189" t="s">
        <v>644</v>
      </c>
    </row>
    <row r="4" spans="1:6">
      <c r="A4" s="189" t="s">
        <v>645</v>
      </c>
    </row>
    <row r="6" spans="1:6">
      <c r="A6" s="931" t="s">
        <v>139</v>
      </c>
    </row>
    <row r="8" spans="1:6">
      <c r="A8" s="189" t="s">
        <v>646</v>
      </c>
    </row>
    <row r="10" spans="1:6">
      <c r="A10" s="189" t="s">
        <v>647</v>
      </c>
    </row>
    <row r="11" spans="1:6">
      <c r="A11" s="189"/>
    </row>
    <row r="12" spans="1:6">
      <c r="A12" s="189" t="s">
        <v>648</v>
      </c>
    </row>
    <row r="14" spans="1:6">
      <c r="A14" s="189" t="s">
        <v>1146</v>
      </c>
    </row>
    <row r="15" spans="1:6">
      <c r="A15" s="189" t="s">
        <v>1147</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983"/>
      <c r="B31" s="123"/>
      <c r="C31" s="123"/>
      <c r="D31" s="123"/>
      <c r="E31" s="123"/>
      <c r="F31" s="123"/>
      <c r="G31" s="123"/>
      <c r="H31" s="123"/>
      <c r="I31" s="123"/>
      <c r="J31" s="123"/>
      <c r="K31" s="123"/>
      <c r="L31" s="123"/>
    </row>
    <row r="32" spans="1:12">
      <c r="A32" s="189" t="s">
        <v>1148</v>
      </c>
    </row>
    <row r="33" spans="1:10">
      <c r="A33" s="189" t="s">
        <v>649</v>
      </c>
    </row>
    <row r="35" spans="1:10">
      <c r="A35" s="701" t="s">
        <v>853</v>
      </c>
      <c r="B35" s="701" t="s">
        <v>673</v>
      </c>
      <c r="C35" s="378" t="s">
        <v>674</v>
      </c>
    </row>
    <row r="36" spans="1:10">
      <c r="A36" s="701" t="s">
        <v>143</v>
      </c>
      <c r="B36" s="701">
        <v>4</v>
      </c>
      <c r="C36" s="701">
        <v>8</v>
      </c>
      <c r="F36" s="932"/>
    </row>
    <row r="38" spans="1:10">
      <c r="A38" s="329" t="s">
        <v>1149</v>
      </c>
      <c r="B38" s="330"/>
      <c r="C38" s="330"/>
      <c r="D38" s="330"/>
      <c r="F38" s="330"/>
      <c r="H38" s="330"/>
      <c r="I38" s="330"/>
      <c r="J38" s="330"/>
    </row>
    <row r="39" spans="1:10" ht="15" customHeight="1">
      <c r="A39" s="331"/>
      <c r="B39" s="883" t="s">
        <v>650</v>
      </c>
      <c r="C39" s="329" t="s">
        <v>651</v>
      </c>
      <c r="D39" s="331"/>
      <c r="E39" s="331"/>
      <c r="F39" s="331"/>
      <c r="H39" s="330"/>
      <c r="I39" s="330"/>
      <c r="J39" s="330"/>
    </row>
    <row r="40" spans="1:10">
      <c r="A40" s="329"/>
      <c r="B40" s="883" t="s">
        <v>652</v>
      </c>
      <c r="C40" s="329" t="s">
        <v>653</v>
      </c>
      <c r="D40" s="331"/>
      <c r="E40" s="331"/>
      <c r="F40" s="331"/>
      <c r="H40" s="330"/>
      <c r="I40" s="330"/>
      <c r="J40" s="330"/>
    </row>
    <row r="41" spans="1:10">
      <c r="A41" s="330"/>
      <c r="B41" s="883" t="s">
        <v>654</v>
      </c>
      <c r="C41" s="329" t="s">
        <v>655</v>
      </c>
      <c r="D41" s="331"/>
      <c r="E41" s="331"/>
      <c r="F41" s="331"/>
      <c r="H41" s="330"/>
      <c r="I41" s="330"/>
      <c r="J41" s="330"/>
    </row>
    <row r="42" spans="1:10">
      <c r="A42" s="331"/>
      <c r="B42" s="883" t="s">
        <v>656</v>
      </c>
      <c r="C42" s="329" t="s">
        <v>657</v>
      </c>
      <c r="D42" s="330"/>
      <c r="E42" s="330"/>
      <c r="F42" s="330"/>
      <c r="H42" s="330"/>
      <c r="I42" s="330"/>
      <c r="J42" s="330"/>
    </row>
    <row r="43" spans="1:10">
      <c r="A43" s="330"/>
      <c r="B43" s="883" t="s">
        <v>658</v>
      </c>
      <c r="C43" s="329" t="s">
        <v>659</v>
      </c>
      <c r="D43" s="330"/>
      <c r="E43" s="330"/>
      <c r="F43" s="330"/>
      <c r="H43" s="330"/>
      <c r="I43" s="330"/>
      <c r="J43" s="330"/>
    </row>
    <row r="44" spans="1:10">
      <c r="A44" s="330"/>
      <c r="B44" s="883" t="s">
        <v>660</v>
      </c>
      <c r="C44" s="884" t="s">
        <v>661</v>
      </c>
      <c r="D44" s="330"/>
      <c r="E44" s="330"/>
      <c r="F44" s="330"/>
      <c r="H44" s="330"/>
      <c r="I44" s="332"/>
      <c r="J44" s="330"/>
    </row>
    <row r="45" spans="1:10">
      <c r="A45" s="333"/>
      <c r="B45" s="883" t="s">
        <v>942</v>
      </c>
      <c r="C45" s="329" t="s">
        <v>1150</v>
      </c>
      <c r="D45" s="330"/>
      <c r="E45" s="330"/>
      <c r="F45" s="330"/>
      <c r="H45" s="330"/>
      <c r="I45" s="330"/>
      <c r="J45" s="330"/>
    </row>
    <row r="46" spans="1:10">
      <c r="B46" s="883" t="s">
        <v>943</v>
      </c>
      <c r="C46" s="329" t="s">
        <v>952</v>
      </c>
      <c r="D46" s="330"/>
    </row>
    <row r="47" spans="1:10">
      <c r="A47" s="330"/>
      <c r="B47" s="883" t="s">
        <v>927</v>
      </c>
      <c r="C47" s="329" t="s">
        <v>928</v>
      </c>
    </row>
    <row r="48" spans="1:10">
      <c r="A48" s="330"/>
      <c r="B48" s="883" t="s">
        <v>662</v>
      </c>
      <c r="C48" s="884" t="s">
        <v>663</v>
      </c>
      <c r="D48" s="330"/>
      <c r="E48" s="330"/>
      <c r="F48" s="330"/>
      <c r="H48" s="330"/>
      <c r="I48" s="330"/>
      <c r="J48" s="330"/>
    </row>
    <row r="49" spans="1:15">
      <c r="A49" s="330"/>
      <c r="B49" s="335"/>
      <c r="C49" s="335" t="s">
        <v>910</v>
      </c>
      <c r="D49" s="330"/>
      <c r="E49" s="330"/>
      <c r="F49" s="330"/>
      <c r="H49" s="330"/>
      <c r="I49" s="330"/>
      <c r="J49" s="330"/>
    </row>
    <row r="50" spans="1:15">
      <c r="A50" s="334"/>
      <c r="B50" s="335"/>
      <c r="C50" s="335" t="s">
        <v>664</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3"/>
      <c r="C53" s="335"/>
    </row>
    <row r="55" spans="1:15">
      <c r="A55" s="886" t="s">
        <v>1052</v>
      </c>
      <c r="B55" s="887"/>
      <c r="C55" s="843"/>
      <c r="D55" s="843"/>
      <c r="E55" s="843"/>
      <c r="F55" s="843"/>
      <c r="G55" s="843"/>
      <c r="H55" s="843"/>
      <c r="I55" s="843"/>
      <c r="J55" s="843"/>
      <c r="K55" s="843"/>
      <c r="L55" s="843"/>
    </row>
    <row r="56" spans="1:15">
      <c r="A56" s="886" t="s">
        <v>1053</v>
      </c>
      <c r="B56" s="887"/>
      <c r="C56" s="843"/>
      <c r="D56" s="843"/>
      <c r="E56" s="843"/>
      <c r="F56" s="843"/>
      <c r="G56" s="843"/>
      <c r="H56" s="843"/>
      <c r="I56" s="843"/>
      <c r="J56" s="123"/>
      <c r="K56" s="123"/>
      <c r="L56" s="123"/>
    </row>
    <row r="57" spans="1:15">
      <c r="A57" s="984"/>
      <c r="B57" s="330"/>
      <c r="C57" s="123"/>
      <c r="D57" s="123"/>
      <c r="E57" s="123"/>
      <c r="F57" s="123"/>
      <c r="G57" s="123"/>
      <c r="H57" s="123"/>
      <c r="I57" s="123"/>
      <c r="J57" s="123"/>
      <c r="K57" s="123"/>
      <c r="L57" s="123"/>
    </row>
    <row r="58" spans="1:15">
      <c r="A58" s="889"/>
      <c r="B58" s="330"/>
      <c r="C58" s="123"/>
      <c r="D58" s="123"/>
      <c r="E58" s="123"/>
      <c r="F58" s="123"/>
      <c r="G58" s="891"/>
      <c r="H58" s="123"/>
      <c r="I58" s="123"/>
      <c r="J58" s="123"/>
      <c r="K58" s="123"/>
      <c r="L58" s="123"/>
      <c r="O58" s="888"/>
    </row>
    <row r="59" spans="1:15">
      <c r="B59" s="890"/>
      <c r="C59" s="846"/>
      <c r="D59" s="846"/>
      <c r="E59" s="846"/>
      <c r="F59" s="846"/>
    </row>
    <row r="60" spans="1:15" ht="17" thickBot="1"/>
    <row r="61" spans="1:15">
      <c r="B61" s="655" t="s">
        <v>665</v>
      </c>
      <c r="C61" s="339" t="s">
        <v>1155</v>
      </c>
      <c r="D61" s="339" t="s">
        <v>1033</v>
      </c>
      <c r="E61" s="339"/>
      <c r="F61" s="340"/>
    </row>
    <row r="62" spans="1:15">
      <c r="B62" s="656" t="s">
        <v>666</v>
      </c>
      <c r="C62" s="657"/>
      <c r="D62" s="657" t="s">
        <v>1151</v>
      </c>
      <c r="E62" s="657"/>
      <c r="F62" s="343"/>
    </row>
    <row r="63" spans="1:15" ht="17" thickBot="1">
      <c r="B63" s="658" t="s">
        <v>667</v>
      </c>
      <c r="C63" s="345"/>
      <c r="D63" s="833">
        <v>43610</v>
      </c>
      <c r="E63" s="345"/>
      <c r="F63" s="346"/>
    </row>
    <row r="64" spans="1:15">
      <c r="B64" s="176"/>
    </row>
    <row r="65" spans="2:13">
      <c r="B65" s="176"/>
    </row>
    <row r="66" spans="2:13" ht="17" thickBot="1">
      <c r="B66" s="176" t="s">
        <v>653</v>
      </c>
    </row>
    <row r="67" spans="2:13">
      <c r="B67" s="347"/>
      <c r="C67" s="348" t="s">
        <v>668</v>
      </c>
      <c r="D67" s="349"/>
      <c r="E67" s="350"/>
      <c r="F67" s="351"/>
      <c r="G67" s="350" t="s">
        <v>669</v>
      </c>
      <c r="H67" s="351"/>
      <c r="I67" s="352"/>
      <c r="J67" s="351"/>
      <c r="K67" s="351"/>
      <c r="L67" s="349"/>
      <c r="M67" s="170"/>
    </row>
    <row r="68" spans="2:13">
      <c r="B68" s="353"/>
      <c r="C68" s="394" t="s">
        <v>442</v>
      </c>
      <c r="D68" s="354" t="s">
        <v>443</v>
      </c>
      <c r="E68" s="659" t="s">
        <v>670</v>
      </c>
      <c r="F68" s="378"/>
      <c r="G68" s="67"/>
      <c r="H68" s="67"/>
      <c r="I68" s="358" t="s">
        <v>671</v>
      </c>
      <c r="L68" s="359"/>
      <c r="M68" s="357"/>
    </row>
    <row r="69" spans="2:13" ht="17" thickBot="1">
      <c r="B69" s="360" t="s">
        <v>63</v>
      </c>
      <c r="C69" s="361" t="s">
        <v>166</v>
      </c>
      <c r="D69" s="362" t="s">
        <v>166</v>
      </c>
      <c r="E69" s="363" t="s">
        <v>167</v>
      </c>
      <c r="F69" s="687" t="s">
        <v>672</v>
      </c>
      <c r="G69" s="687" t="s">
        <v>673</v>
      </c>
      <c r="H69" s="364" t="s">
        <v>674</v>
      </c>
      <c r="I69" s="365" t="s">
        <v>167</v>
      </c>
      <c r="J69" s="687" t="s">
        <v>672</v>
      </c>
      <c r="K69" s="687" t="s">
        <v>673</v>
      </c>
      <c r="L69" s="366" t="s">
        <v>674</v>
      </c>
      <c r="M69" s="356"/>
    </row>
    <row r="70" spans="2:13">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 r="B75" s="353" t="s">
        <v>31</v>
      </c>
      <c r="C75" s="406">
        <v>0</v>
      </c>
      <c r="D75" s="831">
        <v>4.6289999999999996</v>
      </c>
      <c r="E75" s="293">
        <v>0</v>
      </c>
      <c r="F75" s="293"/>
      <c r="G75" s="293"/>
      <c r="H75" s="837"/>
      <c r="I75" s="293">
        <v>5.6479999999999997</v>
      </c>
      <c r="J75" s="294" t="s">
        <v>143</v>
      </c>
      <c r="K75" s="294">
        <v>22</v>
      </c>
      <c r="L75" s="761">
        <v>15</v>
      </c>
      <c r="M75" s="170"/>
    </row>
    <row r="76" spans="2:13">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 r="B84" s="353" t="s">
        <v>35</v>
      </c>
      <c r="C84" s="931">
        <v>4.2699999999999996</v>
      </c>
      <c r="D84" s="931">
        <v>2.161</v>
      </c>
      <c r="E84" s="931">
        <v>2.968</v>
      </c>
      <c r="F84" s="294" t="s">
        <v>165</v>
      </c>
      <c r="G84" s="762">
        <v>31</v>
      </c>
      <c r="H84" s="837">
        <v>24</v>
      </c>
      <c r="I84" s="931">
        <v>3.052</v>
      </c>
      <c r="J84" s="294" t="s">
        <v>153</v>
      </c>
      <c r="K84" s="650">
        <v>26</v>
      </c>
      <c r="L84" s="761">
        <v>18</v>
      </c>
      <c r="M84" s="170"/>
    </row>
    <row r="85" spans="2:13">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 r="B86" s="353" t="s">
        <v>37</v>
      </c>
      <c r="C86" s="931">
        <v>0</v>
      </c>
      <c r="D86" s="931">
        <v>0.58599999999999997</v>
      </c>
      <c r="E86" s="931">
        <v>0</v>
      </c>
      <c r="F86" s="293"/>
      <c r="G86" s="762"/>
      <c r="H86" s="837"/>
      <c r="I86" s="931">
        <v>2.3660000000000001</v>
      </c>
      <c r="J86" s="294" t="s">
        <v>159</v>
      </c>
      <c r="K86" s="650">
        <v>10</v>
      </c>
      <c r="L86" s="761">
        <v>15</v>
      </c>
      <c r="M86" s="170"/>
    </row>
    <row r="87" spans="2:13">
      <c r="B87" s="353" t="s">
        <v>38</v>
      </c>
      <c r="F87" s="294"/>
      <c r="G87" s="723"/>
      <c r="H87" s="728"/>
      <c r="J87" s="294"/>
      <c r="K87" s="723"/>
      <c r="L87" s="729"/>
      <c r="M87" s="170"/>
    </row>
    <row r="88" spans="2:13">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 r="B99" s="353" t="s">
        <v>49</v>
      </c>
      <c r="C99" s="406"/>
      <c r="D99" s="831"/>
      <c r="E99" s="838"/>
      <c r="F99" s="294"/>
      <c r="G99" s="650"/>
      <c r="H99" s="837"/>
      <c r="I99" s="838"/>
      <c r="J99" s="294"/>
      <c r="K99" s="650"/>
      <c r="L99" s="761"/>
      <c r="M99" s="170"/>
    </row>
    <row r="100" spans="2:13">
      <c r="B100" s="353" t="s">
        <v>50</v>
      </c>
      <c r="C100" s="406"/>
      <c r="D100" s="831"/>
      <c r="E100" s="762"/>
      <c r="F100" s="293"/>
      <c r="G100" s="762"/>
      <c r="H100" s="837"/>
      <c r="I100" s="762"/>
      <c r="J100" s="293"/>
      <c r="K100" s="762"/>
      <c r="L100" s="761"/>
      <c r="M100" s="170"/>
    </row>
    <row r="101" spans="2:13">
      <c r="B101" s="353" t="s">
        <v>51</v>
      </c>
      <c r="C101" s="406"/>
      <c r="D101" s="831"/>
      <c r="E101" s="838"/>
      <c r="F101" s="294"/>
      <c r="G101" s="650"/>
      <c r="H101" s="837"/>
      <c r="I101" s="838"/>
      <c r="J101" s="294"/>
      <c r="K101" s="650"/>
      <c r="L101" s="761"/>
      <c r="M101" s="170"/>
    </row>
    <row r="102" spans="2:13">
      <c r="B102" s="353" t="s">
        <v>52</v>
      </c>
      <c r="C102" s="406"/>
      <c r="D102" s="831"/>
      <c r="E102" s="838"/>
      <c r="F102" s="294"/>
      <c r="G102" s="762"/>
      <c r="H102" s="762"/>
      <c r="I102" s="838"/>
      <c r="J102" s="294"/>
      <c r="K102" s="650"/>
      <c r="L102" s="761"/>
      <c r="M102" s="170"/>
    </row>
    <row r="103" spans="2:13">
      <c r="B103" s="353" t="s">
        <v>53</v>
      </c>
      <c r="C103" s="406"/>
      <c r="D103" s="831"/>
      <c r="E103" s="838"/>
      <c r="F103" s="294"/>
      <c r="G103" s="650"/>
      <c r="H103" s="837"/>
      <c r="I103" s="838"/>
      <c r="J103" s="294"/>
      <c r="K103" s="650"/>
      <c r="L103" s="761"/>
      <c r="M103" s="170"/>
    </row>
    <row r="104" spans="2:13">
      <c r="B104" s="353" t="s">
        <v>54</v>
      </c>
      <c r="C104" s="406"/>
      <c r="D104" s="831"/>
      <c r="E104" s="838"/>
      <c r="F104" s="294"/>
      <c r="G104" s="762"/>
      <c r="H104" s="762"/>
      <c r="I104" s="838"/>
      <c r="J104" s="294"/>
      <c r="K104" s="650"/>
      <c r="L104" s="761"/>
      <c r="M104" s="170"/>
    </row>
    <row r="105" spans="2:13">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3">
      <c r="B110" s="353" t="s">
        <v>60</v>
      </c>
      <c r="C110" s="406"/>
      <c r="D110" s="831"/>
      <c r="E110" s="762"/>
      <c r="F110" s="293"/>
      <c r="G110" s="762"/>
      <c r="H110" s="837"/>
      <c r="I110" s="762"/>
      <c r="J110" s="293"/>
      <c r="K110" s="762"/>
      <c r="L110" s="761"/>
    </row>
    <row r="111" spans="2:13">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3">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ht="17" thickBot="1">
      <c r="B115" s="360" t="s">
        <v>62</v>
      </c>
      <c r="C115" s="730"/>
      <c r="D115" s="731"/>
      <c r="E115" s="730"/>
      <c r="F115" s="732"/>
      <c r="G115" s="732"/>
      <c r="H115" s="733"/>
      <c r="I115" s="732"/>
      <c r="J115" s="732"/>
      <c r="K115" s="732"/>
      <c r="L115" s="734"/>
    </row>
    <row r="116" spans="2:12">
      <c r="E116" s="943" t="s">
        <v>675</v>
      </c>
    </row>
    <row r="117" spans="2:12">
      <c r="E117" s="370"/>
    </row>
    <row r="118" spans="2:12">
      <c r="E118" s="370"/>
    </row>
    <row r="119" spans="2:12">
      <c r="E119" s="370"/>
    </row>
    <row r="120" spans="2:12">
      <c r="E120" s="370"/>
    </row>
    <row r="121" spans="2:12">
      <c r="E121" s="370"/>
    </row>
    <row r="122" spans="2:12">
      <c r="E122" s="370"/>
    </row>
    <row r="126" spans="2:12" ht="17" thickBot="1">
      <c r="B126" s="176" t="s">
        <v>655</v>
      </c>
      <c r="D126" s="932"/>
    </row>
    <row r="127" spans="2:12">
      <c r="B127" s="347"/>
      <c r="C127" s="371" t="s">
        <v>676</v>
      </c>
      <c r="D127" s="372"/>
      <c r="E127" s="350" t="s">
        <v>1152</v>
      </c>
      <c r="F127" s="350"/>
      <c r="G127" s="351"/>
      <c r="H127" s="372"/>
      <c r="I127" s="351"/>
      <c r="J127" s="351"/>
      <c r="K127" s="349"/>
    </row>
    <row r="128" spans="2:12">
      <c r="B128" s="353"/>
      <c r="C128" s="950" t="s">
        <v>677</v>
      </c>
      <c r="D128" s="951" t="s">
        <v>678</v>
      </c>
      <c r="E128" s="952"/>
      <c r="F128" s="357"/>
      <c r="G128" s="374"/>
      <c r="H128" s="368" t="s">
        <v>679</v>
      </c>
      <c r="I128" s="356"/>
      <c r="J128" s="170"/>
      <c r="K128" s="367"/>
    </row>
    <row r="129" spans="2:11" ht="17" thickBot="1">
      <c r="B129" s="360" t="s">
        <v>63</v>
      </c>
      <c r="C129" s="375" t="s">
        <v>680</v>
      </c>
      <c r="D129" s="363" t="s">
        <v>680</v>
      </c>
      <c r="E129" s="892" t="s">
        <v>672</v>
      </c>
      <c r="F129" s="687" t="s">
        <v>673</v>
      </c>
      <c r="G129" s="364" t="s">
        <v>674</v>
      </c>
      <c r="H129" s="365" t="s">
        <v>680</v>
      </c>
      <c r="I129" s="892" t="s">
        <v>672</v>
      </c>
      <c r="J129" s="687" t="s">
        <v>673</v>
      </c>
      <c r="K129" s="366" t="s">
        <v>674</v>
      </c>
    </row>
    <row r="130" spans="2:11">
      <c r="B130" s="347" t="s">
        <v>74</v>
      </c>
      <c r="C130" s="735">
        <v>26.1</v>
      </c>
      <c r="D130" s="736">
        <v>-9.9</v>
      </c>
      <c r="E130" s="723" t="s">
        <v>163</v>
      </c>
      <c r="F130" s="737">
        <v>26</v>
      </c>
      <c r="G130" s="737">
        <v>8</v>
      </c>
      <c r="H130" s="738">
        <v>63.4</v>
      </c>
      <c r="I130" s="723" t="s">
        <v>161</v>
      </c>
      <c r="J130" s="737">
        <v>18</v>
      </c>
      <c r="K130" s="725">
        <v>17</v>
      </c>
    </row>
    <row r="131" spans="2:11">
      <c r="B131" s="353" t="s">
        <v>75</v>
      </c>
      <c r="C131" s="739">
        <v>25.5</v>
      </c>
      <c r="D131" s="740">
        <v>0.6</v>
      </c>
      <c r="E131" s="723" t="s">
        <v>145</v>
      </c>
      <c r="F131" s="723">
        <v>8</v>
      </c>
      <c r="G131" s="723">
        <v>11</v>
      </c>
      <c r="H131" s="724">
        <v>46</v>
      </c>
      <c r="I131" s="723" t="s">
        <v>161</v>
      </c>
      <c r="J131" s="723">
        <v>1</v>
      </c>
      <c r="K131" s="729">
        <v>17</v>
      </c>
    </row>
    <row r="132" spans="2:11">
      <c r="B132" s="353" t="s">
        <v>76</v>
      </c>
      <c r="C132" s="739">
        <v>17.600000000000001</v>
      </c>
      <c r="D132" s="740">
        <v>-16.7</v>
      </c>
      <c r="E132" s="723" t="s">
        <v>165</v>
      </c>
      <c r="F132" s="723">
        <v>31</v>
      </c>
      <c r="G132" s="723">
        <v>24</v>
      </c>
      <c r="H132" s="724">
        <v>62.1</v>
      </c>
      <c r="I132" s="723" t="s">
        <v>161</v>
      </c>
      <c r="J132" s="723">
        <v>18</v>
      </c>
      <c r="K132" s="729">
        <v>17</v>
      </c>
    </row>
    <row r="133" spans="2:11">
      <c r="B133" s="353" t="s">
        <v>77</v>
      </c>
      <c r="C133" s="739">
        <v>15</v>
      </c>
      <c r="D133" s="740">
        <v>-13.2</v>
      </c>
      <c r="E133" s="723" t="s">
        <v>165</v>
      </c>
      <c r="F133" s="723">
        <v>31</v>
      </c>
      <c r="G133" s="723">
        <v>24</v>
      </c>
      <c r="H133" s="724">
        <v>37.1</v>
      </c>
      <c r="I133" s="723" t="s">
        <v>161</v>
      </c>
      <c r="J133" s="723">
        <v>1</v>
      </c>
      <c r="K133" s="729">
        <v>17</v>
      </c>
    </row>
    <row r="134" spans="2:11">
      <c r="B134" s="696" t="s">
        <v>681</v>
      </c>
      <c r="C134" s="739">
        <v>31.8</v>
      </c>
      <c r="D134" s="740">
        <v>-5.7</v>
      </c>
      <c r="E134" s="723" t="s">
        <v>145</v>
      </c>
      <c r="F134" s="723">
        <v>8</v>
      </c>
      <c r="G134" s="723">
        <v>11</v>
      </c>
      <c r="H134" s="724">
        <v>72.5</v>
      </c>
      <c r="I134" s="723" t="s">
        <v>143</v>
      </c>
      <c r="J134" s="723">
        <v>22</v>
      </c>
      <c r="K134" s="729">
        <v>17</v>
      </c>
    </row>
    <row r="135" spans="2:11">
      <c r="B135" s="696" t="s">
        <v>682</v>
      </c>
      <c r="C135" s="739">
        <v>30.7</v>
      </c>
      <c r="D135" s="740">
        <v>7.3</v>
      </c>
      <c r="E135" s="723" t="s">
        <v>145</v>
      </c>
      <c r="F135" s="723">
        <v>8</v>
      </c>
      <c r="G135" s="723">
        <v>11</v>
      </c>
      <c r="H135" s="724">
        <v>49.7</v>
      </c>
      <c r="I135" s="723" t="s">
        <v>161</v>
      </c>
      <c r="J135" s="723">
        <v>1</v>
      </c>
      <c r="K135" s="729">
        <v>17</v>
      </c>
    </row>
    <row r="136" spans="2:11" ht="17" thickBot="1">
      <c r="B136" s="360" t="s">
        <v>38</v>
      </c>
      <c r="C136" s="741"/>
      <c r="D136" s="742"/>
      <c r="E136" s="732"/>
      <c r="F136" s="732"/>
      <c r="G136" s="732"/>
      <c r="H136" s="743"/>
      <c r="I136" s="732"/>
      <c r="J136" s="732"/>
      <c r="K136" s="734"/>
    </row>
    <row r="137" spans="2:11">
      <c r="E137" s="943" t="s">
        <v>675</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683</v>
      </c>
      <c r="C152" s="935"/>
      <c r="D152" s="935"/>
      <c r="E152" s="935"/>
      <c r="F152" s="955"/>
      <c r="G152" s="935"/>
      <c r="H152" s="935"/>
      <c r="I152" s="935"/>
    </row>
    <row r="153" spans="2:11">
      <c r="B153" s="931" t="s">
        <v>95</v>
      </c>
      <c r="C153" s="935"/>
      <c r="D153" s="935"/>
      <c r="E153" s="935"/>
      <c r="F153" s="955"/>
      <c r="G153" s="935"/>
      <c r="H153" s="935"/>
      <c r="I153" s="935"/>
    </row>
    <row r="154" spans="2:11" ht="19" thickBot="1">
      <c r="B154" s="189" t="s">
        <v>684</v>
      </c>
      <c r="C154" s="937" t="s">
        <v>685</v>
      </c>
      <c r="D154" s="935"/>
      <c r="E154" s="935"/>
      <c r="F154" s="955"/>
      <c r="G154" s="935"/>
      <c r="H154" s="935"/>
      <c r="I154" s="935"/>
    </row>
    <row r="155" spans="2:11">
      <c r="B155" s="379" t="s">
        <v>175</v>
      </c>
      <c r="C155" s="735">
        <v>1670</v>
      </c>
    </row>
    <row r="156" spans="2:11">
      <c r="B156" s="353" t="s">
        <v>171</v>
      </c>
      <c r="C156" s="739">
        <v>453</v>
      </c>
    </row>
    <row r="157" spans="2:11">
      <c r="B157" s="353" t="s">
        <v>172</v>
      </c>
      <c r="C157" s="739">
        <v>1061</v>
      </c>
    </row>
    <row r="158" spans="2:11">
      <c r="B158" s="353" t="s">
        <v>174</v>
      </c>
      <c r="C158" s="739">
        <v>1387</v>
      </c>
      <c r="J158" s="170"/>
    </row>
    <row r="159" spans="2:11" ht="17" thickBot="1">
      <c r="B159" s="380" t="s">
        <v>173</v>
      </c>
      <c r="C159" s="741">
        <v>997</v>
      </c>
    </row>
    <row r="160" spans="2:11">
      <c r="B160" s="351"/>
      <c r="C160" s="189"/>
    </row>
    <row r="161" spans="2:11">
      <c r="B161" s="189" t="s">
        <v>686</v>
      </c>
      <c r="C161" s="189"/>
    </row>
    <row r="162" spans="2:11" ht="19" thickBot="1">
      <c r="B162" s="189" t="s">
        <v>687</v>
      </c>
      <c r="C162" s="378" t="s">
        <v>685</v>
      </c>
    </row>
    <row r="163" spans="2:11">
      <c r="B163" s="379" t="s">
        <v>688</v>
      </c>
      <c r="C163" s="735">
        <v>820</v>
      </c>
    </row>
    <row r="164" spans="2:11">
      <c r="B164" s="696" t="s">
        <v>689</v>
      </c>
      <c r="C164" s="739">
        <v>447</v>
      </c>
    </row>
    <row r="165" spans="2:11">
      <c r="B165" s="696" t="s">
        <v>690</v>
      </c>
      <c r="C165" s="739">
        <v>1037</v>
      </c>
    </row>
    <row r="166" spans="2:11" ht="17" thickBot="1">
      <c r="B166" s="380" t="s">
        <v>691</v>
      </c>
      <c r="C166" s="741">
        <v>598</v>
      </c>
    </row>
    <row r="167" spans="2:11">
      <c r="C167" s="189"/>
    </row>
    <row r="168" spans="2:11">
      <c r="B168" s="189" t="s">
        <v>692</v>
      </c>
      <c r="C168" s="189"/>
    </row>
    <row r="169" spans="2:11" ht="19" thickBot="1">
      <c r="B169" s="189" t="s">
        <v>687</v>
      </c>
      <c r="C169" s="378" t="s">
        <v>685</v>
      </c>
    </row>
    <row r="170" spans="2:11">
      <c r="B170" s="379" t="s">
        <v>693</v>
      </c>
      <c r="C170" s="735">
        <v>641</v>
      </c>
    </row>
    <row r="171" spans="2:11" ht="17" thickBot="1">
      <c r="B171" s="380" t="s">
        <v>694</v>
      </c>
      <c r="C171" s="741">
        <v>438</v>
      </c>
    </row>
    <row r="174" spans="2:11" ht="17" thickBot="1">
      <c r="B174" s="702" t="s">
        <v>695</v>
      </c>
      <c r="C174" s="943"/>
      <c r="D174" s="944"/>
      <c r="E174" s="943"/>
      <c r="F174" s="943"/>
      <c r="G174" s="943"/>
      <c r="H174" s="943"/>
      <c r="I174" s="943"/>
      <c r="J174" s="943"/>
      <c r="K174" s="943"/>
    </row>
    <row r="175" spans="2:11">
      <c r="B175" s="692"/>
      <c r="C175" s="682" t="s">
        <v>676</v>
      </c>
      <c r="D175" s="693"/>
      <c r="E175" s="693" t="s">
        <v>962</v>
      </c>
      <c r="F175" s="693"/>
      <c r="G175" s="693"/>
      <c r="H175" s="694"/>
      <c r="I175" s="693"/>
      <c r="J175" s="693"/>
      <c r="K175" s="851"/>
    </row>
    <row r="176" spans="2:11">
      <c r="B176" s="696"/>
      <c r="C176" s="956" t="s">
        <v>677</v>
      </c>
      <c r="D176" s="957" t="s">
        <v>678</v>
      </c>
      <c r="E176" s="958"/>
      <c r="F176" s="684"/>
      <c r="G176" s="853"/>
      <c r="H176" s="893" t="s">
        <v>679</v>
      </c>
      <c r="I176" s="893"/>
      <c r="J176" s="684"/>
      <c r="K176" s="854"/>
    </row>
    <row r="177" spans="2:21" ht="17" thickBot="1">
      <c r="B177" s="855" t="s">
        <v>63</v>
      </c>
      <c r="C177" s="685" t="s">
        <v>680</v>
      </c>
      <c r="D177" s="687" t="s">
        <v>680</v>
      </c>
      <c r="E177" s="892" t="s">
        <v>672</v>
      </c>
      <c r="F177" s="687" t="s">
        <v>673</v>
      </c>
      <c r="G177" s="687" t="s">
        <v>674</v>
      </c>
      <c r="H177" s="856" t="s">
        <v>680</v>
      </c>
      <c r="I177" s="892" t="s">
        <v>672</v>
      </c>
      <c r="J177" s="687" t="s">
        <v>673</v>
      </c>
      <c r="K177" s="691" t="s">
        <v>674</v>
      </c>
    </row>
    <row r="178" spans="2:21" ht="17" thickBot="1">
      <c r="B178" s="857" t="s">
        <v>25</v>
      </c>
      <c r="C178" s="744"/>
      <c r="D178" s="745"/>
      <c r="E178" s="746"/>
      <c r="F178" s="745"/>
      <c r="G178" s="745"/>
      <c r="H178" s="747"/>
      <c r="I178" s="746"/>
      <c r="J178" s="745"/>
      <c r="K178" s="748"/>
    </row>
    <row r="179" spans="2:21">
      <c r="E179" s="943" t="s">
        <v>675</v>
      </c>
    </row>
    <row r="185" spans="2:21" ht="17" thickBot="1">
      <c r="B185" s="702" t="s">
        <v>696</v>
      </c>
      <c r="C185" s="943"/>
      <c r="D185" s="943"/>
      <c r="E185" s="943"/>
      <c r="F185" s="943"/>
      <c r="G185" s="943"/>
      <c r="H185" s="943"/>
      <c r="I185" s="943"/>
      <c r="J185" s="943"/>
      <c r="K185" s="943"/>
      <c r="L185" s="943"/>
      <c r="M185" s="943"/>
      <c r="N185" s="943"/>
      <c r="O185" s="943"/>
      <c r="P185" s="943"/>
      <c r="Q185" s="943"/>
      <c r="R185" s="943"/>
      <c r="S185" s="370"/>
      <c r="T185" s="370"/>
      <c r="U185" s="370"/>
    </row>
    <row r="186" spans="2:21">
      <c r="B186" s="694"/>
      <c r="C186" s="862"/>
      <c r="D186" s="693"/>
      <c r="E186" s="693"/>
      <c r="F186" s="863" t="s">
        <v>697</v>
      </c>
      <c r="G186" s="693"/>
      <c r="H186" s="693"/>
      <c r="I186" s="693"/>
      <c r="J186" s="693"/>
      <c r="K186" s="862"/>
      <c r="L186" s="693"/>
      <c r="M186" s="693"/>
      <c r="N186" s="863" t="s">
        <v>698</v>
      </c>
      <c r="O186" s="693"/>
      <c r="P186" s="693"/>
      <c r="Q186" s="693"/>
      <c r="R186" s="851"/>
    </row>
    <row r="187" spans="2:21">
      <c r="B187" s="697"/>
      <c r="C187" s="688" t="s">
        <v>699</v>
      </c>
      <c r="D187" s="864" t="s">
        <v>699</v>
      </c>
      <c r="E187" s="865"/>
      <c r="F187" s="893" t="s">
        <v>955</v>
      </c>
      <c r="G187" s="866"/>
      <c r="H187" s="893"/>
      <c r="I187" s="893"/>
      <c r="J187" s="893"/>
      <c r="K187" s="688" t="s">
        <v>699</v>
      </c>
      <c r="L187" s="864" t="s">
        <v>699</v>
      </c>
      <c r="M187" s="893"/>
      <c r="N187" s="893" t="s">
        <v>956</v>
      </c>
      <c r="O187" s="893"/>
      <c r="P187" s="865"/>
      <c r="Q187" s="893"/>
      <c r="R187" s="854"/>
    </row>
    <row r="188" spans="2:21">
      <c r="B188" s="697"/>
      <c r="C188" s="688" t="s">
        <v>442</v>
      </c>
      <c r="D188" s="864" t="s">
        <v>443</v>
      </c>
      <c r="E188" s="865" t="s">
        <v>700</v>
      </c>
      <c r="F188" s="893"/>
      <c r="G188" s="866"/>
      <c r="H188" s="893" t="s">
        <v>701</v>
      </c>
      <c r="I188" s="893"/>
      <c r="J188" s="893"/>
      <c r="K188" s="688" t="s">
        <v>442</v>
      </c>
      <c r="L188" s="864" t="s">
        <v>443</v>
      </c>
      <c r="M188" s="865" t="s">
        <v>700</v>
      </c>
      <c r="N188" s="893"/>
      <c r="O188" s="893"/>
      <c r="P188" s="865" t="s">
        <v>702</v>
      </c>
      <c r="Q188" s="893"/>
      <c r="R188" s="854"/>
    </row>
    <row r="189" spans="2:21" ht="17" thickBot="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row>
    <row r="190" spans="2:21">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21">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21">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21">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21">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21">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21">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21">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21">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21">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21">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21" ht="17"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2:21">
      <c r="O202" s="325"/>
      <c r="P202" s="325"/>
      <c r="Q202" s="325"/>
      <c r="R202" s="324"/>
      <c r="S202" s="324"/>
      <c r="T202" s="324"/>
      <c r="U202" s="324"/>
    </row>
    <row r="203" spans="2:21">
      <c r="B203" s="1184" t="s">
        <v>1116</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7" thickBot="1">
      <c r="B225" s="176" t="s">
        <v>1055</v>
      </c>
      <c r="L225" s="894"/>
      <c r="M225" s="123"/>
      <c r="N225" s="123"/>
      <c r="O225" s="123"/>
      <c r="P225" s="123"/>
      <c r="Q225" s="123"/>
      <c r="R225" s="123"/>
      <c r="S225" s="123"/>
      <c r="T225" s="123"/>
      <c r="U225" s="123"/>
      <c r="V225" s="123"/>
      <c r="W225" s="123"/>
      <c r="X225" s="123"/>
      <c r="Y225" s="123"/>
    </row>
    <row r="226" spans="2:25">
      <c r="B226" s="347"/>
      <c r="C226" s="350" t="s">
        <v>705</v>
      </c>
      <c r="D226" s="350"/>
      <c r="E226" s="351"/>
      <c r="F226" s="351"/>
      <c r="G226" s="351"/>
      <c r="H226" s="387"/>
      <c r="I226" s="694"/>
      <c r="J226" s="695" t="s">
        <v>706</v>
      </c>
      <c r="K226" s="686"/>
      <c r="L226" s="895"/>
      <c r="M226" s="896"/>
      <c r="N226" s="896" t="s">
        <v>930</v>
      </c>
      <c r="O226" s="896"/>
      <c r="P226" s="896"/>
      <c r="Q226" s="896"/>
      <c r="R226" s="897"/>
      <c r="S226" s="896"/>
      <c r="T226" s="898"/>
      <c r="U226" s="123"/>
      <c r="V226" s="123"/>
      <c r="W226" s="123"/>
      <c r="X226" s="123"/>
      <c r="Y226" s="123"/>
    </row>
    <row r="227" spans="2:25">
      <c r="B227" s="353"/>
      <c r="C227" s="393"/>
      <c r="D227" s="394" t="s">
        <v>1153</v>
      </c>
      <c r="F227" s="395"/>
      <c r="G227" s="396" t="s">
        <v>1154</v>
      </c>
      <c r="H227" s="370"/>
      <c r="I227" s="699" t="s">
        <v>707</v>
      </c>
      <c r="J227" s="899" t="s">
        <v>708</v>
      </c>
      <c r="K227" s="700" t="s">
        <v>709</v>
      </c>
      <c r="L227" s="900" t="s">
        <v>931</v>
      </c>
      <c r="M227" s="901"/>
      <c r="N227" s="902"/>
      <c r="O227" s="901" t="s">
        <v>958</v>
      </c>
      <c r="P227" s="901"/>
      <c r="Q227" s="903"/>
      <c r="R227" s="904" t="s">
        <v>932</v>
      </c>
      <c r="S227" s="901"/>
      <c r="T227" s="905"/>
      <c r="U227" s="123"/>
      <c r="V227" s="123"/>
      <c r="W227" s="123"/>
      <c r="X227" s="123"/>
      <c r="Y227" s="123"/>
    </row>
    <row r="228" spans="2:25">
      <c r="B228" s="400" t="s">
        <v>710</v>
      </c>
      <c r="C228" s="688" t="s">
        <v>567</v>
      </c>
      <c r="D228" s="378" t="s">
        <v>491</v>
      </c>
      <c r="E228" s="378" t="s">
        <v>490</v>
      </c>
      <c r="F228" s="698" t="s">
        <v>567</v>
      </c>
      <c r="G228" s="378" t="s">
        <v>491</v>
      </c>
      <c r="H228" s="378" t="s">
        <v>490</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9" thickBot="1">
      <c r="B229" s="402" t="s">
        <v>83</v>
      </c>
      <c r="C229" s="688" t="s">
        <v>924</v>
      </c>
      <c r="D229" s="378" t="s">
        <v>711</v>
      </c>
      <c r="E229" s="378" t="s">
        <v>711</v>
      </c>
      <c r="F229" s="698" t="s">
        <v>924</v>
      </c>
      <c r="G229" s="378" t="s">
        <v>711</v>
      </c>
      <c r="H229" s="378" t="s">
        <v>711</v>
      </c>
      <c r="I229" s="690" t="s">
        <v>680</v>
      </c>
      <c r="J229" s="687" t="s">
        <v>680</v>
      </c>
      <c r="K229" s="691" t="s">
        <v>680</v>
      </c>
      <c r="L229" s="911" t="s">
        <v>924</v>
      </c>
      <c r="M229" s="892" t="s">
        <v>924</v>
      </c>
      <c r="N229" s="912" t="s">
        <v>924</v>
      </c>
      <c r="O229" s="892" t="s">
        <v>924</v>
      </c>
      <c r="P229" s="892" t="s">
        <v>924</v>
      </c>
      <c r="Q229" s="892" t="s">
        <v>924</v>
      </c>
      <c r="R229" s="913" t="s">
        <v>924</v>
      </c>
      <c r="S229" s="892" t="s">
        <v>924</v>
      </c>
      <c r="T229" s="914" t="s">
        <v>924</v>
      </c>
      <c r="U229" s="123"/>
      <c r="V229" s="123"/>
      <c r="W229" s="123"/>
      <c r="X229" s="123"/>
      <c r="Y229" s="123"/>
    </row>
    <row r="230" spans="2:25">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5">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5">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5">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5">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5">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5">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5">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5">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5">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5">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9">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9">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9">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9">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9">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9">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9">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9">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9">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9">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9">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9">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9" ht="17"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 r="B254" s="408"/>
      <c r="C254" s="953"/>
      <c r="D254" s="954"/>
      <c r="E254" s="954"/>
      <c r="F254" s="954"/>
      <c r="G254" s="954"/>
      <c r="H254" s="959"/>
      <c r="I254" s="954"/>
      <c r="J254" s="954"/>
      <c r="K254" s="954"/>
      <c r="L254" s="936" t="s">
        <v>933</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7"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7" thickBot="1">
      <c r="B257" s="702" t="s">
        <v>959</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934</v>
      </c>
      <c r="Z257" s="898"/>
      <c r="AA257" s="170"/>
      <c r="AB257" s="170"/>
      <c r="AC257" s="170"/>
    </row>
    <row r="258" spans="2:29">
      <c r="B258" s="347"/>
      <c r="C258" s="348" t="s">
        <v>712</v>
      </c>
      <c r="D258" s="916"/>
      <c r="E258" s="916"/>
      <c r="F258" s="916"/>
      <c r="G258" s="916"/>
      <c r="H258" s="916"/>
      <c r="I258" s="916"/>
      <c r="J258" s="916"/>
      <c r="K258" s="916"/>
      <c r="L258" s="916"/>
      <c r="M258" s="916"/>
      <c r="N258" s="917"/>
      <c r="O258" s="918"/>
      <c r="P258" s="916"/>
      <c r="Q258" s="918" t="s">
        <v>713</v>
      </c>
      <c r="R258" s="916"/>
      <c r="S258" s="916"/>
      <c r="T258" s="916"/>
      <c r="U258" s="916"/>
      <c r="V258" s="916"/>
      <c r="W258" s="916"/>
      <c r="X258" s="919"/>
      <c r="Y258" s="920" t="s">
        <v>935</v>
      </c>
      <c r="Z258" s="905"/>
      <c r="AC258" s="170"/>
    </row>
    <row r="259" spans="2:29">
      <c r="B259" s="353"/>
      <c r="C259" s="875" t="s">
        <v>936</v>
      </c>
      <c r="D259" s="643"/>
      <c r="E259" s="643"/>
      <c r="F259" s="643"/>
      <c r="G259" s="649"/>
      <c r="H259" s="649"/>
      <c r="I259" s="649"/>
      <c r="J259" s="643"/>
      <c r="K259" s="643"/>
      <c r="L259" s="649"/>
      <c r="M259" s="649"/>
      <c r="N259" s="921"/>
      <c r="O259" s="901" t="s">
        <v>937</v>
      </c>
      <c r="P259" s="649"/>
      <c r="Q259" s="649"/>
      <c r="R259" s="649"/>
      <c r="S259" s="649"/>
      <c r="T259" s="649"/>
      <c r="U259" s="649"/>
      <c r="V259" s="649"/>
      <c r="W259" s="649"/>
      <c r="X259" s="922"/>
      <c r="Y259" s="900" t="s">
        <v>938</v>
      </c>
      <c r="Z259" s="905"/>
      <c r="AC259" s="170"/>
    </row>
    <row r="260" spans="2:29">
      <c r="B260" s="400" t="s">
        <v>710</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7"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680</v>
      </c>
      <c r="Z261" s="914" t="s">
        <v>680</v>
      </c>
      <c r="AC261" s="170"/>
    </row>
    <row r="262" spans="2:29">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ht="17"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 r="B286" s="963"/>
      <c r="C286" s="953"/>
      <c r="D286" s="954"/>
      <c r="E286" s="954"/>
      <c r="F286" s="936" t="s">
        <v>715</v>
      </c>
      <c r="G286" s="954"/>
      <c r="H286" s="959"/>
      <c r="I286" s="954"/>
      <c r="J286" s="954"/>
      <c r="K286" s="935"/>
      <c r="L286" s="954"/>
      <c r="M286" s="959"/>
      <c r="N286" s="959"/>
      <c r="O286" s="954"/>
      <c r="P286" s="954"/>
      <c r="Q286" s="936" t="s">
        <v>715</v>
      </c>
      <c r="R286" s="954"/>
      <c r="S286" s="954"/>
      <c r="T286" s="954"/>
      <c r="U286" s="170"/>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7" thickBot="1">
      <c r="B289" s="945" t="s">
        <v>959</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714</v>
      </c>
      <c r="D290" s="916"/>
      <c r="E290" s="916"/>
      <c r="F290" s="916"/>
      <c r="G290" s="925"/>
      <c r="H290" s="919"/>
      <c r="I290" s="123"/>
      <c r="J290" s="123"/>
      <c r="K290" s="123"/>
      <c r="L290" s="123"/>
      <c r="M290" s="123"/>
      <c r="N290" s="123"/>
      <c r="O290" s="123"/>
    </row>
    <row r="291" spans="2:26">
      <c r="B291" s="353"/>
      <c r="C291" s="900" t="s">
        <v>938</v>
      </c>
      <c r="D291" s="902"/>
      <c r="E291" s="901" t="s">
        <v>939</v>
      </c>
      <c r="F291" s="903"/>
      <c r="G291" s="904" t="s">
        <v>938</v>
      </c>
      <c r="H291" s="905"/>
      <c r="I291" s="123"/>
      <c r="J291" s="123"/>
      <c r="K291" s="123"/>
      <c r="L291" s="123"/>
      <c r="M291" s="123"/>
      <c r="N291" s="123"/>
      <c r="O291" s="123"/>
    </row>
    <row r="292" spans="2:26">
      <c r="B292" s="400" t="s">
        <v>710</v>
      </c>
      <c r="C292" s="926" t="s">
        <v>74</v>
      </c>
      <c r="D292" s="927" t="s">
        <v>75</v>
      </c>
      <c r="E292" s="982" t="s">
        <v>76</v>
      </c>
      <c r="F292" s="982" t="s">
        <v>77</v>
      </c>
      <c r="G292" s="909" t="s">
        <v>681</v>
      </c>
      <c r="H292" s="910" t="s">
        <v>682</v>
      </c>
      <c r="I292" s="123"/>
      <c r="J292" s="123"/>
      <c r="K292" s="123"/>
      <c r="L292" s="123"/>
      <c r="M292" s="123"/>
      <c r="N292" s="123"/>
      <c r="O292" s="123"/>
    </row>
    <row r="293" spans="2:26" ht="17" thickBot="1">
      <c r="B293" s="402" t="s">
        <v>83</v>
      </c>
      <c r="C293" s="928" t="s">
        <v>680</v>
      </c>
      <c r="D293" s="929" t="s">
        <v>680</v>
      </c>
      <c r="E293" s="930" t="s">
        <v>680</v>
      </c>
      <c r="F293" s="930" t="s">
        <v>680</v>
      </c>
      <c r="G293" s="913" t="s">
        <v>680</v>
      </c>
      <c r="H293" s="914" t="s">
        <v>680</v>
      </c>
      <c r="I293" s="123"/>
      <c r="J293" s="123"/>
      <c r="K293" s="123"/>
      <c r="L293" s="123"/>
      <c r="M293" s="123"/>
      <c r="N293" s="123"/>
      <c r="O293" s="123"/>
    </row>
    <row r="294" spans="2:26">
      <c r="B294" s="403">
        <v>1</v>
      </c>
      <c r="C294" s="931">
        <v>13</v>
      </c>
      <c r="D294" s="931">
        <v>15.4</v>
      </c>
      <c r="E294" s="931">
        <v>21.7</v>
      </c>
      <c r="F294" s="931">
        <v>23.4</v>
      </c>
      <c r="G294" s="931">
        <v>27.4</v>
      </c>
      <c r="H294" s="931">
        <v>26.6</v>
      </c>
    </row>
    <row r="295" spans="2:26">
      <c r="B295" s="405">
        <v>2</v>
      </c>
      <c r="C295" s="931">
        <v>10.3</v>
      </c>
      <c r="D295" s="931">
        <v>14.8</v>
      </c>
      <c r="E295" s="931">
        <v>20.100000000000001</v>
      </c>
      <c r="F295" s="931">
        <v>22.2</v>
      </c>
      <c r="G295" s="931">
        <v>24</v>
      </c>
      <c r="H295" s="931">
        <v>25.8</v>
      </c>
    </row>
    <row r="296" spans="2:26">
      <c r="B296" s="405">
        <v>3</v>
      </c>
      <c r="C296" s="931">
        <v>7.9</v>
      </c>
      <c r="D296" s="931">
        <v>14.2</v>
      </c>
      <c r="E296" s="931">
        <v>19</v>
      </c>
      <c r="F296" s="931">
        <v>21.3</v>
      </c>
      <c r="G296" s="931">
        <v>20.8</v>
      </c>
      <c r="H296" s="931">
        <v>24.9</v>
      </c>
    </row>
    <row r="297" spans="2:26">
      <c r="B297" s="405">
        <v>4</v>
      </c>
      <c r="C297" s="931">
        <v>5.7</v>
      </c>
      <c r="D297" s="931">
        <v>13.6</v>
      </c>
      <c r="E297" s="931">
        <v>17.8</v>
      </c>
      <c r="F297" s="931">
        <v>20.3</v>
      </c>
      <c r="G297" s="931">
        <v>17.8</v>
      </c>
      <c r="H297" s="931">
        <v>24</v>
      </c>
    </row>
    <row r="298" spans="2:26">
      <c r="B298" s="405">
        <v>5</v>
      </c>
      <c r="C298" s="931">
        <v>3.8</v>
      </c>
      <c r="D298" s="931">
        <v>13</v>
      </c>
      <c r="E298" s="931">
        <v>16.600000000000001</v>
      </c>
      <c r="F298" s="931">
        <v>19.3</v>
      </c>
      <c r="G298" s="931">
        <v>15</v>
      </c>
      <c r="H298" s="931">
        <v>23.2</v>
      </c>
    </row>
    <row r="299" spans="2:26">
      <c r="B299" s="405">
        <v>6</v>
      </c>
      <c r="C299" s="931">
        <v>2.1</v>
      </c>
      <c r="D299" s="931">
        <v>12.4</v>
      </c>
      <c r="E299" s="931">
        <v>16.600000000000001</v>
      </c>
      <c r="F299" s="931">
        <v>19.3</v>
      </c>
      <c r="G299" s="931">
        <v>12.4</v>
      </c>
      <c r="H299" s="931">
        <v>22.4</v>
      </c>
    </row>
    <row r="300" spans="2:26">
      <c r="B300" s="405">
        <v>7</v>
      </c>
      <c r="C300" s="931">
        <v>0.7</v>
      </c>
      <c r="D300" s="931">
        <v>11.8</v>
      </c>
      <c r="E300" s="931">
        <v>18.2</v>
      </c>
      <c r="F300" s="931">
        <v>20.5</v>
      </c>
      <c r="G300" s="931">
        <v>10.1</v>
      </c>
      <c r="H300" s="931">
        <v>21.8</v>
      </c>
    </row>
    <row r="301" spans="2:26">
      <c r="B301" s="405">
        <v>8</v>
      </c>
      <c r="C301" s="931">
        <v>0.1</v>
      </c>
      <c r="D301" s="931">
        <v>11.2</v>
      </c>
      <c r="E301" s="931">
        <v>20.3</v>
      </c>
      <c r="F301" s="931">
        <v>22.1</v>
      </c>
      <c r="G301" s="931">
        <v>8.6999999999999993</v>
      </c>
      <c r="H301" s="931">
        <v>21.4</v>
      </c>
    </row>
    <row r="302" spans="2:26">
      <c r="B302" s="405">
        <v>9</v>
      </c>
      <c r="C302" s="931">
        <v>1.7</v>
      </c>
      <c r="D302" s="931">
        <v>11.8</v>
      </c>
      <c r="E302" s="931">
        <v>22.3</v>
      </c>
      <c r="F302" s="931">
        <v>23.4</v>
      </c>
      <c r="G302" s="931">
        <v>9.5</v>
      </c>
      <c r="H302" s="931">
        <v>22</v>
      </c>
    </row>
    <row r="303" spans="2:26">
      <c r="B303" s="405">
        <v>10</v>
      </c>
      <c r="C303" s="931">
        <v>6.1</v>
      </c>
      <c r="D303" s="931">
        <v>13.4</v>
      </c>
      <c r="E303" s="931">
        <v>24.9</v>
      </c>
      <c r="F303" s="931">
        <v>24.5</v>
      </c>
      <c r="G303" s="931">
        <v>13.1</v>
      </c>
      <c r="H303" s="931">
        <v>23.5</v>
      </c>
    </row>
    <row r="304" spans="2:26">
      <c r="B304" s="405">
        <v>11</v>
      </c>
      <c r="C304" s="931">
        <v>12.5</v>
      </c>
      <c r="D304" s="931">
        <v>15.7</v>
      </c>
      <c r="E304" s="931">
        <v>28.3</v>
      </c>
      <c r="F304" s="931">
        <v>25.8</v>
      </c>
      <c r="G304" s="931">
        <v>19.100000000000001</v>
      </c>
      <c r="H304" s="931">
        <v>25.5</v>
      </c>
    </row>
    <row r="305" spans="2:8">
      <c r="B305" s="405">
        <v>12</v>
      </c>
      <c r="C305" s="931">
        <v>20.2</v>
      </c>
      <c r="D305" s="931">
        <v>18.399999999999999</v>
      </c>
      <c r="E305" s="931">
        <v>32.299999999999997</v>
      </c>
      <c r="F305" s="931">
        <v>27.4</v>
      </c>
      <c r="G305" s="931">
        <v>26.7</v>
      </c>
      <c r="H305" s="931">
        <v>27.8</v>
      </c>
    </row>
    <row r="306" spans="2:8">
      <c r="B306" s="405">
        <v>13</v>
      </c>
      <c r="C306" s="931">
        <v>28.5</v>
      </c>
      <c r="D306" s="931">
        <v>21.3</v>
      </c>
      <c r="E306" s="931">
        <v>36.200000000000003</v>
      </c>
      <c r="F306" s="931">
        <v>28.7</v>
      </c>
      <c r="G306" s="931">
        <v>35.200000000000003</v>
      </c>
      <c r="H306" s="931">
        <v>30.2</v>
      </c>
    </row>
    <row r="307" spans="2:8">
      <c r="B307" s="405">
        <v>14</v>
      </c>
      <c r="C307" s="931">
        <v>36.1</v>
      </c>
      <c r="D307" s="931">
        <v>23.2</v>
      </c>
      <c r="E307" s="931">
        <v>39.700000000000003</v>
      </c>
      <c r="F307" s="931">
        <v>29.8</v>
      </c>
      <c r="G307" s="931">
        <v>43.4</v>
      </c>
      <c r="H307" s="931">
        <v>32.299999999999997</v>
      </c>
    </row>
    <row r="308" spans="2:8">
      <c r="B308" s="405">
        <v>15</v>
      </c>
      <c r="C308" s="931">
        <v>41.9</v>
      </c>
      <c r="D308" s="931">
        <v>24.8</v>
      </c>
      <c r="E308" s="931">
        <v>42.5</v>
      </c>
      <c r="F308" s="931">
        <v>30.6</v>
      </c>
      <c r="G308" s="931">
        <v>50.2</v>
      </c>
      <c r="H308" s="931">
        <v>33.799999999999997</v>
      </c>
    </row>
    <row r="309" spans="2:8">
      <c r="B309" s="405">
        <v>16</v>
      </c>
      <c r="C309" s="931">
        <v>45.4</v>
      </c>
      <c r="D309" s="931">
        <v>25.4</v>
      </c>
      <c r="E309" s="931">
        <v>44.4</v>
      </c>
      <c r="F309" s="931">
        <v>31</v>
      </c>
      <c r="G309" s="931">
        <v>55.1</v>
      </c>
      <c r="H309" s="931">
        <v>34.6</v>
      </c>
    </row>
    <row r="310" spans="2:8">
      <c r="B310" s="405">
        <v>17</v>
      </c>
      <c r="C310" s="931">
        <v>46.3</v>
      </c>
      <c r="D310" s="931">
        <v>24.6</v>
      </c>
      <c r="E310" s="931">
        <v>45.4</v>
      </c>
      <c r="F310" s="931">
        <v>31.4</v>
      </c>
      <c r="G310" s="931">
        <v>57.3</v>
      </c>
      <c r="H310" s="931">
        <v>34</v>
      </c>
    </row>
    <row r="311" spans="2:8">
      <c r="B311" s="405">
        <v>18</v>
      </c>
      <c r="C311" s="931">
        <v>44</v>
      </c>
      <c r="D311" s="931">
        <v>23.5</v>
      </c>
      <c r="E311" s="931">
        <v>41.7</v>
      </c>
      <c r="F311" s="931">
        <v>31</v>
      </c>
      <c r="G311" s="931">
        <v>56.3</v>
      </c>
      <c r="H311" s="931">
        <v>32.9</v>
      </c>
    </row>
    <row r="312" spans="2:8">
      <c r="B312" s="405">
        <v>19</v>
      </c>
      <c r="C312" s="931">
        <v>39.5</v>
      </c>
      <c r="D312" s="931">
        <v>22.6</v>
      </c>
      <c r="E312" s="931">
        <v>35.5</v>
      </c>
      <c r="F312" s="931">
        <v>30.3</v>
      </c>
      <c r="G312" s="931">
        <v>53</v>
      </c>
      <c r="H312" s="931">
        <v>32</v>
      </c>
    </row>
    <row r="313" spans="2:8">
      <c r="B313" s="405">
        <v>20</v>
      </c>
      <c r="C313" s="931">
        <v>34.4</v>
      </c>
      <c r="D313" s="931">
        <v>21.9</v>
      </c>
      <c r="E313" s="931">
        <v>31.7</v>
      </c>
      <c r="F313" s="931">
        <v>29.1</v>
      </c>
      <c r="G313" s="931">
        <v>48.8</v>
      </c>
      <c r="H313" s="931">
        <v>31.2</v>
      </c>
    </row>
    <row r="314" spans="2:8">
      <c r="B314" s="405">
        <v>21</v>
      </c>
      <c r="C314" s="931">
        <v>29.3</v>
      </c>
      <c r="D314" s="931">
        <v>20.8</v>
      </c>
      <c r="E314" s="931">
        <v>28.6</v>
      </c>
      <c r="F314" s="931">
        <v>28.1</v>
      </c>
      <c r="G314" s="931">
        <v>44.3</v>
      </c>
      <c r="H314" s="931">
        <v>30.3</v>
      </c>
    </row>
    <row r="315" spans="2:8">
      <c r="B315" s="405">
        <v>22</v>
      </c>
      <c r="C315" s="931">
        <v>24.6</v>
      </c>
      <c r="D315" s="931">
        <v>20</v>
      </c>
      <c r="E315" s="931">
        <v>26.5</v>
      </c>
      <c r="F315" s="931">
        <v>27</v>
      </c>
      <c r="G315" s="931">
        <v>39.799999999999997</v>
      </c>
      <c r="H315" s="931">
        <v>29.4</v>
      </c>
    </row>
    <row r="316" spans="2:8">
      <c r="B316" s="405">
        <v>23</v>
      </c>
      <c r="C316" s="931">
        <v>20.2</v>
      </c>
      <c r="D316" s="931">
        <v>19.2</v>
      </c>
      <c r="E316" s="931">
        <v>25</v>
      </c>
      <c r="F316" s="931">
        <v>26</v>
      </c>
      <c r="G316" s="931">
        <v>35.4</v>
      </c>
      <c r="H316" s="931">
        <v>28.4</v>
      </c>
    </row>
    <row r="317" spans="2:8" ht="17" thickBot="1">
      <c r="B317" s="407">
        <v>24</v>
      </c>
      <c r="C317" s="931">
        <v>16.3</v>
      </c>
      <c r="D317" s="931">
        <v>18.100000000000001</v>
      </c>
      <c r="E317" s="931">
        <v>23.5</v>
      </c>
      <c r="F317" s="931">
        <v>24.9</v>
      </c>
      <c r="G317" s="931">
        <v>31.2</v>
      </c>
      <c r="H317" s="931">
        <v>27.4</v>
      </c>
    </row>
    <row r="318" spans="2:8">
      <c r="B318" s="408"/>
    </row>
    <row r="324" spans="2:5">
      <c r="B324" s="702" t="s">
        <v>913</v>
      </c>
    </row>
    <row r="325" spans="2:5">
      <c r="B325" s="931" t="s">
        <v>129</v>
      </c>
    </row>
    <row r="326" spans="2:5">
      <c r="B326" s="189" t="s">
        <v>1056</v>
      </c>
    </row>
    <row r="327" spans="2:5">
      <c r="B327" s="931" t="s">
        <v>131</v>
      </c>
    </row>
    <row r="328" spans="2:5" ht="17" thickBot="1">
      <c r="B328" s="931" t="s">
        <v>82</v>
      </c>
    </row>
    <row r="329" spans="2:5">
      <c r="B329" s="379" t="s">
        <v>642</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31">
        <v>0</v>
      </c>
      <c r="D360" s="943"/>
      <c r="E360" s="943"/>
    </row>
    <row r="361" spans="2:5">
      <c r="B361" s="353">
        <v>-19</v>
      </c>
      <c r="C361" s="931">
        <v>0</v>
      </c>
      <c r="D361" s="943"/>
      <c r="E361" s="943"/>
    </row>
    <row r="362" spans="2:5">
      <c r="B362" s="353">
        <v>-18</v>
      </c>
      <c r="C362" s="931">
        <v>0</v>
      </c>
      <c r="D362" s="943"/>
      <c r="E362" s="943"/>
    </row>
    <row r="363" spans="2:5">
      <c r="B363" s="353">
        <v>-17</v>
      </c>
      <c r="C363" s="931">
        <v>0</v>
      </c>
      <c r="D363" s="943"/>
      <c r="E363" s="943"/>
    </row>
    <row r="364" spans="2:5">
      <c r="B364" s="353">
        <v>-16</v>
      </c>
      <c r="C364" s="931">
        <v>0</v>
      </c>
      <c r="D364" s="943"/>
      <c r="E364" s="943"/>
    </row>
    <row r="365" spans="2:5">
      <c r="B365" s="353">
        <v>-15</v>
      </c>
      <c r="C365" s="931">
        <v>0</v>
      </c>
      <c r="D365" s="943"/>
      <c r="E365" s="943"/>
    </row>
    <row r="366" spans="2:5">
      <c r="B366" s="353">
        <v>-14</v>
      </c>
      <c r="C366" s="931">
        <v>0</v>
      </c>
      <c r="D366" s="943"/>
      <c r="E366" s="943"/>
    </row>
    <row r="367" spans="2:5">
      <c r="B367" s="353">
        <v>-13</v>
      </c>
      <c r="C367" s="931">
        <v>0</v>
      </c>
      <c r="D367" s="943"/>
      <c r="E367" s="943"/>
    </row>
    <row r="368" spans="2:5">
      <c r="B368" s="353">
        <v>-12</v>
      </c>
      <c r="C368" s="931">
        <v>0</v>
      </c>
      <c r="D368" s="943"/>
      <c r="E368" s="943"/>
    </row>
    <row r="369" spans="2:5">
      <c r="B369" s="353">
        <v>-11</v>
      </c>
      <c r="C369" s="931">
        <v>0</v>
      </c>
      <c r="D369" s="943"/>
      <c r="E369" s="943"/>
    </row>
    <row r="370" spans="2:5">
      <c r="B370" s="353">
        <v>-10</v>
      </c>
      <c r="C370" s="931">
        <v>0</v>
      </c>
      <c r="D370" s="943"/>
      <c r="E370" s="943"/>
    </row>
    <row r="371" spans="2:5">
      <c r="B371" s="353">
        <v>-9</v>
      </c>
      <c r="C371" s="931">
        <v>0</v>
      </c>
      <c r="D371" s="943"/>
      <c r="E371" s="943"/>
    </row>
    <row r="372" spans="2:5">
      <c r="B372" s="353">
        <v>-8</v>
      </c>
      <c r="C372" s="931">
        <v>0</v>
      </c>
      <c r="D372" s="943"/>
      <c r="E372" s="943"/>
    </row>
    <row r="373" spans="2:5">
      <c r="B373" s="353">
        <v>-7</v>
      </c>
      <c r="C373" s="931">
        <v>0</v>
      </c>
      <c r="D373" s="943"/>
      <c r="E373" s="943"/>
    </row>
    <row r="374" spans="2:5">
      <c r="B374" s="353">
        <v>-6</v>
      </c>
      <c r="C374" s="931">
        <v>0</v>
      </c>
      <c r="D374" s="943"/>
      <c r="E374" s="943"/>
    </row>
    <row r="375" spans="2:5">
      <c r="B375" s="353">
        <v>-5</v>
      </c>
      <c r="C375" s="931">
        <v>0</v>
      </c>
      <c r="D375" s="943"/>
      <c r="E375" s="943"/>
    </row>
    <row r="376" spans="2:5">
      <c r="B376" s="353">
        <v>-4</v>
      </c>
      <c r="C376" s="931">
        <v>0</v>
      </c>
      <c r="D376" s="943"/>
      <c r="E376" s="943"/>
    </row>
    <row r="377" spans="2:5">
      <c r="B377" s="353">
        <v>-3</v>
      </c>
      <c r="C377" s="931">
        <v>0</v>
      </c>
      <c r="D377" s="943"/>
      <c r="E377" s="943"/>
    </row>
    <row r="378" spans="2:5">
      <c r="B378" s="353">
        <v>-2</v>
      </c>
      <c r="C378" s="931">
        <v>0</v>
      </c>
      <c r="D378" s="943"/>
      <c r="E378" s="943"/>
    </row>
    <row r="379" spans="2:5">
      <c r="B379" s="353">
        <v>-1</v>
      </c>
      <c r="C379" s="931">
        <v>0</v>
      </c>
      <c r="D379" s="943"/>
      <c r="E379" s="943"/>
    </row>
    <row r="380" spans="2:5">
      <c r="B380" s="353">
        <v>0</v>
      </c>
      <c r="C380" s="931">
        <v>3</v>
      </c>
      <c r="D380" s="943"/>
      <c r="E380" s="943"/>
    </row>
    <row r="381" spans="2:5">
      <c r="B381" s="353">
        <v>1</v>
      </c>
      <c r="C381" s="931">
        <v>13</v>
      </c>
      <c r="D381" s="943"/>
      <c r="E381" s="943"/>
    </row>
    <row r="382" spans="2:5">
      <c r="B382" s="353">
        <v>2</v>
      </c>
      <c r="C382" s="931">
        <v>32</v>
      </c>
      <c r="D382" s="943"/>
      <c r="E382" s="943"/>
    </row>
    <row r="383" spans="2:5">
      <c r="B383" s="353">
        <v>3</v>
      </c>
      <c r="C383" s="931">
        <v>41</v>
      </c>
      <c r="D383" s="943"/>
      <c r="E383" s="943"/>
    </row>
    <row r="384" spans="2:5">
      <c r="B384" s="353">
        <v>4</v>
      </c>
      <c r="C384" s="931">
        <v>57</v>
      </c>
      <c r="D384" s="943"/>
      <c r="E384" s="943"/>
    </row>
    <row r="385" spans="2:5">
      <c r="B385" s="353">
        <v>5</v>
      </c>
      <c r="C385" s="931">
        <v>63</v>
      </c>
      <c r="D385" s="943"/>
      <c r="E385" s="943"/>
    </row>
    <row r="386" spans="2:5">
      <c r="B386" s="353">
        <v>6</v>
      </c>
      <c r="C386" s="931">
        <v>67</v>
      </c>
      <c r="D386" s="943"/>
      <c r="E386" s="943"/>
    </row>
    <row r="387" spans="2:5">
      <c r="B387" s="353">
        <v>7</v>
      </c>
      <c r="C387" s="931">
        <v>87</v>
      </c>
      <c r="D387" s="943"/>
      <c r="E387" s="943"/>
    </row>
    <row r="388" spans="2:5">
      <c r="B388" s="353">
        <v>8</v>
      </c>
      <c r="C388" s="931">
        <v>97</v>
      </c>
      <c r="D388" s="943"/>
      <c r="E388" s="943"/>
    </row>
    <row r="389" spans="2:5">
      <c r="B389" s="353">
        <v>9</v>
      </c>
      <c r="C389" s="931">
        <v>104</v>
      </c>
      <c r="D389" s="943"/>
      <c r="E389" s="943"/>
    </row>
    <row r="390" spans="2:5">
      <c r="B390" s="353">
        <v>10</v>
      </c>
      <c r="C390" s="931">
        <v>155</v>
      </c>
      <c r="D390" s="943"/>
      <c r="E390" s="943"/>
    </row>
    <row r="391" spans="2:5">
      <c r="B391" s="353">
        <v>11</v>
      </c>
      <c r="C391" s="931">
        <v>151</v>
      </c>
      <c r="D391" s="943"/>
      <c r="E391" s="943"/>
    </row>
    <row r="392" spans="2:5">
      <c r="B392" s="353">
        <v>12</v>
      </c>
      <c r="C392" s="931">
        <v>142</v>
      </c>
      <c r="D392" s="943"/>
      <c r="E392" s="943"/>
    </row>
    <row r="393" spans="2:5">
      <c r="B393" s="353">
        <v>13</v>
      </c>
      <c r="C393" s="931">
        <v>156</v>
      </c>
      <c r="D393" s="943"/>
      <c r="E393" s="943"/>
    </row>
    <row r="394" spans="2:5">
      <c r="B394" s="353">
        <v>14</v>
      </c>
      <c r="C394" s="931">
        <v>170</v>
      </c>
      <c r="D394" s="943"/>
      <c r="E394" s="943"/>
    </row>
    <row r="395" spans="2:5">
      <c r="B395" s="353">
        <v>15</v>
      </c>
      <c r="C395" s="931">
        <v>166</v>
      </c>
      <c r="D395" s="943"/>
      <c r="E395" s="943"/>
    </row>
    <row r="396" spans="2:5">
      <c r="B396" s="353">
        <v>16</v>
      </c>
      <c r="C396" s="931">
        <v>211</v>
      </c>
      <c r="D396" s="943"/>
      <c r="E396" s="943"/>
    </row>
    <row r="397" spans="2:5">
      <c r="B397" s="353">
        <v>17</v>
      </c>
      <c r="C397" s="931">
        <v>199</v>
      </c>
      <c r="D397" s="943"/>
      <c r="E397" s="943"/>
    </row>
    <row r="398" spans="2:5">
      <c r="B398" s="353">
        <v>18</v>
      </c>
      <c r="C398" s="931">
        <v>211</v>
      </c>
      <c r="D398" s="943"/>
      <c r="E398" s="943"/>
    </row>
    <row r="399" spans="2:5">
      <c r="B399" s="353">
        <v>19</v>
      </c>
      <c r="C399" s="931">
        <v>257</v>
      </c>
      <c r="D399" s="943"/>
      <c r="E399" s="943"/>
    </row>
    <row r="400" spans="2:5">
      <c r="B400" s="353">
        <v>20</v>
      </c>
      <c r="C400" s="931">
        <v>318</v>
      </c>
      <c r="D400" s="943"/>
      <c r="E400" s="943"/>
    </row>
    <row r="401" spans="2:5">
      <c r="B401" s="353">
        <v>21</v>
      </c>
      <c r="C401" s="931">
        <v>263</v>
      </c>
      <c r="D401" s="943"/>
      <c r="E401" s="943"/>
    </row>
    <row r="402" spans="2:5">
      <c r="B402" s="353">
        <v>22</v>
      </c>
      <c r="C402" s="931">
        <v>269</v>
      </c>
      <c r="D402" s="943"/>
      <c r="E402" s="943"/>
    </row>
    <row r="403" spans="2:5">
      <c r="B403" s="353">
        <v>23</v>
      </c>
      <c r="C403" s="931">
        <v>273</v>
      </c>
      <c r="D403" s="943"/>
      <c r="E403" s="943"/>
    </row>
    <row r="404" spans="2:5">
      <c r="B404" s="353">
        <v>24</v>
      </c>
      <c r="C404" s="931">
        <v>260</v>
      </c>
      <c r="D404" s="943"/>
      <c r="E404" s="943"/>
    </row>
    <row r="405" spans="2:5">
      <c r="B405" s="353">
        <v>25</v>
      </c>
      <c r="C405" s="931">
        <v>308</v>
      </c>
      <c r="D405" s="943"/>
      <c r="E405" s="943"/>
    </row>
    <row r="406" spans="2:5">
      <c r="B406" s="353">
        <v>26</v>
      </c>
      <c r="C406" s="931">
        <v>339</v>
      </c>
      <c r="D406" s="943"/>
      <c r="E406" s="943"/>
    </row>
    <row r="407" spans="2:5">
      <c r="B407" s="353">
        <v>27</v>
      </c>
      <c r="C407" s="931">
        <v>330</v>
      </c>
      <c r="D407" s="943"/>
      <c r="E407" s="943"/>
    </row>
    <row r="408" spans="2:5">
      <c r="B408" s="353">
        <v>28</v>
      </c>
      <c r="C408" s="931">
        <v>341</v>
      </c>
      <c r="D408" s="943"/>
      <c r="E408" s="943"/>
    </row>
    <row r="409" spans="2:5">
      <c r="B409" s="353">
        <v>29</v>
      </c>
      <c r="C409" s="931">
        <v>409</v>
      </c>
      <c r="D409" s="943"/>
      <c r="E409" s="943"/>
    </row>
    <row r="410" spans="2:5">
      <c r="B410" s="353">
        <v>30</v>
      </c>
      <c r="C410" s="931">
        <v>382</v>
      </c>
      <c r="D410" s="943"/>
      <c r="E410" s="943"/>
    </row>
    <row r="411" spans="2:5">
      <c r="B411" s="353">
        <v>31</v>
      </c>
      <c r="C411" s="931">
        <v>426</v>
      </c>
      <c r="D411" s="943"/>
      <c r="E411" s="943"/>
    </row>
    <row r="412" spans="2:5">
      <c r="B412" s="353">
        <v>32</v>
      </c>
      <c r="C412" s="931">
        <v>433</v>
      </c>
      <c r="D412" s="943"/>
      <c r="E412" s="943"/>
    </row>
    <row r="413" spans="2:5">
      <c r="B413" s="353">
        <v>33</v>
      </c>
      <c r="C413" s="931">
        <v>391</v>
      </c>
      <c r="D413" s="943"/>
      <c r="E413" s="943"/>
    </row>
    <row r="414" spans="2:5">
      <c r="B414" s="353">
        <v>34</v>
      </c>
      <c r="C414" s="931">
        <v>332</v>
      </c>
      <c r="D414" s="943"/>
      <c r="E414" s="943"/>
    </row>
    <row r="415" spans="2:5">
      <c r="B415" s="353">
        <v>35</v>
      </c>
      <c r="C415" s="931">
        <v>291</v>
      </c>
      <c r="D415" s="943"/>
      <c r="E415" s="943"/>
    </row>
    <row r="416" spans="2:5">
      <c r="B416" s="353">
        <v>36</v>
      </c>
      <c r="C416" s="931">
        <v>244</v>
      </c>
      <c r="D416" s="943"/>
      <c r="E416" s="943"/>
    </row>
    <row r="417" spans="2:5">
      <c r="B417" s="353">
        <v>37</v>
      </c>
      <c r="C417" s="931">
        <v>184</v>
      </c>
      <c r="D417" s="943"/>
      <c r="E417" s="943"/>
    </row>
    <row r="418" spans="2:5">
      <c r="B418" s="353">
        <v>38</v>
      </c>
      <c r="C418" s="931">
        <v>167</v>
      </c>
      <c r="D418" s="943"/>
      <c r="E418" s="943"/>
    </row>
    <row r="419" spans="2:5">
      <c r="B419" s="353">
        <v>39</v>
      </c>
      <c r="C419" s="931">
        <v>145</v>
      </c>
      <c r="D419" s="943"/>
      <c r="E419" s="943"/>
    </row>
    <row r="420" spans="2:5">
      <c r="B420" s="353">
        <v>40</v>
      </c>
      <c r="C420" s="931">
        <v>102</v>
      </c>
      <c r="D420" s="943"/>
      <c r="E420" s="943"/>
    </row>
    <row r="421" spans="2:5">
      <c r="B421" s="353">
        <v>41</v>
      </c>
      <c r="C421" s="931">
        <v>76</v>
      </c>
      <c r="D421" s="943"/>
      <c r="E421" s="943"/>
    </row>
    <row r="422" spans="2:5">
      <c r="B422" s="353">
        <v>42</v>
      </c>
      <c r="C422" s="931">
        <v>41</v>
      </c>
      <c r="D422" s="943"/>
      <c r="E422" s="943"/>
    </row>
    <row r="423" spans="2:5">
      <c r="B423" s="353">
        <v>43</v>
      </c>
      <c r="C423" s="931">
        <v>27</v>
      </c>
      <c r="D423" s="943"/>
      <c r="E423" s="943"/>
    </row>
    <row r="424" spans="2:5">
      <c r="B424" s="353">
        <v>44</v>
      </c>
      <c r="C424" s="931">
        <v>22</v>
      </c>
      <c r="D424" s="943"/>
      <c r="E424" s="943"/>
    </row>
    <row r="425" spans="2:5">
      <c r="B425" s="353">
        <v>45</v>
      </c>
      <c r="C425" s="931">
        <v>5</v>
      </c>
      <c r="D425" s="943"/>
      <c r="E425" s="943"/>
    </row>
    <row r="426" spans="2:5">
      <c r="B426" s="353">
        <v>46</v>
      </c>
      <c r="C426" s="931">
        <v>0</v>
      </c>
      <c r="D426" s="943"/>
      <c r="E426" s="943"/>
    </row>
    <row r="427" spans="2:5">
      <c r="B427" s="353">
        <v>47</v>
      </c>
      <c r="C427" s="931">
        <v>0</v>
      </c>
      <c r="D427" s="943"/>
      <c r="E427" s="943"/>
    </row>
    <row r="428" spans="2:5">
      <c r="B428" s="353">
        <v>48</v>
      </c>
      <c r="C428" s="931">
        <v>0</v>
      </c>
      <c r="D428" s="943"/>
      <c r="E428" s="943"/>
    </row>
    <row r="429" spans="2:5">
      <c r="B429" s="353">
        <v>49</v>
      </c>
      <c r="C429" s="931">
        <v>0</v>
      </c>
      <c r="D429" s="943"/>
      <c r="E429" s="943"/>
    </row>
    <row r="430" spans="2:5">
      <c r="B430" s="353">
        <v>50</v>
      </c>
      <c r="C430" s="931">
        <v>0</v>
      </c>
      <c r="D430" s="943"/>
      <c r="E430" s="943"/>
    </row>
    <row r="431" spans="2:5">
      <c r="B431" s="353">
        <v>51</v>
      </c>
      <c r="C431" s="931">
        <v>0</v>
      </c>
      <c r="D431" s="943"/>
      <c r="E431" s="943"/>
    </row>
    <row r="432" spans="2:5">
      <c r="B432" s="353">
        <v>52</v>
      </c>
      <c r="C432" s="931">
        <v>0</v>
      </c>
      <c r="D432" s="943"/>
      <c r="E432" s="943"/>
    </row>
    <row r="433" spans="2:5">
      <c r="B433" s="353">
        <v>53</v>
      </c>
      <c r="C433" s="931">
        <v>0</v>
      </c>
      <c r="D433" s="943"/>
      <c r="E433" s="943"/>
    </row>
    <row r="434" spans="2:5">
      <c r="B434" s="353">
        <v>54</v>
      </c>
      <c r="C434" s="931">
        <v>0</v>
      </c>
      <c r="D434" s="943"/>
      <c r="E434" s="943"/>
    </row>
    <row r="435" spans="2:5">
      <c r="B435" s="353">
        <v>55</v>
      </c>
      <c r="C435" s="931">
        <v>0</v>
      </c>
      <c r="D435" s="943"/>
      <c r="E435" s="943"/>
    </row>
    <row r="436" spans="2:5">
      <c r="B436" s="353">
        <v>56</v>
      </c>
      <c r="C436" s="931">
        <v>0</v>
      </c>
      <c r="D436" s="943"/>
      <c r="E436" s="943"/>
    </row>
    <row r="437" spans="2:5">
      <c r="B437" s="353">
        <v>57</v>
      </c>
      <c r="C437" s="931">
        <v>0</v>
      </c>
      <c r="D437" s="943"/>
      <c r="E437" s="943"/>
    </row>
    <row r="438" spans="2:5">
      <c r="B438" s="353">
        <v>58</v>
      </c>
      <c r="C438" s="931">
        <v>0</v>
      </c>
      <c r="D438" s="943"/>
      <c r="E438" s="943"/>
    </row>
    <row r="439" spans="2:5">
      <c r="B439" s="353">
        <v>59</v>
      </c>
      <c r="C439" s="931">
        <v>0</v>
      </c>
      <c r="D439" s="943"/>
      <c r="E439" s="943"/>
    </row>
    <row r="440" spans="2:5">
      <c r="B440" s="353">
        <v>60</v>
      </c>
      <c r="C440" s="931">
        <v>0</v>
      </c>
      <c r="D440" s="943"/>
      <c r="E440" s="943"/>
    </row>
    <row r="441" spans="2:5">
      <c r="B441" s="353">
        <v>61</v>
      </c>
      <c r="C441" s="931">
        <v>0</v>
      </c>
      <c r="D441" s="943"/>
      <c r="E441" s="943"/>
    </row>
    <row r="442" spans="2:5">
      <c r="B442" s="353">
        <v>62</v>
      </c>
      <c r="C442" s="931">
        <v>0</v>
      </c>
      <c r="D442" s="943"/>
      <c r="E442" s="943"/>
    </row>
    <row r="443" spans="2:5">
      <c r="B443" s="353">
        <v>63</v>
      </c>
      <c r="C443" s="931">
        <v>0</v>
      </c>
      <c r="D443" s="943"/>
      <c r="E443" s="943"/>
    </row>
    <row r="444" spans="2:5">
      <c r="B444" s="353">
        <v>64</v>
      </c>
      <c r="C444" s="931">
        <v>0</v>
      </c>
      <c r="D444" s="943"/>
      <c r="E444" s="943"/>
    </row>
    <row r="445" spans="2:5">
      <c r="B445" s="353">
        <v>65</v>
      </c>
      <c r="C445" s="931">
        <v>0</v>
      </c>
      <c r="D445" s="943"/>
      <c r="E445" s="943"/>
    </row>
    <row r="446" spans="2:5">
      <c r="B446" s="353">
        <v>66</v>
      </c>
      <c r="C446" s="931">
        <v>0</v>
      </c>
      <c r="D446" s="943"/>
      <c r="E446" s="943"/>
    </row>
    <row r="447" spans="2:5">
      <c r="B447" s="353">
        <v>67</v>
      </c>
      <c r="C447" s="931">
        <v>0</v>
      </c>
      <c r="D447" s="943"/>
      <c r="E447" s="943"/>
    </row>
    <row r="448" spans="2:5">
      <c r="B448" s="353">
        <v>68</v>
      </c>
      <c r="C448" s="931">
        <v>0</v>
      </c>
      <c r="D448" s="943"/>
      <c r="E448" s="943"/>
    </row>
    <row r="449" spans="2:5">
      <c r="B449" s="353">
        <v>69</v>
      </c>
      <c r="C449" s="931">
        <v>0</v>
      </c>
      <c r="D449" s="943"/>
      <c r="E449" s="943"/>
    </row>
    <row r="450" spans="2:5">
      <c r="B450" s="353">
        <v>70</v>
      </c>
      <c r="C450" s="931">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643</v>
      </c>
    </row>
    <row r="478" spans="2:5" ht="17" thickBot="1">
      <c r="B478" s="360">
        <v>98</v>
      </c>
      <c r="C478" s="967">
        <v>0</v>
      </c>
      <c r="D478" s="943"/>
      <c r="E478" s="943">
        <f>SUM(C330:C478)</f>
        <v>8760</v>
      </c>
    </row>
    <row r="479" spans="2:5">
      <c r="B479" s="292"/>
      <c r="C479" s="292"/>
    </row>
    <row r="480" spans="2:5">
      <c r="B480" s="292"/>
      <c r="C480" s="292"/>
    </row>
    <row r="481" spans="2:31">
      <c r="B481" s="292"/>
      <c r="C481" s="292"/>
    </row>
    <row r="482" spans="2:31">
      <c r="B482" s="292"/>
      <c r="C482" s="292"/>
    </row>
    <row r="490" spans="2:31">
      <c r="C490" s="943"/>
      <c r="D490" s="943"/>
      <c r="E490" s="943"/>
      <c r="F490" s="943"/>
      <c r="G490" s="943"/>
      <c r="H490" s="943"/>
      <c r="I490" s="943"/>
      <c r="J490" s="943"/>
      <c r="K490" s="943"/>
      <c r="L490" s="943"/>
      <c r="M490" s="943"/>
      <c r="N490" s="943"/>
      <c r="O490" s="943"/>
      <c r="P490" s="943"/>
    </row>
    <row r="491" spans="2:31">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31">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31">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31">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31">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31">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31">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31">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31">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31">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31">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31">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31">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31">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31">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31">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31">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2:31">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3:31">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3: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3: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3:31">
      <c r="Q564" s="935"/>
      <c r="R564" s="935"/>
      <c r="S564" s="935"/>
      <c r="T564" s="935"/>
      <c r="U564" s="935"/>
    </row>
    <row r="565" spans="3:31">
      <c r="Q565" s="935"/>
      <c r="R565" s="935"/>
      <c r="S565" s="935"/>
      <c r="T565" s="935"/>
      <c r="U565" s="935"/>
    </row>
    <row r="566" spans="3:31">
      <c r="Q566" s="935"/>
      <c r="R566" s="935"/>
      <c r="S566" s="935"/>
      <c r="T566" s="935"/>
      <c r="U566" s="935"/>
    </row>
    <row r="567" spans="3:31">
      <c r="Q567" s="935"/>
      <c r="R567" s="935"/>
      <c r="S567" s="935"/>
      <c r="T567" s="935"/>
      <c r="U567" s="935"/>
    </row>
    <row r="568" spans="3:31">
      <c r="Q568" s="935"/>
      <c r="R568" s="935"/>
      <c r="S568" s="935"/>
      <c r="T568" s="935"/>
      <c r="U568" s="935"/>
    </row>
    <row r="569" spans="3:31">
      <c r="Q569" s="935"/>
      <c r="R569" s="935"/>
      <c r="S569" s="935"/>
      <c r="T569" s="935"/>
      <c r="U569" s="935"/>
    </row>
    <row r="570" spans="3:31">
      <c r="C570" s="189"/>
      <c r="Q570" s="935"/>
      <c r="R570" s="935"/>
      <c r="S570" s="935"/>
      <c r="T570" s="935"/>
      <c r="U570" s="935"/>
    </row>
    <row r="571" spans="3:31">
      <c r="C571" s="378"/>
      <c r="D571" s="378"/>
      <c r="E571" s="378"/>
      <c r="F571" s="378"/>
      <c r="G571" s="378"/>
      <c r="H571" s="378"/>
      <c r="I571" s="378"/>
      <c r="Q571" s="935"/>
      <c r="R571" s="935"/>
      <c r="S571" s="935"/>
      <c r="T571" s="935"/>
      <c r="U571" s="935"/>
    </row>
    <row r="572" spans="3: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transitionEvaluation="1" codeName="Sheet22">
    <pageSetUpPr fitToPage="1"/>
  </sheetPr>
  <dimension ref="A3:Z579"/>
  <sheetViews>
    <sheetView showGridLines="0" zoomScale="75" workbookViewId="0"/>
  </sheetViews>
  <sheetFormatPr baseColWidth="10" defaultColWidth="9.7109375" defaultRowHeight="16"/>
  <cols>
    <col min="1" max="1" width="9.7109375" style="931"/>
    <col min="2" max="2" width="8.85546875" style="931" customWidth="1"/>
    <col min="3" max="3" width="9.7109375" style="931" customWidth="1"/>
    <col min="4" max="5" width="9.7109375" style="931"/>
    <col min="6" max="6" width="9.7109375" style="931" customWidth="1"/>
    <col min="7" max="7" width="9.7109375" style="931"/>
    <col min="8" max="8" width="7.7109375" style="931" customWidth="1"/>
    <col min="9" max="15" width="8.7109375" style="931" customWidth="1"/>
    <col min="16" max="16" width="11.28515625" style="931" customWidth="1"/>
    <col min="17" max="17" width="8.7109375" style="931" customWidth="1"/>
    <col min="18" max="25" width="8.28515625" style="931" customWidth="1"/>
    <col min="26" max="29" width="8.7109375" style="931" customWidth="1"/>
    <col min="30" max="16384" width="9.7109375" style="931"/>
  </cols>
  <sheetData>
    <row r="3" spans="1:16">
      <c r="A3" s="931" t="s">
        <v>1079</v>
      </c>
      <c r="F3" s="189" t="s">
        <v>644</v>
      </c>
    </row>
    <row r="4" spans="1:16">
      <c r="A4" s="189" t="s">
        <v>645</v>
      </c>
    </row>
    <row r="6" spans="1:16">
      <c r="A6" s="931" t="s">
        <v>139</v>
      </c>
    </row>
    <row r="8" spans="1:16">
      <c r="A8" s="189" t="s">
        <v>646</v>
      </c>
    </row>
    <row r="10" spans="1:16">
      <c r="A10" s="189" t="s">
        <v>647</v>
      </c>
    </row>
    <row r="11" spans="1:16">
      <c r="A11" s="189"/>
    </row>
    <row r="12" spans="1:16">
      <c r="A12" s="189" t="s">
        <v>648</v>
      </c>
    </row>
    <row r="14" spans="1:16">
      <c r="A14" s="189" t="s">
        <v>941</v>
      </c>
    </row>
    <row r="15" spans="1:16" ht="18">
      <c r="A15" s="189" t="s">
        <v>1080</v>
      </c>
      <c r="I15" s="1320" t="s">
        <v>1411</v>
      </c>
      <c r="J15" s="1206"/>
      <c r="K15" s="1206"/>
      <c r="L15" s="1206"/>
      <c r="M15" s="1206"/>
      <c r="N15" s="1206"/>
      <c r="O15" s="1206"/>
      <c r="P15" s="1206"/>
    </row>
    <row r="16" spans="1:16" ht="18">
      <c r="J16" s="1320" t="s">
        <v>1408</v>
      </c>
      <c r="K16" s="1319"/>
      <c r="L16" s="1206"/>
      <c r="M16" s="1206"/>
    </row>
    <row r="17" spans="1:13" ht="18">
      <c r="A17" s="931" t="s">
        <v>1081</v>
      </c>
      <c r="C17" s="931" t="s">
        <v>141</v>
      </c>
      <c r="J17" s="1320" t="s">
        <v>1385</v>
      </c>
      <c r="K17" s="1319"/>
      <c r="L17" s="1206"/>
      <c r="M17" s="1206"/>
    </row>
    <row r="19" spans="1:13">
      <c r="A19" s="931" t="s">
        <v>1082</v>
      </c>
      <c r="C19" s="931" t="s">
        <v>143</v>
      </c>
    </row>
    <row r="20" spans="1:13">
      <c r="A20" s="931" t="s">
        <v>1083</v>
      </c>
      <c r="C20" s="931" t="s">
        <v>145</v>
      </c>
    </row>
    <row r="21" spans="1:13">
      <c r="A21" s="931" t="s">
        <v>1084</v>
      </c>
      <c r="C21" s="931" t="s">
        <v>147</v>
      </c>
    </row>
    <row r="22" spans="1:13">
      <c r="A22" s="931" t="s">
        <v>1085</v>
      </c>
      <c r="C22" s="931" t="s">
        <v>149</v>
      </c>
    </row>
    <row r="23" spans="1:13">
      <c r="A23" s="931" t="s">
        <v>151</v>
      </c>
      <c r="C23" s="931" t="s">
        <v>151</v>
      </c>
    </row>
    <row r="24" spans="1:13">
      <c r="A24" s="931" t="s">
        <v>1086</v>
      </c>
      <c r="C24" s="931" t="s">
        <v>153</v>
      </c>
    </row>
    <row r="25" spans="1:13">
      <c r="A25" s="931" t="s">
        <v>1087</v>
      </c>
      <c r="C25" s="931" t="s">
        <v>155</v>
      </c>
    </row>
    <row r="26" spans="1:13">
      <c r="A26" s="931" t="s">
        <v>1088</v>
      </c>
      <c r="C26" s="931" t="s">
        <v>157</v>
      </c>
    </row>
    <row r="27" spans="1:13">
      <c r="A27" s="931" t="s">
        <v>1089</v>
      </c>
      <c r="C27" s="931" t="s">
        <v>159</v>
      </c>
    </row>
    <row r="28" spans="1:13">
      <c r="A28" s="931" t="s">
        <v>1090</v>
      </c>
      <c r="C28" s="931" t="s">
        <v>161</v>
      </c>
    </row>
    <row r="29" spans="1:13">
      <c r="A29" s="931" t="s">
        <v>1091</v>
      </c>
      <c r="C29" s="931" t="s">
        <v>163</v>
      </c>
    </row>
    <row r="30" spans="1:13">
      <c r="A30" s="931" t="s">
        <v>1092</v>
      </c>
      <c r="C30" s="931" t="s">
        <v>165</v>
      </c>
    </row>
    <row r="31" spans="1:13">
      <c r="A31" s="881" t="s">
        <v>1093</v>
      </c>
      <c r="B31" s="843"/>
      <c r="C31" s="843"/>
      <c r="D31" s="843"/>
      <c r="E31" s="843"/>
      <c r="F31" s="843"/>
      <c r="G31" s="843"/>
      <c r="H31" s="843"/>
      <c r="I31" s="843"/>
      <c r="J31" s="843"/>
      <c r="K31" s="843"/>
      <c r="L31" s="843"/>
    </row>
    <row r="32" spans="1:13">
      <c r="A32" s="189" t="s">
        <v>1094</v>
      </c>
    </row>
    <row r="33" spans="1:9">
      <c r="A33" s="189" t="s">
        <v>1095</v>
      </c>
    </row>
    <row r="35" spans="1:9">
      <c r="A35" s="701" t="s">
        <v>853</v>
      </c>
      <c r="B35" s="701" t="s">
        <v>673</v>
      </c>
      <c r="C35" s="378" t="s">
        <v>674</v>
      </c>
    </row>
    <row r="36" spans="1:9">
      <c r="A36" s="701" t="s">
        <v>143</v>
      </c>
      <c r="B36" s="701">
        <v>4</v>
      </c>
      <c r="C36" s="882">
        <v>8</v>
      </c>
      <c r="F36" s="651"/>
    </row>
    <row r="38" spans="1:9">
      <c r="A38" s="652" t="s">
        <v>1096</v>
      </c>
    </row>
    <row r="39" spans="1:9" ht="15" customHeight="1">
      <c r="A39" s="653"/>
      <c r="B39" s="840" t="s">
        <v>1097</v>
      </c>
      <c r="C39" s="652" t="s">
        <v>651</v>
      </c>
      <c r="D39" s="653"/>
      <c r="E39" s="653"/>
      <c r="F39" s="653"/>
    </row>
    <row r="40" spans="1:9">
      <c r="A40" s="652"/>
      <c r="B40" s="840" t="s">
        <v>1098</v>
      </c>
      <c r="C40" s="652" t="s">
        <v>653</v>
      </c>
      <c r="D40" s="653"/>
      <c r="E40" s="653"/>
      <c r="F40" s="653"/>
    </row>
    <row r="41" spans="1:9">
      <c r="B41" s="840" t="s">
        <v>1099</v>
      </c>
      <c r="C41" s="652" t="s">
        <v>655</v>
      </c>
      <c r="D41" s="653"/>
      <c r="E41" s="653"/>
      <c r="F41" s="653"/>
    </row>
    <row r="42" spans="1:9">
      <c r="A42" s="653"/>
      <c r="B42" s="840" t="s">
        <v>1100</v>
      </c>
      <c r="C42" s="652" t="s">
        <v>657</v>
      </c>
    </row>
    <row r="43" spans="1:9">
      <c r="B43" s="840" t="s">
        <v>1101</v>
      </c>
      <c r="C43" s="652" t="s">
        <v>659</v>
      </c>
    </row>
    <row r="44" spans="1:9">
      <c r="B44" s="840" t="s">
        <v>1102</v>
      </c>
      <c r="C44" s="841" t="s">
        <v>661</v>
      </c>
      <c r="I44" s="189"/>
    </row>
    <row r="45" spans="1:9">
      <c r="A45" s="324"/>
      <c r="B45" s="840" t="s">
        <v>1103</v>
      </c>
      <c r="C45" s="652" t="s">
        <v>909</v>
      </c>
    </row>
    <row r="46" spans="1:9">
      <c r="B46" s="840" t="s">
        <v>1104</v>
      </c>
      <c r="C46" s="652" t="s">
        <v>944</v>
      </c>
    </row>
    <row r="47" spans="1:9">
      <c r="B47" s="840" t="s">
        <v>1105</v>
      </c>
      <c r="C47" s="652" t="s">
        <v>928</v>
      </c>
    </row>
    <row r="48" spans="1:9">
      <c r="B48" s="840" t="s">
        <v>1106</v>
      </c>
      <c r="C48" s="841" t="s">
        <v>1107</v>
      </c>
    </row>
    <row r="49" spans="1:15">
      <c r="B49" s="943"/>
      <c r="C49" s="943" t="s">
        <v>910</v>
      </c>
    </row>
    <row r="50" spans="1:15">
      <c r="A50" s="654"/>
      <c r="B50" s="943"/>
      <c r="C50" s="943" t="s">
        <v>664</v>
      </c>
    </row>
    <row r="51" spans="1:15">
      <c r="A51" s="654"/>
      <c r="B51" s="840"/>
      <c r="C51" s="943"/>
    </row>
    <row r="52" spans="1:15">
      <c r="A52" s="654"/>
      <c r="B52" s="840"/>
      <c r="C52" s="943"/>
    </row>
    <row r="53" spans="1:15">
      <c r="B53" s="968"/>
      <c r="C53" s="324"/>
    </row>
    <row r="55" spans="1:15">
      <c r="A55" s="842" t="s">
        <v>1108</v>
      </c>
      <c r="B55" s="843"/>
      <c r="C55" s="843"/>
      <c r="D55" s="843"/>
      <c r="E55" s="843"/>
      <c r="F55" s="843"/>
      <c r="G55" s="843"/>
      <c r="H55" s="843"/>
      <c r="I55" s="843"/>
      <c r="J55" s="843"/>
      <c r="K55" s="843"/>
      <c r="L55" s="843"/>
    </row>
    <row r="56" spans="1:15">
      <c r="A56" s="842" t="s">
        <v>1109</v>
      </c>
      <c r="B56" s="843"/>
      <c r="C56" s="843"/>
      <c r="D56" s="843"/>
      <c r="E56" s="843"/>
      <c r="F56" s="843"/>
      <c r="G56" s="843"/>
      <c r="H56" s="843"/>
      <c r="I56" s="843"/>
    </row>
    <row r="57" spans="1:15">
      <c r="A57" s="844" t="s">
        <v>1552</v>
      </c>
      <c r="B57" s="843"/>
      <c r="C57" s="843"/>
      <c r="D57" s="843"/>
      <c r="E57" s="843"/>
      <c r="F57" s="843"/>
      <c r="G57" s="843"/>
      <c r="H57" s="843"/>
      <c r="I57" s="843"/>
      <c r="J57" s="843"/>
      <c r="K57" s="843"/>
      <c r="L57" s="843"/>
    </row>
    <row r="58" spans="1:15">
      <c r="A58" s="873" t="s">
        <v>1553</v>
      </c>
      <c r="B58" s="843"/>
      <c r="C58" s="843"/>
      <c r="D58" s="843"/>
      <c r="E58" s="843"/>
      <c r="F58" s="843"/>
      <c r="G58" s="843"/>
      <c r="H58" s="843"/>
      <c r="I58" s="843"/>
      <c r="O58" s="189"/>
    </row>
    <row r="59" spans="1:15">
      <c r="A59" s="845"/>
      <c r="B59" s="846"/>
      <c r="C59" s="846"/>
      <c r="D59" s="846"/>
      <c r="E59" s="846"/>
      <c r="F59" s="846"/>
      <c r="G59" s="845"/>
    </row>
    <row r="60" spans="1:15" ht="15.75" customHeight="1" thickBot="1"/>
    <row r="61" spans="1:15" ht="15.75" customHeight="1">
      <c r="B61" s="655" t="s">
        <v>665</v>
      </c>
      <c r="C61" s="339" t="s">
        <v>961</v>
      </c>
      <c r="D61" s="339"/>
      <c r="E61" s="339"/>
      <c r="F61" s="340"/>
    </row>
    <row r="62" spans="1:15" ht="15.75" customHeight="1">
      <c r="B62" s="656" t="s">
        <v>666</v>
      </c>
      <c r="C62" s="657" t="s">
        <v>1110</v>
      </c>
      <c r="D62" s="657"/>
      <c r="E62" s="657"/>
      <c r="F62" s="343"/>
    </row>
    <row r="63" spans="1:15" ht="16.5" customHeight="1" thickBot="1">
      <c r="B63" s="658" t="s">
        <v>667</v>
      </c>
      <c r="C63" s="345" t="s">
        <v>1111</v>
      </c>
      <c r="D63" s="345"/>
      <c r="E63" s="345"/>
      <c r="F63" s="346"/>
    </row>
    <row r="64" spans="1:15" ht="15.75" customHeight="1">
      <c r="B64" s="176"/>
    </row>
    <row r="65" spans="2:21" ht="15.75" customHeight="1">
      <c r="B65" s="176"/>
    </row>
    <row r="66" spans="2:21" ht="16.5" customHeight="1" thickBot="1">
      <c r="B66" s="176" t="s">
        <v>653</v>
      </c>
    </row>
    <row r="67" spans="2:21">
      <c r="B67" s="347"/>
      <c r="C67" s="348" t="s">
        <v>1</v>
      </c>
      <c r="D67" s="349"/>
      <c r="E67" s="350"/>
      <c r="F67" s="351"/>
      <c r="G67" s="350" t="s">
        <v>669</v>
      </c>
      <c r="H67" s="351"/>
      <c r="I67" s="352"/>
      <c r="J67" s="351"/>
      <c r="K67" s="351"/>
      <c r="L67" s="349"/>
      <c r="N67" s="351"/>
      <c r="O67" s="350" t="s">
        <v>669</v>
      </c>
      <c r="P67" s="351"/>
      <c r="Q67" s="352"/>
      <c r="R67" s="351"/>
    </row>
    <row r="68" spans="2:21">
      <c r="B68" s="353"/>
      <c r="C68" s="394" t="s">
        <v>442</v>
      </c>
      <c r="D68" s="354" t="s">
        <v>443</v>
      </c>
      <c r="E68" s="659" t="s">
        <v>442</v>
      </c>
      <c r="F68" s="378"/>
      <c r="G68" s="67"/>
      <c r="H68" s="67"/>
      <c r="I68" s="358" t="s">
        <v>443</v>
      </c>
      <c r="L68" s="359"/>
      <c r="M68" s="67"/>
      <c r="N68" s="378"/>
      <c r="O68" s="67"/>
      <c r="P68" s="67"/>
      <c r="Q68" s="358" t="s">
        <v>671</v>
      </c>
    </row>
    <row r="69" spans="2:21" ht="15.75" customHeight="1" thickBot="1">
      <c r="B69" s="360" t="s">
        <v>63</v>
      </c>
      <c r="C69" s="361" t="s">
        <v>166</v>
      </c>
      <c r="D69" s="362" t="s">
        <v>166</v>
      </c>
      <c r="E69" s="363" t="s">
        <v>167</v>
      </c>
      <c r="F69" s="687" t="s">
        <v>672</v>
      </c>
      <c r="G69" s="687" t="s">
        <v>673</v>
      </c>
      <c r="H69" s="364" t="s">
        <v>674</v>
      </c>
      <c r="I69" s="365" t="s">
        <v>167</v>
      </c>
      <c r="J69" s="687" t="s">
        <v>672</v>
      </c>
      <c r="K69" s="687" t="s">
        <v>673</v>
      </c>
      <c r="L69" s="366" t="s">
        <v>674</v>
      </c>
      <c r="M69" s="378"/>
      <c r="N69" s="687" t="s">
        <v>672</v>
      </c>
      <c r="O69" s="687" t="s">
        <v>673</v>
      </c>
      <c r="P69" s="364" t="s">
        <v>674</v>
      </c>
      <c r="Q69" s="365" t="s">
        <v>167</v>
      </c>
      <c r="R69" s="687" t="s">
        <v>672</v>
      </c>
    </row>
    <row r="70" spans="2:21">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1382</v>
      </c>
    </row>
    <row r="71" spans="2:21">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21">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1">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1383</v>
      </c>
    </row>
    <row r="75" spans="2:21">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21">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21">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21">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21">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21">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21">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21">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21">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21">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2:18">
      <c r="E116" s="943" t="s">
        <v>716</v>
      </c>
    </row>
    <row r="117" spans="2:18">
      <c r="E117" s="370"/>
    </row>
    <row r="118" spans="2:18">
      <c r="E118" s="370"/>
    </row>
    <row r="119" spans="2:18">
      <c r="E119" s="370"/>
    </row>
    <row r="120" spans="2:18">
      <c r="E120" s="370"/>
    </row>
    <row r="121" spans="2:18">
      <c r="E121" s="370"/>
    </row>
    <row r="122" spans="2:18">
      <c r="E122" s="370"/>
    </row>
    <row r="125" spans="2:18">
      <c r="B125" s="377"/>
    </row>
    <row r="126" spans="2:18" ht="16.5" customHeight="1" thickBot="1">
      <c r="B126" s="176" t="s">
        <v>655</v>
      </c>
      <c r="D126" s="651"/>
    </row>
    <row r="127" spans="2:18">
      <c r="B127" s="347"/>
      <c r="C127" s="371" t="s">
        <v>676</v>
      </c>
      <c r="D127" s="372"/>
      <c r="E127" s="350" t="s">
        <v>1112</v>
      </c>
      <c r="F127" s="350"/>
      <c r="G127" s="351"/>
      <c r="H127" s="372"/>
      <c r="I127" s="351"/>
      <c r="J127" s="351"/>
      <c r="K127" s="349"/>
      <c r="M127" s="350" t="s">
        <v>1384</v>
      </c>
      <c r="N127" s="350"/>
      <c r="O127" s="351"/>
      <c r="P127" s="372"/>
      <c r="Q127" s="351"/>
    </row>
    <row r="128" spans="2:18">
      <c r="B128" s="353"/>
      <c r="C128" s="645" t="s">
        <v>677</v>
      </c>
      <c r="D128" s="848" t="s">
        <v>849</v>
      </c>
      <c r="E128" s="378"/>
      <c r="F128" s="67"/>
      <c r="G128" s="374"/>
      <c r="H128" s="189" t="s">
        <v>850</v>
      </c>
      <c r="I128" s="378"/>
      <c r="K128" s="367"/>
      <c r="M128" s="378"/>
      <c r="N128" s="67"/>
      <c r="O128" s="374"/>
      <c r="P128" s="189" t="s">
        <v>679</v>
      </c>
      <c r="Q128" s="378"/>
    </row>
    <row r="129" spans="2:17" ht="15.75" customHeight="1" thickBot="1">
      <c r="B129" s="360" t="s">
        <v>63</v>
      </c>
      <c r="C129" s="375" t="s">
        <v>680</v>
      </c>
      <c r="D129" s="363" t="s">
        <v>680</v>
      </c>
      <c r="E129" s="687" t="s">
        <v>672</v>
      </c>
      <c r="F129" s="687" t="s">
        <v>673</v>
      </c>
      <c r="G129" s="364" t="s">
        <v>674</v>
      </c>
      <c r="H129" s="365" t="s">
        <v>680</v>
      </c>
      <c r="I129" s="687" t="s">
        <v>672</v>
      </c>
      <c r="J129" s="687" t="s">
        <v>673</v>
      </c>
      <c r="K129" s="366" t="s">
        <v>674</v>
      </c>
      <c r="M129" s="687" t="s">
        <v>672</v>
      </c>
      <c r="N129" s="687" t="s">
        <v>673</v>
      </c>
      <c r="O129" s="364" t="s">
        <v>674</v>
      </c>
      <c r="P129" s="365" t="s">
        <v>680</v>
      </c>
      <c r="Q129" s="687" t="s">
        <v>672</v>
      </c>
    </row>
    <row r="130" spans="2:17">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 r="B134" s="696" t="s">
        <v>681</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 r="B135" s="696" t="s">
        <v>682</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2:17">
      <c r="E137" s="943" t="s">
        <v>716</v>
      </c>
    </row>
    <row r="148" spans="2:6">
      <c r="C148" s="849"/>
      <c r="D148" s="189"/>
      <c r="F148" s="849"/>
    </row>
    <row r="149" spans="2:6" ht="15.75" customHeight="1">
      <c r="B149" s="176" t="s">
        <v>168</v>
      </c>
      <c r="D149" s="377"/>
    </row>
    <row r="150" spans="2:6">
      <c r="B150" s="931" t="s">
        <v>82</v>
      </c>
      <c r="F150" s="849"/>
    </row>
    <row r="151" spans="2:6">
      <c r="F151" s="849"/>
    </row>
    <row r="152" spans="2:6">
      <c r="B152" s="189" t="s">
        <v>683</v>
      </c>
      <c r="F152" s="849"/>
    </row>
    <row r="153" spans="2:6">
      <c r="B153" s="931" t="s">
        <v>95</v>
      </c>
      <c r="F153" s="849"/>
    </row>
    <row r="154" spans="2:6" ht="18.75" customHeight="1" thickBot="1">
      <c r="B154" s="189" t="s">
        <v>684</v>
      </c>
      <c r="C154" s="378" t="s">
        <v>170</v>
      </c>
      <c r="F154" s="849"/>
    </row>
    <row r="155" spans="2:6">
      <c r="B155" s="379" t="s">
        <v>175</v>
      </c>
      <c r="C155" s="735">
        <v>1662.52776234358</v>
      </c>
    </row>
    <row r="156" spans="2:6">
      <c r="B156" s="353" t="s">
        <v>171</v>
      </c>
      <c r="C156" s="739">
        <v>399.04747599138699</v>
      </c>
    </row>
    <row r="157" spans="2:6">
      <c r="B157" s="353" t="s">
        <v>172</v>
      </c>
      <c r="C157" s="739">
        <v>1026.9873916996739</v>
      </c>
    </row>
    <row r="158" spans="2:6">
      <c r="B158" s="353" t="s">
        <v>174</v>
      </c>
      <c r="C158" s="739">
        <v>1316.9161799618901</v>
      </c>
    </row>
    <row r="159" spans="2:6" ht="15.75" customHeight="1" thickBot="1">
      <c r="B159" s="380" t="s">
        <v>173</v>
      </c>
      <c r="C159" s="741">
        <v>903.06649882837701</v>
      </c>
    </row>
    <row r="160" spans="2:6">
      <c r="B160" s="351"/>
      <c r="C160" s="189"/>
    </row>
    <row r="161" spans="2:11">
      <c r="B161" s="189" t="s">
        <v>686</v>
      </c>
      <c r="C161" s="189"/>
    </row>
    <row r="162" spans="2:11" ht="18.75" customHeight="1" thickBot="1">
      <c r="B162" s="189" t="s">
        <v>687</v>
      </c>
      <c r="C162" s="378" t="s">
        <v>170</v>
      </c>
    </row>
    <row r="163" spans="2:11">
      <c r="B163" s="379" t="s">
        <v>688</v>
      </c>
      <c r="C163" s="735">
        <v>825.51936581251698</v>
      </c>
    </row>
    <row r="164" spans="2:11">
      <c r="B164" s="696" t="s">
        <v>689</v>
      </c>
      <c r="C164" s="739">
        <v>501.31358359134703</v>
      </c>
    </row>
    <row r="165" spans="2:11">
      <c r="B165" s="696" t="s">
        <v>690</v>
      </c>
      <c r="C165" s="739">
        <v>987.81824566750493</v>
      </c>
    </row>
    <row r="166" spans="2:11" ht="15.75" customHeight="1" thickBot="1">
      <c r="B166" s="380" t="s">
        <v>691</v>
      </c>
      <c r="C166" s="741"/>
    </row>
    <row r="167" spans="2:11">
      <c r="C167" s="189"/>
    </row>
    <row r="168" spans="2:11">
      <c r="B168" s="189" t="s">
        <v>692</v>
      </c>
      <c r="C168" s="189"/>
    </row>
    <row r="169" spans="2:11" ht="18.75" customHeight="1" thickBot="1">
      <c r="B169" s="189" t="s">
        <v>687</v>
      </c>
      <c r="C169" s="378" t="s">
        <v>170</v>
      </c>
    </row>
    <row r="170" spans="2:11">
      <c r="B170" s="379" t="s">
        <v>693</v>
      </c>
      <c r="C170" s="735">
        <v>665.26093455796695</v>
      </c>
    </row>
    <row r="171" spans="2:11" ht="15.75" customHeight="1" thickBot="1">
      <c r="B171" s="380" t="s">
        <v>694</v>
      </c>
      <c r="C171" s="741"/>
    </row>
    <row r="174" spans="2:11" ht="16.5" customHeight="1" thickBot="1">
      <c r="B174" s="702" t="s">
        <v>695</v>
      </c>
      <c r="C174" s="943"/>
      <c r="D174" s="850"/>
      <c r="E174" s="943"/>
      <c r="F174" s="943"/>
      <c r="G174" s="943"/>
      <c r="H174" s="943"/>
      <c r="I174" s="943"/>
      <c r="J174" s="943"/>
      <c r="K174" s="943"/>
    </row>
    <row r="175" spans="2:11">
      <c r="B175" s="692"/>
      <c r="C175" s="682" t="s">
        <v>676</v>
      </c>
      <c r="D175" s="693"/>
      <c r="E175" s="693" t="s">
        <v>1113</v>
      </c>
      <c r="F175" s="693"/>
      <c r="G175" s="693"/>
      <c r="H175" s="694"/>
      <c r="I175" s="693"/>
      <c r="J175" s="693"/>
      <c r="K175" s="851"/>
    </row>
    <row r="176" spans="2:11">
      <c r="B176" s="696"/>
      <c r="C176" s="683" t="s">
        <v>677</v>
      </c>
      <c r="D176" s="852" t="s">
        <v>849</v>
      </c>
      <c r="E176" s="701"/>
      <c r="F176" s="701"/>
      <c r="G176" s="853"/>
      <c r="H176" s="943" t="s">
        <v>850</v>
      </c>
      <c r="I176" s="943"/>
      <c r="J176" s="701"/>
      <c r="K176" s="854"/>
    </row>
    <row r="177" spans="2:21" ht="15.75" customHeight="1" thickBot="1">
      <c r="B177" s="855" t="s">
        <v>63</v>
      </c>
      <c r="C177" s="685" t="s">
        <v>680</v>
      </c>
      <c r="D177" s="687" t="s">
        <v>680</v>
      </c>
      <c r="E177" s="687" t="s">
        <v>672</v>
      </c>
      <c r="F177" s="687" t="s">
        <v>673</v>
      </c>
      <c r="G177" s="687" t="s">
        <v>674</v>
      </c>
      <c r="H177" s="856" t="s">
        <v>680</v>
      </c>
      <c r="I177" s="687" t="s">
        <v>672</v>
      </c>
      <c r="J177" s="687" t="s">
        <v>673</v>
      </c>
      <c r="K177" s="691" t="s">
        <v>674</v>
      </c>
    </row>
    <row r="178" spans="2:21"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2:21">
      <c r="E179" s="943" t="s">
        <v>716</v>
      </c>
    </row>
    <row r="185" spans="2:21" ht="16.5" customHeight="1" thickBot="1">
      <c r="B185" s="702" t="s">
        <v>661</v>
      </c>
      <c r="C185" s="943"/>
      <c r="D185" s="943"/>
      <c r="E185" s="943"/>
      <c r="F185" s="943"/>
      <c r="G185" s="943"/>
      <c r="H185" s="943"/>
      <c r="I185" s="943"/>
      <c r="J185" s="943"/>
      <c r="K185" s="943"/>
      <c r="L185" s="943"/>
      <c r="M185" s="943"/>
      <c r="N185" s="943"/>
      <c r="O185" s="943"/>
      <c r="P185" s="943"/>
      <c r="Q185" s="943"/>
      <c r="R185" s="943"/>
      <c r="S185" s="370"/>
      <c r="T185" s="370"/>
      <c r="U185" s="370"/>
    </row>
    <row r="186" spans="2:21" ht="15.75" customHeight="1">
      <c r="B186" s="694"/>
      <c r="C186" s="862"/>
      <c r="D186" s="693"/>
      <c r="E186" s="693"/>
      <c r="F186" s="863" t="s">
        <v>1114</v>
      </c>
      <c r="G186" s="693"/>
      <c r="H186" s="693"/>
      <c r="I186" s="693"/>
      <c r="J186" s="693"/>
      <c r="K186" s="862"/>
      <c r="L186" s="693"/>
      <c r="M186" s="693"/>
      <c r="N186" s="863" t="s">
        <v>1115</v>
      </c>
      <c r="O186" s="693"/>
      <c r="P186" s="693"/>
      <c r="Q186" s="693"/>
      <c r="R186" s="851"/>
    </row>
    <row r="187" spans="2:21">
      <c r="B187" s="697"/>
      <c r="C187" s="688" t="s">
        <v>1116</v>
      </c>
      <c r="D187" s="864" t="s">
        <v>1116</v>
      </c>
      <c r="E187" s="865"/>
      <c r="F187" s="324" t="s">
        <v>1117</v>
      </c>
      <c r="G187" s="866"/>
      <c r="H187" s="943"/>
      <c r="I187" s="943"/>
      <c r="J187" s="943"/>
      <c r="K187" s="688" t="s">
        <v>1116</v>
      </c>
      <c r="L187" s="864" t="s">
        <v>1116</v>
      </c>
      <c r="M187" s="943"/>
      <c r="N187" s="324" t="s">
        <v>1117</v>
      </c>
      <c r="O187" s="943"/>
      <c r="P187" s="865"/>
      <c r="Q187" s="943"/>
      <c r="R187" s="854"/>
    </row>
    <row r="188" spans="2:21">
      <c r="B188" s="697"/>
      <c r="C188" s="688" t="s">
        <v>442</v>
      </c>
      <c r="D188" s="864" t="s">
        <v>443</v>
      </c>
      <c r="E188" s="865" t="s">
        <v>317</v>
      </c>
      <c r="F188" s="943"/>
      <c r="G188" s="866"/>
      <c r="H188" s="943" t="s">
        <v>444</v>
      </c>
      <c r="I188" s="943"/>
      <c r="J188" s="943"/>
      <c r="K188" s="688" t="s">
        <v>442</v>
      </c>
      <c r="L188" s="864" t="s">
        <v>443</v>
      </c>
      <c r="M188" s="865" t="s">
        <v>317</v>
      </c>
      <c r="N188" s="943"/>
      <c r="O188" s="943"/>
      <c r="P188" s="865" t="s">
        <v>444</v>
      </c>
      <c r="Q188" s="943"/>
      <c r="R188" s="854"/>
    </row>
    <row r="189" spans="2:21" ht="16.5" customHeight="1" thickBot="1">
      <c r="B189" s="867" t="s">
        <v>853</v>
      </c>
      <c r="C189" s="690" t="s">
        <v>128</v>
      </c>
      <c r="D189" s="868" t="s">
        <v>128</v>
      </c>
      <c r="E189" s="856" t="s">
        <v>167</v>
      </c>
      <c r="F189" s="687" t="s">
        <v>673</v>
      </c>
      <c r="G189" s="869" t="s">
        <v>674</v>
      </c>
      <c r="H189" s="687" t="s">
        <v>167</v>
      </c>
      <c r="I189" s="687" t="s">
        <v>673</v>
      </c>
      <c r="J189" s="687" t="s">
        <v>674</v>
      </c>
      <c r="K189" s="690" t="s">
        <v>128</v>
      </c>
      <c r="L189" s="868" t="s">
        <v>128</v>
      </c>
      <c r="M189" s="687" t="s">
        <v>167</v>
      </c>
      <c r="N189" s="687" t="s">
        <v>673</v>
      </c>
      <c r="O189" s="687" t="s">
        <v>674</v>
      </c>
      <c r="P189" s="856" t="s">
        <v>167</v>
      </c>
      <c r="Q189" s="687" t="s">
        <v>673</v>
      </c>
      <c r="R189" s="691" t="s">
        <v>674</v>
      </c>
    </row>
    <row r="190" spans="2:21">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21">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21">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21">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21">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21">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21">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21">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21">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21">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21">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21"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2:21">
      <c r="O202" s="325"/>
      <c r="P202" s="325"/>
      <c r="Q202" s="325"/>
      <c r="R202" s="324"/>
      <c r="S202" s="324"/>
      <c r="T202" s="324"/>
      <c r="U202" s="324"/>
    </row>
    <row r="203" spans="2:21">
      <c r="B203" s="1184" t="s">
        <v>1116</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0" ht="16.5" customHeight="1" thickBot="1">
      <c r="B225" s="176" t="s">
        <v>963</v>
      </c>
      <c r="L225" s="969"/>
    </row>
    <row r="226" spans="2:20">
      <c r="B226" s="347"/>
      <c r="C226" s="350" t="s">
        <v>1118</v>
      </c>
      <c r="D226" s="350"/>
      <c r="E226" s="351"/>
      <c r="F226" s="351"/>
      <c r="G226" s="351"/>
      <c r="H226" s="387"/>
      <c r="I226" s="694"/>
      <c r="J226" s="695" t="s">
        <v>659</v>
      </c>
      <c r="K226" s="686"/>
      <c r="L226" s="372"/>
      <c r="M226" s="693"/>
      <c r="N226" s="693" t="s">
        <v>1119</v>
      </c>
      <c r="O226" s="693"/>
      <c r="P226" s="693"/>
      <c r="Q226" s="693"/>
      <c r="R226" s="970"/>
      <c r="S226" s="693"/>
      <c r="T226" s="851"/>
    </row>
    <row r="227" spans="2:20" ht="15.75" customHeight="1">
      <c r="B227" s="353"/>
      <c r="C227" s="393"/>
      <c r="D227" s="394" t="s">
        <v>911</v>
      </c>
      <c r="F227" s="395"/>
      <c r="G227" s="396" t="s">
        <v>912</v>
      </c>
      <c r="H227" s="370"/>
      <c r="I227" s="699" t="s">
        <v>707</v>
      </c>
      <c r="J227" s="874" t="s">
        <v>708</v>
      </c>
      <c r="K227" s="700" t="s">
        <v>709</v>
      </c>
      <c r="L227" s="875" t="s">
        <v>1120</v>
      </c>
      <c r="M227" s="876"/>
      <c r="N227" s="866"/>
      <c r="O227" s="876" t="s">
        <v>1121</v>
      </c>
      <c r="P227" s="876"/>
      <c r="Q227" s="943"/>
      <c r="R227" s="971" t="s">
        <v>1122</v>
      </c>
      <c r="S227" s="876"/>
      <c r="T227" s="854"/>
    </row>
    <row r="228" spans="2:20">
      <c r="B228" s="400" t="s">
        <v>710</v>
      </c>
      <c r="C228" s="688" t="s">
        <v>567</v>
      </c>
      <c r="D228" s="378" t="s">
        <v>491</v>
      </c>
      <c r="E228" s="378" t="s">
        <v>490</v>
      </c>
      <c r="F228" s="698" t="s">
        <v>567</v>
      </c>
      <c r="G228" s="378" t="s">
        <v>491</v>
      </c>
      <c r="H228" s="378" t="s">
        <v>490</v>
      </c>
      <c r="I228" s="688">
        <v>600</v>
      </c>
      <c r="J228" s="701">
        <v>600</v>
      </c>
      <c r="K228" s="689">
        <v>600</v>
      </c>
      <c r="L228" s="688">
        <v>600</v>
      </c>
      <c r="M228" s="701">
        <v>660</v>
      </c>
      <c r="N228" s="853">
        <v>670</v>
      </c>
      <c r="O228" s="701">
        <v>600</v>
      </c>
      <c r="P228" s="701">
        <v>660</v>
      </c>
      <c r="Q228" s="701">
        <v>670</v>
      </c>
      <c r="R228" s="698">
        <v>600</v>
      </c>
      <c r="S228" s="701">
        <v>660</v>
      </c>
      <c r="T228" s="689">
        <v>670</v>
      </c>
    </row>
    <row r="229" spans="2:20" ht="18.75" customHeight="1" thickBot="1">
      <c r="B229" s="402" t="s">
        <v>1123</v>
      </c>
      <c r="C229" s="688" t="s">
        <v>84</v>
      </c>
      <c r="D229" s="378" t="s">
        <v>84</v>
      </c>
      <c r="E229" s="378" t="s">
        <v>84</v>
      </c>
      <c r="F229" s="698" t="s">
        <v>84</v>
      </c>
      <c r="G229" s="378" t="s">
        <v>84</v>
      </c>
      <c r="H229" s="378" t="s">
        <v>84</v>
      </c>
      <c r="I229" s="690" t="s">
        <v>680</v>
      </c>
      <c r="J229" s="687" t="s">
        <v>680</v>
      </c>
      <c r="K229" s="691" t="s">
        <v>680</v>
      </c>
      <c r="L229" s="690" t="s">
        <v>84</v>
      </c>
      <c r="M229" s="687" t="s">
        <v>84</v>
      </c>
      <c r="N229" s="869" t="s">
        <v>84</v>
      </c>
      <c r="O229" s="687" t="s">
        <v>84</v>
      </c>
      <c r="P229" s="687" t="s">
        <v>84</v>
      </c>
      <c r="Q229" s="687" t="s">
        <v>84</v>
      </c>
      <c r="R229" s="856" t="s">
        <v>84</v>
      </c>
      <c r="S229" s="687" t="s">
        <v>84</v>
      </c>
      <c r="T229" s="691" t="s">
        <v>84</v>
      </c>
    </row>
    <row r="230" spans="2:20">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6">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6">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6">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6">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6">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6">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6">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6">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6">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6">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6">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6">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6"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 r="B254" s="660"/>
      <c r="C254" s="849"/>
      <c r="H254" s="370"/>
      <c r="L254" s="189" t="s">
        <v>1124</v>
      </c>
      <c r="M254" s="189"/>
      <c r="Z254" s="370"/>
    </row>
    <row r="255" spans="2:26">
      <c r="B255" s="660"/>
      <c r="C255" s="849"/>
      <c r="H255" s="370"/>
      <c r="L255" s="189"/>
      <c r="M255" s="189"/>
      <c r="Z255" s="370"/>
    </row>
    <row r="256" spans="2:26" ht="15.75" customHeight="1" thickBot="1">
      <c r="B256" s="660"/>
      <c r="C256" s="849"/>
      <c r="D256" s="969"/>
      <c r="H256" s="370"/>
      <c r="L256" s="370"/>
      <c r="M256" s="370"/>
      <c r="Z256" s="370"/>
    </row>
    <row r="257" spans="2:26" ht="16.5" customHeight="1" thickBot="1">
      <c r="B257" s="326" t="s">
        <v>959</v>
      </c>
      <c r="C257" s="849"/>
      <c r="D257" s="969"/>
      <c r="H257" s="370"/>
      <c r="L257" s="370"/>
      <c r="M257" s="370"/>
      <c r="Y257" s="694" t="s">
        <v>1125</v>
      </c>
      <c r="Z257" s="851"/>
    </row>
    <row r="258" spans="2:26">
      <c r="B258" s="347"/>
      <c r="C258" s="348" t="s">
        <v>713</v>
      </c>
      <c r="D258" s="351"/>
      <c r="E258" s="351"/>
      <c r="F258" s="351"/>
      <c r="G258" s="351"/>
      <c r="H258" s="351"/>
      <c r="I258" s="351"/>
      <c r="J258" s="351"/>
      <c r="K258" s="351"/>
      <c r="L258" s="351"/>
      <c r="M258" s="351"/>
      <c r="N258" s="409"/>
      <c r="O258" s="350"/>
      <c r="P258" s="351"/>
      <c r="Q258" s="350" t="s">
        <v>713</v>
      </c>
      <c r="R258" s="351"/>
      <c r="S258" s="351"/>
      <c r="T258" s="351"/>
      <c r="U258" s="351"/>
      <c r="V258" s="351"/>
      <c r="W258" s="351"/>
      <c r="X258" s="349"/>
      <c r="Y258" s="697" t="s">
        <v>1126</v>
      </c>
      <c r="Z258" s="854"/>
    </row>
    <row r="259" spans="2:26" ht="15.75" customHeight="1">
      <c r="B259" s="353"/>
      <c r="C259" s="875" t="s">
        <v>1120</v>
      </c>
      <c r="G259" s="370"/>
      <c r="H259" s="370"/>
      <c r="I259" s="370"/>
      <c r="L259" s="370"/>
      <c r="M259" s="370"/>
      <c r="N259" s="390"/>
      <c r="O259" s="876" t="s">
        <v>1122</v>
      </c>
      <c r="P259" s="370"/>
      <c r="Q259" s="370"/>
      <c r="R259" s="370"/>
      <c r="S259" s="370"/>
      <c r="T259" s="370"/>
      <c r="U259" s="370"/>
      <c r="V259" s="370"/>
      <c r="W259" s="370"/>
      <c r="X259" s="391"/>
      <c r="Y259" s="875" t="s">
        <v>1120</v>
      </c>
      <c r="Z259" s="854"/>
    </row>
    <row r="260" spans="2:26">
      <c r="B260" s="400" t="s">
        <v>710</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ht="15.75" customHeight="1" thickBot="1">
      <c r="B261" s="402" t="s">
        <v>1123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680</v>
      </c>
      <c r="Z261" s="691" t="s">
        <v>680</v>
      </c>
    </row>
    <row r="262" spans="2:26">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 r="B286" s="660"/>
      <c r="C286" s="849"/>
      <c r="F286" s="189" t="s">
        <v>715</v>
      </c>
      <c r="H286" s="370"/>
      <c r="M286" s="370"/>
      <c r="N286" s="370"/>
      <c r="Q286" s="189" t="s">
        <v>715</v>
      </c>
      <c r="Z286" s="370"/>
    </row>
    <row r="287" spans="2:26">
      <c r="B287" s="660"/>
      <c r="C287" s="849"/>
      <c r="H287" s="370"/>
      <c r="L287" s="370"/>
      <c r="M287" s="370"/>
      <c r="Z287" s="370"/>
    </row>
    <row r="288" spans="2:26">
      <c r="B288" s="660"/>
      <c r="V288" s="189"/>
    </row>
    <row r="289" spans="2:8" ht="16.5" customHeight="1" thickBot="1">
      <c r="B289" s="326" t="s">
        <v>959</v>
      </c>
      <c r="C289" s="969"/>
    </row>
    <row r="290" spans="2:8">
      <c r="B290" s="347"/>
      <c r="C290" s="348" t="s">
        <v>1127</v>
      </c>
      <c r="D290" s="351"/>
      <c r="E290" s="351"/>
      <c r="F290" s="351"/>
      <c r="G290" s="410"/>
      <c r="H290" s="349"/>
    </row>
    <row r="291" spans="2:8" ht="15.75" customHeight="1">
      <c r="B291" s="353"/>
      <c r="C291" s="875" t="s">
        <v>1120</v>
      </c>
      <c r="D291" s="866"/>
      <c r="E291" s="876" t="s">
        <v>1122</v>
      </c>
      <c r="F291" s="943"/>
      <c r="G291" s="971" t="s">
        <v>1120</v>
      </c>
      <c r="H291" s="854"/>
    </row>
    <row r="292" spans="2:8">
      <c r="B292" s="400" t="s">
        <v>710</v>
      </c>
      <c r="C292" s="394" t="s">
        <v>74</v>
      </c>
      <c r="D292" s="413" t="s">
        <v>75</v>
      </c>
      <c r="E292" s="378" t="s">
        <v>76</v>
      </c>
      <c r="F292" s="378" t="s">
        <v>77</v>
      </c>
      <c r="G292" s="698" t="s">
        <v>681</v>
      </c>
      <c r="H292" s="689" t="s">
        <v>682</v>
      </c>
    </row>
    <row r="293" spans="2:8" ht="15.75" customHeight="1" thickBot="1">
      <c r="B293" s="402" t="s">
        <v>1123</v>
      </c>
      <c r="C293" s="363" t="s">
        <v>680</v>
      </c>
      <c r="D293" s="415" t="s">
        <v>680</v>
      </c>
      <c r="E293" s="364" t="s">
        <v>680</v>
      </c>
      <c r="F293" s="364" t="s">
        <v>680</v>
      </c>
      <c r="G293" s="856" t="s">
        <v>680</v>
      </c>
      <c r="H293" s="691" t="s">
        <v>680</v>
      </c>
    </row>
    <row r="294" spans="2:8">
      <c r="B294" s="403">
        <v>1</v>
      </c>
      <c r="C294" s="726">
        <v>7.3198760000000007</v>
      </c>
      <c r="D294" s="728">
        <v>14.73795</v>
      </c>
      <c r="E294" s="294">
        <v>19.831099999999999</v>
      </c>
      <c r="F294" s="294">
        <v>21.21481</v>
      </c>
      <c r="G294" s="724">
        <v>19.30245</v>
      </c>
      <c r="H294" s="729">
        <v>27.666450000000001</v>
      </c>
    </row>
    <row r="295" spans="2:8">
      <c r="B295" s="405">
        <v>2</v>
      </c>
      <c r="C295" s="726">
        <v>5.4749719999999993</v>
      </c>
      <c r="D295" s="728">
        <v>14.20753</v>
      </c>
      <c r="E295" s="294">
        <v>19.016529999999999</v>
      </c>
      <c r="F295" s="294">
        <v>20.707709999999999</v>
      </c>
      <c r="G295" s="724">
        <v>17.285869999999999</v>
      </c>
      <c r="H295" s="729">
        <v>27.152560000000001</v>
      </c>
    </row>
    <row r="296" spans="2:8">
      <c r="B296" s="405">
        <v>3</v>
      </c>
      <c r="C296" s="726">
        <v>3.8429129999999998</v>
      </c>
      <c r="D296" s="728">
        <v>13.700229999999999</v>
      </c>
      <c r="E296" s="294">
        <v>18.113689999999998</v>
      </c>
      <c r="F296" s="294">
        <v>20.047750000000001</v>
      </c>
      <c r="G296" s="724">
        <v>15.41255</v>
      </c>
      <c r="H296" s="729">
        <v>26.659990000000001</v>
      </c>
    </row>
    <row r="297" spans="2:8">
      <c r="B297" s="405">
        <v>4</v>
      </c>
      <c r="C297" s="726">
        <v>2.3514029999999999</v>
      </c>
      <c r="D297" s="728">
        <v>13.18333</v>
      </c>
      <c r="E297" s="294">
        <v>16.993970000000001</v>
      </c>
      <c r="F297" s="294">
        <v>19.187999999999999</v>
      </c>
      <c r="G297" s="724">
        <v>13.626200000000001</v>
      </c>
      <c r="H297" s="729">
        <v>26.15147</v>
      </c>
    </row>
    <row r="298" spans="2:8">
      <c r="B298" s="405">
        <v>5</v>
      </c>
      <c r="C298" s="726">
        <v>1.0503256999999999</v>
      </c>
      <c r="D298" s="728">
        <v>12.7111</v>
      </c>
      <c r="E298" s="294">
        <v>15.86575</v>
      </c>
      <c r="F298" s="294">
        <v>18.299399999999999</v>
      </c>
      <c r="G298" s="724">
        <v>11.99686</v>
      </c>
      <c r="H298" s="729">
        <v>25.68619</v>
      </c>
    </row>
    <row r="299" spans="2:8">
      <c r="B299" s="405">
        <v>6</v>
      </c>
      <c r="C299" s="726">
        <v>-3.3327670000000018E-2</v>
      </c>
      <c r="D299" s="728">
        <v>12.26679</v>
      </c>
      <c r="E299" s="294">
        <v>16.19286</v>
      </c>
      <c r="F299" s="294">
        <v>18.556660000000001</v>
      </c>
      <c r="G299" s="724">
        <v>10.525202999999999</v>
      </c>
      <c r="H299" s="729">
        <v>25.25438999999999</v>
      </c>
    </row>
    <row r="300" spans="2:8">
      <c r="B300" s="405">
        <v>7</v>
      </c>
      <c r="C300" s="726">
        <v>-1.0230701</v>
      </c>
      <c r="D300" s="728">
        <v>11.835290000000001</v>
      </c>
      <c r="E300" s="294">
        <v>18.414650000000002</v>
      </c>
      <c r="F300" s="294">
        <v>20.093800000000002</v>
      </c>
      <c r="G300" s="724">
        <v>9.1662330000000001</v>
      </c>
      <c r="H300" s="729">
        <v>24.830839999999998</v>
      </c>
    </row>
    <row r="301" spans="2:8">
      <c r="B301" s="405">
        <v>8</v>
      </c>
      <c r="C301" s="726">
        <v>-0.98405489999999995</v>
      </c>
      <c r="D301" s="728">
        <v>11.94103</v>
      </c>
      <c r="E301" s="294">
        <v>20.14171</v>
      </c>
      <c r="F301" s="294">
        <v>22.442060000000001</v>
      </c>
      <c r="G301" s="724">
        <v>8.8545200000000008</v>
      </c>
      <c r="H301" s="729">
        <v>24.96855</v>
      </c>
    </row>
    <row r="302" spans="2:8">
      <c r="B302" s="405">
        <v>9</v>
      </c>
      <c r="C302" s="726">
        <v>2.49940585</v>
      </c>
      <c r="D302" s="728">
        <v>13.21651</v>
      </c>
      <c r="E302" s="294">
        <v>22.253869999999999</v>
      </c>
      <c r="F302" s="294">
        <v>23.500879999999999</v>
      </c>
      <c r="G302" s="724">
        <v>11.668780999999999</v>
      </c>
      <c r="H302" s="729">
        <v>26.31464999999999</v>
      </c>
    </row>
    <row r="303" spans="2:8">
      <c r="B303" s="405">
        <v>10</v>
      </c>
      <c r="C303" s="726">
        <v>9.5333539999999992</v>
      </c>
      <c r="D303" s="728">
        <v>15.28586</v>
      </c>
      <c r="E303" s="294">
        <v>25.307580000000002</v>
      </c>
      <c r="F303" s="294">
        <v>24.67455</v>
      </c>
      <c r="G303" s="724">
        <v>17.832740000000001</v>
      </c>
      <c r="H303" s="729">
        <v>28.21827</v>
      </c>
    </row>
    <row r="304" spans="2:8">
      <c r="B304" s="405">
        <v>11</v>
      </c>
      <c r="C304" s="726">
        <v>17.964950000000002</v>
      </c>
      <c r="D304" s="728">
        <v>17.549659999999999</v>
      </c>
      <c r="E304" s="294">
        <v>29.473490000000002</v>
      </c>
      <c r="F304" s="294">
        <v>26.139379999999999</v>
      </c>
      <c r="G304" s="724">
        <v>25.83267</v>
      </c>
      <c r="H304" s="729">
        <v>30.208020000000001</v>
      </c>
    </row>
    <row r="305" spans="2:8">
      <c r="B305" s="405">
        <v>12</v>
      </c>
      <c r="C305" s="726">
        <v>26.929490000000001</v>
      </c>
      <c r="D305" s="728">
        <v>19.855309999999999</v>
      </c>
      <c r="E305" s="294">
        <v>34.086920000000013</v>
      </c>
      <c r="F305" s="294">
        <v>27.527480000000001</v>
      </c>
      <c r="G305" s="724">
        <v>34.848969999999987</v>
      </c>
      <c r="H305" s="729">
        <v>32.222630000000002</v>
      </c>
    </row>
    <row r="306" spans="2:8">
      <c r="B306" s="405">
        <v>13</v>
      </c>
      <c r="C306" s="726">
        <v>35.589370000000002</v>
      </c>
      <c r="D306" s="728">
        <v>22.00253</v>
      </c>
      <c r="E306" s="294">
        <v>38.075550000000007</v>
      </c>
      <c r="F306" s="294">
        <v>28.500699999999998</v>
      </c>
      <c r="G306" s="724">
        <v>43.943469999999998</v>
      </c>
      <c r="H306" s="729">
        <v>34.081210000000013</v>
      </c>
    </row>
    <row r="307" spans="2:8">
      <c r="B307" s="405">
        <v>14</v>
      </c>
      <c r="C307" s="726">
        <v>42.82591</v>
      </c>
      <c r="D307" s="728">
        <v>23.266089999999998</v>
      </c>
      <c r="E307" s="294">
        <v>41.187440000000002</v>
      </c>
      <c r="F307" s="294">
        <v>29.15493</v>
      </c>
      <c r="G307" s="724">
        <v>51.698569999999997</v>
      </c>
      <c r="H307" s="729">
        <v>35.386229999999998</v>
      </c>
    </row>
    <row r="308" spans="2:8">
      <c r="B308" s="405">
        <v>15</v>
      </c>
      <c r="C308" s="726">
        <v>47.078330000000008</v>
      </c>
      <c r="D308" s="728">
        <v>23.564640000000001</v>
      </c>
      <c r="E308" s="294">
        <v>43.094859999999997</v>
      </c>
      <c r="F308" s="294">
        <v>29.398949999999999</v>
      </c>
      <c r="G308" s="724">
        <v>57.043649999999992</v>
      </c>
      <c r="H308" s="729">
        <v>35.99362</v>
      </c>
    </row>
    <row r="309" spans="2:8">
      <c r="B309" s="405">
        <v>16</v>
      </c>
      <c r="C309" s="726">
        <v>48.210900000000002</v>
      </c>
      <c r="D309" s="728">
        <v>23.505479999999999</v>
      </c>
      <c r="E309" s="294">
        <v>43.772830000000013</v>
      </c>
      <c r="F309" s="294">
        <v>29.289290000000001</v>
      </c>
      <c r="G309" s="724">
        <v>59.596660000000007</v>
      </c>
      <c r="H309" s="729">
        <v>36.043139999999987</v>
      </c>
    </row>
    <row r="310" spans="2:8">
      <c r="B310" s="405">
        <v>17</v>
      </c>
      <c r="C310" s="726">
        <v>45.902320000000003</v>
      </c>
      <c r="D310" s="728">
        <v>22.70214</v>
      </c>
      <c r="E310" s="294">
        <v>43.474730000000001</v>
      </c>
      <c r="F310" s="294">
        <v>29.145800000000001</v>
      </c>
      <c r="G310" s="724">
        <v>58.726100000000002</v>
      </c>
      <c r="H310" s="729">
        <v>35.266539999999999</v>
      </c>
    </row>
    <row r="311" spans="2:8">
      <c r="B311" s="405">
        <v>18</v>
      </c>
      <c r="C311" s="726">
        <v>39.983229999999999</v>
      </c>
      <c r="D311" s="728">
        <v>20.939209999999999</v>
      </c>
      <c r="E311" s="294">
        <v>42.682229999999997</v>
      </c>
      <c r="F311" s="294">
        <v>29.047350000000002</v>
      </c>
      <c r="G311" s="724">
        <v>54.279239999999987</v>
      </c>
      <c r="H311" s="729">
        <v>33.607289999999999</v>
      </c>
    </row>
    <row r="312" spans="2:8">
      <c r="B312" s="405">
        <v>19</v>
      </c>
      <c r="C312" s="726">
        <v>33.300040000000003</v>
      </c>
      <c r="D312" s="728">
        <v>19.727820000000001</v>
      </c>
      <c r="E312" s="294">
        <v>34.124840000000013</v>
      </c>
      <c r="F312" s="294">
        <v>28.666</v>
      </c>
      <c r="G312" s="724">
        <v>49.059719999999999</v>
      </c>
      <c r="H312" s="729">
        <v>32.497619999999998</v>
      </c>
    </row>
    <row r="313" spans="2:8">
      <c r="B313" s="405">
        <v>20</v>
      </c>
      <c r="C313" s="726">
        <v>27.52741</v>
      </c>
      <c r="D313" s="728">
        <v>18.953600000000002</v>
      </c>
      <c r="E313" s="294">
        <v>30.729489999999998</v>
      </c>
      <c r="F313" s="294">
        <v>27.353429999999999</v>
      </c>
      <c r="G313" s="724">
        <v>44.293950000000002</v>
      </c>
      <c r="H313" s="729">
        <v>31.781790000000001</v>
      </c>
    </row>
    <row r="314" spans="2:8">
      <c r="B314" s="405">
        <v>21</v>
      </c>
      <c r="C314" s="726">
        <v>22.53209</v>
      </c>
      <c r="D314" s="728">
        <v>18.23987</v>
      </c>
      <c r="E314" s="294">
        <v>27.845960000000002</v>
      </c>
      <c r="F314" s="294">
        <v>26.089410000000001</v>
      </c>
      <c r="G314" s="724">
        <v>39.908540000000002</v>
      </c>
      <c r="H314" s="729">
        <v>31.12602</v>
      </c>
    </row>
    <row r="315" spans="2:8">
      <c r="B315" s="405">
        <v>22</v>
      </c>
      <c r="C315" s="726">
        <v>18.105499999999999</v>
      </c>
      <c r="D315" s="728">
        <v>17.530419999999999</v>
      </c>
      <c r="E315" s="294">
        <v>25.864799999999999</v>
      </c>
      <c r="F315" s="294">
        <v>25.297270000000001</v>
      </c>
      <c r="G315" s="724">
        <v>35.886200000000002</v>
      </c>
      <c r="H315" s="729">
        <v>30.514949999999999</v>
      </c>
    </row>
    <row r="316" spans="2:8">
      <c r="B316" s="405">
        <v>23</v>
      </c>
      <c r="C316" s="726">
        <v>14.14873</v>
      </c>
      <c r="D316" s="728">
        <v>16.829920000000001</v>
      </c>
      <c r="E316" s="294">
        <v>24.444230000000001</v>
      </c>
      <c r="F316" s="294">
        <v>24.67266</v>
      </c>
      <c r="G316" s="724">
        <v>32.112340000000003</v>
      </c>
      <c r="H316" s="729">
        <v>29.900110000000002</v>
      </c>
    </row>
    <row r="317" spans="2:8" ht="15.75" customHeight="1" thickBot="1">
      <c r="B317" s="407">
        <v>24</v>
      </c>
      <c r="C317" s="730">
        <v>10.81878</v>
      </c>
      <c r="D317" s="733">
        <v>16.228010000000001</v>
      </c>
      <c r="E317" s="732">
        <v>22.91207</v>
      </c>
      <c r="F317" s="732">
        <v>23.745100000000001</v>
      </c>
      <c r="G317" s="743">
        <v>28.693269999999998</v>
      </c>
      <c r="H317" s="734">
        <v>29.354979999999991</v>
      </c>
    </row>
    <row r="318" spans="2:8">
      <c r="B318" s="660"/>
    </row>
    <row r="324" spans="2:5" ht="15.75" customHeight="1">
      <c r="B324" s="702" t="s">
        <v>913</v>
      </c>
    </row>
    <row r="325" spans="2:5">
      <c r="B325" s="931" t="s">
        <v>129</v>
      </c>
    </row>
    <row r="326" spans="2:5">
      <c r="B326" s="189" t="s">
        <v>964</v>
      </c>
    </row>
    <row r="327" spans="2:5">
      <c r="B327" s="931" t="s">
        <v>131</v>
      </c>
    </row>
    <row r="328" spans="2:5" ht="15.75" customHeight="1" thickBot="1">
      <c r="B328" s="931" t="s">
        <v>82</v>
      </c>
    </row>
    <row r="329" spans="2:5">
      <c r="B329" s="379" t="s">
        <v>642</v>
      </c>
      <c r="C329" s="418" t="s">
        <v>133</v>
      </c>
    </row>
    <row r="330" spans="2:5">
      <c r="B330" s="353">
        <v>-50</v>
      </c>
      <c r="C330" s="696">
        <v>0</v>
      </c>
      <c r="D330" s="943"/>
      <c r="E330" s="943"/>
    </row>
    <row r="331" spans="2:5">
      <c r="B331" s="353">
        <v>-49</v>
      </c>
      <c r="C331" s="696">
        <v>0</v>
      </c>
      <c r="D331" s="943"/>
      <c r="E331" s="943"/>
    </row>
    <row r="332" spans="2:5">
      <c r="B332" s="353">
        <v>-48</v>
      </c>
      <c r="C332" s="696">
        <v>0</v>
      </c>
      <c r="D332" s="943"/>
      <c r="E332" s="943"/>
    </row>
    <row r="333" spans="2:5">
      <c r="B333" s="353">
        <v>-47</v>
      </c>
      <c r="C333" s="696">
        <v>0</v>
      </c>
      <c r="D333" s="943"/>
      <c r="E333" s="943"/>
    </row>
    <row r="334" spans="2:5">
      <c r="B334" s="353">
        <v>-46</v>
      </c>
      <c r="C334" s="696">
        <v>0</v>
      </c>
      <c r="D334" s="943"/>
      <c r="E334" s="943"/>
    </row>
    <row r="335" spans="2:5">
      <c r="B335" s="353">
        <v>-45</v>
      </c>
      <c r="C335" s="696">
        <v>0</v>
      </c>
      <c r="D335" s="943"/>
      <c r="E335" s="943"/>
    </row>
    <row r="336" spans="2:5">
      <c r="B336" s="353">
        <v>-44</v>
      </c>
      <c r="C336" s="696">
        <v>0</v>
      </c>
      <c r="D336" s="943"/>
      <c r="E336" s="943"/>
    </row>
    <row r="337" spans="2:5">
      <c r="B337" s="353">
        <v>-43</v>
      </c>
      <c r="C337" s="696">
        <v>0</v>
      </c>
      <c r="D337" s="943"/>
      <c r="E337" s="943"/>
    </row>
    <row r="338" spans="2:5">
      <c r="B338" s="353">
        <v>-42</v>
      </c>
      <c r="C338" s="696">
        <v>0</v>
      </c>
      <c r="D338" s="943"/>
      <c r="E338" s="943"/>
    </row>
    <row r="339" spans="2:5">
      <c r="B339" s="353">
        <v>-41</v>
      </c>
      <c r="C339" s="696">
        <v>0</v>
      </c>
      <c r="D339" s="943"/>
      <c r="E339" s="943"/>
    </row>
    <row r="340" spans="2:5">
      <c r="B340" s="353">
        <v>-40</v>
      </c>
      <c r="C340" s="696">
        <v>0</v>
      </c>
      <c r="D340" s="943"/>
      <c r="E340" s="943"/>
    </row>
    <row r="341" spans="2:5">
      <c r="B341" s="353">
        <v>-39</v>
      </c>
      <c r="C341" s="696">
        <v>0</v>
      </c>
      <c r="D341" s="943"/>
      <c r="E341" s="943"/>
    </row>
    <row r="342" spans="2:5">
      <c r="B342" s="353">
        <v>-38</v>
      </c>
      <c r="C342" s="696">
        <v>0</v>
      </c>
      <c r="D342" s="943"/>
      <c r="E342" s="943"/>
    </row>
    <row r="343" spans="2:5">
      <c r="B343" s="353">
        <v>-37</v>
      </c>
      <c r="C343" s="696">
        <v>0</v>
      </c>
      <c r="D343" s="943"/>
      <c r="E343" s="943"/>
    </row>
    <row r="344" spans="2:5">
      <c r="B344" s="353">
        <v>-36</v>
      </c>
      <c r="C344" s="696">
        <v>0</v>
      </c>
      <c r="D344" s="943"/>
      <c r="E344" s="943"/>
    </row>
    <row r="345" spans="2:5">
      <c r="B345" s="353">
        <v>-35</v>
      </c>
      <c r="C345" s="696">
        <v>0</v>
      </c>
      <c r="D345" s="943"/>
      <c r="E345" s="943"/>
    </row>
    <row r="346" spans="2:5">
      <c r="B346" s="353">
        <v>-34</v>
      </c>
      <c r="C346" s="696">
        <v>0</v>
      </c>
      <c r="D346" s="943"/>
      <c r="E346" s="943"/>
    </row>
    <row r="347" spans="2:5">
      <c r="B347" s="353">
        <v>-33</v>
      </c>
      <c r="C347" s="696">
        <v>0</v>
      </c>
      <c r="D347" s="943"/>
      <c r="E347" s="943"/>
    </row>
    <row r="348" spans="2:5">
      <c r="B348" s="353">
        <v>-32</v>
      </c>
      <c r="C348" s="696">
        <v>0</v>
      </c>
      <c r="D348" s="943"/>
      <c r="E348" s="943"/>
    </row>
    <row r="349" spans="2:5">
      <c r="B349" s="353">
        <v>-31</v>
      </c>
      <c r="C349" s="696">
        <v>0</v>
      </c>
      <c r="D349" s="943"/>
      <c r="E349" s="943"/>
    </row>
    <row r="350" spans="2:5">
      <c r="B350" s="353">
        <v>-30</v>
      </c>
      <c r="C350" s="696">
        <v>0</v>
      </c>
      <c r="D350" s="943"/>
      <c r="E350" s="943"/>
    </row>
    <row r="351" spans="2:5">
      <c r="B351" s="353">
        <v>-29</v>
      </c>
      <c r="C351" s="696">
        <v>0</v>
      </c>
      <c r="D351" s="943"/>
      <c r="E351" s="943"/>
    </row>
    <row r="352" spans="2:5">
      <c r="B352" s="353">
        <v>-28</v>
      </c>
      <c r="C352" s="696">
        <v>0</v>
      </c>
      <c r="D352" s="943"/>
      <c r="E352" s="943"/>
    </row>
    <row r="353" spans="2:5">
      <c r="B353" s="353">
        <v>-27</v>
      </c>
      <c r="C353" s="696">
        <v>0</v>
      </c>
      <c r="D353" s="943"/>
      <c r="E353" s="943"/>
    </row>
    <row r="354" spans="2:5">
      <c r="B354" s="353">
        <v>-26</v>
      </c>
      <c r="C354" s="696">
        <v>0</v>
      </c>
      <c r="D354" s="943"/>
      <c r="E354" s="943"/>
    </row>
    <row r="355" spans="2:5">
      <c r="B355" s="353">
        <v>-25</v>
      </c>
      <c r="C355" s="696">
        <v>0</v>
      </c>
      <c r="D355" s="943"/>
      <c r="E355" s="943"/>
    </row>
    <row r="356" spans="2:5">
      <c r="B356" s="353">
        <v>-24</v>
      </c>
      <c r="C356" s="696">
        <v>0</v>
      </c>
      <c r="D356" s="943"/>
      <c r="E356" s="943"/>
    </row>
    <row r="357" spans="2:5">
      <c r="B357" s="353">
        <v>-23</v>
      </c>
      <c r="C357" s="696">
        <v>0</v>
      </c>
      <c r="D357" s="943"/>
      <c r="E357" s="943"/>
    </row>
    <row r="358" spans="2:5">
      <c r="B358" s="353">
        <v>-22</v>
      </c>
      <c r="C358" s="696">
        <v>0</v>
      </c>
      <c r="D358" s="943"/>
      <c r="E358" s="943"/>
    </row>
    <row r="359" spans="2:5">
      <c r="B359" s="353">
        <v>-21</v>
      </c>
      <c r="C359" s="696">
        <v>0</v>
      </c>
      <c r="D359" s="943"/>
      <c r="E359" s="943"/>
    </row>
    <row r="360" spans="2:5">
      <c r="B360" s="353">
        <v>-20</v>
      </c>
      <c r="C360" s="696">
        <v>0</v>
      </c>
      <c r="D360" s="943"/>
      <c r="E360" s="943"/>
    </row>
    <row r="361" spans="2:5">
      <c r="B361" s="353">
        <v>-19</v>
      </c>
      <c r="C361" s="696">
        <v>0</v>
      </c>
      <c r="D361" s="943"/>
      <c r="E361" s="943"/>
    </row>
    <row r="362" spans="2:5">
      <c r="B362" s="353">
        <v>-18</v>
      </c>
      <c r="C362" s="696">
        <v>0</v>
      </c>
      <c r="D362" s="943"/>
      <c r="E362" s="943"/>
    </row>
    <row r="363" spans="2:5">
      <c r="B363" s="353">
        <v>-17</v>
      </c>
      <c r="C363" s="696">
        <v>0</v>
      </c>
      <c r="D363" s="943"/>
      <c r="E363" s="943"/>
    </row>
    <row r="364" spans="2:5">
      <c r="B364" s="353">
        <v>-16</v>
      </c>
      <c r="C364" s="696">
        <v>0</v>
      </c>
      <c r="D364" s="943"/>
      <c r="E364" s="943"/>
    </row>
    <row r="365" spans="2:5">
      <c r="B365" s="353">
        <v>-15</v>
      </c>
      <c r="C365" s="696">
        <v>0</v>
      </c>
      <c r="D365" s="943"/>
      <c r="E365" s="943"/>
    </row>
    <row r="366" spans="2:5">
      <c r="B366" s="353">
        <v>-14</v>
      </c>
      <c r="C366" s="696">
        <v>0</v>
      </c>
      <c r="D366" s="943"/>
      <c r="E366" s="943"/>
    </row>
    <row r="367" spans="2:5">
      <c r="B367" s="353">
        <v>-13</v>
      </c>
      <c r="C367" s="696">
        <v>0</v>
      </c>
      <c r="D367" s="943"/>
      <c r="E367" s="943"/>
    </row>
    <row r="368" spans="2:5">
      <c r="B368" s="353">
        <v>-12</v>
      </c>
      <c r="C368" s="696">
        <v>0</v>
      </c>
      <c r="D368" s="943"/>
      <c r="E368" s="943"/>
    </row>
    <row r="369" spans="2:5">
      <c r="B369" s="353">
        <v>-11</v>
      </c>
      <c r="C369" s="696">
        <v>0</v>
      </c>
      <c r="D369" s="943"/>
      <c r="E369" s="943"/>
    </row>
    <row r="370" spans="2:5">
      <c r="B370" s="353">
        <v>-10</v>
      </c>
      <c r="C370" s="696">
        <v>0</v>
      </c>
      <c r="D370" s="943"/>
      <c r="E370" s="943"/>
    </row>
    <row r="371" spans="2:5">
      <c r="B371" s="353">
        <v>-9</v>
      </c>
      <c r="C371" s="696">
        <v>0</v>
      </c>
      <c r="D371" s="943"/>
      <c r="E371" s="943"/>
    </row>
    <row r="372" spans="2:5">
      <c r="B372" s="353">
        <v>-8</v>
      </c>
      <c r="C372" s="696">
        <v>0</v>
      </c>
      <c r="D372" s="943"/>
      <c r="E372" s="943"/>
    </row>
    <row r="373" spans="2:5">
      <c r="B373" s="353">
        <v>-7</v>
      </c>
      <c r="C373" s="696">
        <v>0</v>
      </c>
      <c r="D373" s="943"/>
      <c r="E373" s="943"/>
    </row>
    <row r="374" spans="2:5">
      <c r="B374" s="353">
        <v>-6</v>
      </c>
      <c r="C374" s="696">
        <v>0</v>
      </c>
      <c r="D374" s="943"/>
      <c r="E374" s="943"/>
    </row>
    <row r="375" spans="2:5">
      <c r="B375" s="353">
        <v>-5</v>
      </c>
      <c r="C375" s="696">
        <v>0</v>
      </c>
      <c r="D375" s="943"/>
      <c r="E375" s="943"/>
    </row>
    <row r="376" spans="2:5">
      <c r="B376" s="353">
        <v>-4</v>
      </c>
      <c r="C376" s="696">
        <v>0</v>
      </c>
      <c r="D376" s="943"/>
      <c r="E376" s="943"/>
    </row>
    <row r="377" spans="2:5">
      <c r="B377" s="353">
        <v>-3</v>
      </c>
      <c r="C377" s="696">
        <v>0</v>
      </c>
      <c r="D377" s="943"/>
      <c r="E377" s="943"/>
    </row>
    <row r="378" spans="2:5">
      <c r="B378" s="353">
        <v>-2</v>
      </c>
      <c r="C378" s="696">
        <v>0</v>
      </c>
      <c r="D378" s="943"/>
      <c r="E378" s="943"/>
    </row>
    <row r="379" spans="2:5">
      <c r="B379" s="353">
        <v>-1</v>
      </c>
      <c r="C379" s="696">
        <v>0</v>
      </c>
      <c r="D379" s="943"/>
      <c r="E379" s="943"/>
    </row>
    <row r="380" spans="2:5">
      <c r="B380" s="353">
        <v>0</v>
      </c>
      <c r="C380" s="696">
        <v>0</v>
      </c>
      <c r="D380" s="943"/>
      <c r="E380" s="943"/>
    </row>
    <row r="381" spans="2:5">
      <c r="B381" s="353">
        <v>1</v>
      </c>
      <c r="C381" s="696">
        <v>0</v>
      </c>
      <c r="D381" s="943"/>
      <c r="E381" s="943"/>
    </row>
    <row r="382" spans="2:5">
      <c r="B382" s="353">
        <v>2</v>
      </c>
      <c r="C382" s="696">
        <v>4</v>
      </c>
      <c r="D382" s="943"/>
      <c r="E382" s="943"/>
    </row>
    <row r="383" spans="2:5">
      <c r="B383" s="353">
        <v>3</v>
      </c>
      <c r="C383" s="696">
        <v>7</v>
      </c>
      <c r="D383" s="943"/>
      <c r="E383" s="943"/>
    </row>
    <row r="384" spans="2:5">
      <c r="B384" s="353">
        <v>4</v>
      </c>
      <c r="C384" s="696">
        <v>23</v>
      </c>
      <c r="D384" s="943"/>
      <c r="E384" s="943"/>
    </row>
    <row r="385" spans="2:5">
      <c r="B385" s="353">
        <v>5</v>
      </c>
      <c r="C385" s="696">
        <v>25</v>
      </c>
      <c r="D385" s="943"/>
      <c r="E385" s="943"/>
    </row>
    <row r="386" spans="2:5">
      <c r="B386" s="353">
        <v>6</v>
      </c>
      <c r="C386" s="696">
        <v>36</v>
      </c>
      <c r="D386" s="943"/>
      <c r="E386" s="943"/>
    </row>
    <row r="387" spans="2:5">
      <c r="B387" s="353">
        <v>7</v>
      </c>
      <c r="C387" s="696">
        <v>44</v>
      </c>
      <c r="D387" s="943"/>
      <c r="E387" s="943"/>
    </row>
    <row r="388" spans="2:5">
      <c r="B388" s="353">
        <v>8</v>
      </c>
      <c r="C388" s="696">
        <v>65</v>
      </c>
      <c r="D388" s="943"/>
      <c r="E388" s="943"/>
    </row>
    <row r="389" spans="2:5">
      <c r="B389" s="353">
        <v>9</v>
      </c>
      <c r="C389" s="696">
        <v>74</v>
      </c>
      <c r="D389" s="943"/>
      <c r="E389" s="943"/>
    </row>
    <row r="390" spans="2:5">
      <c r="B390" s="353">
        <v>10</v>
      </c>
      <c r="C390" s="696">
        <v>98</v>
      </c>
      <c r="D390" s="943"/>
      <c r="E390" s="943"/>
    </row>
    <row r="391" spans="2:5">
      <c r="B391" s="353">
        <v>11</v>
      </c>
      <c r="C391" s="696">
        <v>117</v>
      </c>
      <c r="D391" s="943"/>
      <c r="E391" s="943"/>
    </row>
    <row r="392" spans="2:5">
      <c r="B392" s="353">
        <v>12</v>
      </c>
      <c r="C392" s="696">
        <v>148</v>
      </c>
      <c r="D392" s="943"/>
      <c r="E392" s="943"/>
    </row>
    <row r="393" spans="2:5">
      <c r="B393" s="353">
        <v>13</v>
      </c>
      <c r="C393" s="696">
        <v>211</v>
      </c>
      <c r="D393" s="943"/>
      <c r="E393" s="943"/>
    </row>
    <row r="394" spans="2:5">
      <c r="B394" s="353">
        <v>14</v>
      </c>
      <c r="C394" s="696">
        <v>206</v>
      </c>
      <c r="D394" s="943"/>
      <c r="E394" s="943"/>
    </row>
    <row r="395" spans="2:5">
      <c r="B395" s="353">
        <v>15</v>
      </c>
      <c r="C395" s="696">
        <v>208</v>
      </c>
      <c r="D395" s="943"/>
      <c r="E395" s="943"/>
    </row>
    <row r="396" spans="2:5">
      <c r="B396" s="353">
        <v>16</v>
      </c>
      <c r="C396" s="696">
        <v>255</v>
      </c>
      <c r="D396" s="943"/>
      <c r="E396" s="943"/>
    </row>
    <row r="397" spans="2:5">
      <c r="B397" s="353">
        <v>17</v>
      </c>
      <c r="C397" s="696">
        <v>288</v>
      </c>
      <c r="D397" s="943"/>
      <c r="E397" s="943"/>
    </row>
    <row r="398" spans="2:5">
      <c r="B398" s="353">
        <v>18</v>
      </c>
      <c r="C398" s="696">
        <v>253</v>
      </c>
      <c r="D398" s="943"/>
      <c r="E398" s="943"/>
    </row>
    <row r="399" spans="2:5">
      <c r="B399" s="353">
        <v>19</v>
      </c>
      <c r="C399" s="696">
        <v>329</v>
      </c>
      <c r="D399" s="943"/>
      <c r="E399" s="943"/>
    </row>
    <row r="400" spans="2:5">
      <c r="B400" s="353">
        <v>20</v>
      </c>
      <c r="C400" s="696">
        <v>365</v>
      </c>
      <c r="D400" s="943"/>
      <c r="E400" s="943"/>
    </row>
    <row r="401" spans="2:5">
      <c r="B401" s="353">
        <v>21</v>
      </c>
      <c r="C401" s="696">
        <v>323</v>
      </c>
      <c r="D401" s="943"/>
      <c r="E401" s="943"/>
    </row>
    <row r="402" spans="2:5">
      <c r="B402" s="353">
        <v>22</v>
      </c>
      <c r="C402" s="696">
        <v>327</v>
      </c>
      <c r="D402" s="943"/>
      <c r="E402" s="943"/>
    </row>
    <row r="403" spans="2:5">
      <c r="B403" s="353">
        <v>23</v>
      </c>
      <c r="C403" s="696">
        <v>316</v>
      </c>
      <c r="D403" s="943"/>
      <c r="E403" s="943"/>
    </row>
    <row r="404" spans="2:5">
      <c r="B404" s="353">
        <v>24</v>
      </c>
      <c r="C404" s="696">
        <v>283</v>
      </c>
      <c r="D404" s="943"/>
      <c r="E404" s="943"/>
    </row>
    <row r="405" spans="2:5">
      <c r="B405" s="353">
        <v>25</v>
      </c>
      <c r="C405" s="696">
        <v>286</v>
      </c>
      <c r="D405" s="943"/>
      <c r="E405" s="943"/>
    </row>
    <row r="406" spans="2:5">
      <c r="B406" s="353">
        <v>26</v>
      </c>
      <c r="C406" s="696">
        <v>299</v>
      </c>
      <c r="D406" s="943"/>
      <c r="E406" s="943"/>
    </row>
    <row r="407" spans="2:5">
      <c r="B407" s="353">
        <v>27</v>
      </c>
      <c r="C407" s="696">
        <v>287</v>
      </c>
      <c r="D407" s="943"/>
      <c r="E407" s="943"/>
    </row>
    <row r="408" spans="2:5">
      <c r="B408" s="353">
        <v>28</v>
      </c>
      <c r="C408" s="696">
        <v>319</v>
      </c>
      <c r="D408" s="943"/>
      <c r="E408" s="943"/>
    </row>
    <row r="409" spans="2:5">
      <c r="B409" s="353">
        <v>29</v>
      </c>
      <c r="C409" s="696">
        <v>340</v>
      </c>
      <c r="D409" s="943"/>
      <c r="E409" s="943"/>
    </row>
    <row r="410" spans="2:5">
      <c r="B410" s="353">
        <v>30</v>
      </c>
      <c r="C410" s="696">
        <v>362</v>
      </c>
      <c r="D410" s="943"/>
      <c r="E410" s="943"/>
    </row>
    <row r="411" spans="2:5">
      <c r="B411" s="353">
        <v>31</v>
      </c>
      <c r="C411" s="696">
        <v>417</v>
      </c>
      <c r="D411" s="943"/>
      <c r="E411" s="943"/>
    </row>
    <row r="412" spans="2:5">
      <c r="B412" s="353">
        <v>32</v>
      </c>
      <c r="C412" s="696">
        <v>429</v>
      </c>
      <c r="D412" s="943"/>
      <c r="E412" s="943"/>
    </row>
    <row r="413" spans="2:5">
      <c r="B413" s="353">
        <v>33</v>
      </c>
      <c r="C413" s="696">
        <v>417</v>
      </c>
      <c r="D413" s="943"/>
      <c r="E413" s="943"/>
    </row>
    <row r="414" spans="2:5">
      <c r="B414" s="353">
        <v>34</v>
      </c>
      <c r="C414" s="696">
        <v>390</v>
      </c>
      <c r="D414" s="943"/>
      <c r="E414" s="943"/>
    </row>
    <row r="415" spans="2:5">
      <c r="B415" s="353">
        <v>35</v>
      </c>
      <c r="C415" s="696">
        <v>335</v>
      </c>
      <c r="D415" s="943"/>
      <c r="E415" s="943"/>
    </row>
    <row r="416" spans="2:5">
      <c r="B416" s="353">
        <v>36</v>
      </c>
      <c r="C416" s="696">
        <v>272</v>
      </c>
      <c r="D416" s="943"/>
      <c r="E416" s="943"/>
    </row>
    <row r="417" spans="2:5">
      <c r="B417" s="353">
        <v>37</v>
      </c>
      <c r="C417" s="696">
        <v>210</v>
      </c>
      <c r="D417" s="943"/>
      <c r="E417" s="943"/>
    </row>
    <row r="418" spans="2:5">
      <c r="B418" s="353">
        <v>38</v>
      </c>
      <c r="C418" s="696">
        <v>150</v>
      </c>
      <c r="D418" s="943"/>
      <c r="E418" s="943"/>
    </row>
    <row r="419" spans="2:5">
      <c r="B419" s="353">
        <v>39</v>
      </c>
      <c r="C419" s="696">
        <v>77</v>
      </c>
      <c r="D419" s="943"/>
      <c r="E419" s="943"/>
    </row>
    <row r="420" spans="2:5">
      <c r="B420" s="353">
        <v>40</v>
      </c>
      <c r="C420" s="696">
        <v>60</v>
      </c>
      <c r="D420" s="943"/>
      <c r="E420" s="943"/>
    </row>
    <row r="421" spans="2:5">
      <c r="B421" s="353">
        <v>41</v>
      </c>
      <c r="C421" s="696">
        <v>40</v>
      </c>
      <c r="D421" s="943"/>
      <c r="E421" s="943"/>
    </row>
    <row r="422" spans="2:5">
      <c r="B422" s="353">
        <v>42</v>
      </c>
      <c r="C422" s="696">
        <v>30</v>
      </c>
      <c r="D422" s="943"/>
      <c r="E422" s="943"/>
    </row>
    <row r="423" spans="2:5">
      <c r="B423" s="353">
        <v>43</v>
      </c>
      <c r="C423" s="696">
        <v>21</v>
      </c>
      <c r="D423" s="943"/>
      <c r="E423" s="943"/>
    </row>
    <row r="424" spans="2:5">
      <c r="B424" s="353">
        <v>44</v>
      </c>
      <c r="C424" s="696">
        <v>11</v>
      </c>
      <c r="D424" s="943"/>
      <c r="E424" s="943"/>
    </row>
    <row r="425" spans="2:5">
      <c r="B425" s="353">
        <v>45</v>
      </c>
      <c r="C425" s="696">
        <v>3</v>
      </c>
      <c r="D425" s="943"/>
      <c r="E425" s="943"/>
    </row>
    <row r="426" spans="2:5">
      <c r="B426" s="353">
        <v>46</v>
      </c>
      <c r="C426" s="696">
        <v>0</v>
      </c>
      <c r="D426" s="943"/>
      <c r="E426" s="943"/>
    </row>
    <row r="427" spans="2:5">
      <c r="B427" s="353">
        <v>47</v>
      </c>
      <c r="C427" s="696">
        <v>0</v>
      </c>
      <c r="D427" s="943"/>
      <c r="E427" s="943"/>
    </row>
    <row r="428" spans="2:5">
      <c r="B428" s="353">
        <v>48</v>
      </c>
      <c r="C428" s="696">
        <v>0</v>
      </c>
      <c r="D428" s="943"/>
      <c r="E428" s="943"/>
    </row>
    <row r="429" spans="2:5">
      <c r="B429" s="353">
        <v>49</v>
      </c>
      <c r="C429" s="696">
        <v>0</v>
      </c>
      <c r="D429" s="943"/>
      <c r="E429" s="943"/>
    </row>
    <row r="430" spans="2:5">
      <c r="B430" s="353">
        <v>50</v>
      </c>
      <c r="C430" s="696">
        <v>0</v>
      </c>
      <c r="D430" s="943"/>
      <c r="E430" s="943"/>
    </row>
    <row r="431" spans="2:5">
      <c r="B431" s="353">
        <v>51</v>
      </c>
      <c r="C431" s="696">
        <v>0</v>
      </c>
      <c r="D431" s="943"/>
      <c r="E431" s="943"/>
    </row>
    <row r="432" spans="2:5">
      <c r="B432" s="353">
        <v>52</v>
      </c>
      <c r="C432" s="696">
        <v>0</v>
      </c>
      <c r="D432" s="943"/>
      <c r="E432" s="943"/>
    </row>
    <row r="433" spans="2:5">
      <c r="B433" s="353">
        <v>53</v>
      </c>
      <c r="C433" s="696">
        <v>0</v>
      </c>
      <c r="D433" s="943"/>
      <c r="E433" s="943"/>
    </row>
    <row r="434" spans="2:5">
      <c r="B434" s="353">
        <v>54</v>
      </c>
      <c r="C434" s="696">
        <v>0</v>
      </c>
      <c r="D434" s="943"/>
      <c r="E434" s="943"/>
    </row>
    <row r="435" spans="2:5">
      <c r="B435" s="353">
        <v>55</v>
      </c>
      <c r="C435" s="696">
        <v>0</v>
      </c>
      <c r="D435" s="943"/>
      <c r="E435" s="943"/>
    </row>
    <row r="436" spans="2:5">
      <c r="B436" s="353">
        <v>56</v>
      </c>
      <c r="C436" s="696">
        <v>0</v>
      </c>
      <c r="D436" s="943"/>
      <c r="E436" s="943"/>
    </row>
    <row r="437" spans="2:5">
      <c r="B437" s="353">
        <v>57</v>
      </c>
      <c r="C437" s="696">
        <v>0</v>
      </c>
      <c r="D437" s="943"/>
      <c r="E437" s="943"/>
    </row>
    <row r="438" spans="2:5">
      <c r="B438" s="353">
        <v>58</v>
      </c>
      <c r="C438" s="696">
        <v>0</v>
      </c>
      <c r="D438" s="943"/>
      <c r="E438" s="943"/>
    </row>
    <row r="439" spans="2:5">
      <c r="B439" s="353">
        <v>59</v>
      </c>
      <c r="C439" s="696">
        <v>0</v>
      </c>
      <c r="D439" s="943"/>
      <c r="E439" s="943"/>
    </row>
    <row r="440" spans="2:5">
      <c r="B440" s="353">
        <v>60</v>
      </c>
      <c r="C440" s="696">
        <v>0</v>
      </c>
      <c r="D440" s="943"/>
      <c r="E440" s="943"/>
    </row>
    <row r="441" spans="2:5">
      <c r="B441" s="353">
        <v>61</v>
      </c>
      <c r="C441" s="696">
        <v>0</v>
      </c>
      <c r="D441" s="943"/>
      <c r="E441" s="943"/>
    </row>
    <row r="442" spans="2:5">
      <c r="B442" s="353">
        <v>62</v>
      </c>
      <c r="C442" s="696">
        <v>0</v>
      </c>
      <c r="D442" s="943"/>
      <c r="E442" s="943"/>
    </row>
    <row r="443" spans="2:5">
      <c r="B443" s="353">
        <v>63</v>
      </c>
      <c r="C443" s="696">
        <v>0</v>
      </c>
      <c r="D443" s="943"/>
      <c r="E443" s="943"/>
    </row>
    <row r="444" spans="2:5">
      <c r="B444" s="353">
        <v>64</v>
      </c>
      <c r="C444" s="696">
        <v>0</v>
      </c>
      <c r="D444" s="943"/>
      <c r="E444" s="943"/>
    </row>
    <row r="445" spans="2:5">
      <c r="B445" s="353">
        <v>65</v>
      </c>
      <c r="C445" s="696">
        <v>0</v>
      </c>
      <c r="D445" s="943"/>
      <c r="E445" s="943"/>
    </row>
    <row r="446" spans="2:5">
      <c r="B446" s="353">
        <v>66</v>
      </c>
      <c r="C446" s="696">
        <v>0</v>
      </c>
      <c r="D446" s="943"/>
      <c r="E446" s="943"/>
    </row>
    <row r="447" spans="2:5">
      <c r="B447" s="353">
        <v>67</v>
      </c>
      <c r="C447" s="696">
        <v>0</v>
      </c>
      <c r="D447" s="943"/>
      <c r="E447" s="943"/>
    </row>
    <row r="448" spans="2:5">
      <c r="B448" s="353">
        <v>68</v>
      </c>
      <c r="C448" s="696">
        <v>0</v>
      </c>
      <c r="D448" s="943"/>
      <c r="E448" s="943"/>
    </row>
    <row r="449" spans="2:5">
      <c r="B449" s="353">
        <v>69</v>
      </c>
      <c r="C449" s="696">
        <v>0</v>
      </c>
      <c r="D449" s="943"/>
      <c r="E449" s="943"/>
    </row>
    <row r="450" spans="2:5">
      <c r="B450" s="353">
        <v>70</v>
      </c>
      <c r="C450" s="696">
        <v>0</v>
      </c>
      <c r="D450" s="943"/>
      <c r="E450" s="943"/>
    </row>
    <row r="451" spans="2:5">
      <c r="B451" s="353">
        <v>71</v>
      </c>
      <c r="C451" s="696">
        <v>0</v>
      </c>
      <c r="D451" s="943"/>
      <c r="E451" s="943"/>
    </row>
    <row r="452" spans="2:5">
      <c r="B452" s="353">
        <v>72</v>
      </c>
      <c r="C452" s="696">
        <v>0</v>
      </c>
      <c r="D452" s="943"/>
      <c r="E452" s="943"/>
    </row>
    <row r="453" spans="2:5">
      <c r="B453" s="353">
        <v>73</v>
      </c>
      <c r="C453" s="696">
        <v>0</v>
      </c>
      <c r="D453" s="943"/>
      <c r="E453" s="943"/>
    </row>
    <row r="454" spans="2:5">
      <c r="B454" s="353">
        <v>74</v>
      </c>
      <c r="C454" s="696">
        <v>0</v>
      </c>
      <c r="D454" s="943"/>
      <c r="E454" s="943"/>
    </row>
    <row r="455" spans="2:5">
      <c r="B455" s="353">
        <v>75</v>
      </c>
      <c r="C455" s="696">
        <v>0</v>
      </c>
      <c r="D455" s="943"/>
      <c r="E455" s="943"/>
    </row>
    <row r="456" spans="2:5">
      <c r="B456" s="353">
        <v>76</v>
      </c>
      <c r="C456" s="696">
        <v>0</v>
      </c>
      <c r="D456" s="943"/>
      <c r="E456" s="943"/>
    </row>
    <row r="457" spans="2:5">
      <c r="B457" s="353">
        <v>77</v>
      </c>
      <c r="C457" s="696">
        <v>0</v>
      </c>
      <c r="D457" s="943"/>
      <c r="E457" s="943"/>
    </row>
    <row r="458" spans="2:5">
      <c r="B458" s="353">
        <v>78</v>
      </c>
      <c r="C458" s="696">
        <v>0</v>
      </c>
      <c r="D458" s="943"/>
      <c r="E458" s="943"/>
    </row>
    <row r="459" spans="2:5">
      <c r="B459" s="353">
        <v>79</v>
      </c>
      <c r="C459" s="696">
        <v>0</v>
      </c>
      <c r="D459" s="943"/>
      <c r="E459" s="943"/>
    </row>
    <row r="460" spans="2:5">
      <c r="B460" s="353">
        <v>80</v>
      </c>
      <c r="C460" s="696">
        <v>0</v>
      </c>
      <c r="D460" s="943"/>
      <c r="E460" s="943"/>
    </row>
    <row r="461" spans="2:5">
      <c r="B461" s="353">
        <v>81</v>
      </c>
      <c r="C461" s="696">
        <v>0</v>
      </c>
      <c r="D461" s="943"/>
      <c r="E461" s="943"/>
    </row>
    <row r="462" spans="2:5">
      <c r="B462" s="353">
        <v>82</v>
      </c>
      <c r="C462" s="696">
        <v>0</v>
      </c>
      <c r="D462" s="943"/>
      <c r="E462" s="943"/>
    </row>
    <row r="463" spans="2:5">
      <c r="B463" s="353">
        <v>83</v>
      </c>
      <c r="C463" s="696">
        <v>0</v>
      </c>
      <c r="D463" s="943"/>
      <c r="E463" s="943"/>
    </row>
    <row r="464" spans="2:5">
      <c r="B464" s="353">
        <v>84</v>
      </c>
      <c r="C464" s="696">
        <v>0</v>
      </c>
      <c r="D464" s="943"/>
      <c r="E464" s="943"/>
    </row>
    <row r="465" spans="2:5">
      <c r="B465" s="353">
        <v>85</v>
      </c>
      <c r="C465" s="696">
        <v>0</v>
      </c>
      <c r="D465" s="943"/>
      <c r="E465" s="943"/>
    </row>
    <row r="466" spans="2:5">
      <c r="B466" s="353">
        <v>86</v>
      </c>
      <c r="C466" s="696">
        <v>0</v>
      </c>
      <c r="D466" s="943"/>
      <c r="E466" s="943"/>
    </row>
    <row r="467" spans="2:5">
      <c r="B467" s="353">
        <v>87</v>
      </c>
      <c r="C467" s="696">
        <v>0</v>
      </c>
      <c r="D467" s="943"/>
      <c r="E467" s="943"/>
    </row>
    <row r="468" spans="2:5">
      <c r="B468" s="353">
        <v>88</v>
      </c>
      <c r="C468" s="696">
        <v>0</v>
      </c>
      <c r="D468" s="943"/>
      <c r="E468" s="943"/>
    </row>
    <row r="469" spans="2:5">
      <c r="B469" s="353">
        <v>89</v>
      </c>
      <c r="C469" s="696">
        <v>0</v>
      </c>
      <c r="D469" s="943"/>
      <c r="E469" s="943"/>
    </row>
    <row r="470" spans="2:5">
      <c r="B470" s="353">
        <v>90</v>
      </c>
      <c r="C470" s="696">
        <v>0</v>
      </c>
      <c r="D470" s="943"/>
      <c r="E470" s="943"/>
    </row>
    <row r="471" spans="2:5">
      <c r="B471" s="353">
        <v>91</v>
      </c>
      <c r="C471" s="696">
        <v>0</v>
      </c>
      <c r="D471" s="943"/>
      <c r="E471" s="943"/>
    </row>
    <row r="472" spans="2:5">
      <c r="B472" s="353">
        <v>92</v>
      </c>
      <c r="C472" s="696">
        <v>0</v>
      </c>
      <c r="D472" s="943"/>
      <c r="E472" s="943"/>
    </row>
    <row r="473" spans="2:5">
      <c r="B473" s="353">
        <v>93</v>
      </c>
      <c r="C473" s="696">
        <v>0</v>
      </c>
      <c r="D473" s="943"/>
      <c r="E473" s="943"/>
    </row>
    <row r="474" spans="2:5">
      <c r="B474" s="353">
        <v>94</v>
      </c>
      <c r="C474" s="696">
        <v>0</v>
      </c>
      <c r="D474" s="943"/>
      <c r="E474" s="943"/>
    </row>
    <row r="475" spans="2:5">
      <c r="B475" s="353">
        <v>95</v>
      </c>
      <c r="C475" s="696">
        <v>0</v>
      </c>
      <c r="D475" s="943"/>
      <c r="E475" s="943"/>
    </row>
    <row r="476" spans="2:5">
      <c r="B476" s="353">
        <v>96</v>
      </c>
      <c r="C476" s="696">
        <v>0</v>
      </c>
      <c r="D476" s="943"/>
      <c r="E476" s="943"/>
    </row>
    <row r="477" spans="2:5">
      <c r="B477" s="353">
        <v>97</v>
      </c>
      <c r="C477" s="696">
        <v>0</v>
      </c>
      <c r="D477" s="943"/>
      <c r="E477" s="943" t="s">
        <v>643</v>
      </c>
    </row>
    <row r="478" spans="2:5" ht="15.75" customHeight="1" thickBot="1">
      <c r="B478" s="360">
        <v>98</v>
      </c>
      <c r="C478" s="855">
        <v>0</v>
      </c>
      <c r="D478" s="943"/>
      <c r="E478" s="943">
        <f>SUM(C330:C478)</f>
        <v>8760</v>
      </c>
    </row>
    <row r="479" spans="2:5">
      <c r="B479" s="292"/>
      <c r="C479" s="292"/>
    </row>
    <row r="480" spans="2:5">
      <c r="B480" s="292"/>
      <c r="C480" s="292"/>
    </row>
    <row r="481" spans="2:18">
      <c r="B481" s="292"/>
      <c r="C481" s="292"/>
    </row>
    <row r="482" spans="2:18">
      <c r="B482" s="292"/>
      <c r="C482" s="292"/>
    </row>
    <row r="490" spans="2:18">
      <c r="C490" s="943"/>
      <c r="D490" s="943"/>
      <c r="E490" s="943"/>
      <c r="F490" s="943"/>
      <c r="G490" s="943"/>
      <c r="H490" s="943"/>
      <c r="I490" s="943"/>
      <c r="J490" s="943"/>
      <c r="K490" s="943"/>
      <c r="L490" s="943"/>
      <c r="M490" s="943"/>
      <c r="N490" s="943"/>
      <c r="O490" s="943"/>
      <c r="P490" s="943"/>
    </row>
    <row r="491" spans="2:18">
      <c r="C491" s="943"/>
      <c r="D491" s="943"/>
      <c r="E491" s="943"/>
      <c r="F491" s="943"/>
      <c r="G491" s="943"/>
      <c r="H491" s="943"/>
      <c r="I491" s="943"/>
      <c r="J491" s="943"/>
      <c r="K491" s="943"/>
      <c r="L491" s="943"/>
      <c r="M491" s="943"/>
      <c r="N491" s="943"/>
      <c r="O491" s="943"/>
      <c r="P491" s="943"/>
    </row>
    <row r="492" spans="2:18" ht="18.75" customHeight="1">
      <c r="B492" s="1283"/>
      <c r="C492" s="903"/>
      <c r="D492" s="903"/>
      <c r="E492" s="903"/>
      <c r="F492" s="903"/>
      <c r="G492" s="903"/>
      <c r="H492" s="903"/>
      <c r="I492" s="903"/>
      <c r="J492" s="903"/>
      <c r="K492" s="903"/>
      <c r="L492" s="903"/>
      <c r="M492" s="903"/>
      <c r="N492" s="903"/>
      <c r="O492" s="903"/>
      <c r="P492" s="903"/>
      <c r="Q492" s="643"/>
      <c r="R492" s="643"/>
    </row>
    <row r="493" spans="2:18">
      <c r="B493" s="903"/>
      <c r="C493" s="903"/>
      <c r="D493" s="903"/>
      <c r="E493" s="903"/>
      <c r="F493" s="903"/>
      <c r="G493" s="903"/>
      <c r="H493" s="903"/>
      <c r="I493" s="903"/>
      <c r="J493" s="903"/>
      <c r="K493" s="903"/>
      <c r="L493" s="903"/>
      <c r="M493" s="903"/>
      <c r="N493" s="903"/>
      <c r="O493" s="903"/>
      <c r="P493" s="903"/>
      <c r="Q493" s="643"/>
      <c r="R493" s="643"/>
    </row>
    <row r="494" spans="2:18">
      <c r="B494" s="903"/>
      <c r="C494" s="903"/>
      <c r="D494" s="903"/>
      <c r="E494" s="903"/>
      <c r="F494" s="903"/>
      <c r="G494" s="903"/>
      <c r="H494" s="903"/>
      <c r="I494" s="903"/>
      <c r="J494" s="903"/>
      <c r="K494" s="903"/>
      <c r="L494" s="903"/>
      <c r="M494" s="903"/>
      <c r="N494" s="903"/>
      <c r="O494" s="903"/>
      <c r="P494" s="903"/>
      <c r="Q494" s="643"/>
      <c r="R494" s="643"/>
    </row>
    <row r="495" spans="2:18" ht="15.75" customHeight="1">
      <c r="B495" s="1283"/>
      <c r="C495" s="903"/>
      <c r="D495" s="903"/>
      <c r="E495" s="903"/>
      <c r="F495" s="903"/>
      <c r="G495" s="903"/>
      <c r="H495" s="903"/>
      <c r="I495" s="903"/>
      <c r="J495" s="903"/>
      <c r="K495" s="903"/>
      <c r="L495" s="903"/>
      <c r="M495" s="903"/>
      <c r="N495" s="903"/>
      <c r="O495" s="903"/>
      <c r="P495" s="903"/>
      <c r="Q495" s="643"/>
      <c r="R495" s="643"/>
    </row>
    <row r="496" spans="2:18">
      <c r="B496" s="903"/>
      <c r="C496" s="903"/>
      <c r="D496" s="903"/>
      <c r="E496" s="903"/>
      <c r="F496" s="903"/>
      <c r="G496" s="903"/>
      <c r="H496" s="903"/>
      <c r="I496" s="903"/>
      <c r="J496" s="643"/>
      <c r="K496" s="1291"/>
      <c r="L496" s="643"/>
      <c r="M496" s="903"/>
      <c r="N496" s="903"/>
      <c r="O496" s="903"/>
      <c r="P496" s="903"/>
      <c r="Q496" s="643"/>
      <c r="R496" s="643"/>
    </row>
    <row r="497" spans="2:22">
      <c r="B497" s="903"/>
      <c r="C497" s="903"/>
      <c r="D497" s="903"/>
      <c r="E497" s="903"/>
      <c r="F497" s="903"/>
      <c r="G497" s="903"/>
      <c r="H497" s="903"/>
      <c r="I497" s="643"/>
      <c r="J497" s="903"/>
      <c r="K497" s="1298"/>
      <c r="L497" s="643"/>
      <c r="M497" s="903"/>
      <c r="N497" s="903"/>
      <c r="O497" s="903"/>
      <c r="P497" s="903"/>
      <c r="Q497" s="643"/>
      <c r="R497" s="643"/>
    </row>
    <row r="498" spans="2:22"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22" ht="18.75" customHeight="1">
      <c r="B499" s="903"/>
      <c r="C499" s="903"/>
      <c r="D499" s="903"/>
      <c r="E499" s="903"/>
      <c r="F499" s="903"/>
      <c r="G499" s="903"/>
      <c r="H499" s="903"/>
      <c r="I499" s="1283"/>
      <c r="J499" s="1287"/>
      <c r="K499" s="903"/>
      <c r="L499" s="1386"/>
      <c r="M499" s="1387"/>
      <c r="N499" s="903"/>
      <c r="O499" s="903"/>
      <c r="P499" s="903"/>
      <c r="Q499" s="643"/>
      <c r="R499" s="1276"/>
    </row>
    <row r="500" spans="2:22"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22">
      <c r="B521" s="903"/>
      <c r="C521" s="650"/>
      <c r="D521" s="1390"/>
      <c r="E521" s="650"/>
      <c r="F521" s="650"/>
      <c r="G521" s="903"/>
      <c r="H521" s="903"/>
      <c r="I521" s="903"/>
      <c r="J521" s="903"/>
      <c r="K521" s="903"/>
      <c r="L521" s="903"/>
      <c r="M521" s="903"/>
      <c r="N521" s="903"/>
      <c r="O521" s="903"/>
      <c r="P521" s="903"/>
      <c r="Q521" s="643"/>
      <c r="R521" s="650"/>
    </row>
    <row r="522" spans="2:22">
      <c r="B522" s="903"/>
      <c r="C522" s="650"/>
      <c r="D522" s="1390"/>
      <c r="E522" s="650"/>
      <c r="F522" s="650"/>
      <c r="G522" s="903"/>
      <c r="H522" s="903"/>
      <c r="I522" s="903"/>
      <c r="J522" s="903"/>
      <c r="K522" s="903"/>
      <c r="L522" s="903"/>
      <c r="M522" s="903"/>
      <c r="N522" s="903"/>
      <c r="O522" s="903"/>
      <c r="P522" s="903"/>
      <c r="Q522" s="643"/>
      <c r="R522" s="650"/>
    </row>
    <row r="523" spans="2:22">
      <c r="B523" s="903"/>
      <c r="C523" s="650"/>
      <c r="D523" s="1390"/>
      <c r="E523" s="650"/>
      <c r="F523" s="650"/>
      <c r="G523" s="903"/>
      <c r="H523" s="903"/>
      <c r="I523" s="903"/>
      <c r="J523" s="903"/>
      <c r="K523" s="903"/>
      <c r="L523" s="903"/>
      <c r="M523" s="903"/>
      <c r="N523" s="903"/>
      <c r="O523" s="903"/>
      <c r="P523" s="903"/>
      <c r="Q523" s="643"/>
      <c r="R523" s="650"/>
    </row>
    <row r="524" spans="2:22">
      <c r="B524" s="903"/>
      <c r="C524" s="650"/>
      <c r="D524" s="1390"/>
      <c r="E524" s="650"/>
      <c r="F524" s="650"/>
      <c r="G524" s="903"/>
      <c r="H524" s="903"/>
      <c r="I524" s="903"/>
      <c r="J524" s="903"/>
      <c r="K524" s="903"/>
      <c r="L524" s="903"/>
      <c r="M524" s="903"/>
      <c r="N524" s="903"/>
      <c r="O524" s="903"/>
      <c r="P524" s="903"/>
      <c r="Q524" s="643"/>
      <c r="R524" s="650"/>
    </row>
    <row r="525" spans="2:22">
      <c r="B525" s="903"/>
      <c r="C525" s="650"/>
      <c r="D525" s="1390"/>
      <c r="E525" s="650"/>
      <c r="F525" s="650"/>
      <c r="G525" s="903"/>
      <c r="H525" s="903"/>
      <c r="I525" s="903"/>
      <c r="J525" s="903"/>
      <c r="K525" s="903"/>
      <c r="L525" s="903"/>
      <c r="M525" s="903"/>
      <c r="N525" s="903"/>
      <c r="O525" s="903"/>
      <c r="P525" s="903"/>
      <c r="Q525" s="643"/>
      <c r="R525" s="650"/>
    </row>
    <row r="526" spans="2:22">
      <c r="B526" s="903"/>
      <c r="C526" s="650"/>
      <c r="D526" s="1390"/>
      <c r="E526" s="650"/>
      <c r="F526" s="650"/>
      <c r="G526" s="903"/>
      <c r="H526" s="903"/>
      <c r="I526" s="903"/>
      <c r="J526" s="903"/>
      <c r="K526" s="903"/>
      <c r="L526" s="903"/>
      <c r="M526" s="903"/>
      <c r="N526" s="903"/>
      <c r="O526" s="903"/>
      <c r="P526" s="903"/>
      <c r="Q526" s="643"/>
      <c r="R526" s="650"/>
    </row>
    <row r="527" spans="2:22">
      <c r="B527" s="903"/>
      <c r="C527" s="650"/>
      <c r="D527" s="1390"/>
      <c r="E527" s="650"/>
      <c r="F527" s="650"/>
      <c r="G527" s="903"/>
      <c r="H527" s="903"/>
      <c r="I527" s="903"/>
      <c r="J527" s="903"/>
      <c r="K527" s="903"/>
      <c r="L527" s="903"/>
      <c r="M527" s="903"/>
      <c r="N527" s="903"/>
      <c r="O527" s="903"/>
      <c r="P527" s="903"/>
      <c r="Q527" s="643"/>
      <c r="R527" s="650"/>
    </row>
    <row r="528" spans="2:22">
      <c r="B528" s="903"/>
      <c r="C528" s="903"/>
      <c r="D528" s="903"/>
      <c r="E528" s="903"/>
      <c r="F528" s="903"/>
      <c r="G528" s="903"/>
      <c r="H528" s="903"/>
      <c r="I528" s="903"/>
      <c r="J528" s="903"/>
      <c r="K528" s="903"/>
      <c r="L528" s="903"/>
      <c r="M528" s="903"/>
      <c r="N528" s="903"/>
      <c r="O528" s="903"/>
      <c r="P528" s="903"/>
      <c r="Q528" s="643"/>
      <c r="R528" s="903"/>
    </row>
    <row r="529" spans="2:22" ht="18.75" customHeight="1">
      <c r="B529" s="903"/>
      <c r="C529" s="903"/>
      <c r="D529" s="903"/>
      <c r="E529" s="903"/>
      <c r="F529" s="903"/>
      <c r="G529" s="903"/>
      <c r="H529" s="903"/>
      <c r="I529" s="1283"/>
      <c r="J529" s="1287"/>
      <c r="K529" s="903"/>
      <c r="L529" s="1386"/>
      <c r="M529" s="1387"/>
      <c r="N529" s="903"/>
      <c r="O529" s="903"/>
      <c r="P529" s="903"/>
      <c r="Q529" s="643"/>
      <c r="R529" s="903"/>
    </row>
    <row r="530" spans="2:22"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22">
      <c r="B551" s="903"/>
      <c r="C551" s="650"/>
      <c r="D551" s="1390"/>
      <c r="E551" s="650"/>
      <c r="F551" s="650"/>
      <c r="G551" s="903"/>
      <c r="H551" s="903"/>
      <c r="I551" s="903"/>
      <c r="J551" s="903"/>
      <c r="K551" s="903"/>
      <c r="L551" s="903"/>
      <c r="M551" s="903"/>
      <c r="N551" s="903"/>
      <c r="O551" s="903"/>
      <c r="P551" s="903"/>
      <c r="Q551" s="643"/>
      <c r="R551" s="650"/>
    </row>
    <row r="552" spans="2:22">
      <c r="B552" s="903"/>
      <c r="C552" s="650"/>
      <c r="D552" s="1390"/>
      <c r="E552" s="650"/>
      <c r="F552" s="650"/>
      <c r="G552" s="903"/>
      <c r="H552" s="903"/>
      <c r="I552" s="903"/>
      <c r="J552" s="903"/>
      <c r="K552" s="903"/>
      <c r="L552" s="903"/>
      <c r="M552" s="903"/>
      <c r="N552" s="903"/>
      <c r="O552" s="903"/>
      <c r="P552" s="903"/>
      <c r="Q552" s="643"/>
      <c r="R552" s="650"/>
    </row>
    <row r="553" spans="2:22">
      <c r="B553" s="903"/>
      <c r="C553" s="650"/>
      <c r="D553" s="1390"/>
      <c r="E553" s="650"/>
      <c r="F553" s="650"/>
      <c r="G553" s="903"/>
      <c r="H553" s="903"/>
      <c r="I553" s="903"/>
      <c r="J553" s="903"/>
      <c r="K553" s="903"/>
      <c r="L553" s="903"/>
      <c r="M553" s="903"/>
      <c r="N553" s="903"/>
      <c r="O553" s="903"/>
      <c r="P553" s="903"/>
      <c r="Q553" s="643"/>
      <c r="R553" s="650"/>
    </row>
    <row r="554" spans="2:22">
      <c r="B554" s="903"/>
      <c r="C554" s="650"/>
      <c r="D554" s="1390"/>
      <c r="E554" s="650"/>
      <c r="F554" s="650"/>
      <c r="G554" s="903"/>
      <c r="H554" s="903"/>
      <c r="I554" s="903"/>
      <c r="J554" s="903"/>
      <c r="K554" s="903"/>
      <c r="L554" s="903"/>
      <c r="M554" s="903"/>
      <c r="N554" s="903"/>
      <c r="O554" s="903"/>
      <c r="P554" s="903"/>
      <c r="Q554" s="643"/>
      <c r="R554" s="650"/>
    </row>
    <row r="555" spans="2:22">
      <c r="B555" s="903"/>
      <c r="C555" s="650"/>
      <c r="D555" s="1390"/>
      <c r="E555" s="650"/>
      <c r="F555" s="650"/>
      <c r="G555" s="903"/>
      <c r="H555" s="903"/>
      <c r="I555" s="903"/>
      <c r="J555" s="903"/>
      <c r="K555" s="903"/>
      <c r="L555" s="903"/>
      <c r="M555" s="903"/>
      <c r="N555" s="903"/>
      <c r="O555" s="903"/>
      <c r="P555" s="903"/>
      <c r="Q555" s="643"/>
      <c r="R555" s="650"/>
    </row>
    <row r="556" spans="2:22">
      <c r="B556" s="903"/>
      <c r="C556" s="650"/>
      <c r="D556" s="1390"/>
      <c r="E556" s="650"/>
      <c r="F556" s="650"/>
      <c r="G556" s="903"/>
      <c r="H556" s="903"/>
      <c r="I556" s="903"/>
      <c r="J556" s="903"/>
      <c r="K556" s="903"/>
      <c r="L556" s="903"/>
      <c r="M556" s="903"/>
      <c r="N556" s="903"/>
      <c r="O556" s="903"/>
      <c r="P556" s="903"/>
      <c r="Q556" s="643"/>
      <c r="R556" s="650"/>
    </row>
    <row r="557" spans="2:22">
      <c r="B557" s="903"/>
      <c r="C557" s="650"/>
      <c r="D557" s="1390"/>
      <c r="E557" s="650"/>
      <c r="F557" s="650"/>
      <c r="G557" s="903"/>
      <c r="H557" s="903"/>
      <c r="I557" s="903"/>
      <c r="J557" s="903"/>
      <c r="K557" s="903"/>
      <c r="L557" s="903"/>
      <c r="M557" s="903"/>
      <c r="N557" s="903"/>
      <c r="O557" s="903"/>
      <c r="P557" s="903"/>
      <c r="Q557" s="643"/>
      <c r="R557" s="650"/>
    </row>
    <row r="558" spans="2:22">
      <c r="B558" s="903"/>
      <c r="C558" s="903"/>
      <c r="D558" s="903"/>
      <c r="E558" s="903"/>
      <c r="F558" s="903"/>
      <c r="G558" s="903"/>
      <c r="H558" s="903"/>
      <c r="I558" s="903"/>
      <c r="J558" s="903"/>
      <c r="K558" s="903"/>
      <c r="L558" s="903"/>
      <c r="M558" s="903"/>
      <c r="N558" s="903"/>
      <c r="O558" s="903"/>
      <c r="P558" s="903"/>
      <c r="Q558" s="643"/>
      <c r="R558" s="643"/>
    </row>
    <row r="559" spans="2:22">
      <c r="B559" s="903"/>
      <c r="C559" s="903"/>
      <c r="D559" s="903"/>
      <c r="E559" s="903"/>
      <c r="F559" s="903"/>
      <c r="G559" s="903"/>
      <c r="H559" s="903"/>
      <c r="I559" s="903"/>
      <c r="J559" s="903"/>
      <c r="K559" s="903"/>
      <c r="L559" s="903"/>
      <c r="M559" s="903"/>
      <c r="N559" s="903"/>
      <c r="O559" s="903"/>
      <c r="P559" s="903"/>
      <c r="Q559" s="643"/>
      <c r="R559" s="643"/>
    </row>
    <row r="570" spans="3:9">
      <c r="C570" s="189"/>
    </row>
    <row r="571" spans="3:9">
      <c r="C571" s="378"/>
      <c r="D571" s="378"/>
      <c r="E571" s="378"/>
      <c r="F571" s="378"/>
      <c r="G571" s="378"/>
      <c r="H571" s="378"/>
      <c r="I571" s="378"/>
    </row>
    <row r="572" spans="3:9">
      <c r="C572" s="378"/>
      <c r="D572" s="378"/>
      <c r="E572" s="378"/>
      <c r="F572" s="378"/>
      <c r="G572" s="378"/>
      <c r="H572" s="378"/>
      <c r="I572" s="378"/>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transitionEvaluation="1" codeName="Sheet21">
    <pageSetUpPr fitToPage="1"/>
  </sheetPr>
  <dimension ref="A3:Z579"/>
  <sheetViews>
    <sheetView showGridLines="0" zoomScale="75" zoomScaleNormal="75" workbookViewId="0"/>
  </sheetViews>
  <sheetFormatPr baseColWidth="10" defaultColWidth="9.7109375" defaultRowHeight="16"/>
  <cols>
    <col min="1" max="1" width="9.7109375" style="170"/>
    <col min="2" max="2" width="8.85546875" style="170" customWidth="1"/>
    <col min="3" max="7" width="9.7109375" style="170"/>
    <col min="8" max="8" width="7.7109375" style="170" customWidth="1"/>
    <col min="9" max="15" width="8.7109375" style="170" customWidth="1"/>
    <col min="16" max="16" width="11.28515625" style="170" customWidth="1"/>
    <col min="17" max="17" width="8.7109375" style="170" customWidth="1"/>
    <col min="18" max="25" width="8.28515625" style="170" customWidth="1"/>
    <col min="26" max="29" width="8.7109375" style="170" customWidth="1"/>
    <col min="30" max="16384" width="9.7109375" style="170"/>
  </cols>
  <sheetData>
    <row r="3" spans="1:6">
      <c r="A3" s="170" t="s">
        <v>138</v>
      </c>
      <c r="F3" s="368" t="s">
        <v>644</v>
      </c>
    </row>
    <row r="4" spans="1:6">
      <c r="A4" s="368" t="s">
        <v>645</v>
      </c>
    </row>
    <row r="6" spans="1:6">
      <c r="A6" s="170" t="s">
        <v>139</v>
      </c>
    </row>
    <row r="8" spans="1:6">
      <c r="A8" s="368" t="s">
        <v>646</v>
      </c>
    </row>
    <row r="10" spans="1:6">
      <c r="A10" s="368" t="s">
        <v>647</v>
      </c>
    </row>
    <row r="11" spans="1:6">
      <c r="A11" s="368"/>
    </row>
    <row r="12" spans="1:6">
      <c r="A12" s="368" t="s">
        <v>648</v>
      </c>
    </row>
    <row r="14" spans="1:6">
      <c r="A14" s="368" t="s">
        <v>1137</v>
      </c>
    </row>
    <row r="15" spans="1:6">
      <c r="A15" s="368" t="s">
        <v>1138</v>
      </c>
    </row>
    <row r="17" spans="1:9">
      <c r="A17" s="170" t="s">
        <v>140</v>
      </c>
      <c r="C17" s="170" t="s">
        <v>141</v>
      </c>
    </row>
    <row r="19" spans="1:9">
      <c r="A19" s="170" t="s">
        <v>142</v>
      </c>
      <c r="C19" s="170" t="s">
        <v>143</v>
      </c>
    </row>
    <row r="20" spans="1:9">
      <c r="A20" s="170" t="s">
        <v>144</v>
      </c>
      <c r="C20" s="170" t="s">
        <v>145</v>
      </c>
      <c r="I20" s="368"/>
    </row>
    <row r="21" spans="1:9">
      <c r="A21" s="170" t="s">
        <v>146</v>
      </c>
      <c r="C21" s="170" t="s">
        <v>147</v>
      </c>
    </row>
    <row r="22" spans="1:9">
      <c r="A22" s="170" t="s">
        <v>148</v>
      </c>
      <c r="C22" s="170" t="s">
        <v>149</v>
      </c>
    </row>
    <row r="23" spans="1:9">
      <c r="A23" s="170" t="s">
        <v>150</v>
      </c>
      <c r="C23" s="170" t="s">
        <v>151</v>
      </c>
    </row>
    <row r="24" spans="1:9">
      <c r="A24" s="170" t="s">
        <v>152</v>
      </c>
      <c r="C24" s="170" t="s">
        <v>153</v>
      </c>
    </row>
    <row r="25" spans="1:9">
      <c r="A25" s="170" t="s">
        <v>154</v>
      </c>
      <c r="C25" s="170" t="s">
        <v>155</v>
      </c>
    </row>
    <row r="26" spans="1:9">
      <c r="A26" s="170" t="s">
        <v>156</v>
      </c>
      <c r="C26" s="170" t="s">
        <v>157</v>
      </c>
    </row>
    <row r="27" spans="1:9">
      <c r="A27" s="170" t="s">
        <v>158</v>
      </c>
      <c r="C27" s="170" t="s">
        <v>159</v>
      </c>
    </row>
    <row r="28" spans="1:9">
      <c r="A28" s="170" t="s">
        <v>160</v>
      </c>
      <c r="C28" s="170" t="s">
        <v>161</v>
      </c>
    </row>
    <row r="29" spans="1:9">
      <c r="A29" s="170" t="s">
        <v>162</v>
      </c>
      <c r="C29" s="170" t="s">
        <v>163</v>
      </c>
    </row>
    <row r="30" spans="1:9">
      <c r="A30" s="170" t="s">
        <v>164</v>
      </c>
      <c r="C30" s="170" t="s">
        <v>165</v>
      </c>
    </row>
    <row r="31" spans="1:9">
      <c r="A31" s="383"/>
    </row>
    <row r="32" spans="1:9">
      <c r="A32" s="368" t="s">
        <v>1139</v>
      </c>
    </row>
    <row r="33" spans="1:9">
      <c r="A33" s="368" t="s">
        <v>649</v>
      </c>
    </row>
    <row r="35" spans="1:9">
      <c r="A35" s="684" t="s">
        <v>853</v>
      </c>
      <c r="B35" s="684" t="s">
        <v>673</v>
      </c>
      <c r="C35" s="356" t="s">
        <v>674</v>
      </c>
    </row>
    <row r="36" spans="1:9">
      <c r="A36" s="684" t="s">
        <v>143</v>
      </c>
      <c r="B36" s="684">
        <v>4</v>
      </c>
      <c r="C36" s="684">
        <v>8</v>
      </c>
      <c r="F36" s="1132"/>
    </row>
    <row r="38" spans="1:9">
      <c r="A38" s="1133" t="s">
        <v>1140</v>
      </c>
    </row>
    <row r="39" spans="1:9" ht="15" customHeight="1">
      <c r="A39" s="1134"/>
      <c r="B39" s="1135" t="s">
        <v>650</v>
      </c>
      <c r="C39" s="1133" t="s">
        <v>651</v>
      </c>
      <c r="D39" s="1134"/>
      <c r="E39" s="1134"/>
      <c r="F39" s="1134"/>
    </row>
    <row r="40" spans="1:9">
      <c r="A40" s="1133"/>
      <c r="B40" s="1135" t="s">
        <v>652</v>
      </c>
      <c r="C40" s="1133" t="s">
        <v>653</v>
      </c>
      <c r="D40" s="1134"/>
      <c r="E40" s="1134"/>
      <c r="F40" s="1134"/>
    </row>
    <row r="41" spans="1:9">
      <c r="B41" s="1135" t="s">
        <v>654</v>
      </c>
      <c r="C41" s="1133" t="s">
        <v>655</v>
      </c>
      <c r="D41" s="1134"/>
      <c r="E41" s="1134"/>
      <c r="F41" s="1134"/>
    </row>
    <row r="42" spans="1:9">
      <c r="A42" s="1134"/>
      <c r="B42" s="1135" t="s">
        <v>656</v>
      </c>
      <c r="C42" s="1133" t="s">
        <v>657</v>
      </c>
    </row>
    <row r="43" spans="1:9">
      <c r="B43" s="1135" t="s">
        <v>658</v>
      </c>
      <c r="C43" s="1133" t="s">
        <v>659</v>
      </c>
    </row>
    <row r="44" spans="1:9">
      <c r="B44" s="1135" t="s">
        <v>660</v>
      </c>
      <c r="C44" s="1136" t="s">
        <v>661</v>
      </c>
      <c r="I44" s="368"/>
    </row>
    <row r="45" spans="1:9">
      <c r="A45" s="383"/>
      <c r="B45" s="1135" t="s">
        <v>942</v>
      </c>
      <c r="C45" s="1133" t="s">
        <v>1141</v>
      </c>
    </row>
    <row r="46" spans="1:9">
      <c r="B46" s="1135" t="s">
        <v>943</v>
      </c>
      <c r="C46" s="1133" t="s">
        <v>952</v>
      </c>
    </row>
    <row r="47" spans="1:9">
      <c r="B47" s="1135" t="s">
        <v>927</v>
      </c>
      <c r="C47" s="1133" t="s">
        <v>928</v>
      </c>
    </row>
    <row r="48" spans="1:9">
      <c r="B48" s="1135" t="s">
        <v>662</v>
      </c>
      <c r="C48" s="1136" t="s">
        <v>663</v>
      </c>
    </row>
    <row r="49" spans="1:15">
      <c r="B49" s="893"/>
      <c r="C49" s="893" t="s">
        <v>910</v>
      </c>
    </row>
    <row r="50" spans="1:15">
      <c r="A50" s="1137"/>
      <c r="B50" s="893"/>
      <c r="C50" s="893" t="s">
        <v>664</v>
      </c>
    </row>
    <row r="51" spans="1:15">
      <c r="A51" s="1137"/>
      <c r="B51" s="1135"/>
      <c r="C51" s="893"/>
    </row>
    <row r="52" spans="1:15">
      <c r="A52" s="1137"/>
      <c r="B52" s="1135"/>
      <c r="C52" s="893"/>
    </row>
    <row r="53" spans="1:15">
      <c r="B53" s="1135"/>
      <c r="C53" s="893"/>
    </row>
    <row r="55" spans="1:15">
      <c r="A55" s="1138" t="s">
        <v>1052</v>
      </c>
      <c r="B55" s="1139"/>
      <c r="C55" s="1139"/>
      <c r="D55" s="1139"/>
      <c r="E55" s="1139"/>
      <c r="F55" s="1139"/>
      <c r="G55" s="1139"/>
      <c r="H55" s="1139"/>
      <c r="I55" s="1139"/>
      <c r="J55" s="1139"/>
      <c r="K55" s="1139"/>
      <c r="L55" s="1139"/>
    </row>
    <row r="56" spans="1:15">
      <c r="A56" s="1138" t="s">
        <v>1053</v>
      </c>
      <c r="B56" s="1139"/>
      <c r="C56" s="1139"/>
      <c r="D56" s="1139"/>
      <c r="E56" s="1139"/>
      <c r="F56" s="1139"/>
      <c r="G56" s="1139"/>
      <c r="H56" s="1139"/>
      <c r="I56" s="1139"/>
    </row>
    <row r="57" spans="1:15">
      <c r="A57" s="1140"/>
    </row>
    <row r="58" spans="1:15">
      <c r="A58" s="1141"/>
      <c r="G58" s="1141"/>
      <c r="O58" s="368"/>
    </row>
    <row r="59" spans="1:15">
      <c r="B59" s="1142"/>
      <c r="C59" s="1142"/>
      <c r="D59" s="1142"/>
      <c r="E59" s="1142"/>
      <c r="F59" s="1142"/>
    </row>
    <row r="61" spans="1:15">
      <c r="B61" s="1143" t="s">
        <v>665</v>
      </c>
      <c r="C61" s="1144" t="s">
        <v>1078</v>
      </c>
      <c r="D61" s="1144" t="s">
        <v>1078</v>
      </c>
      <c r="E61" s="342"/>
      <c r="F61" s="342"/>
    </row>
    <row r="62" spans="1:15">
      <c r="B62" s="1143" t="s">
        <v>666</v>
      </c>
      <c r="C62" s="342"/>
      <c r="D62" s="342" t="s">
        <v>1422</v>
      </c>
      <c r="E62" s="342"/>
      <c r="F62" s="342"/>
    </row>
    <row r="63" spans="1:15">
      <c r="B63" s="1143" t="s">
        <v>667</v>
      </c>
      <c r="C63" s="342"/>
      <c r="D63" s="1183" t="s">
        <v>1145</v>
      </c>
      <c r="E63" s="342"/>
      <c r="F63" s="342"/>
    </row>
    <row r="64" spans="1:15">
      <c r="B64" s="175"/>
    </row>
    <row r="65" spans="2:13">
      <c r="B65" s="175"/>
    </row>
    <row r="66" spans="2:13">
      <c r="B66" s="175" t="s">
        <v>653</v>
      </c>
    </row>
    <row r="67" spans="2:13">
      <c r="C67" s="368" t="s">
        <v>668</v>
      </c>
      <c r="E67" s="368"/>
      <c r="G67" s="368" t="s">
        <v>669</v>
      </c>
    </row>
    <row r="68" spans="2:13">
      <c r="C68" s="356" t="s">
        <v>442</v>
      </c>
      <c r="D68" s="356" t="s">
        <v>443</v>
      </c>
      <c r="E68" s="355" t="s">
        <v>670</v>
      </c>
      <c r="F68" s="356"/>
      <c r="G68" s="357"/>
      <c r="H68" s="357"/>
      <c r="I68" s="355" t="s">
        <v>671</v>
      </c>
      <c r="L68" s="357"/>
      <c r="M68" s="357"/>
    </row>
    <row r="69" spans="2:13">
      <c r="B69" s="170" t="s">
        <v>63</v>
      </c>
      <c r="C69" s="357" t="s">
        <v>166</v>
      </c>
      <c r="D69" s="356" t="s">
        <v>166</v>
      </c>
      <c r="E69" s="356" t="s">
        <v>167</v>
      </c>
      <c r="F69" s="684" t="s">
        <v>672</v>
      </c>
      <c r="G69" s="684" t="s">
        <v>673</v>
      </c>
      <c r="H69" s="356" t="s">
        <v>674</v>
      </c>
      <c r="I69" s="356" t="s">
        <v>167</v>
      </c>
      <c r="J69" s="684" t="s">
        <v>672</v>
      </c>
      <c r="K69" s="684" t="s">
        <v>673</v>
      </c>
      <c r="L69" s="356" t="s">
        <v>674</v>
      </c>
      <c r="M69" s="356"/>
    </row>
    <row r="70" spans="2:13">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3" s="1176" customFormat="1">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3">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3" s="1176" customFormat="1">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3">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3">
      <c r="B75" s="170" t="s">
        <v>31</v>
      </c>
      <c r="C75" s="1145">
        <v>0</v>
      </c>
      <c r="D75" s="1145">
        <v>4.1859999999999999</v>
      </c>
      <c r="E75" s="1146">
        <v>0</v>
      </c>
      <c r="F75" s="1147"/>
      <c r="G75" s="1148"/>
      <c r="H75" s="1144"/>
      <c r="I75" s="1146">
        <v>5.0449999999999999</v>
      </c>
      <c r="J75" s="1147" t="s">
        <v>161</v>
      </c>
      <c r="K75" s="1148">
        <v>18</v>
      </c>
      <c r="L75" s="1144">
        <v>14</v>
      </c>
    </row>
    <row r="76" spans="2:13">
      <c r="B76" s="1149">
        <v>660</v>
      </c>
      <c r="C76" s="1145">
        <v>3.8210000000000002</v>
      </c>
      <c r="D76" s="1145">
        <v>3.26</v>
      </c>
      <c r="E76" s="1145">
        <v>2.798</v>
      </c>
      <c r="F76" s="1148" t="s">
        <v>143</v>
      </c>
      <c r="G76" s="1148">
        <v>1</v>
      </c>
      <c r="H76" s="1148">
        <v>0</v>
      </c>
      <c r="I76" s="1145">
        <v>3.355</v>
      </c>
      <c r="J76" s="1148" t="s">
        <v>161</v>
      </c>
      <c r="K76" s="1148">
        <v>11</v>
      </c>
      <c r="L76" s="1148">
        <v>14</v>
      </c>
    </row>
    <row r="77" spans="2:13">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3">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3">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3">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c r="B85" s="1179" t="s">
        <v>36</v>
      </c>
      <c r="C85" s="1145">
        <v>1.149</v>
      </c>
      <c r="D85" s="1145">
        <v>2.343</v>
      </c>
      <c r="E85" s="1146">
        <v>3.6589999999999998</v>
      </c>
      <c r="F85" s="1147" t="s">
        <v>145</v>
      </c>
      <c r="G85" s="1148">
        <v>9</v>
      </c>
      <c r="H85" s="1144">
        <v>7</v>
      </c>
      <c r="I85" s="1180">
        <v>2.556</v>
      </c>
      <c r="J85" s="1147" t="s">
        <v>159</v>
      </c>
      <c r="K85" s="1148">
        <v>11</v>
      </c>
      <c r="L85" s="1144">
        <v>14</v>
      </c>
    </row>
    <row r="86" spans="2:12">
      <c r="B86" s="170" t="s">
        <v>37</v>
      </c>
      <c r="C86" s="1145">
        <v>0</v>
      </c>
      <c r="D86" s="1145">
        <v>0.61799999999999999</v>
      </c>
      <c r="E86" s="1146">
        <v>0</v>
      </c>
      <c r="F86" s="1147"/>
      <c r="G86" s="1148"/>
      <c r="H86" s="1144"/>
      <c r="I86" s="1146">
        <v>2.0539999999999998</v>
      </c>
      <c r="J86" s="1147" t="s">
        <v>159</v>
      </c>
      <c r="K86" s="1148">
        <v>11</v>
      </c>
      <c r="L86" s="1144">
        <v>14</v>
      </c>
    </row>
    <row r="87" spans="2:12" s="1176" customFormat="1">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 r="B97" s="170" t="s">
        <v>47</v>
      </c>
      <c r="C97" s="1145">
        <v>5.944</v>
      </c>
      <c r="D97" s="1145">
        <v>0.876</v>
      </c>
      <c r="E97" s="1146">
        <v>2.6850000000000001</v>
      </c>
      <c r="F97" s="1147" t="s">
        <v>143</v>
      </c>
      <c r="G97" s="1148">
        <v>1</v>
      </c>
      <c r="H97" s="1144">
        <v>0</v>
      </c>
      <c r="I97" s="1146">
        <v>1.218</v>
      </c>
      <c r="J97" s="1147" t="s">
        <v>153</v>
      </c>
      <c r="K97" s="1148">
        <v>26</v>
      </c>
      <c r="L97" s="1144">
        <v>16</v>
      </c>
    </row>
    <row r="98" spans="2:12">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 r="B115" s="170" t="s">
        <v>62</v>
      </c>
      <c r="C115" s="1145">
        <v>2.4540000000000002</v>
      </c>
      <c r="D115" s="1145">
        <v>1.357</v>
      </c>
      <c r="E115" s="1146">
        <v>2.512</v>
      </c>
      <c r="F115" s="1147" t="s">
        <v>145</v>
      </c>
      <c r="G115" s="1148">
        <v>9</v>
      </c>
      <c r="H115" s="1144">
        <v>5</v>
      </c>
      <c r="I115" s="1146">
        <v>1.94</v>
      </c>
      <c r="J115" s="1147" t="s">
        <v>159</v>
      </c>
      <c r="K115" s="1148">
        <v>11</v>
      </c>
      <c r="L115" s="1144">
        <v>14</v>
      </c>
    </row>
    <row r="116" spans="2:12">
      <c r="E116" s="893" t="s">
        <v>675</v>
      </c>
    </row>
    <row r="117" spans="2:12">
      <c r="E117" s="389"/>
    </row>
    <row r="118" spans="2:12">
      <c r="E118" s="389"/>
    </row>
    <row r="119" spans="2:12">
      <c r="E119" s="389"/>
    </row>
    <row r="120" spans="2:12">
      <c r="E120" s="389"/>
    </row>
    <row r="121" spans="2:12">
      <c r="E121" s="389"/>
    </row>
    <row r="122" spans="2:12">
      <c r="E122" s="389"/>
    </row>
    <row r="125" spans="2:12">
      <c r="B125" s="1153"/>
    </row>
    <row r="126" spans="2:12">
      <c r="B126" s="175" t="s">
        <v>655</v>
      </c>
      <c r="D126" s="1132"/>
    </row>
    <row r="127" spans="2:12">
      <c r="C127" s="356" t="s">
        <v>676</v>
      </c>
      <c r="E127" s="368" t="s">
        <v>1142</v>
      </c>
      <c r="F127" s="368"/>
    </row>
    <row r="128" spans="2:12">
      <c r="C128" s="356" t="s">
        <v>677</v>
      </c>
      <c r="D128" s="1154" t="s">
        <v>678</v>
      </c>
      <c r="E128" s="356"/>
      <c r="F128" s="357"/>
      <c r="G128" s="357"/>
      <c r="H128" s="368" t="s">
        <v>679</v>
      </c>
      <c r="I128" s="356"/>
    </row>
    <row r="129" spans="2:11">
      <c r="B129" s="170" t="s">
        <v>63</v>
      </c>
      <c r="C129" s="356" t="s">
        <v>680</v>
      </c>
      <c r="D129" s="356" t="s">
        <v>680</v>
      </c>
      <c r="E129" s="684" t="s">
        <v>672</v>
      </c>
      <c r="F129" s="684" t="s">
        <v>673</v>
      </c>
      <c r="G129" s="356" t="s">
        <v>674</v>
      </c>
      <c r="H129" s="356" t="s">
        <v>680</v>
      </c>
      <c r="I129" s="684" t="s">
        <v>672</v>
      </c>
      <c r="J129" s="684" t="s">
        <v>673</v>
      </c>
      <c r="K129" s="356" t="s">
        <v>674</v>
      </c>
    </row>
    <row r="130" spans="2:11">
      <c r="B130" s="170" t="s">
        <v>74</v>
      </c>
      <c r="C130" s="1144">
        <v>25.26</v>
      </c>
      <c r="D130" s="1144">
        <v>-13.52</v>
      </c>
      <c r="E130" s="1147" t="s">
        <v>145</v>
      </c>
      <c r="F130" s="1148">
        <v>9</v>
      </c>
      <c r="G130" s="1144">
        <v>6</v>
      </c>
      <c r="H130" s="1144">
        <v>65</v>
      </c>
      <c r="I130" s="1147" t="s">
        <v>161</v>
      </c>
      <c r="J130" s="1148">
        <v>11</v>
      </c>
      <c r="K130" s="1144">
        <v>15</v>
      </c>
    </row>
    <row r="131" spans="2:11">
      <c r="B131" s="170" t="s">
        <v>75</v>
      </c>
      <c r="C131" s="1144">
        <v>25.25</v>
      </c>
      <c r="D131" s="1144">
        <v>1.31</v>
      </c>
      <c r="E131" s="1147" t="s">
        <v>145</v>
      </c>
      <c r="F131" s="1148">
        <v>9</v>
      </c>
      <c r="G131" s="1144">
        <v>7</v>
      </c>
      <c r="H131" s="1144">
        <v>44.46</v>
      </c>
      <c r="I131" s="1147" t="s">
        <v>159</v>
      </c>
      <c r="J131" s="1148">
        <v>11</v>
      </c>
      <c r="K131" s="1144">
        <v>15</v>
      </c>
    </row>
    <row r="132" spans="2:11">
      <c r="B132" s="170" t="s">
        <v>76</v>
      </c>
      <c r="C132" s="1144">
        <v>18.04</v>
      </c>
      <c r="D132" s="1144">
        <v>-17.37</v>
      </c>
      <c r="E132" s="1147" t="s">
        <v>165</v>
      </c>
      <c r="F132" s="1148">
        <v>30</v>
      </c>
      <c r="G132" s="1144">
        <v>23</v>
      </c>
      <c r="H132" s="1144">
        <v>62.59</v>
      </c>
      <c r="I132" s="1147" t="s">
        <v>161</v>
      </c>
      <c r="J132" s="1148">
        <v>11</v>
      </c>
      <c r="K132" s="1144">
        <v>15</v>
      </c>
    </row>
    <row r="133" spans="2:11">
      <c r="B133" s="170" t="s">
        <v>77</v>
      </c>
      <c r="C133" s="1144">
        <v>14.35</v>
      </c>
      <c r="D133" s="1144">
        <v>-13.36</v>
      </c>
      <c r="E133" s="1147" t="s">
        <v>165</v>
      </c>
      <c r="F133" s="1148">
        <v>30</v>
      </c>
      <c r="G133" s="1144">
        <v>23</v>
      </c>
      <c r="H133" s="1144">
        <v>36.369999999999997</v>
      </c>
      <c r="I133" s="1147" t="s">
        <v>159</v>
      </c>
      <c r="J133" s="1148">
        <v>11</v>
      </c>
      <c r="K133" s="1144">
        <v>15</v>
      </c>
    </row>
    <row r="134" spans="2:11">
      <c r="B134" s="893" t="s">
        <v>681</v>
      </c>
      <c r="C134" s="1144">
        <v>33.299999999999997</v>
      </c>
      <c r="D134" s="1148">
        <v>-6.89</v>
      </c>
      <c r="E134" s="1148" t="s">
        <v>145</v>
      </c>
      <c r="F134" s="1148">
        <v>9</v>
      </c>
      <c r="G134" s="1148">
        <v>7</v>
      </c>
      <c r="H134" s="1148">
        <v>74.97</v>
      </c>
      <c r="I134" s="1148" t="s">
        <v>161</v>
      </c>
      <c r="J134" s="1148">
        <v>12</v>
      </c>
      <c r="K134" s="1148">
        <v>15</v>
      </c>
    </row>
    <row r="135" spans="2:11">
      <c r="B135" s="893" t="s">
        <v>682</v>
      </c>
      <c r="C135" s="1144">
        <v>33.299999999999997</v>
      </c>
      <c r="D135" s="1155">
        <v>12.4</v>
      </c>
      <c r="E135" s="1148" t="s">
        <v>163</v>
      </c>
      <c r="F135" s="1148">
        <v>5</v>
      </c>
      <c r="G135" s="1144">
        <v>6</v>
      </c>
      <c r="H135" s="1148">
        <v>52.81</v>
      </c>
      <c r="I135" s="1148" t="s">
        <v>161</v>
      </c>
      <c r="J135" s="1148">
        <v>21</v>
      </c>
      <c r="K135" s="1148">
        <v>14</v>
      </c>
    </row>
    <row r="136" spans="2:11">
      <c r="B136" s="170" t="s">
        <v>38</v>
      </c>
      <c r="C136" s="1144">
        <v>29.45</v>
      </c>
      <c r="D136" s="1144">
        <v>6.74</v>
      </c>
      <c r="E136" s="1147" t="s">
        <v>145</v>
      </c>
      <c r="F136" s="1148">
        <v>9</v>
      </c>
      <c r="G136" s="1144">
        <v>6</v>
      </c>
      <c r="H136" s="1144">
        <v>53.18</v>
      </c>
      <c r="I136" s="1147" t="s">
        <v>161</v>
      </c>
      <c r="J136" s="1148">
        <v>20</v>
      </c>
      <c r="K136" s="1144">
        <v>14</v>
      </c>
    </row>
    <row r="137" spans="2:11">
      <c r="E137" s="893" t="s">
        <v>675</v>
      </c>
    </row>
    <row r="148" spans="2:6">
      <c r="C148" s="1156"/>
      <c r="D148" s="368"/>
      <c r="F148" s="1156"/>
    </row>
    <row r="149" spans="2:6">
      <c r="B149" s="175" t="s">
        <v>168</v>
      </c>
      <c r="D149" s="1153"/>
    </row>
    <row r="150" spans="2:6">
      <c r="B150" s="170" t="s">
        <v>82</v>
      </c>
      <c r="F150" s="1156"/>
    </row>
    <row r="151" spans="2:6">
      <c r="F151" s="1156"/>
    </row>
    <row r="152" spans="2:6">
      <c r="B152" s="368" t="s">
        <v>683</v>
      </c>
      <c r="F152" s="1156"/>
    </row>
    <row r="153" spans="2:6">
      <c r="B153" s="170" t="s">
        <v>95</v>
      </c>
      <c r="F153" s="1156"/>
    </row>
    <row r="154" spans="2:6" ht="18">
      <c r="B154" s="368" t="s">
        <v>684</v>
      </c>
      <c r="C154" s="356" t="s">
        <v>685</v>
      </c>
      <c r="F154" s="1156"/>
    </row>
    <row r="155" spans="2:6">
      <c r="B155" s="368" t="s">
        <v>175</v>
      </c>
      <c r="C155" s="1148">
        <v>1667.1579999999999</v>
      </c>
    </row>
    <row r="156" spans="2:6">
      <c r="B156" s="170" t="s">
        <v>171</v>
      </c>
      <c r="C156" s="1148">
        <v>477.31</v>
      </c>
    </row>
    <row r="157" spans="2:6">
      <c r="B157" s="170" t="s">
        <v>172</v>
      </c>
      <c r="C157" s="1148">
        <v>1016.676</v>
      </c>
    </row>
    <row r="158" spans="2:6">
      <c r="B158" s="170" t="s">
        <v>174</v>
      </c>
      <c r="C158" s="1148">
        <v>1290.5930000000001</v>
      </c>
    </row>
    <row r="159" spans="2:6">
      <c r="B159" s="368" t="s">
        <v>173</v>
      </c>
      <c r="C159" s="1148">
        <v>905.72199999999998</v>
      </c>
    </row>
    <row r="160" spans="2:6">
      <c r="C160" s="368"/>
    </row>
    <row r="161" spans="2:11">
      <c r="B161" s="368" t="s">
        <v>686</v>
      </c>
      <c r="C161" s="368"/>
    </row>
    <row r="162" spans="2:11" ht="18">
      <c r="B162" s="368" t="s">
        <v>687</v>
      </c>
      <c r="C162" s="356" t="s">
        <v>685</v>
      </c>
    </row>
    <row r="163" spans="2:11">
      <c r="B163" s="368" t="s">
        <v>688</v>
      </c>
      <c r="C163" s="1148">
        <v>805.04600000000005</v>
      </c>
    </row>
    <row r="164" spans="2:11">
      <c r="B164" s="893" t="s">
        <v>689</v>
      </c>
      <c r="C164" s="1148">
        <v>506.46100000000001</v>
      </c>
    </row>
    <row r="165" spans="2:11">
      <c r="B165" s="893" t="s">
        <v>690</v>
      </c>
      <c r="C165" s="1148">
        <v>994.31799999999998</v>
      </c>
    </row>
    <row r="166" spans="2:11">
      <c r="B166" s="368" t="s">
        <v>691</v>
      </c>
      <c r="C166" s="1148">
        <v>569.39400000000001</v>
      </c>
    </row>
    <row r="167" spans="2:11">
      <c r="C167" s="368"/>
    </row>
    <row r="168" spans="2:11">
      <c r="B168" s="368" t="s">
        <v>692</v>
      </c>
      <c r="C168" s="368"/>
    </row>
    <row r="169" spans="2:11" ht="18">
      <c r="B169" s="368" t="s">
        <v>687</v>
      </c>
      <c r="C169" s="356" t="s">
        <v>685</v>
      </c>
    </row>
    <row r="170" spans="2:11">
      <c r="B170" s="368" t="s">
        <v>693</v>
      </c>
      <c r="C170" s="1182">
        <v>663.34500000000003</v>
      </c>
    </row>
    <row r="171" spans="2:11">
      <c r="B171" s="368" t="s">
        <v>694</v>
      </c>
      <c r="C171" s="1182">
        <v>399.173</v>
      </c>
    </row>
    <row r="174" spans="2:11">
      <c r="B174" s="1157" t="s">
        <v>695</v>
      </c>
      <c r="C174" s="893"/>
      <c r="D174" s="1158"/>
      <c r="E174" s="893"/>
      <c r="F174" s="893"/>
      <c r="G174" s="893"/>
      <c r="H174" s="893"/>
      <c r="I174" s="893"/>
      <c r="J174" s="893"/>
      <c r="K174" s="893"/>
    </row>
    <row r="175" spans="2:11">
      <c r="B175" s="893"/>
      <c r="C175" s="684" t="s">
        <v>676</v>
      </c>
      <c r="D175" s="893"/>
      <c r="E175" s="893" t="s">
        <v>962</v>
      </c>
      <c r="F175" s="893"/>
      <c r="G175" s="893"/>
      <c r="H175" s="893"/>
      <c r="I175" s="893"/>
      <c r="J175" s="893"/>
      <c r="K175" s="893"/>
    </row>
    <row r="176" spans="2:11">
      <c r="B176" s="893"/>
      <c r="C176" s="684" t="s">
        <v>677</v>
      </c>
      <c r="D176" s="1159" t="s">
        <v>678</v>
      </c>
      <c r="E176" s="684"/>
      <c r="F176" s="684"/>
      <c r="G176" s="684"/>
      <c r="H176" s="893" t="s">
        <v>679</v>
      </c>
      <c r="I176" s="893"/>
      <c r="J176" s="684"/>
      <c r="K176" s="893"/>
    </row>
    <row r="177" spans="2:21">
      <c r="B177" s="893" t="s">
        <v>63</v>
      </c>
      <c r="C177" s="684" t="s">
        <v>680</v>
      </c>
      <c r="D177" s="684" t="s">
        <v>680</v>
      </c>
      <c r="E177" s="684" t="s">
        <v>672</v>
      </c>
      <c r="F177" s="684" t="s">
        <v>673</v>
      </c>
      <c r="G177" s="684" t="s">
        <v>674</v>
      </c>
      <c r="H177" s="684" t="s">
        <v>680</v>
      </c>
      <c r="I177" s="684" t="s">
        <v>672</v>
      </c>
      <c r="J177" s="684" t="s">
        <v>673</v>
      </c>
      <c r="K177" s="684" t="s">
        <v>674</v>
      </c>
    </row>
    <row r="178" spans="2:21">
      <c r="B178" s="1160" t="s">
        <v>25</v>
      </c>
      <c r="C178" s="1161">
        <v>-5.9</v>
      </c>
      <c r="D178" s="1155">
        <v>-46.85</v>
      </c>
      <c r="E178" s="1150" t="s">
        <v>165</v>
      </c>
      <c r="F178" s="1150">
        <v>31</v>
      </c>
      <c r="G178" s="1150">
        <v>23</v>
      </c>
      <c r="H178" s="1150">
        <v>24.62</v>
      </c>
      <c r="I178" s="1150" t="s">
        <v>157</v>
      </c>
      <c r="J178" s="1151">
        <v>4</v>
      </c>
      <c r="K178" s="1150">
        <v>15</v>
      </c>
    </row>
    <row r="179" spans="2:21">
      <c r="E179" s="893" t="s">
        <v>675</v>
      </c>
    </row>
    <row r="185" spans="2:21">
      <c r="B185" s="1157" t="s">
        <v>696</v>
      </c>
      <c r="C185" s="893"/>
      <c r="D185" s="893"/>
      <c r="E185" s="893"/>
      <c r="F185" s="893"/>
      <c r="G185" s="893"/>
      <c r="H185" s="893"/>
      <c r="I185" s="893"/>
      <c r="J185" s="893"/>
      <c r="K185" s="893"/>
      <c r="L185" s="893"/>
      <c r="M185" s="893"/>
      <c r="N185" s="893"/>
      <c r="O185" s="893"/>
      <c r="P185" s="893"/>
      <c r="Q185" s="893"/>
      <c r="R185" s="893"/>
      <c r="S185" s="389"/>
      <c r="T185" s="389"/>
      <c r="U185" s="389"/>
    </row>
    <row r="186" spans="2:21">
      <c r="B186" s="893"/>
      <c r="C186" s="1157"/>
      <c r="D186" s="893"/>
      <c r="E186" s="893"/>
      <c r="F186" s="1157" t="s">
        <v>697</v>
      </c>
      <c r="G186" s="893"/>
      <c r="H186" s="893"/>
      <c r="I186" s="893"/>
      <c r="J186" s="893"/>
      <c r="K186" s="1157"/>
      <c r="L186" s="893"/>
      <c r="M186" s="893"/>
      <c r="N186" s="1157" t="s">
        <v>698</v>
      </c>
      <c r="O186" s="893"/>
      <c r="P186" s="893"/>
      <c r="Q186" s="893"/>
      <c r="R186" s="893"/>
    </row>
    <row r="187" spans="2:21">
      <c r="B187" s="893"/>
      <c r="C187" s="684" t="s">
        <v>699</v>
      </c>
      <c r="D187" s="684" t="s">
        <v>699</v>
      </c>
      <c r="E187" s="893"/>
      <c r="F187" s="893" t="s">
        <v>955</v>
      </c>
      <c r="G187" s="893"/>
      <c r="H187" s="893"/>
      <c r="I187" s="893"/>
      <c r="J187" s="893"/>
      <c r="K187" s="684" t="s">
        <v>699</v>
      </c>
      <c r="L187" s="684" t="s">
        <v>699</v>
      </c>
      <c r="M187" s="893"/>
      <c r="N187" s="893" t="s">
        <v>956</v>
      </c>
      <c r="O187" s="893"/>
      <c r="P187" s="893"/>
      <c r="Q187" s="893"/>
      <c r="R187" s="893"/>
    </row>
    <row r="188" spans="2:21">
      <c r="B188" s="893"/>
      <c r="C188" s="684" t="s">
        <v>442</v>
      </c>
      <c r="D188" s="684" t="s">
        <v>443</v>
      </c>
      <c r="E188" s="893" t="s">
        <v>700</v>
      </c>
      <c r="F188" s="893"/>
      <c r="G188" s="893"/>
      <c r="H188" s="893" t="s">
        <v>701</v>
      </c>
      <c r="I188" s="893"/>
      <c r="J188" s="893"/>
      <c r="K188" s="684" t="s">
        <v>442</v>
      </c>
      <c r="L188" s="684" t="s">
        <v>443</v>
      </c>
      <c r="M188" s="893" t="s">
        <v>700</v>
      </c>
      <c r="N188" s="893"/>
      <c r="O188" s="893"/>
      <c r="P188" s="893" t="s">
        <v>702</v>
      </c>
      <c r="Q188" s="893"/>
      <c r="R188" s="893"/>
    </row>
    <row r="189" spans="2:21">
      <c r="B189" s="1162" t="s">
        <v>703</v>
      </c>
      <c r="C189" s="684" t="s">
        <v>128</v>
      </c>
      <c r="D189" s="684" t="s">
        <v>128</v>
      </c>
      <c r="E189" s="684" t="s">
        <v>167</v>
      </c>
      <c r="F189" s="684" t="s">
        <v>704</v>
      </c>
      <c r="G189" s="684" t="s">
        <v>674</v>
      </c>
      <c r="H189" s="684" t="s">
        <v>167</v>
      </c>
      <c r="I189" s="684" t="s">
        <v>704</v>
      </c>
      <c r="J189" s="684" t="s">
        <v>674</v>
      </c>
      <c r="K189" s="684" t="s">
        <v>128</v>
      </c>
      <c r="L189" s="684" t="s">
        <v>128</v>
      </c>
      <c r="M189" s="684" t="s">
        <v>167</v>
      </c>
      <c r="N189" s="684" t="s">
        <v>704</v>
      </c>
      <c r="O189" s="684" t="s">
        <v>674</v>
      </c>
      <c r="P189" s="684" t="s">
        <v>167</v>
      </c>
      <c r="Q189" s="684" t="s">
        <v>704</v>
      </c>
      <c r="R189" s="684" t="s">
        <v>674</v>
      </c>
    </row>
    <row r="190" spans="2:21">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21">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21">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21">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21">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21">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21">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21">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21">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21">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21">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21">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2:21">
      <c r="O202" s="1165"/>
      <c r="P202" s="1165"/>
      <c r="Q202" s="1165"/>
      <c r="R202" s="383"/>
      <c r="S202" s="383"/>
      <c r="T202" s="383"/>
      <c r="U202" s="383"/>
    </row>
    <row r="203" spans="2:21">
      <c r="B203" s="1184" t="s">
        <v>1116</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2:21">
      <c r="O205" s="1165"/>
      <c r="P205" s="1165"/>
      <c r="Q205" s="1165"/>
      <c r="R205" s="383"/>
      <c r="S205" s="383"/>
      <c r="T205" s="383"/>
      <c r="U205" s="383"/>
    </row>
    <row r="206" spans="2:21">
      <c r="O206" s="1165"/>
      <c r="P206" s="1165"/>
      <c r="Q206" s="1165"/>
      <c r="R206" s="383"/>
      <c r="S206" s="383"/>
      <c r="T206" s="383"/>
      <c r="U206" s="383"/>
    </row>
    <row r="207" spans="2:21">
      <c r="O207" s="1165"/>
      <c r="P207" s="1165"/>
      <c r="Q207" s="1165"/>
      <c r="R207" s="383"/>
      <c r="S207" s="383"/>
      <c r="T207" s="383"/>
      <c r="U207" s="383"/>
    </row>
    <row r="208" spans="2:21">
      <c r="O208" s="1165"/>
      <c r="P208" s="1165"/>
      <c r="Q208" s="1165"/>
      <c r="R208" s="383"/>
      <c r="S208" s="383"/>
      <c r="T208" s="383"/>
      <c r="U208" s="383"/>
    </row>
    <row r="209" spans="15:21">
      <c r="O209" s="1165"/>
      <c r="P209" s="1165"/>
      <c r="Q209" s="1165"/>
      <c r="R209" s="383"/>
      <c r="S209" s="383"/>
      <c r="T209" s="383"/>
      <c r="U209" s="383"/>
    </row>
    <row r="210" spans="15:21">
      <c r="O210" s="1165"/>
      <c r="P210" s="1165"/>
      <c r="Q210" s="1165"/>
      <c r="R210" s="383"/>
      <c r="S210" s="383"/>
      <c r="T210" s="383"/>
      <c r="U210" s="383"/>
    </row>
    <row r="211" spans="15:21">
      <c r="O211" s="1165"/>
      <c r="P211" s="1165"/>
      <c r="Q211" s="1165"/>
      <c r="R211" s="383"/>
      <c r="S211" s="383"/>
      <c r="T211" s="383"/>
      <c r="U211" s="383"/>
    </row>
    <row r="212" spans="15:21">
      <c r="O212" s="1165"/>
      <c r="P212" s="1165"/>
      <c r="Q212" s="1165"/>
      <c r="R212" s="383"/>
      <c r="S212" s="383"/>
      <c r="T212" s="383"/>
      <c r="U212" s="383"/>
    </row>
    <row r="213" spans="15:21">
      <c r="O213" s="1165"/>
      <c r="P213" s="1165"/>
      <c r="Q213" s="1165"/>
      <c r="R213" s="383"/>
      <c r="S213" s="383"/>
      <c r="T213" s="383"/>
      <c r="U213" s="383"/>
    </row>
    <row r="214" spans="15:21">
      <c r="O214" s="1165"/>
      <c r="P214" s="1165"/>
      <c r="Q214" s="1165"/>
      <c r="R214" s="383"/>
      <c r="S214" s="383"/>
      <c r="T214" s="383"/>
      <c r="U214" s="383"/>
    </row>
    <row r="215" spans="15:21">
      <c r="O215" s="1165"/>
      <c r="P215" s="1165"/>
      <c r="Q215" s="1165"/>
      <c r="R215" s="383"/>
      <c r="S215" s="383"/>
      <c r="T215" s="383"/>
      <c r="U215" s="383"/>
    </row>
    <row r="216" spans="15:21">
      <c r="O216" s="1165"/>
      <c r="P216" s="1165"/>
      <c r="Q216" s="1165"/>
      <c r="R216" s="383"/>
      <c r="S216" s="383"/>
      <c r="T216" s="383"/>
      <c r="U216" s="383"/>
    </row>
    <row r="217" spans="15:21">
      <c r="O217" s="1165"/>
      <c r="P217" s="1165"/>
      <c r="Q217" s="1165"/>
      <c r="R217" s="383"/>
      <c r="S217" s="383"/>
      <c r="T217" s="383"/>
      <c r="U217" s="383"/>
    </row>
    <row r="218" spans="15:21">
      <c r="O218" s="1165"/>
      <c r="P218" s="1165"/>
      <c r="Q218" s="1165"/>
      <c r="R218" s="383"/>
      <c r="S218" s="383"/>
      <c r="T218" s="383"/>
      <c r="U218" s="383"/>
    </row>
    <row r="219" spans="15:21">
      <c r="O219" s="1165"/>
      <c r="P219" s="1165"/>
      <c r="Q219" s="1165"/>
      <c r="R219" s="383"/>
      <c r="S219" s="383"/>
      <c r="T219" s="383"/>
      <c r="U219" s="383"/>
    </row>
    <row r="220" spans="15:21">
      <c r="O220" s="1165"/>
      <c r="P220" s="1165"/>
      <c r="Q220" s="1165"/>
      <c r="R220" s="383"/>
      <c r="S220" s="383"/>
      <c r="T220" s="383"/>
      <c r="U220" s="383"/>
    </row>
    <row r="225" spans="2:20">
      <c r="B225" s="175" t="s">
        <v>1055</v>
      </c>
      <c r="L225" s="1166"/>
    </row>
    <row r="226" spans="2:20">
      <c r="C226" s="368" t="s">
        <v>705</v>
      </c>
      <c r="D226" s="368"/>
      <c r="H226" s="389"/>
      <c r="I226" s="893"/>
      <c r="J226" s="684" t="s">
        <v>706</v>
      </c>
      <c r="K226" s="684"/>
      <c r="M226" s="893"/>
      <c r="N226" s="893" t="s">
        <v>930</v>
      </c>
      <c r="O226" s="893"/>
      <c r="P226" s="893"/>
      <c r="Q226" s="893"/>
      <c r="R226" s="893"/>
      <c r="S226" s="893"/>
      <c r="T226" s="893"/>
    </row>
    <row r="227" spans="2:20">
      <c r="C227" s="368"/>
      <c r="D227" s="356" t="s">
        <v>1143</v>
      </c>
      <c r="F227" s="368"/>
      <c r="G227" s="356" t="s">
        <v>1144</v>
      </c>
      <c r="H227" s="389"/>
      <c r="I227" s="1167" t="s">
        <v>707</v>
      </c>
      <c r="J227" s="899" t="s">
        <v>708</v>
      </c>
      <c r="K227" s="1167" t="s">
        <v>709</v>
      </c>
      <c r="L227" s="1168" t="s">
        <v>931</v>
      </c>
      <c r="M227" s="1168"/>
      <c r="N227" s="893"/>
      <c r="O227" s="1168" t="s">
        <v>958</v>
      </c>
      <c r="P227" s="1168"/>
      <c r="Q227" s="893"/>
      <c r="R227" s="1168" t="s">
        <v>932</v>
      </c>
      <c r="S227" s="1168"/>
      <c r="T227" s="893"/>
    </row>
    <row r="228" spans="2:20">
      <c r="B228" s="417" t="s">
        <v>710</v>
      </c>
      <c r="C228" s="684" t="s">
        <v>567</v>
      </c>
      <c r="D228" s="356" t="s">
        <v>491</v>
      </c>
      <c r="E228" s="356" t="s">
        <v>490</v>
      </c>
      <c r="F228" s="684" t="s">
        <v>567</v>
      </c>
      <c r="G228" s="356" t="s">
        <v>491</v>
      </c>
      <c r="H228" s="356" t="s">
        <v>490</v>
      </c>
      <c r="I228" s="684">
        <v>600</v>
      </c>
      <c r="J228" s="684">
        <v>600</v>
      </c>
      <c r="K228" s="684">
        <v>600</v>
      </c>
      <c r="L228" s="684">
        <v>600</v>
      </c>
      <c r="M228" s="684">
        <v>660</v>
      </c>
      <c r="N228" s="684">
        <v>670</v>
      </c>
      <c r="O228" s="684">
        <v>600</v>
      </c>
      <c r="P228" s="684">
        <v>660</v>
      </c>
      <c r="Q228" s="684">
        <v>670</v>
      </c>
      <c r="R228" s="684">
        <v>600</v>
      </c>
      <c r="S228" s="684">
        <v>660</v>
      </c>
      <c r="T228" s="684">
        <v>670</v>
      </c>
    </row>
    <row r="229" spans="2:20" ht="18">
      <c r="B229" s="357" t="s">
        <v>83</v>
      </c>
      <c r="C229" s="684" t="s">
        <v>924</v>
      </c>
      <c r="D229" s="356" t="s">
        <v>711</v>
      </c>
      <c r="E229" s="356" t="s">
        <v>711</v>
      </c>
      <c r="F229" s="684" t="s">
        <v>924</v>
      </c>
      <c r="G229" s="356" t="s">
        <v>711</v>
      </c>
      <c r="H229" s="356" t="s">
        <v>711</v>
      </c>
      <c r="I229" s="684" t="s">
        <v>680</v>
      </c>
      <c r="J229" s="684" t="s">
        <v>680</v>
      </c>
      <c r="K229" s="684" t="s">
        <v>680</v>
      </c>
      <c r="L229" s="684" t="s">
        <v>924</v>
      </c>
      <c r="M229" s="684" t="s">
        <v>924</v>
      </c>
      <c r="N229" s="684" t="s">
        <v>924</v>
      </c>
      <c r="O229" s="684" t="s">
        <v>924</v>
      </c>
      <c r="P229" s="684" t="s">
        <v>924</v>
      </c>
      <c r="Q229" s="684" t="s">
        <v>924</v>
      </c>
      <c r="R229" s="684" t="s">
        <v>924</v>
      </c>
      <c r="S229" s="684" t="s">
        <v>924</v>
      </c>
      <c r="T229" s="684" t="s">
        <v>924</v>
      </c>
    </row>
    <row r="230" spans="2:20">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6">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6">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6">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6">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6">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6">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6">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6">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6">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6">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6">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6">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6">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 r="B254" s="408"/>
      <c r="C254" s="1156"/>
      <c r="H254" s="389"/>
      <c r="L254" s="368" t="s">
        <v>933</v>
      </c>
      <c r="M254" s="368"/>
      <c r="Z254" s="389"/>
    </row>
    <row r="255" spans="2:26">
      <c r="B255" s="408"/>
      <c r="C255" s="1156"/>
      <c r="H255" s="389"/>
      <c r="L255" s="368"/>
      <c r="M255" s="368"/>
      <c r="Z255" s="389"/>
    </row>
    <row r="256" spans="2:26">
      <c r="B256" s="408"/>
      <c r="C256" s="1156"/>
      <c r="D256" s="1166"/>
      <c r="H256" s="389"/>
      <c r="L256" s="389"/>
      <c r="M256" s="389"/>
      <c r="Z256" s="389"/>
    </row>
    <row r="257" spans="2:26">
      <c r="B257" s="1157" t="s">
        <v>959</v>
      </c>
      <c r="C257" s="1156"/>
      <c r="D257" s="1166"/>
      <c r="H257" s="389"/>
      <c r="L257" s="389"/>
      <c r="M257" s="389"/>
      <c r="Y257" s="893" t="s">
        <v>934</v>
      </c>
      <c r="Z257" s="893"/>
    </row>
    <row r="258" spans="2:26">
      <c r="C258" s="368" t="s">
        <v>712</v>
      </c>
      <c r="O258" s="368"/>
      <c r="Q258" s="368" t="s">
        <v>713</v>
      </c>
      <c r="Y258" s="893" t="s">
        <v>935</v>
      </c>
      <c r="Z258" s="893"/>
    </row>
    <row r="259" spans="2:26">
      <c r="C259" s="1168" t="s">
        <v>936</v>
      </c>
      <c r="G259" s="389"/>
      <c r="H259" s="389"/>
      <c r="I259" s="389"/>
      <c r="L259" s="389"/>
      <c r="M259" s="389"/>
      <c r="N259" s="389"/>
      <c r="O259" s="1168" t="s">
        <v>937</v>
      </c>
      <c r="P259" s="389"/>
      <c r="Q259" s="389"/>
      <c r="R259" s="389"/>
      <c r="S259" s="389"/>
      <c r="T259" s="389"/>
      <c r="U259" s="389"/>
      <c r="V259" s="389"/>
      <c r="W259" s="389"/>
      <c r="X259" s="389"/>
      <c r="Y259" s="1168" t="s">
        <v>938</v>
      </c>
      <c r="Z259" s="893"/>
    </row>
    <row r="260" spans="2:26">
      <c r="B260" s="417" t="s">
        <v>710</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680</v>
      </c>
      <c r="Z261" s="684" t="s">
        <v>680</v>
      </c>
    </row>
    <row r="262" spans="2:26">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 r="B286" s="408"/>
      <c r="C286" s="1156"/>
      <c r="F286" s="368" t="s">
        <v>715</v>
      </c>
      <c r="H286" s="389"/>
      <c r="M286" s="389"/>
      <c r="N286" s="389"/>
      <c r="Q286" s="368" t="s">
        <v>715</v>
      </c>
      <c r="Z286" s="389"/>
    </row>
    <row r="287" spans="2:26">
      <c r="B287" s="408"/>
      <c r="C287" s="1156"/>
      <c r="H287" s="389"/>
      <c r="L287" s="389"/>
      <c r="M287" s="389"/>
      <c r="Z287" s="389"/>
    </row>
    <row r="288" spans="2:26">
      <c r="B288" s="408"/>
      <c r="V288" s="368"/>
    </row>
    <row r="289" spans="2:8">
      <c r="B289" s="1157" t="s">
        <v>959</v>
      </c>
      <c r="C289" s="1166"/>
    </row>
    <row r="290" spans="2:8">
      <c r="C290" s="368" t="s">
        <v>714</v>
      </c>
      <c r="G290" s="368"/>
    </row>
    <row r="291" spans="2:8">
      <c r="C291" s="1168" t="s">
        <v>938</v>
      </c>
      <c r="D291" s="893"/>
      <c r="E291" s="1168" t="s">
        <v>939</v>
      </c>
      <c r="F291" s="893"/>
      <c r="G291" s="1168" t="s">
        <v>938</v>
      </c>
      <c r="H291" s="893"/>
    </row>
    <row r="292" spans="2:8">
      <c r="B292" s="417" t="s">
        <v>710</v>
      </c>
      <c r="C292" s="356" t="s">
        <v>74</v>
      </c>
      <c r="D292" s="356" t="s">
        <v>75</v>
      </c>
      <c r="E292" s="356" t="s">
        <v>76</v>
      </c>
      <c r="F292" s="356" t="s">
        <v>77</v>
      </c>
      <c r="G292" s="684" t="s">
        <v>681</v>
      </c>
      <c r="H292" s="684" t="s">
        <v>682</v>
      </c>
    </row>
    <row r="293" spans="2:8">
      <c r="B293" s="357" t="s">
        <v>83</v>
      </c>
      <c r="C293" s="356" t="s">
        <v>680</v>
      </c>
      <c r="D293" s="356" t="s">
        <v>680</v>
      </c>
      <c r="E293" s="356" t="s">
        <v>680</v>
      </c>
      <c r="F293" s="356" t="s">
        <v>680</v>
      </c>
      <c r="G293" s="684" t="s">
        <v>680</v>
      </c>
      <c r="H293" s="684" t="s">
        <v>680</v>
      </c>
    </row>
    <row r="294" spans="2:8">
      <c r="B294" s="408">
        <v>1</v>
      </c>
      <c r="C294" s="1144">
        <v>4.4672384000000003</v>
      </c>
      <c r="D294" s="1144">
        <v>11.701679</v>
      </c>
      <c r="E294" s="1144">
        <v>19.672497</v>
      </c>
      <c r="F294" s="1148">
        <v>20.971699999999998</v>
      </c>
      <c r="G294" s="1144">
        <v>16.023797999999999</v>
      </c>
      <c r="H294" s="1144">
        <v>24.2654</v>
      </c>
    </row>
    <row r="295" spans="2:8">
      <c r="B295" s="408">
        <v>2</v>
      </c>
      <c r="C295" s="1144">
        <v>2.8567638</v>
      </c>
      <c r="D295" s="1144">
        <v>11.244951</v>
      </c>
      <c r="E295" s="1144">
        <v>18.879992999999999</v>
      </c>
      <c r="F295" s="1148">
        <v>20.4879</v>
      </c>
      <c r="G295" s="1144">
        <v>14.302106</v>
      </c>
      <c r="H295" s="1144">
        <v>23.841000000000001</v>
      </c>
    </row>
    <row r="296" spans="2:8">
      <c r="B296" s="408">
        <v>3</v>
      </c>
      <c r="C296" s="1144">
        <v>1.4090731999999999</v>
      </c>
      <c r="D296" s="1144">
        <v>10.79318</v>
      </c>
      <c r="E296" s="1144">
        <v>17.766945</v>
      </c>
      <c r="F296" s="1148">
        <v>19.629300000000001</v>
      </c>
      <c r="G296" s="1144">
        <v>12.678151</v>
      </c>
      <c r="H296" s="1144">
        <v>23.415700000000001</v>
      </c>
    </row>
    <row r="297" spans="2:8">
      <c r="B297" s="408">
        <v>4</v>
      </c>
      <c r="C297" s="1144">
        <v>-1.6476000000000001E-2</v>
      </c>
      <c r="D297" s="1144">
        <v>10.300803</v>
      </c>
      <c r="E297" s="1144">
        <v>16.650829000000002</v>
      </c>
      <c r="F297" s="1148">
        <v>18.747900000000001</v>
      </c>
      <c r="G297" s="1144">
        <v>11.09747</v>
      </c>
      <c r="H297" s="1144">
        <v>22.966999999999999</v>
      </c>
    </row>
    <row r="298" spans="2:8">
      <c r="B298" s="408">
        <v>5</v>
      </c>
      <c r="C298" s="1144">
        <v>-1.2244569999999999</v>
      </c>
      <c r="D298" s="1144">
        <v>9.9028568000000003</v>
      </c>
      <c r="E298" s="1144">
        <v>15.471076999999999</v>
      </c>
      <c r="F298" s="1148">
        <v>17.790600000000001</v>
      </c>
      <c r="G298" s="1144">
        <v>9.6889781999999993</v>
      </c>
      <c r="H298" s="1144">
        <v>22.607500000000002</v>
      </c>
    </row>
    <row r="299" spans="2:8">
      <c r="B299" s="408">
        <v>6</v>
      </c>
      <c r="C299" s="1144">
        <v>-2.2862040000000001</v>
      </c>
      <c r="D299" s="1144">
        <v>9.4738026000000009</v>
      </c>
      <c r="E299" s="1144">
        <v>17.124669999999998</v>
      </c>
      <c r="F299" s="1148">
        <v>19.348400000000002</v>
      </c>
      <c r="G299" s="1144">
        <v>8.3340464000000001</v>
      </c>
      <c r="H299" s="1144">
        <v>22.199300000000001</v>
      </c>
    </row>
    <row r="300" spans="2:8">
      <c r="B300" s="408">
        <v>7</v>
      </c>
      <c r="C300" s="1144">
        <v>-3.1929850000000002</v>
      </c>
      <c r="D300" s="1144">
        <v>9.0975026999999997</v>
      </c>
      <c r="E300" s="1144">
        <v>19.397048999999999</v>
      </c>
      <c r="F300" s="1148">
        <v>21.0886</v>
      </c>
      <c r="G300" s="1144">
        <v>7.1315913000000002</v>
      </c>
      <c r="H300" s="1144">
        <v>21.8506</v>
      </c>
    </row>
    <row r="301" spans="2:8">
      <c r="B301" s="408">
        <v>8</v>
      </c>
      <c r="C301" s="1144">
        <v>-3.333669</v>
      </c>
      <c r="D301" s="1144">
        <v>8.9581852000000008</v>
      </c>
      <c r="E301" s="1144">
        <v>20.512508</v>
      </c>
      <c r="F301" s="1148">
        <v>23.154299999999999</v>
      </c>
      <c r="G301" s="1144">
        <v>6.5882411000000003</v>
      </c>
      <c r="H301" s="1144">
        <v>21.727399999999999</v>
      </c>
    </row>
    <row r="302" spans="2:8">
      <c r="B302" s="408">
        <v>9</v>
      </c>
      <c r="C302" s="1144">
        <v>-0.19627600000000001</v>
      </c>
      <c r="D302" s="1144">
        <v>9.8875998999999997</v>
      </c>
      <c r="E302" s="1144">
        <v>22.809933000000001</v>
      </c>
      <c r="F302" s="1148">
        <v>23.8657</v>
      </c>
      <c r="G302" s="1144">
        <v>8.9979153000000007</v>
      </c>
      <c r="H302" s="1144">
        <v>22.622199999999999</v>
      </c>
    </row>
    <row r="303" spans="2:8">
      <c r="B303" s="408">
        <v>10</v>
      </c>
      <c r="C303" s="1144">
        <v>6.8012680999999997</v>
      </c>
      <c r="D303" s="1144">
        <v>11.755146999999999</v>
      </c>
      <c r="E303" s="1144">
        <v>25.885539999999999</v>
      </c>
      <c r="F303" s="1148">
        <v>24.7959</v>
      </c>
      <c r="G303" s="1144">
        <v>15.034738000000001</v>
      </c>
      <c r="H303" s="1144">
        <v>24.383099999999999</v>
      </c>
    </row>
    <row r="304" spans="2:8">
      <c r="B304" s="408">
        <v>11</v>
      </c>
      <c r="C304" s="1144">
        <v>15.635244999999999</v>
      </c>
      <c r="D304" s="1144">
        <v>13.954677</v>
      </c>
      <c r="E304" s="1144">
        <v>29.837978</v>
      </c>
      <c r="F304" s="1148">
        <v>25.916799999999999</v>
      </c>
      <c r="G304" s="1144">
        <v>23.155268</v>
      </c>
      <c r="H304" s="1144">
        <v>26.442299999999999</v>
      </c>
    </row>
    <row r="305" spans="2:8">
      <c r="B305" s="408">
        <v>12</v>
      </c>
      <c r="C305" s="1144">
        <v>25.066102999999998</v>
      </c>
      <c r="D305" s="1144">
        <v>16.213345</v>
      </c>
      <c r="E305" s="1144">
        <v>34.174747000000004</v>
      </c>
      <c r="F305" s="1148">
        <v>27.055599999999998</v>
      </c>
      <c r="G305" s="1144">
        <v>32.272053</v>
      </c>
      <c r="H305" s="1144">
        <v>28.5594</v>
      </c>
    </row>
    <row r="306" spans="2:8">
      <c r="B306" s="408">
        <v>13</v>
      </c>
      <c r="C306" s="1144">
        <v>34.062190999999999</v>
      </c>
      <c r="D306" s="1144">
        <v>18.335695000000001</v>
      </c>
      <c r="E306" s="1144">
        <v>38.372363999999997</v>
      </c>
      <c r="F306" s="1148">
        <v>28.147200000000002</v>
      </c>
      <c r="G306" s="1144">
        <v>41.416240999999999</v>
      </c>
      <c r="H306" s="1144">
        <v>30.5625</v>
      </c>
    </row>
    <row r="307" spans="2:8">
      <c r="B307" s="408">
        <v>14</v>
      </c>
      <c r="C307" s="1144">
        <v>41.169659000000003</v>
      </c>
      <c r="D307" s="1144">
        <v>19.698181000000002</v>
      </c>
      <c r="E307" s="1144">
        <v>41.898682000000001</v>
      </c>
      <c r="F307" s="1148">
        <v>29.014900000000001</v>
      </c>
      <c r="G307" s="1144">
        <v>49.153438999999999</v>
      </c>
      <c r="H307" s="1144">
        <v>31.8566</v>
      </c>
    </row>
    <row r="308" spans="2:8">
      <c r="B308" s="408">
        <v>15</v>
      </c>
      <c r="C308" s="1144">
        <v>46.069958</v>
      </c>
      <c r="D308" s="1144">
        <v>20.691220999999999</v>
      </c>
      <c r="E308" s="1144">
        <v>44.282921000000002</v>
      </c>
      <c r="F308" s="1148">
        <v>29.537199999999999</v>
      </c>
      <c r="G308" s="1144">
        <v>55.19014</v>
      </c>
      <c r="H308" s="1144">
        <v>32.860999999999997</v>
      </c>
    </row>
    <row r="309" spans="2:8">
      <c r="B309" s="408">
        <v>16</v>
      </c>
      <c r="C309" s="1144">
        <v>48.126282000000003</v>
      </c>
      <c r="D309" s="1144">
        <v>21.043531000000002</v>
      </c>
      <c r="E309" s="1144">
        <v>45.296211</v>
      </c>
      <c r="F309" s="1148">
        <v>29.7074</v>
      </c>
      <c r="G309" s="1144">
        <v>58.645583999999999</v>
      </c>
      <c r="H309" s="1144">
        <v>33.242899999999999</v>
      </c>
    </row>
    <row r="310" spans="2:8">
      <c r="B310" s="408">
        <v>17</v>
      </c>
      <c r="C310" s="1144">
        <v>46.581958999999998</v>
      </c>
      <c r="D310" s="1144">
        <v>20.572899</v>
      </c>
      <c r="E310" s="1144">
        <v>45.288474999999998</v>
      </c>
      <c r="F310" s="1148">
        <v>29.717500000000001</v>
      </c>
      <c r="G310" s="1144">
        <v>58.750565000000002</v>
      </c>
      <c r="H310" s="1144">
        <v>32.828000000000003</v>
      </c>
    </row>
    <row r="311" spans="2:8">
      <c r="B311" s="408">
        <v>18</v>
      </c>
      <c r="C311" s="1144">
        <v>41.232005999999998</v>
      </c>
      <c r="D311" s="1144">
        <v>19.245297999999998</v>
      </c>
      <c r="E311" s="1144">
        <v>44.609805999999999</v>
      </c>
      <c r="F311" s="1148">
        <v>29.609400000000001</v>
      </c>
      <c r="G311" s="1144">
        <v>55.272106000000001</v>
      </c>
      <c r="H311" s="1144">
        <v>31.576899999999998</v>
      </c>
    </row>
    <row r="312" spans="2:8">
      <c r="B312" s="408">
        <v>19</v>
      </c>
      <c r="C312" s="1144">
        <v>34.558056000000001</v>
      </c>
      <c r="D312" s="1144">
        <v>18.035447999999999</v>
      </c>
      <c r="E312" s="1144">
        <v>33.25705</v>
      </c>
      <c r="F312" s="1148">
        <v>28.4499</v>
      </c>
      <c r="G312" s="1144">
        <v>50.405689000000002</v>
      </c>
      <c r="H312" s="1144">
        <v>30.441700000000001</v>
      </c>
    </row>
    <row r="313" spans="2:8">
      <c r="B313" s="408">
        <v>20</v>
      </c>
      <c r="C313" s="1144">
        <v>28.745322999999999</v>
      </c>
      <c r="D313" s="1144">
        <v>17.22006</v>
      </c>
      <c r="E313" s="1144">
        <v>30.066082000000002</v>
      </c>
      <c r="F313" s="1148">
        <v>26.974900000000002</v>
      </c>
      <c r="G313" s="1144">
        <v>45.860278999999998</v>
      </c>
      <c r="H313" s="1144">
        <v>29.679500000000001</v>
      </c>
    </row>
    <row r="314" spans="2:8">
      <c r="B314" s="408">
        <v>21</v>
      </c>
      <c r="C314" s="1144">
        <v>23.594235999999999</v>
      </c>
      <c r="D314" s="1144">
        <v>16.475957999999999</v>
      </c>
      <c r="E314" s="1144">
        <v>27.412213999999999</v>
      </c>
      <c r="F314" s="1148">
        <v>25.7654</v>
      </c>
      <c r="G314" s="1144">
        <v>41.573669000000002</v>
      </c>
      <c r="H314" s="1144">
        <v>28.995000000000001</v>
      </c>
    </row>
    <row r="315" spans="2:8">
      <c r="B315" s="408">
        <v>22</v>
      </c>
      <c r="C315" s="1144">
        <v>18.976027999999999</v>
      </c>
      <c r="D315" s="1144">
        <v>15.748281</v>
      </c>
      <c r="E315" s="1144">
        <v>25.825689000000001</v>
      </c>
      <c r="F315" s="1148">
        <v>25.233799999999999</v>
      </c>
      <c r="G315" s="1144">
        <v>37.537562999999999</v>
      </c>
      <c r="H315" s="1144">
        <v>28.341799999999999</v>
      </c>
    </row>
    <row r="316" spans="2:8">
      <c r="B316" s="408">
        <v>23</v>
      </c>
      <c r="C316" s="1144">
        <v>14.939161</v>
      </c>
      <c r="D316" s="1144">
        <v>15.106956</v>
      </c>
      <c r="E316" s="1144">
        <v>24.230754999999998</v>
      </c>
      <c r="F316" s="1148">
        <v>24.409099999999999</v>
      </c>
      <c r="G316" s="1144">
        <v>33.830768999999997</v>
      </c>
      <c r="H316" s="1144">
        <v>27.7806</v>
      </c>
    </row>
    <row r="317" spans="2:8">
      <c r="B317" s="408">
        <v>24</v>
      </c>
      <c r="C317" s="1144">
        <v>11.505001</v>
      </c>
      <c r="D317" s="1144">
        <v>14.549381</v>
      </c>
      <c r="E317" s="1144">
        <v>22.452724</v>
      </c>
      <c r="F317" s="1148">
        <v>23.252700000000001</v>
      </c>
      <c r="G317" s="1144">
        <v>30.463339000000001</v>
      </c>
      <c r="H317" s="1144">
        <v>27.294799999999999</v>
      </c>
    </row>
    <row r="318" spans="2:8">
      <c r="B318" s="408"/>
    </row>
    <row r="324" spans="2:5">
      <c r="B324" s="1157" t="s">
        <v>913</v>
      </c>
    </row>
    <row r="325" spans="2:5">
      <c r="B325" s="170" t="s">
        <v>129</v>
      </c>
    </row>
    <row r="326" spans="2:5">
      <c r="B326" s="368" t="s">
        <v>1056</v>
      </c>
    </row>
    <row r="327" spans="2:5">
      <c r="B327" s="170" t="s">
        <v>131</v>
      </c>
    </row>
    <row r="328" spans="2:5">
      <c r="B328" s="170" t="s">
        <v>82</v>
      </c>
    </row>
    <row r="329" spans="2:5">
      <c r="B329" s="368" t="s">
        <v>642</v>
      </c>
      <c r="C329" s="357" t="s">
        <v>133</v>
      </c>
    </row>
    <row r="330" spans="2:5">
      <c r="B330" s="170">
        <v>-50</v>
      </c>
      <c r="C330" s="893">
        <v>0</v>
      </c>
      <c r="D330" s="893"/>
      <c r="E330" s="893"/>
    </row>
    <row r="331" spans="2:5">
      <c r="B331" s="170">
        <v>-49</v>
      </c>
      <c r="C331" s="893">
        <v>0</v>
      </c>
      <c r="D331" s="893"/>
      <c r="E331" s="893"/>
    </row>
    <row r="332" spans="2:5">
      <c r="B332" s="170">
        <v>-48</v>
      </c>
      <c r="C332" s="893">
        <v>0</v>
      </c>
      <c r="D332" s="893"/>
      <c r="E332" s="893"/>
    </row>
    <row r="333" spans="2:5">
      <c r="B333" s="170">
        <v>-47</v>
      </c>
      <c r="C333" s="893">
        <v>0</v>
      </c>
      <c r="D333" s="893"/>
      <c r="E333" s="893"/>
    </row>
    <row r="334" spans="2:5">
      <c r="B334" s="170">
        <v>-46</v>
      </c>
      <c r="C334" s="893">
        <v>0</v>
      </c>
      <c r="D334" s="893"/>
      <c r="E334" s="893"/>
    </row>
    <row r="335" spans="2:5">
      <c r="B335" s="170">
        <v>-45</v>
      </c>
      <c r="C335" s="893">
        <v>0</v>
      </c>
      <c r="D335" s="893"/>
      <c r="E335" s="893"/>
    </row>
    <row r="336" spans="2:5">
      <c r="B336" s="170">
        <v>-44</v>
      </c>
      <c r="C336" s="893">
        <v>0</v>
      </c>
      <c r="D336" s="893"/>
      <c r="E336" s="893"/>
    </row>
    <row r="337" spans="2:5">
      <c r="B337" s="170">
        <v>-43</v>
      </c>
      <c r="C337" s="893">
        <v>0</v>
      </c>
      <c r="D337" s="893"/>
      <c r="E337" s="893"/>
    </row>
    <row r="338" spans="2:5">
      <c r="B338" s="170">
        <v>-42</v>
      </c>
      <c r="C338" s="893">
        <v>0</v>
      </c>
      <c r="D338" s="893"/>
      <c r="E338" s="893"/>
    </row>
    <row r="339" spans="2:5">
      <c r="B339" s="170">
        <v>-41</v>
      </c>
      <c r="C339" s="893">
        <v>0</v>
      </c>
      <c r="D339" s="893"/>
      <c r="E339" s="893"/>
    </row>
    <row r="340" spans="2:5">
      <c r="B340" s="170">
        <v>-40</v>
      </c>
      <c r="C340" s="893">
        <v>0</v>
      </c>
      <c r="D340" s="893"/>
      <c r="E340" s="893"/>
    </row>
    <row r="341" spans="2:5">
      <c r="B341" s="170">
        <v>-39</v>
      </c>
      <c r="C341" s="893">
        <v>0</v>
      </c>
      <c r="D341" s="893"/>
      <c r="E341" s="893"/>
    </row>
    <row r="342" spans="2:5">
      <c r="B342" s="170">
        <v>-38</v>
      </c>
      <c r="C342" s="893">
        <v>0</v>
      </c>
      <c r="D342" s="893"/>
      <c r="E342" s="893"/>
    </row>
    <row r="343" spans="2:5">
      <c r="B343" s="170">
        <v>-37</v>
      </c>
      <c r="C343" s="893">
        <v>0</v>
      </c>
      <c r="D343" s="893"/>
      <c r="E343" s="893"/>
    </row>
    <row r="344" spans="2:5">
      <c r="B344" s="170">
        <v>-36</v>
      </c>
      <c r="C344" s="893">
        <v>0</v>
      </c>
      <c r="D344" s="893"/>
      <c r="E344" s="893"/>
    </row>
    <row r="345" spans="2:5">
      <c r="B345" s="170">
        <v>-35</v>
      </c>
      <c r="C345" s="893">
        <v>0</v>
      </c>
      <c r="D345" s="893"/>
      <c r="E345" s="893"/>
    </row>
    <row r="346" spans="2:5">
      <c r="B346" s="170">
        <v>-34</v>
      </c>
      <c r="C346" s="893">
        <v>0</v>
      </c>
      <c r="D346" s="893"/>
      <c r="E346" s="893"/>
    </row>
    <row r="347" spans="2:5">
      <c r="B347" s="170">
        <v>-33</v>
      </c>
      <c r="C347" s="893">
        <v>0</v>
      </c>
      <c r="D347" s="893"/>
      <c r="E347" s="893"/>
    </row>
    <row r="348" spans="2:5">
      <c r="B348" s="170">
        <v>-32</v>
      </c>
      <c r="C348" s="893">
        <v>0</v>
      </c>
      <c r="D348" s="893"/>
      <c r="E348" s="893"/>
    </row>
    <row r="349" spans="2:5">
      <c r="B349" s="170">
        <v>-31</v>
      </c>
      <c r="C349" s="893">
        <v>0</v>
      </c>
      <c r="D349" s="893"/>
      <c r="E349" s="893"/>
    </row>
    <row r="350" spans="2:5">
      <c r="B350" s="170">
        <v>-30</v>
      </c>
      <c r="C350" s="893">
        <v>0</v>
      </c>
      <c r="D350" s="893"/>
      <c r="E350" s="893"/>
    </row>
    <row r="351" spans="2:5">
      <c r="B351" s="170">
        <v>-29</v>
      </c>
      <c r="C351" s="893">
        <v>0</v>
      </c>
      <c r="D351" s="893"/>
      <c r="E351" s="893"/>
    </row>
    <row r="352" spans="2:5">
      <c r="B352" s="170">
        <v>-28</v>
      </c>
      <c r="C352" s="893">
        <v>0</v>
      </c>
      <c r="D352" s="893"/>
      <c r="E352" s="893"/>
    </row>
    <row r="353" spans="2:5">
      <c r="B353" s="170">
        <v>-27</v>
      </c>
      <c r="C353" s="893">
        <v>0</v>
      </c>
      <c r="D353" s="893"/>
      <c r="E353" s="893"/>
    </row>
    <row r="354" spans="2:5">
      <c r="B354" s="170">
        <v>-26</v>
      </c>
      <c r="C354" s="893">
        <v>0</v>
      </c>
      <c r="D354" s="893"/>
      <c r="E354" s="893"/>
    </row>
    <row r="355" spans="2:5">
      <c r="B355" s="170">
        <v>-25</v>
      </c>
      <c r="C355" s="893">
        <v>0</v>
      </c>
      <c r="D355" s="893"/>
      <c r="E355" s="893"/>
    </row>
    <row r="356" spans="2:5">
      <c r="B356" s="170">
        <v>-24</v>
      </c>
      <c r="C356" s="893">
        <v>0</v>
      </c>
      <c r="D356" s="893"/>
      <c r="E356" s="893"/>
    </row>
    <row r="357" spans="2:5">
      <c r="B357" s="170">
        <v>-23</v>
      </c>
      <c r="C357" s="893">
        <v>0</v>
      </c>
      <c r="D357" s="893"/>
      <c r="E357" s="893"/>
    </row>
    <row r="358" spans="2:5">
      <c r="B358" s="170">
        <v>-22</v>
      </c>
      <c r="C358" s="893">
        <v>0</v>
      </c>
      <c r="D358" s="893"/>
      <c r="E358" s="893"/>
    </row>
    <row r="359" spans="2:5">
      <c r="B359" s="170">
        <v>-21</v>
      </c>
      <c r="C359" s="893">
        <v>0</v>
      </c>
      <c r="D359" s="893"/>
      <c r="E359" s="893"/>
    </row>
    <row r="360" spans="2:5">
      <c r="B360" s="170">
        <v>-20</v>
      </c>
      <c r="C360" s="893">
        <v>0</v>
      </c>
      <c r="D360" s="893"/>
      <c r="E360" s="893"/>
    </row>
    <row r="361" spans="2:5">
      <c r="B361" s="170">
        <v>-19</v>
      </c>
      <c r="C361" s="893">
        <v>0</v>
      </c>
      <c r="D361" s="893"/>
      <c r="E361" s="893"/>
    </row>
    <row r="362" spans="2:5">
      <c r="B362" s="170">
        <v>-18</v>
      </c>
      <c r="C362" s="893">
        <v>0</v>
      </c>
      <c r="D362" s="893"/>
      <c r="E362" s="893"/>
    </row>
    <row r="363" spans="2:5">
      <c r="B363" s="170">
        <v>-17</v>
      </c>
      <c r="C363" s="893">
        <v>0</v>
      </c>
      <c r="D363" s="893"/>
      <c r="E363" s="893"/>
    </row>
    <row r="364" spans="2:5">
      <c r="B364" s="170">
        <v>-16</v>
      </c>
      <c r="C364" s="893">
        <v>0</v>
      </c>
      <c r="D364" s="893"/>
      <c r="E364" s="893"/>
    </row>
    <row r="365" spans="2:5">
      <c r="B365" s="170">
        <v>-15</v>
      </c>
      <c r="C365" s="893">
        <v>0</v>
      </c>
      <c r="D365" s="893"/>
      <c r="E365" s="893"/>
    </row>
    <row r="366" spans="2:5">
      <c r="B366" s="170">
        <v>-14</v>
      </c>
      <c r="C366" s="893">
        <v>0</v>
      </c>
      <c r="D366" s="893"/>
      <c r="E366" s="893"/>
    </row>
    <row r="367" spans="2:5">
      <c r="B367" s="170">
        <v>-13</v>
      </c>
      <c r="C367" s="893">
        <v>0</v>
      </c>
      <c r="D367" s="893"/>
      <c r="E367" s="893"/>
    </row>
    <row r="368" spans="2:5">
      <c r="B368" s="170">
        <v>-12</v>
      </c>
      <c r="C368" s="893">
        <v>0</v>
      </c>
      <c r="D368" s="893"/>
      <c r="E368" s="893"/>
    </row>
    <row r="369" spans="2:5">
      <c r="B369" s="170">
        <v>-11</v>
      </c>
      <c r="C369" s="893">
        <v>0</v>
      </c>
      <c r="D369" s="893"/>
      <c r="E369" s="893"/>
    </row>
    <row r="370" spans="2:5">
      <c r="B370" s="170">
        <v>-10</v>
      </c>
      <c r="C370" s="893">
        <v>0</v>
      </c>
      <c r="D370" s="893"/>
      <c r="E370" s="893"/>
    </row>
    <row r="371" spans="2:5">
      <c r="B371" s="170">
        <v>-9</v>
      </c>
      <c r="C371" s="893">
        <v>0</v>
      </c>
      <c r="D371" s="893"/>
      <c r="E371" s="893"/>
    </row>
    <row r="372" spans="2:5">
      <c r="B372" s="170">
        <v>-8</v>
      </c>
      <c r="C372" s="893">
        <v>0</v>
      </c>
      <c r="D372" s="893"/>
      <c r="E372" s="893"/>
    </row>
    <row r="373" spans="2:5">
      <c r="B373" s="170">
        <v>-7</v>
      </c>
      <c r="C373" s="893">
        <v>0</v>
      </c>
      <c r="D373" s="893"/>
      <c r="E373" s="893"/>
    </row>
    <row r="374" spans="2:5">
      <c r="B374" s="170">
        <v>-6</v>
      </c>
      <c r="C374" s="893">
        <v>0</v>
      </c>
      <c r="D374" s="893"/>
      <c r="E374" s="893"/>
    </row>
    <row r="375" spans="2:5">
      <c r="B375" s="170">
        <v>-5</v>
      </c>
      <c r="C375" s="893">
        <v>0</v>
      </c>
      <c r="D375" s="893"/>
      <c r="E375" s="893"/>
    </row>
    <row r="376" spans="2:5">
      <c r="B376" s="170">
        <v>-4</v>
      </c>
      <c r="C376" s="893">
        <v>0</v>
      </c>
      <c r="D376" s="893"/>
      <c r="E376" s="893"/>
    </row>
    <row r="377" spans="2:5">
      <c r="B377" s="170">
        <v>-3</v>
      </c>
      <c r="C377" s="893">
        <v>0</v>
      </c>
      <c r="D377" s="893"/>
      <c r="E377" s="893"/>
    </row>
    <row r="378" spans="2:5">
      <c r="B378" s="170">
        <v>-2</v>
      </c>
      <c r="C378" s="893">
        <v>0</v>
      </c>
      <c r="D378" s="893"/>
      <c r="E378" s="893"/>
    </row>
    <row r="379" spans="2:5">
      <c r="B379" s="170">
        <v>-1</v>
      </c>
      <c r="C379" s="893">
        <v>0</v>
      </c>
      <c r="D379" s="893"/>
      <c r="E379" s="893"/>
    </row>
    <row r="380" spans="2:5">
      <c r="B380" s="170">
        <v>0</v>
      </c>
      <c r="C380" s="893">
        <v>0</v>
      </c>
      <c r="D380" s="893"/>
      <c r="E380" s="893"/>
    </row>
    <row r="381" spans="2:5">
      <c r="B381" s="170">
        <v>1</v>
      </c>
      <c r="C381" s="893">
        <v>3</v>
      </c>
      <c r="D381" s="893"/>
      <c r="E381" s="893"/>
    </row>
    <row r="382" spans="2:5">
      <c r="B382" s="170">
        <v>2</v>
      </c>
      <c r="C382" s="893">
        <v>8</v>
      </c>
      <c r="D382" s="893"/>
      <c r="E382" s="893"/>
    </row>
    <row r="383" spans="2:5">
      <c r="B383" s="170">
        <v>3</v>
      </c>
      <c r="C383" s="893">
        <v>19</v>
      </c>
      <c r="D383" s="893"/>
      <c r="E383" s="893"/>
    </row>
    <row r="384" spans="2:5">
      <c r="B384" s="170">
        <v>4</v>
      </c>
      <c r="C384" s="893">
        <v>32</v>
      </c>
      <c r="D384" s="893"/>
      <c r="E384" s="893"/>
    </row>
    <row r="385" spans="2:5">
      <c r="B385" s="170">
        <v>5</v>
      </c>
      <c r="C385" s="893">
        <v>31</v>
      </c>
      <c r="D385" s="893"/>
      <c r="E385" s="893"/>
    </row>
    <row r="386" spans="2:5">
      <c r="B386" s="170">
        <v>6</v>
      </c>
      <c r="C386" s="893">
        <v>42</v>
      </c>
      <c r="D386" s="893"/>
      <c r="E386" s="893"/>
    </row>
    <row r="387" spans="2:5">
      <c r="B387" s="170">
        <v>7</v>
      </c>
      <c r="C387" s="893">
        <v>60</v>
      </c>
      <c r="D387" s="893"/>
      <c r="E387" s="893"/>
    </row>
    <row r="388" spans="2:5">
      <c r="B388" s="170">
        <v>8</v>
      </c>
      <c r="C388" s="893">
        <v>110</v>
      </c>
      <c r="D388" s="893"/>
      <c r="E388" s="893"/>
    </row>
    <row r="389" spans="2:5">
      <c r="B389" s="170">
        <v>9</v>
      </c>
      <c r="C389" s="893">
        <v>95</v>
      </c>
      <c r="D389" s="893"/>
      <c r="E389" s="893"/>
    </row>
    <row r="390" spans="2:5">
      <c r="B390" s="170">
        <v>10</v>
      </c>
      <c r="C390" s="893">
        <v>112</v>
      </c>
      <c r="D390" s="893"/>
      <c r="E390" s="893"/>
    </row>
    <row r="391" spans="2:5">
      <c r="B391" s="170">
        <v>11</v>
      </c>
      <c r="C391" s="893">
        <v>155</v>
      </c>
      <c r="D391" s="893"/>
      <c r="E391" s="893"/>
    </row>
    <row r="392" spans="2:5">
      <c r="B392" s="170">
        <v>12</v>
      </c>
      <c r="C392" s="893">
        <v>190</v>
      </c>
      <c r="D392" s="893"/>
      <c r="E392" s="893"/>
    </row>
    <row r="393" spans="2:5">
      <c r="B393" s="170">
        <v>13</v>
      </c>
      <c r="C393" s="893">
        <v>230</v>
      </c>
      <c r="D393" s="893"/>
      <c r="E393" s="893"/>
    </row>
    <row r="394" spans="2:5">
      <c r="B394" s="170">
        <v>14</v>
      </c>
      <c r="C394" s="893">
        <v>229</v>
      </c>
      <c r="D394" s="893"/>
      <c r="E394" s="893"/>
    </row>
    <row r="395" spans="2:5">
      <c r="B395" s="170">
        <v>15</v>
      </c>
      <c r="C395" s="893">
        <v>244</v>
      </c>
      <c r="D395" s="893"/>
      <c r="E395" s="893"/>
    </row>
    <row r="396" spans="2:5">
      <c r="B396" s="170">
        <v>16</v>
      </c>
      <c r="C396" s="893">
        <v>291</v>
      </c>
      <c r="D396" s="893"/>
      <c r="E396" s="893"/>
    </row>
    <row r="397" spans="2:5">
      <c r="B397" s="170">
        <v>17</v>
      </c>
      <c r="C397" s="893">
        <v>297</v>
      </c>
      <c r="D397" s="893"/>
      <c r="E397" s="893"/>
    </row>
    <row r="398" spans="2:5">
      <c r="B398" s="170">
        <v>18</v>
      </c>
      <c r="C398" s="893">
        <v>334</v>
      </c>
      <c r="D398" s="893"/>
      <c r="E398" s="893"/>
    </row>
    <row r="399" spans="2:5">
      <c r="B399" s="170">
        <v>19</v>
      </c>
      <c r="C399" s="893">
        <v>337</v>
      </c>
      <c r="D399" s="893"/>
      <c r="E399" s="893"/>
    </row>
    <row r="400" spans="2:5">
      <c r="B400" s="170">
        <v>20</v>
      </c>
      <c r="C400" s="893">
        <v>313</v>
      </c>
      <c r="D400" s="893"/>
      <c r="E400" s="893"/>
    </row>
    <row r="401" spans="2:5">
      <c r="B401" s="170">
        <v>21</v>
      </c>
      <c r="C401" s="893">
        <v>324</v>
      </c>
      <c r="D401" s="893"/>
      <c r="E401" s="893"/>
    </row>
    <row r="402" spans="2:5">
      <c r="B402" s="170">
        <v>22</v>
      </c>
      <c r="C402" s="893">
        <v>267</v>
      </c>
      <c r="D402" s="893"/>
      <c r="E402" s="893"/>
    </row>
    <row r="403" spans="2:5">
      <c r="B403" s="170">
        <v>23</v>
      </c>
      <c r="C403" s="893">
        <v>253</v>
      </c>
      <c r="D403" s="893"/>
      <c r="E403" s="893"/>
    </row>
    <row r="404" spans="2:5">
      <c r="B404" s="170">
        <v>24</v>
      </c>
      <c r="C404" s="893">
        <v>252</v>
      </c>
      <c r="D404" s="893"/>
      <c r="E404" s="893"/>
    </row>
    <row r="405" spans="2:5">
      <c r="B405" s="170">
        <v>25</v>
      </c>
      <c r="C405" s="893">
        <v>241</v>
      </c>
      <c r="D405" s="893"/>
      <c r="E405" s="893"/>
    </row>
    <row r="406" spans="2:5">
      <c r="B406" s="170">
        <v>26</v>
      </c>
      <c r="C406" s="893">
        <v>254</v>
      </c>
      <c r="D406" s="893"/>
      <c r="E406" s="893"/>
    </row>
    <row r="407" spans="2:5">
      <c r="B407" s="170">
        <v>27</v>
      </c>
      <c r="C407" s="893">
        <v>241</v>
      </c>
      <c r="D407" s="893"/>
      <c r="E407" s="893"/>
    </row>
    <row r="408" spans="2:5">
      <c r="B408" s="170">
        <v>28</v>
      </c>
      <c r="C408" s="893">
        <v>264</v>
      </c>
      <c r="D408" s="893"/>
      <c r="E408" s="893"/>
    </row>
    <row r="409" spans="2:5">
      <c r="B409" s="170">
        <v>29</v>
      </c>
      <c r="C409" s="893">
        <v>297</v>
      </c>
      <c r="D409" s="893"/>
      <c r="E409" s="893"/>
    </row>
    <row r="410" spans="2:5">
      <c r="B410" s="170">
        <v>30</v>
      </c>
      <c r="C410" s="893">
        <v>298</v>
      </c>
      <c r="D410" s="893"/>
      <c r="E410" s="893"/>
    </row>
    <row r="411" spans="2:5">
      <c r="B411" s="170">
        <v>31</v>
      </c>
      <c r="C411" s="893">
        <v>331</v>
      </c>
      <c r="D411" s="893"/>
      <c r="E411" s="893"/>
    </row>
    <row r="412" spans="2:5">
      <c r="B412" s="170">
        <v>32</v>
      </c>
      <c r="C412" s="893">
        <v>377</v>
      </c>
      <c r="D412" s="893"/>
      <c r="E412" s="893"/>
    </row>
    <row r="413" spans="2:5">
      <c r="B413" s="170">
        <v>33</v>
      </c>
      <c r="C413" s="893">
        <v>384</v>
      </c>
      <c r="D413" s="893"/>
      <c r="E413" s="893"/>
    </row>
    <row r="414" spans="2:5">
      <c r="B414" s="170">
        <v>34</v>
      </c>
      <c r="C414" s="893">
        <v>411</v>
      </c>
      <c r="D414" s="893"/>
      <c r="E414" s="893"/>
    </row>
    <row r="415" spans="2:5">
      <c r="B415" s="170">
        <v>35</v>
      </c>
      <c r="C415" s="893">
        <v>363</v>
      </c>
      <c r="D415" s="893"/>
      <c r="E415" s="893"/>
    </row>
    <row r="416" spans="2:5">
      <c r="B416" s="170">
        <v>36</v>
      </c>
      <c r="C416" s="893">
        <v>315</v>
      </c>
      <c r="D416" s="893"/>
      <c r="E416" s="893"/>
    </row>
    <row r="417" spans="2:5">
      <c r="B417" s="170">
        <v>37</v>
      </c>
      <c r="C417" s="893">
        <v>255</v>
      </c>
      <c r="D417" s="893"/>
      <c r="E417" s="893"/>
    </row>
    <row r="418" spans="2:5">
      <c r="B418" s="170">
        <v>38</v>
      </c>
      <c r="C418" s="893">
        <v>208</v>
      </c>
      <c r="D418" s="893"/>
      <c r="E418" s="893"/>
    </row>
    <row r="419" spans="2:5">
      <c r="B419" s="170">
        <v>39</v>
      </c>
      <c r="C419" s="893">
        <v>132</v>
      </c>
      <c r="D419" s="893"/>
      <c r="E419" s="893"/>
    </row>
    <row r="420" spans="2:5">
      <c r="B420" s="170">
        <v>40</v>
      </c>
      <c r="C420" s="893">
        <v>75</v>
      </c>
      <c r="D420" s="893"/>
      <c r="E420" s="893"/>
    </row>
    <row r="421" spans="2:5">
      <c r="B421" s="170">
        <v>41</v>
      </c>
      <c r="C421" s="893">
        <v>45</v>
      </c>
      <c r="D421" s="893"/>
      <c r="E421" s="893"/>
    </row>
    <row r="422" spans="2:5">
      <c r="B422" s="170">
        <v>42</v>
      </c>
      <c r="C422" s="893">
        <v>24</v>
      </c>
      <c r="D422" s="893"/>
      <c r="E422" s="893"/>
    </row>
    <row r="423" spans="2:5">
      <c r="B423" s="170">
        <v>43</v>
      </c>
      <c r="C423" s="893">
        <v>12</v>
      </c>
      <c r="D423" s="893"/>
      <c r="E423" s="893"/>
    </row>
    <row r="424" spans="2:5">
      <c r="B424" s="170">
        <v>44</v>
      </c>
      <c r="C424" s="893">
        <v>5</v>
      </c>
      <c r="D424" s="893"/>
      <c r="E424" s="893"/>
    </row>
    <row r="425" spans="2:5">
      <c r="B425" s="170">
        <v>45</v>
      </c>
      <c r="C425" s="893">
        <v>0</v>
      </c>
      <c r="D425" s="893"/>
      <c r="E425" s="893"/>
    </row>
    <row r="426" spans="2:5">
      <c r="B426" s="170">
        <v>46</v>
      </c>
      <c r="C426" s="893">
        <v>0</v>
      </c>
      <c r="D426" s="893"/>
      <c r="E426" s="893"/>
    </row>
    <row r="427" spans="2:5">
      <c r="B427" s="170">
        <v>47</v>
      </c>
      <c r="C427" s="893">
        <v>0</v>
      </c>
      <c r="D427" s="893"/>
      <c r="E427" s="893"/>
    </row>
    <row r="428" spans="2:5">
      <c r="B428" s="170">
        <v>48</v>
      </c>
      <c r="C428" s="893">
        <v>0</v>
      </c>
      <c r="D428" s="893"/>
      <c r="E428" s="893"/>
    </row>
    <row r="429" spans="2:5">
      <c r="B429" s="170">
        <v>49</v>
      </c>
      <c r="C429" s="893">
        <v>0</v>
      </c>
      <c r="D429" s="893"/>
      <c r="E429" s="893"/>
    </row>
    <row r="430" spans="2:5">
      <c r="B430" s="170">
        <v>50</v>
      </c>
      <c r="C430" s="893">
        <v>0</v>
      </c>
      <c r="D430" s="893"/>
      <c r="E430" s="893"/>
    </row>
    <row r="431" spans="2:5">
      <c r="B431" s="170">
        <v>51</v>
      </c>
      <c r="C431" s="893">
        <v>0</v>
      </c>
      <c r="D431" s="893"/>
      <c r="E431" s="893"/>
    </row>
    <row r="432" spans="2:5">
      <c r="B432" s="170">
        <v>52</v>
      </c>
      <c r="C432" s="893">
        <v>0</v>
      </c>
      <c r="D432" s="893"/>
      <c r="E432" s="893"/>
    </row>
    <row r="433" spans="2:5">
      <c r="B433" s="170">
        <v>53</v>
      </c>
      <c r="C433" s="893">
        <v>0</v>
      </c>
      <c r="D433" s="893"/>
      <c r="E433" s="893"/>
    </row>
    <row r="434" spans="2:5">
      <c r="B434" s="170">
        <v>54</v>
      </c>
      <c r="C434" s="893">
        <v>0</v>
      </c>
      <c r="D434" s="893"/>
      <c r="E434" s="893"/>
    </row>
    <row r="435" spans="2:5">
      <c r="B435" s="170">
        <v>55</v>
      </c>
      <c r="C435" s="893">
        <v>0</v>
      </c>
      <c r="D435" s="893"/>
      <c r="E435" s="893"/>
    </row>
    <row r="436" spans="2:5">
      <c r="B436" s="170">
        <v>56</v>
      </c>
      <c r="C436" s="893">
        <v>0</v>
      </c>
      <c r="D436" s="893"/>
      <c r="E436" s="893"/>
    </row>
    <row r="437" spans="2:5">
      <c r="B437" s="170">
        <v>57</v>
      </c>
      <c r="C437" s="893">
        <v>0</v>
      </c>
      <c r="D437" s="893"/>
      <c r="E437" s="893"/>
    </row>
    <row r="438" spans="2:5">
      <c r="B438" s="170">
        <v>58</v>
      </c>
      <c r="C438" s="893">
        <v>0</v>
      </c>
      <c r="D438" s="893"/>
      <c r="E438" s="893"/>
    </row>
    <row r="439" spans="2:5">
      <c r="B439" s="170">
        <v>59</v>
      </c>
      <c r="C439" s="893">
        <v>0</v>
      </c>
      <c r="D439" s="893"/>
      <c r="E439" s="893"/>
    </row>
    <row r="440" spans="2:5">
      <c r="B440" s="170">
        <v>60</v>
      </c>
      <c r="C440" s="893">
        <v>0</v>
      </c>
      <c r="D440" s="893"/>
      <c r="E440" s="893"/>
    </row>
    <row r="441" spans="2:5">
      <c r="B441" s="170">
        <v>61</v>
      </c>
      <c r="C441" s="893">
        <v>0</v>
      </c>
      <c r="D441" s="893"/>
      <c r="E441" s="893"/>
    </row>
    <row r="442" spans="2:5">
      <c r="B442" s="170">
        <v>62</v>
      </c>
      <c r="C442" s="893">
        <v>0</v>
      </c>
      <c r="D442" s="893"/>
      <c r="E442" s="893"/>
    </row>
    <row r="443" spans="2:5">
      <c r="B443" s="170">
        <v>63</v>
      </c>
      <c r="C443" s="893">
        <v>0</v>
      </c>
      <c r="D443" s="893"/>
      <c r="E443" s="893"/>
    </row>
    <row r="444" spans="2:5">
      <c r="B444" s="170">
        <v>64</v>
      </c>
      <c r="C444" s="893">
        <v>0</v>
      </c>
      <c r="D444" s="893"/>
      <c r="E444" s="893"/>
    </row>
    <row r="445" spans="2:5">
      <c r="B445" s="170">
        <v>65</v>
      </c>
      <c r="C445" s="893">
        <v>0</v>
      </c>
      <c r="D445" s="893"/>
      <c r="E445" s="893"/>
    </row>
    <row r="446" spans="2:5">
      <c r="B446" s="170">
        <v>66</v>
      </c>
      <c r="C446" s="893">
        <v>0</v>
      </c>
      <c r="D446" s="893"/>
      <c r="E446" s="893"/>
    </row>
    <row r="447" spans="2:5">
      <c r="B447" s="170">
        <v>67</v>
      </c>
      <c r="C447" s="893">
        <v>0</v>
      </c>
      <c r="D447" s="893"/>
      <c r="E447" s="893"/>
    </row>
    <row r="448" spans="2:5">
      <c r="B448" s="170">
        <v>68</v>
      </c>
      <c r="C448" s="893">
        <v>0</v>
      </c>
      <c r="D448" s="893"/>
      <c r="E448" s="893"/>
    </row>
    <row r="449" spans="2:5">
      <c r="B449" s="170">
        <v>69</v>
      </c>
      <c r="C449" s="893">
        <v>0</v>
      </c>
      <c r="D449" s="893"/>
      <c r="E449" s="893"/>
    </row>
    <row r="450" spans="2:5">
      <c r="B450" s="170">
        <v>70</v>
      </c>
      <c r="C450" s="893">
        <v>0</v>
      </c>
      <c r="D450" s="893"/>
      <c r="E450" s="893"/>
    </row>
    <row r="451" spans="2:5">
      <c r="B451" s="170">
        <v>71</v>
      </c>
      <c r="C451" s="893">
        <v>0</v>
      </c>
      <c r="D451" s="893"/>
      <c r="E451" s="893"/>
    </row>
    <row r="452" spans="2:5">
      <c r="B452" s="170">
        <v>72</v>
      </c>
      <c r="C452" s="893">
        <v>0</v>
      </c>
      <c r="D452" s="893"/>
      <c r="E452" s="893"/>
    </row>
    <row r="453" spans="2:5">
      <c r="B453" s="170">
        <v>73</v>
      </c>
      <c r="C453" s="893">
        <v>0</v>
      </c>
      <c r="D453" s="893"/>
      <c r="E453" s="893"/>
    </row>
    <row r="454" spans="2:5">
      <c r="B454" s="170">
        <v>74</v>
      </c>
      <c r="C454" s="893">
        <v>0</v>
      </c>
      <c r="D454" s="893"/>
      <c r="E454" s="893"/>
    </row>
    <row r="455" spans="2:5">
      <c r="B455" s="170">
        <v>75</v>
      </c>
      <c r="C455" s="893">
        <v>0</v>
      </c>
      <c r="D455" s="893"/>
      <c r="E455" s="893"/>
    </row>
    <row r="456" spans="2:5">
      <c r="B456" s="170">
        <v>76</v>
      </c>
      <c r="C456" s="893">
        <v>0</v>
      </c>
      <c r="D456" s="893"/>
      <c r="E456" s="893"/>
    </row>
    <row r="457" spans="2:5">
      <c r="B457" s="170">
        <v>77</v>
      </c>
      <c r="C457" s="893">
        <v>0</v>
      </c>
      <c r="D457" s="893"/>
      <c r="E457" s="893"/>
    </row>
    <row r="458" spans="2:5">
      <c r="B458" s="170">
        <v>78</v>
      </c>
      <c r="C458" s="893">
        <v>0</v>
      </c>
      <c r="D458" s="893"/>
      <c r="E458" s="893"/>
    </row>
    <row r="459" spans="2:5">
      <c r="B459" s="170">
        <v>79</v>
      </c>
      <c r="C459" s="893">
        <v>0</v>
      </c>
      <c r="D459" s="893"/>
      <c r="E459" s="893"/>
    </row>
    <row r="460" spans="2:5">
      <c r="B460" s="170">
        <v>80</v>
      </c>
      <c r="C460" s="893">
        <v>0</v>
      </c>
      <c r="D460" s="893"/>
      <c r="E460" s="893"/>
    </row>
    <row r="461" spans="2:5">
      <c r="B461" s="170">
        <v>81</v>
      </c>
      <c r="C461" s="893">
        <v>0</v>
      </c>
      <c r="D461" s="893"/>
      <c r="E461" s="893"/>
    </row>
    <row r="462" spans="2:5">
      <c r="B462" s="170">
        <v>82</v>
      </c>
      <c r="C462" s="893">
        <v>0</v>
      </c>
      <c r="D462" s="893"/>
      <c r="E462" s="893"/>
    </row>
    <row r="463" spans="2:5">
      <c r="B463" s="170">
        <v>83</v>
      </c>
      <c r="C463" s="893">
        <v>0</v>
      </c>
      <c r="D463" s="893"/>
      <c r="E463" s="893"/>
    </row>
    <row r="464" spans="2:5">
      <c r="B464" s="170">
        <v>84</v>
      </c>
      <c r="C464" s="893">
        <v>0</v>
      </c>
      <c r="D464" s="893"/>
      <c r="E464" s="893"/>
    </row>
    <row r="465" spans="2:5">
      <c r="B465" s="170">
        <v>85</v>
      </c>
      <c r="C465" s="893">
        <v>0</v>
      </c>
      <c r="D465" s="893"/>
      <c r="E465" s="893"/>
    </row>
    <row r="466" spans="2:5">
      <c r="B466" s="170">
        <v>86</v>
      </c>
      <c r="C466" s="893">
        <v>0</v>
      </c>
      <c r="D466" s="893"/>
      <c r="E466" s="893"/>
    </row>
    <row r="467" spans="2:5">
      <c r="B467" s="170">
        <v>87</v>
      </c>
      <c r="C467" s="893">
        <v>0</v>
      </c>
      <c r="D467" s="893"/>
      <c r="E467" s="893"/>
    </row>
    <row r="468" spans="2:5">
      <c r="B468" s="170">
        <v>88</v>
      </c>
      <c r="C468" s="893">
        <v>0</v>
      </c>
      <c r="D468" s="893"/>
      <c r="E468" s="893"/>
    </row>
    <row r="469" spans="2:5">
      <c r="B469" s="170">
        <v>89</v>
      </c>
      <c r="C469" s="893">
        <v>0</v>
      </c>
      <c r="D469" s="893"/>
      <c r="E469" s="893"/>
    </row>
    <row r="470" spans="2:5">
      <c r="B470" s="170">
        <v>90</v>
      </c>
      <c r="C470" s="893">
        <v>0</v>
      </c>
      <c r="D470" s="893"/>
      <c r="E470" s="893"/>
    </row>
    <row r="471" spans="2:5">
      <c r="B471" s="170">
        <v>91</v>
      </c>
      <c r="C471" s="893">
        <v>0</v>
      </c>
      <c r="D471" s="893"/>
      <c r="E471" s="893"/>
    </row>
    <row r="472" spans="2:5">
      <c r="B472" s="170">
        <v>92</v>
      </c>
      <c r="C472" s="893">
        <v>0</v>
      </c>
      <c r="D472" s="893"/>
      <c r="E472" s="893"/>
    </row>
    <row r="473" spans="2:5">
      <c r="B473" s="170">
        <v>93</v>
      </c>
      <c r="C473" s="893">
        <v>0</v>
      </c>
      <c r="D473" s="893"/>
      <c r="E473" s="893"/>
    </row>
    <row r="474" spans="2:5">
      <c r="B474" s="170">
        <v>94</v>
      </c>
      <c r="C474" s="893">
        <v>0</v>
      </c>
      <c r="D474" s="893"/>
      <c r="E474" s="893"/>
    </row>
    <row r="475" spans="2:5">
      <c r="B475" s="170">
        <v>95</v>
      </c>
      <c r="C475" s="893">
        <v>0</v>
      </c>
      <c r="D475" s="893"/>
      <c r="E475" s="893"/>
    </row>
    <row r="476" spans="2:5">
      <c r="B476" s="170">
        <v>96</v>
      </c>
      <c r="C476" s="893">
        <v>0</v>
      </c>
      <c r="D476" s="893"/>
      <c r="E476" s="893"/>
    </row>
    <row r="477" spans="2:5">
      <c r="B477" s="170">
        <v>97</v>
      </c>
      <c r="C477" s="893">
        <v>0</v>
      </c>
      <c r="D477" s="893"/>
      <c r="E477" s="893" t="s">
        <v>643</v>
      </c>
    </row>
    <row r="478" spans="2:5">
      <c r="B478" s="170">
        <v>98</v>
      </c>
      <c r="C478" s="893">
        <v>0</v>
      </c>
      <c r="D478" s="893"/>
      <c r="E478" s="893">
        <f>SUM(C330:C478)</f>
        <v>8760</v>
      </c>
    </row>
    <row r="479" spans="2:5">
      <c r="B479" s="1170"/>
      <c r="C479" s="1170"/>
    </row>
    <row r="480" spans="2:5">
      <c r="B480" s="1170"/>
      <c r="C480" s="1170"/>
    </row>
    <row r="481" spans="2:16">
      <c r="B481" s="1170"/>
      <c r="C481" s="1170"/>
    </row>
    <row r="482" spans="2:16">
      <c r="B482" s="1170"/>
      <c r="C482" s="1170"/>
    </row>
    <row r="490" spans="2:16">
      <c r="C490" s="893"/>
      <c r="D490" s="893"/>
      <c r="E490" s="893"/>
      <c r="F490" s="893"/>
      <c r="G490" s="893"/>
      <c r="H490" s="893"/>
      <c r="I490" s="893"/>
      <c r="J490" s="893"/>
      <c r="K490" s="893"/>
      <c r="L490" s="893"/>
      <c r="M490" s="893"/>
      <c r="N490" s="893"/>
      <c r="O490" s="893"/>
      <c r="P490" s="893"/>
    </row>
    <row r="491" spans="2:16">
      <c r="C491" s="893"/>
      <c r="D491" s="893"/>
      <c r="E491" s="893"/>
      <c r="F491" s="893"/>
      <c r="G491" s="893"/>
      <c r="H491" s="893"/>
      <c r="I491" s="893"/>
      <c r="J491" s="893"/>
      <c r="K491" s="893"/>
      <c r="L491" s="893"/>
      <c r="M491" s="893"/>
      <c r="N491" s="893"/>
      <c r="O491" s="893"/>
      <c r="P491" s="893"/>
    </row>
    <row r="492" spans="2:16">
      <c r="B492" s="1157"/>
      <c r="C492" s="893"/>
      <c r="D492" s="893"/>
      <c r="E492" s="893"/>
      <c r="F492" s="893"/>
      <c r="G492" s="893"/>
      <c r="H492" s="893"/>
      <c r="I492" s="893"/>
      <c r="J492" s="893"/>
      <c r="K492" s="893"/>
      <c r="L492" s="893"/>
      <c r="M492" s="893"/>
      <c r="N492" s="893"/>
      <c r="O492" s="893"/>
      <c r="P492" s="893"/>
    </row>
    <row r="493" spans="2:16">
      <c r="B493" s="893"/>
      <c r="C493" s="893"/>
      <c r="D493" s="893"/>
      <c r="E493" s="893"/>
      <c r="F493" s="893"/>
      <c r="G493" s="893"/>
      <c r="H493" s="893"/>
      <c r="I493" s="893"/>
      <c r="J493" s="893"/>
      <c r="K493" s="893"/>
      <c r="L493" s="893"/>
      <c r="M493" s="893"/>
      <c r="N493" s="893"/>
      <c r="O493" s="893"/>
      <c r="P493" s="893"/>
    </row>
    <row r="494" spans="2:16">
      <c r="B494" s="893"/>
      <c r="C494" s="893"/>
      <c r="D494" s="893"/>
      <c r="E494" s="893"/>
      <c r="F494" s="893"/>
      <c r="G494" s="893"/>
      <c r="H494" s="893"/>
      <c r="I494" s="893"/>
      <c r="J494" s="893"/>
      <c r="K494" s="893"/>
      <c r="L494" s="893"/>
      <c r="M494" s="893"/>
      <c r="N494" s="893"/>
      <c r="O494" s="893"/>
      <c r="P494" s="893"/>
    </row>
    <row r="495" spans="2:16">
      <c r="B495" s="1157"/>
      <c r="C495" s="893"/>
      <c r="D495" s="893"/>
      <c r="E495" s="893"/>
      <c r="F495" s="893"/>
      <c r="G495" s="893"/>
      <c r="H495" s="893"/>
      <c r="I495" s="893"/>
      <c r="J495" s="893"/>
      <c r="K495" s="893"/>
      <c r="L495" s="893"/>
      <c r="M495" s="893"/>
      <c r="N495" s="893"/>
      <c r="O495" s="893"/>
      <c r="P495" s="893"/>
    </row>
    <row r="496" spans="2:16">
      <c r="B496" s="893"/>
      <c r="C496" s="893"/>
      <c r="D496" s="893"/>
      <c r="E496" s="893"/>
      <c r="F496" s="893"/>
      <c r="G496" s="893"/>
      <c r="H496" s="893"/>
      <c r="I496" s="893"/>
      <c r="K496" s="1166"/>
      <c r="M496" s="893"/>
      <c r="N496" s="893"/>
      <c r="O496" s="893"/>
      <c r="P496" s="893"/>
    </row>
    <row r="497" spans="2:22">
      <c r="B497" s="893"/>
      <c r="C497" s="893"/>
      <c r="D497" s="893"/>
      <c r="E497" s="893"/>
      <c r="F497" s="893"/>
      <c r="G497" s="893"/>
      <c r="H497" s="893"/>
      <c r="J497" s="893"/>
      <c r="K497" s="1140"/>
      <c r="M497" s="893"/>
      <c r="N497" s="893"/>
      <c r="O497" s="893"/>
      <c r="P497" s="893"/>
    </row>
    <row r="498" spans="2:22">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22">
      <c r="B499" s="893"/>
      <c r="C499" s="893"/>
      <c r="D499" s="893"/>
      <c r="E499" s="893"/>
      <c r="F499" s="893"/>
      <c r="G499" s="893"/>
      <c r="H499" s="893"/>
      <c r="I499" s="1157"/>
      <c r="J499" s="1162"/>
      <c r="K499" s="893"/>
      <c r="L499" s="1157"/>
      <c r="M499" s="1162"/>
      <c r="N499" s="893"/>
      <c r="O499" s="893"/>
      <c r="P499" s="893"/>
      <c r="R499" s="368"/>
    </row>
    <row r="500" spans="2:22">
      <c r="B500" s="893"/>
      <c r="C500" s="684"/>
      <c r="D500" s="684"/>
      <c r="E500" s="684"/>
      <c r="F500" s="684"/>
      <c r="G500" s="684"/>
      <c r="H500" s="684"/>
      <c r="I500" s="893"/>
      <c r="J500" s="684"/>
      <c r="K500" s="684"/>
      <c r="L500" s="893"/>
      <c r="M500" s="684"/>
      <c r="N500" s="893"/>
      <c r="O500" s="893"/>
      <c r="P500" s="893"/>
      <c r="S500" s="356"/>
      <c r="T500" s="356"/>
      <c r="U500" s="356"/>
      <c r="V500" s="356"/>
    </row>
    <row r="501" spans="2:22">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 r="B510" s="893"/>
      <c r="C510" s="684"/>
      <c r="D510" s="684"/>
      <c r="E510" s="684"/>
      <c r="F510" s="684"/>
      <c r="G510" s="684"/>
      <c r="H510" s="684"/>
      <c r="I510" s="893"/>
      <c r="J510" s="684"/>
      <c r="K510" s="684"/>
      <c r="L510" s="684"/>
      <c r="M510" s="684"/>
      <c r="N510" s="684"/>
      <c r="O510" s="893"/>
      <c r="P510" s="893"/>
      <c r="S510" s="356"/>
      <c r="T510" s="356"/>
      <c r="U510" s="1172"/>
      <c r="V510" s="357"/>
    </row>
    <row r="511" spans="2:22">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 r="B518" s="893"/>
      <c r="C518" s="684"/>
      <c r="D518" s="684"/>
      <c r="E518" s="684"/>
      <c r="F518" s="684"/>
      <c r="G518" s="684"/>
      <c r="H518" s="684"/>
      <c r="I518" s="893"/>
      <c r="J518" s="684"/>
      <c r="K518" s="684"/>
      <c r="L518" s="684"/>
      <c r="M518" s="684"/>
      <c r="N518" s="893"/>
      <c r="O518" s="893"/>
      <c r="P518" s="893"/>
      <c r="S518" s="356"/>
      <c r="T518" s="356"/>
      <c r="U518" s="356"/>
      <c r="V518" s="356"/>
    </row>
    <row r="519" spans="2:22">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 r="B520" s="893"/>
      <c r="C520" s="684"/>
      <c r="D520" s="684"/>
      <c r="E520" s="684"/>
      <c r="F520" s="684"/>
      <c r="G520" s="684"/>
      <c r="H520" s="684"/>
      <c r="I520" s="893"/>
      <c r="J520" s="684"/>
      <c r="K520" s="684"/>
      <c r="L520" s="684"/>
      <c r="M520" s="684"/>
      <c r="N520" s="684"/>
      <c r="O520" s="893"/>
      <c r="P520" s="893"/>
      <c r="S520" s="356"/>
      <c r="T520" s="356"/>
      <c r="U520" s="1172"/>
      <c r="V520" s="357"/>
    </row>
    <row r="521" spans="2:22">
      <c r="B521" s="893"/>
      <c r="C521" s="1144"/>
      <c r="D521" s="723"/>
      <c r="E521" s="723"/>
      <c r="F521" s="723"/>
      <c r="G521" s="893"/>
      <c r="H521" s="893"/>
      <c r="I521" s="893"/>
      <c r="J521" s="893"/>
      <c r="K521" s="893"/>
      <c r="L521" s="893"/>
      <c r="M521" s="893"/>
      <c r="N521" s="893"/>
      <c r="O521" s="893"/>
      <c r="P521" s="893"/>
      <c r="R521" s="368"/>
    </row>
    <row r="522" spans="2:22">
      <c r="B522" s="893"/>
      <c r="C522" s="1144"/>
      <c r="D522" s="723"/>
      <c r="E522" s="723"/>
      <c r="F522" s="723"/>
      <c r="G522" s="893"/>
      <c r="H522" s="893"/>
      <c r="I522" s="893"/>
      <c r="J522" s="893"/>
      <c r="K522" s="893"/>
      <c r="L522" s="893"/>
      <c r="M522" s="893"/>
      <c r="N522" s="893"/>
      <c r="O522" s="893"/>
      <c r="P522" s="893"/>
      <c r="R522" s="368"/>
    </row>
    <row r="523" spans="2:22">
      <c r="B523" s="893"/>
      <c r="C523" s="1144"/>
      <c r="D523" s="723"/>
      <c r="E523" s="723"/>
      <c r="F523" s="723"/>
      <c r="G523" s="893"/>
      <c r="H523" s="893"/>
      <c r="I523" s="893"/>
      <c r="J523" s="893"/>
      <c r="K523" s="893"/>
      <c r="L523" s="893"/>
      <c r="M523" s="893"/>
      <c r="N523" s="893"/>
      <c r="O523" s="893"/>
      <c r="P523" s="893"/>
      <c r="R523" s="368"/>
    </row>
    <row r="524" spans="2:22">
      <c r="B524" s="893"/>
      <c r="C524" s="1144"/>
      <c r="D524" s="723"/>
      <c r="E524" s="723"/>
      <c r="F524" s="723"/>
      <c r="G524" s="893"/>
      <c r="H524" s="893"/>
      <c r="I524" s="893"/>
      <c r="J524" s="893"/>
      <c r="K524" s="893"/>
      <c r="L524" s="893"/>
      <c r="M524" s="893"/>
      <c r="N524" s="893"/>
      <c r="O524" s="893"/>
      <c r="P524" s="893"/>
      <c r="R524" s="368"/>
    </row>
    <row r="525" spans="2:22">
      <c r="B525" s="893"/>
      <c r="C525" s="1144"/>
      <c r="D525" s="723"/>
      <c r="E525" s="723"/>
      <c r="F525" s="723"/>
      <c r="G525" s="893"/>
      <c r="H525" s="893"/>
      <c r="I525" s="893"/>
      <c r="J525" s="893"/>
      <c r="K525" s="893"/>
      <c r="L525" s="893"/>
      <c r="M525" s="893"/>
      <c r="N525" s="893"/>
      <c r="O525" s="893"/>
      <c r="P525" s="893"/>
      <c r="R525" s="368"/>
    </row>
    <row r="526" spans="2:22">
      <c r="B526" s="893"/>
      <c r="C526" s="1144"/>
      <c r="D526" s="723"/>
      <c r="E526" s="723"/>
      <c r="F526" s="723"/>
      <c r="G526" s="893"/>
      <c r="H526" s="893"/>
      <c r="I526" s="893"/>
      <c r="J526" s="893"/>
      <c r="K526" s="893"/>
      <c r="L526" s="893"/>
      <c r="M526" s="893"/>
      <c r="N526" s="893"/>
      <c r="O526" s="893"/>
      <c r="P526" s="893"/>
      <c r="R526" s="368"/>
    </row>
    <row r="527" spans="2:22">
      <c r="B527" s="893"/>
      <c r="C527" s="1144"/>
      <c r="D527" s="723"/>
      <c r="E527" s="723"/>
      <c r="F527" s="723"/>
      <c r="G527" s="893"/>
      <c r="H527" s="893"/>
      <c r="I527" s="893"/>
      <c r="J527" s="893"/>
      <c r="K527" s="893"/>
      <c r="L527" s="893"/>
      <c r="M527" s="893"/>
      <c r="N527" s="893"/>
      <c r="O527" s="893"/>
      <c r="P527" s="893"/>
      <c r="R527" s="368"/>
    </row>
    <row r="528" spans="2:22">
      <c r="B528" s="893"/>
      <c r="C528" s="893"/>
      <c r="D528" s="893"/>
      <c r="E528" s="893"/>
      <c r="F528" s="893"/>
      <c r="G528" s="893"/>
      <c r="H528" s="893"/>
      <c r="I528" s="893"/>
      <c r="J528" s="893"/>
      <c r="K528" s="893"/>
      <c r="L528" s="893"/>
      <c r="M528" s="893"/>
      <c r="N528" s="893"/>
      <c r="O528" s="893"/>
      <c r="P528" s="893"/>
    </row>
    <row r="529" spans="2:22">
      <c r="B529" s="893"/>
      <c r="C529" s="893"/>
      <c r="D529" s="893"/>
      <c r="E529" s="893"/>
      <c r="F529" s="893"/>
      <c r="G529" s="893"/>
      <c r="H529" s="893"/>
      <c r="I529" s="1157"/>
      <c r="J529" s="1162"/>
      <c r="K529" s="893"/>
      <c r="L529" s="1157"/>
      <c r="M529" s="1162"/>
      <c r="N529" s="893"/>
      <c r="O529" s="893"/>
      <c r="P529" s="893"/>
      <c r="R529" s="368"/>
    </row>
    <row r="530" spans="2:22">
      <c r="B530" s="893"/>
      <c r="C530" s="684"/>
      <c r="D530" s="684"/>
      <c r="E530" s="684"/>
      <c r="F530" s="684"/>
      <c r="G530" s="684"/>
      <c r="H530" s="684"/>
      <c r="I530" s="893"/>
      <c r="J530" s="684"/>
      <c r="K530" s="684"/>
      <c r="L530" s="893"/>
      <c r="M530" s="684"/>
      <c r="N530" s="893"/>
      <c r="O530" s="893"/>
      <c r="P530" s="893"/>
      <c r="S530" s="356"/>
      <c r="T530" s="356"/>
      <c r="U530" s="356"/>
      <c r="V530" s="356"/>
    </row>
    <row r="531" spans="2:22">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 r="B540" s="893"/>
      <c r="C540" s="684"/>
      <c r="D540" s="684"/>
      <c r="E540" s="684"/>
      <c r="F540" s="684"/>
      <c r="G540" s="684"/>
      <c r="H540" s="684"/>
      <c r="I540" s="893"/>
      <c r="J540" s="684"/>
      <c r="K540" s="684"/>
      <c r="L540" s="684"/>
      <c r="M540" s="684"/>
      <c r="N540" s="684"/>
      <c r="O540" s="893"/>
      <c r="P540" s="893"/>
      <c r="S540" s="356"/>
      <c r="T540" s="356"/>
      <c r="U540" s="1172"/>
      <c r="V540" s="357"/>
    </row>
    <row r="541" spans="2:22">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 r="B548" s="893"/>
      <c r="C548" s="684"/>
      <c r="D548" s="684"/>
      <c r="E548" s="684"/>
      <c r="F548" s="684"/>
      <c r="G548" s="684"/>
      <c r="H548" s="684"/>
      <c r="I548" s="893"/>
      <c r="J548" s="684"/>
      <c r="K548" s="684"/>
      <c r="L548" s="684"/>
      <c r="M548" s="684"/>
      <c r="N548" s="893"/>
      <c r="O548" s="893"/>
      <c r="P548" s="893"/>
      <c r="S548" s="356"/>
      <c r="T548" s="356"/>
      <c r="U548" s="356"/>
      <c r="V548" s="356"/>
    </row>
    <row r="549" spans="2:22">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 r="B550" s="893"/>
      <c r="C550" s="684"/>
      <c r="D550" s="684"/>
      <c r="E550" s="684"/>
      <c r="F550" s="684"/>
      <c r="G550" s="684"/>
      <c r="H550" s="684"/>
      <c r="I550" s="893"/>
      <c r="J550" s="684"/>
      <c r="K550" s="684"/>
      <c r="L550" s="684"/>
      <c r="M550" s="684"/>
      <c r="N550" s="684"/>
      <c r="O550" s="893"/>
      <c r="P550" s="893"/>
      <c r="S550" s="356"/>
      <c r="T550" s="356"/>
      <c r="U550" s="1172"/>
      <c r="V550" s="357"/>
    </row>
    <row r="551" spans="2:22">
      <c r="B551" s="893"/>
      <c r="C551" s="1144"/>
      <c r="D551" s="723"/>
      <c r="E551" s="723"/>
      <c r="F551" s="723"/>
      <c r="G551" s="893"/>
      <c r="H551" s="893"/>
      <c r="I551" s="893"/>
      <c r="J551" s="893"/>
      <c r="K551" s="893"/>
      <c r="L551" s="893"/>
      <c r="M551" s="893"/>
      <c r="N551" s="893"/>
      <c r="O551" s="893"/>
      <c r="P551" s="893"/>
      <c r="R551" s="368"/>
    </row>
    <row r="552" spans="2:22">
      <c r="B552" s="893"/>
      <c r="C552" s="1144"/>
      <c r="D552" s="723"/>
      <c r="E552" s="723"/>
      <c r="F552" s="723"/>
      <c r="G552" s="893"/>
      <c r="H552" s="893"/>
      <c r="I552" s="893"/>
      <c r="J552" s="893"/>
      <c r="K552" s="893"/>
      <c r="L552" s="893"/>
      <c r="M552" s="893"/>
      <c r="N552" s="893"/>
      <c r="O552" s="893"/>
      <c r="P552" s="893"/>
      <c r="R552" s="368"/>
    </row>
    <row r="553" spans="2:22">
      <c r="B553" s="893"/>
      <c r="C553" s="1144"/>
      <c r="D553" s="723"/>
      <c r="E553" s="723"/>
      <c r="F553" s="723"/>
      <c r="G553" s="893"/>
      <c r="H553" s="893"/>
      <c r="I553" s="893"/>
      <c r="J553" s="893"/>
      <c r="K553" s="893"/>
      <c r="L553" s="893"/>
      <c r="M553" s="893"/>
      <c r="N553" s="893"/>
      <c r="O553" s="893"/>
      <c r="P553" s="893"/>
      <c r="R553" s="368"/>
    </row>
    <row r="554" spans="2:22">
      <c r="B554" s="893"/>
      <c r="C554" s="1144"/>
      <c r="D554" s="723"/>
      <c r="E554" s="723"/>
      <c r="F554" s="723"/>
      <c r="G554" s="893"/>
      <c r="H554" s="893"/>
      <c r="I554" s="893"/>
      <c r="J554" s="893"/>
      <c r="K554" s="893"/>
      <c r="L554" s="893"/>
      <c r="M554" s="893"/>
      <c r="N554" s="893"/>
      <c r="O554" s="893"/>
      <c r="P554" s="893"/>
      <c r="R554" s="368"/>
    </row>
    <row r="555" spans="2:22">
      <c r="B555" s="893"/>
      <c r="C555" s="1144"/>
      <c r="D555" s="723"/>
      <c r="E555" s="723"/>
      <c r="F555" s="723"/>
      <c r="G555" s="893"/>
      <c r="H555" s="893"/>
      <c r="I555" s="893"/>
      <c r="J555" s="893"/>
      <c r="K555" s="893"/>
      <c r="L555" s="893"/>
      <c r="M555" s="893"/>
      <c r="N555" s="893"/>
      <c r="O555" s="893"/>
      <c r="P555" s="893"/>
      <c r="R555" s="368"/>
    </row>
    <row r="556" spans="2:22">
      <c r="B556" s="893"/>
      <c r="C556" s="1144"/>
      <c r="D556" s="723"/>
      <c r="E556" s="723"/>
      <c r="F556" s="723"/>
      <c r="G556" s="893"/>
      <c r="H556" s="893"/>
      <c r="I556" s="893"/>
      <c r="J556" s="893"/>
      <c r="K556" s="893"/>
      <c r="L556" s="893"/>
      <c r="M556" s="893"/>
      <c r="N556" s="893"/>
      <c r="O556" s="893"/>
      <c r="P556" s="893"/>
      <c r="R556" s="368"/>
    </row>
    <row r="557" spans="2:22">
      <c r="B557" s="893"/>
      <c r="C557" s="1144"/>
      <c r="D557" s="723"/>
      <c r="E557" s="723"/>
      <c r="F557" s="723"/>
      <c r="G557" s="893"/>
      <c r="H557" s="893"/>
      <c r="I557" s="893"/>
      <c r="J557" s="893"/>
      <c r="K557" s="893"/>
      <c r="L557" s="893"/>
      <c r="M557" s="893"/>
      <c r="N557" s="893"/>
      <c r="O557" s="893"/>
      <c r="P557" s="893"/>
      <c r="R557" s="368"/>
    </row>
    <row r="558" spans="2:22">
      <c r="B558" s="893"/>
      <c r="C558" s="893"/>
      <c r="D558" s="893"/>
      <c r="E558" s="893"/>
      <c r="F558" s="893"/>
      <c r="G558" s="893"/>
      <c r="H558" s="893"/>
      <c r="I558" s="893"/>
      <c r="J558" s="893"/>
      <c r="K558" s="893"/>
      <c r="L558" s="893"/>
      <c r="M558" s="893"/>
      <c r="N558" s="893"/>
      <c r="O558" s="893"/>
      <c r="P558" s="893"/>
    </row>
    <row r="559" spans="2:22">
      <c r="B559" s="893"/>
      <c r="C559" s="893"/>
      <c r="D559" s="893"/>
      <c r="E559" s="893"/>
      <c r="F559" s="893"/>
      <c r="G559" s="893"/>
      <c r="H559" s="893"/>
      <c r="I559" s="893"/>
      <c r="J559" s="893"/>
      <c r="K559" s="893"/>
      <c r="L559" s="893"/>
      <c r="M559" s="893"/>
      <c r="N559" s="893"/>
      <c r="O559" s="893"/>
      <c r="P559" s="893"/>
    </row>
    <row r="570" spans="3:9">
      <c r="C570" s="368"/>
    </row>
    <row r="571" spans="3:9">
      <c r="C571" s="356"/>
      <c r="D571" s="356"/>
      <c r="E571" s="356"/>
      <c r="F571" s="356"/>
      <c r="G571" s="356"/>
      <c r="H571" s="356"/>
      <c r="I571" s="356"/>
    </row>
    <row r="572" spans="3:9">
      <c r="C572" s="356"/>
      <c r="D572" s="356"/>
      <c r="E572" s="356"/>
      <c r="F572" s="356"/>
      <c r="G572" s="356"/>
      <c r="H572" s="356"/>
      <c r="I572" s="356"/>
    </row>
    <row r="577" spans="3:3">
      <c r="C577" s="368"/>
    </row>
    <row r="578" spans="3:3">
      <c r="C578" s="368"/>
    </row>
    <row r="579" spans="3:3">
      <c r="C579" s="368"/>
    </row>
  </sheetData>
  <pageMargins left="0.5" right="0.5" top="0.5" bottom="0.5" header="0.5" footer="0.5"/>
  <pageSetup scale="10" orientation="landscape" horizontalDpi="4294967293" verticalDpi="4294967293"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transitionEvaluation="1" codeName="Sheet16">
    <pageSetUpPr fitToPage="1"/>
  </sheetPr>
  <dimension ref="A3:BM579"/>
  <sheetViews>
    <sheetView showGridLines="0" topLeftCell="A64" zoomScale="75" zoomScaleNormal="75" workbookViewId="0">
      <selection activeCell="N80" sqref="A1:XFD1048576"/>
    </sheetView>
  </sheetViews>
  <sheetFormatPr baseColWidth="10" defaultColWidth="9.7109375" defaultRowHeight="16"/>
  <cols>
    <col min="1" max="1" width="9.7109375" style="931"/>
    <col min="2" max="2" width="8.85546875" style="931" customWidth="1"/>
    <col min="3" max="3" width="9.7109375" style="931" customWidth="1"/>
    <col min="4" max="5" width="9.7109375" style="931"/>
    <col min="6" max="6" width="9.7109375" style="931" customWidth="1"/>
    <col min="7" max="7" width="9.7109375" style="931"/>
    <col min="8" max="8" width="7.7109375" style="931" customWidth="1"/>
    <col min="9" max="15" width="8.7109375" style="931" customWidth="1"/>
    <col min="16" max="16" width="11.28515625" style="931" customWidth="1"/>
    <col min="17" max="17" width="8.7109375" style="931" customWidth="1"/>
    <col min="18" max="25" width="8.28515625" style="931" customWidth="1"/>
    <col min="26" max="29" width="8.7109375" style="931" customWidth="1"/>
    <col min="30" max="16384" width="9.7109375" style="931"/>
  </cols>
  <sheetData>
    <row r="3" spans="1:6">
      <c r="A3" s="931" t="s">
        <v>138</v>
      </c>
      <c r="F3" s="189" t="s">
        <v>644</v>
      </c>
    </row>
    <row r="4" spans="1:6">
      <c r="A4" s="189" t="s">
        <v>645</v>
      </c>
    </row>
    <row r="6" spans="1:6">
      <c r="A6" s="931" t="s">
        <v>139</v>
      </c>
    </row>
    <row r="8" spans="1:6">
      <c r="A8" s="189" t="s">
        <v>646</v>
      </c>
    </row>
    <row r="10" spans="1:6">
      <c r="A10" s="189" t="s">
        <v>647</v>
      </c>
    </row>
    <row r="11" spans="1:6">
      <c r="A11" s="189"/>
    </row>
    <row r="12" spans="1:6">
      <c r="A12" s="189" t="s">
        <v>648</v>
      </c>
    </row>
    <row r="14" spans="1:6">
      <c r="A14" s="189" t="s">
        <v>1038</v>
      </c>
    </row>
    <row r="15" spans="1:6">
      <c r="A15" s="189" t="s">
        <v>1039</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881" t="s">
        <v>951</v>
      </c>
      <c r="B31" s="843"/>
      <c r="C31" s="843"/>
      <c r="D31" s="843"/>
      <c r="E31" s="843"/>
      <c r="F31" s="843"/>
      <c r="G31" s="843"/>
      <c r="H31" s="843"/>
      <c r="I31" s="843"/>
      <c r="J31" s="843"/>
      <c r="K31" s="843"/>
      <c r="L31" s="843"/>
    </row>
    <row r="32" spans="1:12">
      <c r="A32" s="189" t="s">
        <v>1040</v>
      </c>
    </row>
    <row r="33" spans="1:10">
      <c r="A33" s="189" t="s">
        <v>649</v>
      </c>
    </row>
    <row r="35" spans="1:10">
      <c r="A35" s="701" t="s">
        <v>853</v>
      </c>
      <c r="B35" s="701" t="s">
        <v>673</v>
      </c>
      <c r="C35" s="378" t="s">
        <v>674</v>
      </c>
    </row>
    <row r="36" spans="1:10">
      <c r="A36" s="701" t="s">
        <v>143</v>
      </c>
      <c r="B36" s="701">
        <v>4</v>
      </c>
      <c r="C36" s="882">
        <v>8</v>
      </c>
      <c r="F36" s="932"/>
    </row>
    <row r="38" spans="1:10">
      <c r="A38" s="329" t="s">
        <v>1041</v>
      </c>
      <c r="B38" s="330"/>
      <c r="C38" s="330"/>
      <c r="D38" s="330"/>
      <c r="F38" s="330"/>
      <c r="H38" s="330"/>
      <c r="I38" s="330"/>
      <c r="J38" s="330"/>
    </row>
    <row r="39" spans="1:10" ht="15" customHeight="1">
      <c r="A39" s="331"/>
      <c r="B39" s="883" t="s">
        <v>650</v>
      </c>
      <c r="C39" s="329" t="s">
        <v>651</v>
      </c>
      <c r="D39" s="331"/>
      <c r="E39" s="331"/>
      <c r="F39" s="331"/>
      <c r="H39" s="330"/>
      <c r="I39" s="330"/>
      <c r="J39" s="330"/>
    </row>
    <row r="40" spans="1:10">
      <c r="A40" s="329"/>
      <c r="B40" s="883" t="s">
        <v>652</v>
      </c>
      <c r="C40" s="329" t="s">
        <v>653</v>
      </c>
      <c r="D40" s="331"/>
      <c r="E40" s="331"/>
      <c r="F40" s="331"/>
      <c r="H40" s="330"/>
      <c r="I40" s="330"/>
      <c r="J40" s="330"/>
    </row>
    <row r="41" spans="1:10">
      <c r="A41" s="330"/>
      <c r="B41" s="883" t="s">
        <v>654</v>
      </c>
      <c r="C41" s="329" t="s">
        <v>655</v>
      </c>
      <c r="D41" s="331"/>
      <c r="E41" s="331"/>
      <c r="F41" s="331"/>
      <c r="H41" s="330"/>
      <c r="I41" s="330"/>
      <c r="J41" s="330"/>
    </row>
    <row r="42" spans="1:10">
      <c r="A42" s="331"/>
      <c r="B42" s="883" t="s">
        <v>656</v>
      </c>
      <c r="C42" s="329" t="s">
        <v>657</v>
      </c>
      <c r="D42" s="330"/>
      <c r="E42" s="330"/>
      <c r="F42" s="330"/>
      <c r="H42" s="330"/>
      <c r="I42" s="330"/>
      <c r="J42" s="330"/>
    </row>
    <row r="43" spans="1:10">
      <c r="A43" s="330"/>
      <c r="B43" s="883" t="s">
        <v>658</v>
      </c>
      <c r="C43" s="329" t="s">
        <v>659</v>
      </c>
      <c r="D43" s="330"/>
      <c r="E43" s="330"/>
      <c r="F43" s="330"/>
      <c r="H43" s="330"/>
      <c r="I43" s="330"/>
      <c r="J43" s="330"/>
    </row>
    <row r="44" spans="1:10">
      <c r="A44" s="330"/>
      <c r="B44" s="883" t="s">
        <v>660</v>
      </c>
      <c r="C44" s="884" t="s">
        <v>661</v>
      </c>
      <c r="D44" s="330"/>
      <c r="E44" s="330"/>
      <c r="F44" s="330"/>
      <c r="H44" s="330"/>
      <c r="I44" s="332"/>
      <c r="J44" s="330"/>
    </row>
    <row r="45" spans="1:10">
      <c r="A45" s="333"/>
      <c r="B45" s="883" t="s">
        <v>942</v>
      </c>
      <c r="C45" s="329" t="s">
        <v>1042</v>
      </c>
      <c r="D45" s="330"/>
      <c r="E45" s="330"/>
      <c r="F45" s="330"/>
      <c r="H45" s="330"/>
      <c r="I45" s="330"/>
      <c r="J45" s="330"/>
    </row>
    <row r="46" spans="1:10">
      <c r="B46" s="883" t="s">
        <v>943</v>
      </c>
      <c r="C46" s="329" t="s">
        <v>952</v>
      </c>
      <c r="D46" s="330"/>
    </row>
    <row r="47" spans="1:10">
      <c r="A47" s="330"/>
      <c r="B47" s="883" t="s">
        <v>927</v>
      </c>
      <c r="C47" s="329" t="s">
        <v>928</v>
      </c>
    </row>
    <row r="48" spans="1:10">
      <c r="A48" s="330"/>
      <c r="B48" s="883" t="s">
        <v>662</v>
      </c>
      <c r="C48" s="884" t="s">
        <v>663</v>
      </c>
      <c r="D48" s="330"/>
      <c r="E48" s="330"/>
      <c r="F48" s="330"/>
      <c r="H48" s="330"/>
      <c r="I48" s="330"/>
      <c r="J48" s="330"/>
    </row>
    <row r="49" spans="1:15">
      <c r="A49" s="330"/>
      <c r="B49" s="335"/>
      <c r="C49" s="335" t="s">
        <v>910</v>
      </c>
      <c r="D49" s="330"/>
      <c r="E49" s="330"/>
      <c r="F49" s="330"/>
      <c r="H49" s="330"/>
      <c r="I49" s="330"/>
      <c r="J49" s="330"/>
    </row>
    <row r="50" spans="1:15">
      <c r="A50" s="334"/>
      <c r="B50" s="335"/>
      <c r="C50" s="335" t="s">
        <v>664</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5"/>
      <c r="C53" s="333"/>
    </row>
    <row r="55" spans="1:15">
      <c r="A55" s="886" t="s">
        <v>929</v>
      </c>
      <c r="B55" s="887"/>
      <c r="C55" s="843"/>
      <c r="D55" s="843"/>
      <c r="E55" s="843"/>
      <c r="F55" s="843"/>
      <c r="G55" s="843"/>
      <c r="H55" s="843"/>
      <c r="I55" s="843"/>
      <c r="J55" s="843"/>
      <c r="K55" s="843"/>
      <c r="L55" s="843"/>
    </row>
    <row r="56" spans="1:15">
      <c r="A56" s="886" t="s">
        <v>953</v>
      </c>
      <c r="B56" s="887"/>
      <c r="C56" s="843"/>
      <c r="D56" s="843"/>
      <c r="E56" s="843"/>
      <c r="F56" s="843"/>
      <c r="G56" s="843"/>
      <c r="H56" s="843"/>
      <c r="I56" s="843"/>
      <c r="J56" s="123"/>
      <c r="K56" s="123"/>
      <c r="L56" s="123"/>
    </row>
    <row r="57" spans="1:15">
      <c r="A57" s="844" t="s">
        <v>1555</v>
      </c>
      <c r="B57" s="887"/>
      <c r="C57" s="843"/>
      <c r="D57" s="843"/>
      <c r="E57" s="843"/>
      <c r="F57" s="843"/>
      <c r="G57" s="843"/>
      <c r="H57" s="843"/>
      <c r="I57" s="843"/>
      <c r="J57" s="843"/>
      <c r="K57" s="843"/>
      <c r="L57" s="843"/>
    </row>
    <row r="58" spans="1:15">
      <c r="A58" s="873" t="s">
        <v>1554</v>
      </c>
      <c r="B58" s="887"/>
      <c r="C58" s="843"/>
      <c r="D58" s="843"/>
      <c r="E58" s="843"/>
      <c r="F58" s="843"/>
      <c r="G58" s="843"/>
      <c r="H58" s="843"/>
      <c r="I58" s="843"/>
      <c r="O58" s="888"/>
    </row>
    <row r="59" spans="1:15">
      <c r="A59" s="889"/>
      <c r="B59" s="890"/>
      <c r="C59" s="846"/>
      <c r="D59" s="846"/>
      <c r="E59" s="846"/>
      <c r="F59" s="846"/>
      <c r="G59" s="891"/>
    </row>
    <row r="60" spans="1:15" ht="17" thickBot="1"/>
    <row r="61" spans="1:15">
      <c r="B61" s="940" t="s">
        <v>665</v>
      </c>
      <c r="C61" s="339" t="s">
        <v>968</v>
      </c>
      <c r="D61" s="339" t="s">
        <v>968</v>
      </c>
      <c r="E61" s="339"/>
      <c r="F61" s="340"/>
    </row>
    <row r="62" spans="1:15">
      <c r="B62" s="941" t="s">
        <v>666</v>
      </c>
      <c r="C62" s="342"/>
      <c r="D62" s="342" t="s">
        <v>1043</v>
      </c>
      <c r="E62" s="342"/>
      <c r="F62" s="343"/>
    </row>
    <row r="63" spans="1:15" ht="17" thickBot="1">
      <c r="B63" s="942" t="s">
        <v>667</v>
      </c>
      <c r="C63" s="345"/>
      <c r="D63" s="767">
        <v>43392</v>
      </c>
      <c r="E63" s="345"/>
      <c r="F63" s="346"/>
    </row>
    <row r="64" spans="1:15">
      <c r="B64" s="176"/>
    </row>
    <row r="65" spans="2:13">
      <c r="B65" s="176"/>
    </row>
    <row r="66" spans="2:13" ht="17" thickBot="1">
      <c r="B66" s="176" t="s">
        <v>653</v>
      </c>
    </row>
    <row r="67" spans="2:13">
      <c r="B67" s="347"/>
      <c r="C67" s="348" t="s">
        <v>668</v>
      </c>
      <c r="D67" s="349"/>
      <c r="E67" s="350"/>
      <c r="F67" s="351"/>
      <c r="G67" s="350" t="s">
        <v>669</v>
      </c>
      <c r="H67" s="351"/>
      <c r="I67" s="352"/>
      <c r="J67" s="351"/>
      <c r="K67" s="351"/>
      <c r="L67" s="349"/>
      <c r="M67" s="170"/>
    </row>
    <row r="68" spans="2:13">
      <c r="B68" s="353"/>
      <c r="C68" s="949" t="s">
        <v>442</v>
      </c>
      <c r="D68" s="354" t="s">
        <v>443</v>
      </c>
      <c r="E68" s="355" t="s">
        <v>670</v>
      </c>
      <c r="F68" s="356"/>
      <c r="G68" s="357"/>
      <c r="H68" s="357"/>
      <c r="I68" s="358" t="s">
        <v>671</v>
      </c>
      <c r="L68" s="359"/>
      <c r="M68" s="357"/>
    </row>
    <row r="69" spans="2:13" ht="17" thickBot="1">
      <c r="B69" s="360" t="s">
        <v>63</v>
      </c>
      <c r="C69" s="361" t="s">
        <v>166</v>
      </c>
      <c r="D69" s="362" t="s">
        <v>166</v>
      </c>
      <c r="E69" s="363" t="s">
        <v>167</v>
      </c>
      <c r="F69" s="892" t="s">
        <v>672</v>
      </c>
      <c r="G69" s="687" t="s">
        <v>673</v>
      </c>
      <c r="H69" s="364" t="s">
        <v>674</v>
      </c>
      <c r="I69" s="365" t="s">
        <v>167</v>
      </c>
      <c r="J69" s="892" t="s">
        <v>672</v>
      </c>
      <c r="K69" s="687" t="s">
        <v>673</v>
      </c>
      <c r="L69" s="366" t="s">
        <v>674</v>
      </c>
      <c r="M69" s="356"/>
    </row>
    <row r="70" spans="2:13">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3">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3">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3">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ht="17"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2:12">
      <c r="E116" s="943" t="s">
        <v>675</v>
      </c>
    </row>
    <row r="117" spans="2:12">
      <c r="E117" s="370"/>
    </row>
    <row r="118" spans="2:12">
      <c r="E118" s="370"/>
    </row>
    <row r="119" spans="2:12">
      <c r="E119" s="370"/>
    </row>
    <row r="120" spans="2:12">
      <c r="E120" s="370"/>
    </row>
    <row r="121" spans="2:12">
      <c r="E121" s="370"/>
    </row>
    <row r="122" spans="2:12">
      <c r="E122" s="370"/>
    </row>
    <row r="125" spans="2:12">
      <c r="B125" s="377"/>
    </row>
    <row r="126" spans="2:12" ht="17" thickBot="1">
      <c r="B126" s="176" t="s">
        <v>655</v>
      </c>
      <c r="D126" s="932"/>
    </row>
    <row r="127" spans="2:12">
      <c r="B127" s="347"/>
      <c r="C127" s="371" t="s">
        <v>676</v>
      </c>
      <c r="D127" s="372"/>
      <c r="E127" s="350" t="s">
        <v>1044</v>
      </c>
      <c r="F127" s="350"/>
      <c r="G127" s="351"/>
      <c r="H127" s="372"/>
      <c r="I127" s="351"/>
      <c r="J127" s="351"/>
      <c r="K127" s="349"/>
    </row>
    <row r="128" spans="2:12">
      <c r="B128" s="353"/>
      <c r="C128" s="950" t="s">
        <v>677</v>
      </c>
      <c r="D128" s="951" t="s">
        <v>678</v>
      </c>
      <c r="E128" s="952"/>
      <c r="F128" s="357"/>
      <c r="G128" s="374"/>
      <c r="H128" s="368" t="s">
        <v>679</v>
      </c>
      <c r="I128" s="356"/>
      <c r="J128" s="170"/>
      <c r="K128" s="367"/>
    </row>
    <row r="129" spans="2:11" ht="17" thickBot="1">
      <c r="B129" s="360" t="s">
        <v>63</v>
      </c>
      <c r="C129" s="375" t="s">
        <v>680</v>
      </c>
      <c r="D129" s="363" t="s">
        <v>680</v>
      </c>
      <c r="E129" s="892" t="s">
        <v>672</v>
      </c>
      <c r="F129" s="687" t="s">
        <v>673</v>
      </c>
      <c r="G129" s="364" t="s">
        <v>674</v>
      </c>
      <c r="H129" s="365" t="s">
        <v>680</v>
      </c>
      <c r="I129" s="892" t="s">
        <v>672</v>
      </c>
      <c r="J129" s="687" t="s">
        <v>673</v>
      </c>
      <c r="K129" s="366" t="s">
        <v>674</v>
      </c>
    </row>
    <row r="130" spans="2:11">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 r="B134" s="696" t="s">
        <v>681</v>
      </c>
      <c r="C134" s="781">
        <v>30.95841378383712</v>
      </c>
      <c r="D134" s="782">
        <v>-7.0523317975527098</v>
      </c>
      <c r="E134" s="373" t="s">
        <v>145</v>
      </c>
      <c r="F134" s="1110">
        <v>9</v>
      </c>
      <c r="G134" s="1110">
        <v>7</v>
      </c>
      <c r="H134" s="783">
        <v>70.144663705595306</v>
      </c>
      <c r="I134" s="373" t="s">
        <v>143</v>
      </c>
      <c r="J134" s="1110">
        <v>22</v>
      </c>
      <c r="K134" s="1115">
        <v>16</v>
      </c>
    </row>
    <row r="135" spans="2:11">
      <c r="B135" s="696" t="s">
        <v>682</v>
      </c>
      <c r="C135" s="781">
        <v>31.161752128177316</v>
      </c>
      <c r="D135" s="782">
        <v>9.9170446295161003</v>
      </c>
      <c r="E135" s="373" t="s">
        <v>163</v>
      </c>
      <c r="F135" s="1110">
        <v>4</v>
      </c>
      <c r="G135" s="1110">
        <v>7</v>
      </c>
      <c r="H135" s="783">
        <v>49.622061671536201</v>
      </c>
      <c r="I135" s="373" t="s">
        <v>159</v>
      </c>
      <c r="J135" s="1110">
        <v>12</v>
      </c>
      <c r="K135" s="1115">
        <v>16</v>
      </c>
    </row>
    <row r="136" spans="2:11" ht="17"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2:11">
      <c r="E137" s="943" t="s">
        <v>675</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683</v>
      </c>
      <c r="C152" s="935"/>
      <c r="D152" s="935"/>
      <c r="E152" s="935"/>
      <c r="F152" s="955"/>
      <c r="G152" s="935"/>
      <c r="H152" s="935"/>
      <c r="I152" s="935"/>
    </row>
    <row r="153" spans="2:11">
      <c r="B153" s="931" t="s">
        <v>95</v>
      </c>
      <c r="C153" s="935"/>
      <c r="D153" s="935"/>
      <c r="E153" s="935"/>
      <c r="F153" s="955"/>
      <c r="G153" s="935"/>
      <c r="H153" s="935"/>
      <c r="I153" s="935"/>
    </row>
    <row r="154" spans="2:11" ht="19" thickBot="1">
      <c r="B154" s="189" t="s">
        <v>684</v>
      </c>
      <c r="C154" s="937" t="s">
        <v>685</v>
      </c>
      <c r="D154" s="935"/>
      <c r="E154" s="935"/>
      <c r="F154" s="955"/>
      <c r="G154" s="935"/>
      <c r="H154" s="935"/>
      <c r="I154" s="935"/>
    </row>
    <row r="155" spans="2:11">
      <c r="B155" s="379" t="s">
        <v>175</v>
      </c>
      <c r="C155" s="778">
        <v>1664.3424592963429</v>
      </c>
    </row>
    <row r="156" spans="2:11">
      <c r="B156" s="353" t="s">
        <v>171</v>
      </c>
      <c r="C156" s="781">
        <v>438.24098705483976</v>
      </c>
    </row>
    <row r="157" spans="2:11">
      <c r="B157" s="353" t="s">
        <v>172</v>
      </c>
      <c r="C157" s="781">
        <v>1062.1572472556932</v>
      </c>
    </row>
    <row r="158" spans="2:11">
      <c r="B158" s="353" t="s">
        <v>174</v>
      </c>
      <c r="C158" s="781">
        <v>1370.4819232817881</v>
      </c>
      <c r="J158" s="170"/>
    </row>
    <row r="159" spans="2:11" ht="17" thickBot="1">
      <c r="B159" s="380" t="s">
        <v>173</v>
      </c>
      <c r="C159" s="784">
        <v>967.2780254716987</v>
      </c>
    </row>
    <row r="160" spans="2:11">
      <c r="B160" s="351"/>
      <c r="C160" s="189"/>
    </row>
    <row r="161" spans="2:11">
      <c r="B161" s="189" t="s">
        <v>686</v>
      </c>
      <c r="C161" s="189"/>
    </row>
    <row r="162" spans="2:11" ht="19" thickBot="1">
      <c r="B162" s="189" t="s">
        <v>687</v>
      </c>
      <c r="C162" s="378" t="s">
        <v>685</v>
      </c>
    </row>
    <row r="163" spans="2:11">
      <c r="B163" s="379" t="s">
        <v>688</v>
      </c>
      <c r="C163" s="778">
        <v>804.02051047903569</v>
      </c>
    </row>
    <row r="164" spans="2:11">
      <c r="B164" s="696" t="s">
        <v>689</v>
      </c>
      <c r="C164" s="781">
        <v>435.99500086952122</v>
      </c>
    </row>
    <row r="165" spans="2:11">
      <c r="B165" s="696" t="s">
        <v>690</v>
      </c>
      <c r="C165" s="781">
        <v>1024.202596164778</v>
      </c>
    </row>
    <row r="166" spans="2:11" ht="17" thickBot="1">
      <c r="B166" s="380" t="s">
        <v>691</v>
      </c>
      <c r="C166" s="784">
        <v>581.03954662974832</v>
      </c>
    </row>
    <row r="167" spans="2:11">
      <c r="C167" s="189"/>
    </row>
    <row r="168" spans="2:11">
      <c r="B168" s="189" t="s">
        <v>692</v>
      </c>
      <c r="C168" s="189"/>
    </row>
    <row r="169" spans="2:11" ht="19" thickBot="1">
      <c r="B169" s="189" t="s">
        <v>687</v>
      </c>
      <c r="C169" s="378" t="s">
        <v>685</v>
      </c>
    </row>
    <row r="170" spans="2:11">
      <c r="B170" s="379" t="s">
        <v>693</v>
      </c>
      <c r="C170" s="778">
        <v>646.13191993314388</v>
      </c>
    </row>
    <row r="171" spans="2:11" ht="17" thickBot="1">
      <c r="B171" s="380" t="s">
        <v>694</v>
      </c>
      <c r="C171" s="784">
        <v>419.35447525014229</v>
      </c>
    </row>
    <row r="174" spans="2:11" ht="17" thickBot="1">
      <c r="B174" s="702" t="s">
        <v>695</v>
      </c>
      <c r="C174" s="943"/>
      <c r="D174" s="944"/>
      <c r="E174" s="943"/>
      <c r="F174" s="943"/>
      <c r="G174" s="943"/>
      <c r="H174" s="943"/>
      <c r="I174" s="943"/>
      <c r="J174" s="943"/>
      <c r="K174" s="943"/>
    </row>
    <row r="175" spans="2:11">
      <c r="B175" s="692"/>
      <c r="C175" s="682" t="s">
        <v>676</v>
      </c>
      <c r="D175" s="693"/>
      <c r="E175" s="693" t="s">
        <v>954</v>
      </c>
      <c r="F175" s="693"/>
      <c r="G175" s="693"/>
      <c r="H175" s="694"/>
      <c r="I175" s="693"/>
      <c r="J175" s="693"/>
      <c r="K175" s="851"/>
    </row>
    <row r="176" spans="2:11">
      <c r="B176" s="696"/>
      <c r="C176" s="956" t="s">
        <v>677</v>
      </c>
      <c r="D176" s="957" t="s">
        <v>678</v>
      </c>
      <c r="E176" s="958"/>
      <c r="F176" s="684"/>
      <c r="G176" s="853"/>
      <c r="H176" s="893" t="s">
        <v>679</v>
      </c>
      <c r="I176" s="893"/>
      <c r="J176" s="684"/>
      <c r="K176" s="854"/>
    </row>
    <row r="177" spans="2:65" ht="17" thickBot="1">
      <c r="B177" s="855" t="s">
        <v>63</v>
      </c>
      <c r="C177" s="685" t="s">
        <v>680</v>
      </c>
      <c r="D177" s="687" t="s">
        <v>680</v>
      </c>
      <c r="E177" s="892" t="s">
        <v>672</v>
      </c>
      <c r="F177" s="687" t="s">
        <v>673</v>
      </c>
      <c r="G177" s="687" t="s">
        <v>674</v>
      </c>
      <c r="H177" s="856" t="s">
        <v>680</v>
      </c>
      <c r="I177" s="892" t="s">
        <v>672</v>
      </c>
      <c r="J177" s="687" t="s">
        <v>673</v>
      </c>
      <c r="K177" s="691" t="s">
        <v>674</v>
      </c>
      <c r="BA177" s="975" t="s">
        <v>969</v>
      </c>
      <c r="BB177" s="975" t="s">
        <v>970</v>
      </c>
      <c r="BC177" s="935"/>
    </row>
    <row r="178" spans="2:65" ht="17"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971</v>
      </c>
      <c r="BB178" s="644" t="s">
        <v>972</v>
      </c>
      <c r="BC178" s="935"/>
    </row>
    <row r="179" spans="2:65">
      <c r="E179" s="943" t="s">
        <v>675</v>
      </c>
    </row>
    <row r="185" spans="2:65" ht="17" thickBot="1">
      <c r="B185" s="702" t="s">
        <v>696</v>
      </c>
      <c r="C185" s="943"/>
      <c r="D185" s="943"/>
      <c r="E185" s="943"/>
      <c r="F185" s="943"/>
      <c r="G185" s="943"/>
      <c r="H185" s="943"/>
      <c r="I185" s="943"/>
      <c r="J185" s="943"/>
      <c r="K185" s="943"/>
      <c r="L185" s="943"/>
      <c r="M185" s="943"/>
      <c r="N185" s="943"/>
      <c r="O185" s="943"/>
      <c r="P185" s="943"/>
      <c r="Q185" s="943"/>
      <c r="R185" s="943"/>
      <c r="S185" s="370"/>
      <c r="T185" s="370"/>
      <c r="U185" s="370"/>
    </row>
    <row r="186" spans="2:65">
      <c r="B186" s="694"/>
      <c r="C186" s="862"/>
      <c r="D186" s="693"/>
      <c r="E186" s="693"/>
      <c r="F186" s="863" t="s">
        <v>697</v>
      </c>
      <c r="G186" s="693"/>
      <c r="H186" s="693"/>
      <c r="I186" s="693"/>
      <c r="J186" s="693"/>
      <c r="K186" s="862"/>
      <c r="L186" s="693"/>
      <c r="M186" s="693"/>
      <c r="N186" s="863" t="s">
        <v>698</v>
      </c>
      <c r="O186" s="693"/>
      <c r="P186" s="693"/>
      <c r="Q186" s="693"/>
      <c r="R186" s="851"/>
      <c r="BA186" s="976" t="s">
        <v>697</v>
      </c>
      <c r="BB186" s="389"/>
      <c r="BC186" s="389"/>
      <c r="BD186" s="389"/>
      <c r="BE186" s="389"/>
      <c r="BF186" s="976"/>
      <c r="BG186" s="389"/>
      <c r="BH186" s="389"/>
      <c r="BI186" s="976" t="s">
        <v>698</v>
      </c>
      <c r="BJ186" s="389"/>
      <c r="BK186" s="389"/>
      <c r="BL186" s="389"/>
      <c r="BM186" s="389"/>
    </row>
    <row r="187" spans="2:65">
      <c r="B187" s="697"/>
      <c r="C187" s="688" t="s">
        <v>699</v>
      </c>
      <c r="D187" s="864" t="s">
        <v>699</v>
      </c>
      <c r="E187" s="865"/>
      <c r="F187" s="383" t="s">
        <v>955</v>
      </c>
      <c r="G187" s="866"/>
      <c r="H187" s="893"/>
      <c r="I187" s="893"/>
      <c r="J187" s="893"/>
      <c r="K187" s="688" t="s">
        <v>699</v>
      </c>
      <c r="L187" s="864" t="s">
        <v>699</v>
      </c>
      <c r="M187" s="893"/>
      <c r="N187" s="383" t="s">
        <v>956</v>
      </c>
      <c r="O187" s="893"/>
      <c r="P187" s="865"/>
      <c r="Q187" s="893"/>
      <c r="R187" s="854"/>
      <c r="BA187" s="389"/>
      <c r="BB187" s="389"/>
      <c r="BC187" s="389"/>
      <c r="BD187" s="389"/>
      <c r="BE187" s="389"/>
      <c r="BF187" s="401"/>
      <c r="BG187" s="401"/>
      <c r="BH187" s="389"/>
      <c r="BI187" s="389"/>
      <c r="BJ187" s="389"/>
      <c r="BK187" s="389"/>
      <c r="BL187" s="389"/>
      <c r="BM187" s="389"/>
    </row>
    <row r="188" spans="2:65">
      <c r="B188" s="697"/>
      <c r="C188" s="688" t="s">
        <v>442</v>
      </c>
      <c r="D188" s="864" t="s">
        <v>443</v>
      </c>
      <c r="E188" s="865" t="s">
        <v>700</v>
      </c>
      <c r="F188" s="893"/>
      <c r="G188" s="866"/>
      <c r="H188" s="893" t="s">
        <v>701</v>
      </c>
      <c r="I188" s="893"/>
      <c r="J188" s="893"/>
      <c r="K188" s="688" t="s">
        <v>442</v>
      </c>
      <c r="L188" s="864" t="s">
        <v>443</v>
      </c>
      <c r="M188" s="865" t="s">
        <v>700</v>
      </c>
      <c r="N188" s="893"/>
      <c r="O188" s="893"/>
      <c r="P188" s="865" t="s">
        <v>702</v>
      </c>
      <c r="Q188" s="893"/>
      <c r="R188" s="854"/>
      <c r="BA188" s="389" t="s">
        <v>973</v>
      </c>
      <c r="BB188" s="389"/>
      <c r="BC188" s="389" t="s">
        <v>701</v>
      </c>
      <c r="BD188" s="389"/>
      <c r="BE188" s="389"/>
      <c r="BF188" s="401"/>
      <c r="BG188" s="401"/>
      <c r="BH188" s="389"/>
      <c r="BI188" s="389" t="s">
        <v>973</v>
      </c>
      <c r="BJ188" s="389"/>
      <c r="BK188" s="389" t="s">
        <v>702</v>
      </c>
      <c r="BL188" s="389"/>
      <c r="BM188" s="389"/>
    </row>
    <row r="189" spans="2:65" ht="17" thickBot="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c r="BA189" s="401" t="s">
        <v>974</v>
      </c>
      <c r="BB189" s="401"/>
      <c r="BC189" s="401"/>
      <c r="BD189" s="401" t="s">
        <v>974</v>
      </c>
      <c r="BE189" s="401"/>
      <c r="BF189" s="401"/>
      <c r="BG189" s="401"/>
      <c r="BH189" s="401"/>
      <c r="BI189" s="401" t="s">
        <v>974</v>
      </c>
      <c r="BJ189" s="401"/>
      <c r="BK189" s="401"/>
      <c r="BL189" s="401" t="s">
        <v>974</v>
      </c>
      <c r="BM189" s="401"/>
    </row>
    <row r="190" spans="2:65">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1045</v>
      </c>
      <c r="BB190" s="368"/>
      <c r="BC190" s="368"/>
      <c r="BD190" s="644" t="s">
        <v>975</v>
      </c>
      <c r="BE190" s="368"/>
      <c r="BF190" s="368"/>
      <c r="BG190" s="368"/>
      <c r="BH190" s="368"/>
      <c r="BI190" s="644" t="s">
        <v>976</v>
      </c>
      <c r="BJ190" s="368"/>
      <c r="BK190" s="368"/>
      <c r="BL190" s="644" t="s">
        <v>977</v>
      </c>
      <c r="BM190" s="368"/>
    </row>
    <row r="191" spans="2:65">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978</v>
      </c>
      <c r="BB191" s="368"/>
      <c r="BC191" s="368"/>
      <c r="BD191" s="644" t="s">
        <v>979</v>
      </c>
      <c r="BE191" s="368"/>
      <c r="BF191" s="368"/>
      <c r="BG191" s="368"/>
      <c r="BH191" s="368"/>
      <c r="BI191" s="644" t="s">
        <v>978</v>
      </c>
      <c r="BJ191" s="368"/>
      <c r="BK191" s="368"/>
      <c r="BL191" s="644" t="s">
        <v>980</v>
      </c>
      <c r="BM191" s="368"/>
    </row>
    <row r="192" spans="2:65">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981</v>
      </c>
      <c r="BB192" s="368"/>
      <c r="BC192" s="368"/>
      <c r="BD192" s="644" t="s">
        <v>982</v>
      </c>
      <c r="BE192" s="368"/>
      <c r="BF192" s="368"/>
      <c r="BG192" s="368"/>
      <c r="BH192" s="368"/>
      <c r="BI192" s="644" t="s">
        <v>981</v>
      </c>
      <c r="BJ192" s="368"/>
      <c r="BK192" s="368"/>
      <c r="BL192" s="644" t="s">
        <v>983</v>
      </c>
      <c r="BM192" s="368"/>
    </row>
    <row r="193" spans="2:65">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984</v>
      </c>
      <c r="BB193" s="368"/>
      <c r="BC193" s="368"/>
      <c r="BD193" s="644" t="s">
        <v>985</v>
      </c>
      <c r="BE193" s="368"/>
      <c r="BF193" s="368"/>
      <c r="BG193" s="368"/>
      <c r="BH193" s="368"/>
      <c r="BI193" s="644" t="s">
        <v>986</v>
      </c>
      <c r="BJ193" s="368"/>
      <c r="BK193" s="368"/>
      <c r="BL193" s="644" t="s">
        <v>987</v>
      </c>
      <c r="BM193" s="368"/>
    </row>
    <row r="194" spans="2:65">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988</v>
      </c>
      <c r="BB194" s="368"/>
      <c r="BC194" s="368"/>
      <c r="BD194" s="644" t="s">
        <v>989</v>
      </c>
      <c r="BE194" s="368"/>
      <c r="BF194" s="368"/>
      <c r="BG194" s="368"/>
      <c r="BH194" s="368"/>
      <c r="BI194" s="644" t="s">
        <v>988</v>
      </c>
      <c r="BJ194" s="368"/>
      <c r="BK194" s="368"/>
      <c r="BL194" s="644" t="s">
        <v>990</v>
      </c>
      <c r="BM194" s="368"/>
    </row>
    <row r="195" spans="2:65">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991</v>
      </c>
      <c r="BB195" s="368"/>
      <c r="BC195" s="368"/>
      <c r="BD195" s="644" t="s">
        <v>1046</v>
      </c>
      <c r="BE195" s="368"/>
      <c r="BF195" s="368"/>
      <c r="BG195" s="368"/>
      <c r="BH195" s="368"/>
      <c r="BI195" s="644" t="s">
        <v>992</v>
      </c>
      <c r="BJ195" s="368"/>
      <c r="BK195" s="368"/>
      <c r="BL195" s="644" t="s">
        <v>993</v>
      </c>
      <c r="BM195" s="368"/>
    </row>
    <row r="196" spans="2:65">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994</v>
      </c>
      <c r="BB196" s="368"/>
      <c r="BC196" s="368"/>
      <c r="BD196" s="644" t="s">
        <v>995</v>
      </c>
      <c r="BE196" s="368"/>
      <c r="BF196" s="368"/>
      <c r="BG196" s="368"/>
      <c r="BH196" s="368"/>
      <c r="BI196" s="644" t="s">
        <v>996</v>
      </c>
      <c r="BJ196" s="368"/>
      <c r="BK196" s="368"/>
      <c r="BL196" s="644" t="s">
        <v>997</v>
      </c>
      <c r="BM196" s="368"/>
    </row>
    <row r="197" spans="2:65">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998</v>
      </c>
      <c r="BB197" s="368"/>
      <c r="BC197" s="368"/>
      <c r="BD197" s="644" t="s">
        <v>999</v>
      </c>
      <c r="BE197" s="368"/>
      <c r="BF197" s="368"/>
      <c r="BG197" s="368"/>
      <c r="BH197" s="368"/>
      <c r="BI197" s="644" t="s">
        <v>1000</v>
      </c>
      <c r="BJ197" s="368"/>
      <c r="BK197" s="368"/>
      <c r="BL197" s="644" t="s">
        <v>1001</v>
      </c>
      <c r="BM197" s="368"/>
    </row>
    <row r="198" spans="2:65">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1002</v>
      </c>
      <c r="BB198" s="368"/>
      <c r="BC198" s="368"/>
      <c r="BD198" s="644" t="s">
        <v>1003</v>
      </c>
      <c r="BE198" s="368"/>
      <c r="BF198" s="368"/>
      <c r="BG198" s="368"/>
      <c r="BH198" s="368"/>
      <c r="BI198" s="644" t="s">
        <v>1004</v>
      </c>
      <c r="BJ198" s="368"/>
      <c r="BK198" s="368"/>
      <c r="BL198" s="644" t="s">
        <v>1005</v>
      </c>
      <c r="BM198" s="368"/>
    </row>
    <row r="199" spans="2:65">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1006</v>
      </c>
      <c r="BB199" s="368"/>
      <c r="BC199" s="368"/>
      <c r="BD199" s="644" t="s">
        <v>1007</v>
      </c>
      <c r="BE199" s="368"/>
      <c r="BF199" s="368"/>
      <c r="BG199" s="368"/>
      <c r="BH199" s="368"/>
      <c r="BI199" s="644" t="s">
        <v>1008</v>
      </c>
      <c r="BJ199" s="368"/>
      <c r="BK199" s="368"/>
      <c r="BL199" s="644" t="s">
        <v>1009</v>
      </c>
      <c r="BM199" s="368"/>
    </row>
    <row r="200" spans="2:65">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1010</v>
      </c>
      <c r="BB200" s="368"/>
      <c r="BC200" s="368"/>
      <c r="BD200" s="644" t="s">
        <v>1011</v>
      </c>
      <c r="BE200" s="368"/>
      <c r="BF200" s="368"/>
      <c r="BG200" s="368"/>
      <c r="BH200" s="368"/>
      <c r="BI200" s="644" t="s">
        <v>1010</v>
      </c>
      <c r="BJ200" s="368"/>
      <c r="BK200" s="368"/>
      <c r="BL200" s="644" t="s">
        <v>1012</v>
      </c>
      <c r="BM200" s="368"/>
    </row>
    <row r="201" spans="2:65" ht="17"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971</v>
      </c>
      <c r="BB201" s="368"/>
      <c r="BC201" s="368"/>
      <c r="BD201" s="644" t="s">
        <v>1013</v>
      </c>
      <c r="BE201" s="368"/>
      <c r="BF201" s="368"/>
      <c r="BG201" s="368"/>
      <c r="BH201" s="368"/>
      <c r="BI201" s="644" t="s">
        <v>1014</v>
      </c>
      <c r="BJ201" s="368"/>
      <c r="BK201" s="368"/>
      <c r="BL201" s="644" t="s">
        <v>1015</v>
      </c>
      <c r="BM201" s="368"/>
    </row>
    <row r="202" spans="2:65">
      <c r="O202" s="325"/>
      <c r="P202" s="325"/>
      <c r="Q202" s="325"/>
      <c r="R202" s="324"/>
      <c r="S202" s="324"/>
      <c r="T202" s="324"/>
      <c r="U202" s="324"/>
    </row>
    <row r="203" spans="2:65">
      <c r="B203" s="1184" t="s">
        <v>1116</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65">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2:65">
      <c r="O205" s="325"/>
      <c r="P205" s="325"/>
      <c r="Q205" s="325"/>
      <c r="R205" s="324"/>
      <c r="S205" s="324"/>
      <c r="T205" s="324"/>
      <c r="U205" s="324"/>
    </row>
    <row r="206" spans="2:65">
      <c r="O206" s="325"/>
      <c r="P206" s="325"/>
      <c r="Q206" s="325"/>
      <c r="R206" s="324"/>
      <c r="S206" s="324"/>
      <c r="T206" s="324"/>
      <c r="U206" s="324"/>
    </row>
    <row r="207" spans="2:65">
      <c r="O207" s="325"/>
      <c r="P207" s="325"/>
      <c r="Q207" s="325"/>
      <c r="R207" s="324"/>
      <c r="S207" s="324"/>
      <c r="T207" s="324"/>
      <c r="U207" s="324"/>
    </row>
    <row r="208" spans="2:65">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7" thickBot="1">
      <c r="B225" s="176" t="s">
        <v>957</v>
      </c>
      <c r="L225" s="894"/>
      <c r="M225" s="123"/>
      <c r="N225" s="123"/>
      <c r="O225" s="123"/>
      <c r="P225" s="123"/>
      <c r="Q225" s="123"/>
      <c r="R225" s="123"/>
      <c r="S225" s="123"/>
      <c r="T225" s="123"/>
      <c r="U225" s="123"/>
      <c r="V225" s="123"/>
      <c r="W225" s="123"/>
      <c r="X225" s="123"/>
      <c r="Y225" s="123"/>
    </row>
    <row r="226" spans="2:25">
      <c r="B226" s="347"/>
      <c r="C226" s="350" t="s">
        <v>705</v>
      </c>
      <c r="D226" s="350"/>
      <c r="E226" s="351"/>
      <c r="F226" s="351"/>
      <c r="G226" s="351"/>
      <c r="H226" s="387"/>
      <c r="I226" s="694"/>
      <c r="J226" s="695" t="s">
        <v>706</v>
      </c>
      <c r="K226" s="686"/>
      <c r="L226" s="895"/>
      <c r="M226" s="896"/>
      <c r="N226" s="896" t="s">
        <v>930</v>
      </c>
      <c r="O226" s="896"/>
      <c r="P226" s="896"/>
      <c r="Q226" s="896"/>
      <c r="R226" s="897"/>
      <c r="S226" s="896"/>
      <c r="T226" s="898"/>
      <c r="U226" s="123"/>
      <c r="V226" s="123"/>
      <c r="W226" s="123"/>
      <c r="X226" s="123"/>
      <c r="Y226" s="123"/>
    </row>
    <row r="227" spans="2:25">
      <c r="B227" s="353"/>
      <c r="C227" s="393"/>
      <c r="D227" s="394" t="s">
        <v>1047</v>
      </c>
      <c r="F227" s="395"/>
      <c r="G227" s="396" t="s">
        <v>1048</v>
      </c>
      <c r="H227" s="370"/>
      <c r="I227" s="699" t="s">
        <v>707</v>
      </c>
      <c r="J227" s="899" t="s">
        <v>708</v>
      </c>
      <c r="K227" s="700" t="s">
        <v>709</v>
      </c>
      <c r="L227" s="900" t="s">
        <v>931</v>
      </c>
      <c r="M227" s="901"/>
      <c r="N227" s="902"/>
      <c r="O227" s="901" t="s">
        <v>958</v>
      </c>
      <c r="P227" s="901"/>
      <c r="Q227" s="903"/>
      <c r="R227" s="904" t="s">
        <v>932</v>
      </c>
      <c r="S227" s="901"/>
      <c r="T227" s="905"/>
      <c r="U227" s="123"/>
      <c r="V227" s="123"/>
      <c r="W227" s="123"/>
      <c r="X227" s="123"/>
      <c r="Y227" s="123"/>
    </row>
    <row r="228" spans="2:25">
      <c r="B228" s="400" t="s">
        <v>710</v>
      </c>
      <c r="C228" s="688" t="s">
        <v>567</v>
      </c>
      <c r="D228" s="378" t="s">
        <v>491</v>
      </c>
      <c r="E228" s="378" t="s">
        <v>490</v>
      </c>
      <c r="F228" s="698" t="s">
        <v>567</v>
      </c>
      <c r="G228" s="378" t="s">
        <v>491</v>
      </c>
      <c r="H228" s="378" t="s">
        <v>490</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9" thickBot="1">
      <c r="B229" s="402" t="s">
        <v>83</v>
      </c>
      <c r="C229" s="688" t="s">
        <v>924</v>
      </c>
      <c r="D229" s="378" t="s">
        <v>711</v>
      </c>
      <c r="E229" s="378" t="s">
        <v>711</v>
      </c>
      <c r="F229" s="698" t="s">
        <v>924</v>
      </c>
      <c r="G229" s="378" t="s">
        <v>711</v>
      </c>
      <c r="H229" s="378" t="s">
        <v>711</v>
      </c>
      <c r="I229" s="690" t="s">
        <v>680</v>
      </c>
      <c r="J229" s="687" t="s">
        <v>680</v>
      </c>
      <c r="K229" s="691" t="s">
        <v>680</v>
      </c>
      <c r="L229" s="911" t="s">
        <v>924</v>
      </c>
      <c r="M229" s="892" t="s">
        <v>924</v>
      </c>
      <c r="N229" s="912" t="s">
        <v>924</v>
      </c>
      <c r="O229" s="892" t="s">
        <v>924</v>
      </c>
      <c r="P229" s="892" t="s">
        <v>924</v>
      </c>
      <c r="Q229" s="892" t="s">
        <v>924</v>
      </c>
      <c r="R229" s="913" t="s">
        <v>924</v>
      </c>
      <c r="S229" s="892" t="s">
        <v>924</v>
      </c>
      <c r="T229" s="914" t="s">
        <v>924</v>
      </c>
      <c r="U229" s="123"/>
      <c r="V229" s="123"/>
      <c r="W229" s="123"/>
      <c r="X229" s="123"/>
      <c r="Y229" s="123"/>
    </row>
    <row r="230" spans="2:25">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5">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5">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5">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5">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5">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5">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5">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5">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5">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5">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9">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9">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9">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9">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9">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9">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9">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9">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9">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9">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9">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9">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9" ht="17"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 r="B254" s="408"/>
      <c r="C254" s="953"/>
      <c r="D254" s="954"/>
      <c r="E254" s="954"/>
      <c r="F254" s="954"/>
      <c r="G254" s="954"/>
      <c r="H254" s="959"/>
      <c r="I254" s="954"/>
      <c r="J254" s="954"/>
      <c r="K254" s="954"/>
      <c r="L254" s="936" t="s">
        <v>933</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7"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7" thickBot="1">
      <c r="B257" s="326" t="s">
        <v>959</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934</v>
      </c>
      <c r="Z257" s="898"/>
      <c r="AA257" s="170"/>
      <c r="AB257" s="170"/>
      <c r="AC257" s="170"/>
    </row>
    <row r="258" spans="2:29">
      <c r="B258" s="347"/>
      <c r="C258" s="348" t="s">
        <v>712</v>
      </c>
      <c r="D258" s="916"/>
      <c r="E258" s="916"/>
      <c r="F258" s="916"/>
      <c r="G258" s="916"/>
      <c r="H258" s="916"/>
      <c r="I258" s="916"/>
      <c r="J258" s="916"/>
      <c r="K258" s="916"/>
      <c r="L258" s="916"/>
      <c r="M258" s="916"/>
      <c r="N258" s="917"/>
      <c r="O258" s="918"/>
      <c r="P258" s="916"/>
      <c r="Q258" s="918" t="s">
        <v>713</v>
      </c>
      <c r="R258" s="916"/>
      <c r="S258" s="916"/>
      <c r="T258" s="916"/>
      <c r="U258" s="916"/>
      <c r="V258" s="916"/>
      <c r="W258" s="916"/>
      <c r="X258" s="919"/>
      <c r="Y258" s="920" t="s">
        <v>935</v>
      </c>
      <c r="Z258" s="905"/>
      <c r="AC258" s="170"/>
    </row>
    <row r="259" spans="2:29">
      <c r="B259" s="353"/>
      <c r="C259" s="875" t="s">
        <v>936</v>
      </c>
      <c r="D259" s="643"/>
      <c r="E259" s="643"/>
      <c r="F259" s="643"/>
      <c r="G259" s="649"/>
      <c r="H259" s="649"/>
      <c r="I259" s="649"/>
      <c r="J259" s="643"/>
      <c r="K259" s="643"/>
      <c r="L259" s="649"/>
      <c r="M259" s="649"/>
      <c r="N259" s="921"/>
      <c r="O259" s="901" t="s">
        <v>937</v>
      </c>
      <c r="P259" s="649"/>
      <c r="Q259" s="649"/>
      <c r="R259" s="649"/>
      <c r="S259" s="649"/>
      <c r="T259" s="649"/>
      <c r="U259" s="649"/>
      <c r="V259" s="649"/>
      <c r="W259" s="649"/>
      <c r="X259" s="922"/>
      <c r="Y259" s="900" t="s">
        <v>938</v>
      </c>
      <c r="Z259" s="905"/>
      <c r="AC259" s="170"/>
    </row>
    <row r="260" spans="2:29">
      <c r="B260" s="400" t="s">
        <v>710</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7"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680</v>
      </c>
      <c r="Z261" s="914" t="s">
        <v>680</v>
      </c>
      <c r="AC261" s="170"/>
    </row>
    <row r="262" spans="2:29">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ht="17"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 r="B286" s="963"/>
      <c r="C286" s="953"/>
      <c r="D286" s="954"/>
      <c r="E286" s="954"/>
      <c r="F286" s="936" t="s">
        <v>715</v>
      </c>
      <c r="G286" s="954"/>
      <c r="H286" s="959"/>
      <c r="I286" s="954"/>
      <c r="J286" s="954"/>
      <c r="K286" s="935"/>
      <c r="L286" s="954"/>
      <c r="M286" s="959"/>
      <c r="N286" s="959"/>
      <c r="O286" s="954"/>
      <c r="P286" s="954"/>
      <c r="Q286" s="936" t="s">
        <v>715</v>
      </c>
      <c r="R286" s="954"/>
      <c r="S286" s="954"/>
      <c r="T286" s="954"/>
      <c r="U286" s="954"/>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7" thickBot="1">
      <c r="B289" s="947" t="s">
        <v>959</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714</v>
      </c>
      <c r="D290" s="916"/>
      <c r="E290" s="916"/>
      <c r="F290" s="916"/>
      <c r="G290" s="925"/>
      <c r="H290" s="919"/>
      <c r="I290" s="123"/>
      <c r="J290" s="123"/>
      <c r="K290" s="123"/>
      <c r="L290" s="123"/>
      <c r="M290" s="123"/>
      <c r="N290" s="123"/>
      <c r="O290" s="123"/>
    </row>
    <row r="291" spans="2:26">
      <c r="B291" s="353"/>
      <c r="C291" s="900" t="s">
        <v>938</v>
      </c>
      <c r="D291" s="902"/>
      <c r="E291" s="901" t="s">
        <v>939</v>
      </c>
      <c r="F291" s="903"/>
      <c r="G291" s="904" t="s">
        <v>938</v>
      </c>
      <c r="H291" s="905"/>
      <c r="I291" s="123"/>
      <c r="J291" s="123"/>
      <c r="K291" s="123"/>
      <c r="L291" s="123"/>
      <c r="M291" s="123"/>
      <c r="N291" s="123"/>
      <c r="O291" s="123"/>
    </row>
    <row r="292" spans="2:26">
      <c r="B292" s="400" t="s">
        <v>710</v>
      </c>
      <c r="C292" s="926" t="s">
        <v>74</v>
      </c>
      <c r="D292" s="927" t="s">
        <v>75</v>
      </c>
      <c r="E292" s="981" t="s">
        <v>76</v>
      </c>
      <c r="F292" s="981" t="s">
        <v>77</v>
      </c>
      <c r="G292" s="909" t="s">
        <v>681</v>
      </c>
      <c r="H292" s="910" t="s">
        <v>682</v>
      </c>
      <c r="I292" s="123"/>
      <c r="J292" s="123"/>
      <c r="K292" s="123"/>
      <c r="L292" s="123"/>
      <c r="M292" s="123"/>
      <c r="N292" s="123"/>
      <c r="O292" s="123"/>
    </row>
    <row r="293" spans="2:26" ht="17" thickBot="1">
      <c r="B293" s="402" t="s">
        <v>83</v>
      </c>
      <c r="C293" s="928" t="s">
        <v>680</v>
      </c>
      <c r="D293" s="929" t="s">
        <v>680</v>
      </c>
      <c r="E293" s="930" t="s">
        <v>680</v>
      </c>
      <c r="F293" s="930" t="s">
        <v>680</v>
      </c>
      <c r="G293" s="913" t="s">
        <v>680</v>
      </c>
      <c r="H293" s="914" t="s">
        <v>680</v>
      </c>
      <c r="I293" s="123"/>
      <c r="J293" s="123"/>
      <c r="K293" s="123"/>
      <c r="L293" s="123"/>
      <c r="M293" s="123"/>
      <c r="N293" s="123"/>
      <c r="O293" s="123"/>
    </row>
    <row r="294" spans="2:26">
      <c r="B294" s="403">
        <v>1</v>
      </c>
      <c r="C294" s="782">
        <v>5.4429616285658904</v>
      </c>
      <c r="D294" s="800">
        <v>12.938011028404199</v>
      </c>
      <c r="E294" s="801">
        <v>19.871109924376501</v>
      </c>
      <c r="F294" s="798">
        <v>21.230259697470601</v>
      </c>
      <c r="G294" s="783">
        <v>15.3460720386151</v>
      </c>
      <c r="H294" s="799">
        <v>22.745128870993899</v>
      </c>
    </row>
    <row r="295" spans="2:26">
      <c r="B295" s="405">
        <v>2</v>
      </c>
      <c r="C295" s="782">
        <v>3.8071581691132699</v>
      </c>
      <c r="D295" s="800">
        <v>12.425113651540199</v>
      </c>
      <c r="E295" s="801">
        <v>19.0626504639202</v>
      </c>
      <c r="F295" s="798">
        <v>20.715458208124002</v>
      </c>
      <c r="G295" s="783">
        <v>13.484641422951601</v>
      </c>
      <c r="H295" s="799">
        <v>22.2437967169862</v>
      </c>
    </row>
    <row r="296" spans="2:26">
      <c r="B296" s="405">
        <v>3</v>
      </c>
      <c r="C296" s="802">
        <v>2.3741643672952102</v>
      </c>
      <c r="D296" s="800">
        <v>11.929794824896099</v>
      </c>
      <c r="E296" s="801">
        <v>18.140014044731199</v>
      </c>
      <c r="F296" s="798">
        <v>20.029924070265398</v>
      </c>
      <c r="G296" s="822">
        <v>11.777403342119401</v>
      </c>
      <c r="H296" s="799">
        <v>21.763212776855202</v>
      </c>
    </row>
    <row r="297" spans="2:26">
      <c r="B297" s="405">
        <v>4</v>
      </c>
      <c r="C297" s="782">
        <v>1.08568413460267</v>
      </c>
      <c r="D297" s="800">
        <v>11.432039070446899</v>
      </c>
      <c r="E297" s="801">
        <v>17.015826984460599</v>
      </c>
      <c r="F297" s="798">
        <v>19.159338643997501</v>
      </c>
      <c r="G297" s="783">
        <v>10.194605335636499</v>
      </c>
      <c r="H297" s="799">
        <v>21.2815869234351</v>
      </c>
    </row>
    <row r="298" spans="2:26">
      <c r="B298" s="405">
        <v>5</v>
      </c>
      <c r="C298" s="782">
        <v>-5.15343668916028E-3</v>
      </c>
      <c r="D298" s="800">
        <v>10.9913034168608</v>
      </c>
      <c r="E298" s="801">
        <v>15.8835561409769</v>
      </c>
      <c r="F298" s="798">
        <v>18.253466489730702</v>
      </c>
      <c r="G298" s="783">
        <v>8.77503325684423</v>
      </c>
      <c r="H298" s="799">
        <v>20.855528811822701</v>
      </c>
    </row>
    <row r="299" spans="2:26">
      <c r="B299" s="405">
        <v>6</v>
      </c>
      <c r="C299" s="782">
        <v>-0.89643469698952005</v>
      </c>
      <c r="D299" s="800">
        <v>10.5803621383831</v>
      </c>
      <c r="E299" s="801">
        <v>16.3874729223914</v>
      </c>
      <c r="F299" s="798">
        <v>18.6317119829076</v>
      </c>
      <c r="G299" s="783">
        <v>7.5063269351838198</v>
      </c>
      <c r="H299" s="799">
        <v>20.458992147648299</v>
      </c>
    </row>
    <row r="300" spans="2:26">
      <c r="B300" s="405">
        <v>7</v>
      </c>
      <c r="C300" s="782">
        <v>-1.71035281698994</v>
      </c>
      <c r="D300" s="800">
        <v>10.174118294677299</v>
      </c>
      <c r="E300" s="801">
        <v>18.761118389581402</v>
      </c>
      <c r="F300" s="798">
        <v>20.268644912294899</v>
      </c>
      <c r="G300" s="783">
        <v>6.34749482322015</v>
      </c>
      <c r="H300" s="799">
        <v>20.078801331664199</v>
      </c>
    </row>
    <row r="301" spans="2:26">
      <c r="B301" s="405">
        <v>8</v>
      </c>
      <c r="C301" s="782">
        <v>-1.47585494865572</v>
      </c>
      <c r="D301" s="800">
        <v>10.324102141109099</v>
      </c>
      <c r="E301" s="801">
        <v>20.889809502080901</v>
      </c>
      <c r="F301" s="798">
        <v>22.872723146661698</v>
      </c>
      <c r="G301" s="783">
        <v>6.2878068478958804</v>
      </c>
      <c r="H301" s="799">
        <v>20.251644375779801</v>
      </c>
    </row>
    <row r="302" spans="2:26">
      <c r="B302" s="405">
        <v>9</v>
      </c>
      <c r="C302" s="782">
        <v>2.7076457164738099</v>
      </c>
      <c r="D302" s="800">
        <v>11.750407726825699</v>
      </c>
      <c r="E302" s="801">
        <v>23.297099058982301</v>
      </c>
      <c r="F302" s="798">
        <v>24.4046456020451</v>
      </c>
      <c r="G302" s="783">
        <v>10.037284614533601</v>
      </c>
      <c r="H302" s="799">
        <v>21.658504523724901</v>
      </c>
    </row>
    <row r="303" spans="2:26">
      <c r="B303" s="405">
        <v>10</v>
      </c>
      <c r="C303" s="782">
        <v>9.92875052268157</v>
      </c>
      <c r="D303" s="800">
        <v>13.808272652278299</v>
      </c>
      <c r="E303" s="801">
        <v>26.4259639257217</v>
      </c>
      <c r="F303" s="798">
        <v>25.568962150127401</v>
      </c>
      <c r="G303" s="783">
        <v>16.5873499950861</v>
      </c>
      <c r="H303" s="799">
        <v>23.549169502133399</v>
      </c>
    </row>
    <row r="304" spans="2:26">
      <c r="B304" s="405">
        <v>11</v>
      </c>
      <c r="C304" s="782">
        <v>18.729270898339902</v>
      </c>
      <c r="D304" s="800">
        <v>15.9577368740623</v>
      </c>
      <c r="E304" s="801">
        <v>30.6202219967657</v>
      </c>
      <c r="F304" s="798">
        <v>26.914099548317001</v>
      </c>
      <c r="G304" s="783">
        <v>24.6969810819683</v>
      </c>
      <c r="H304" s="799">
        <v>25.585725902273001</v>
      </c>
    </row>
    <row r="305" spans="2:8">
      <c r="B305" s="405">
        <v>12</v>
      </c>
      <c r="C305" s="782">
        <v>28.010031912175201</v>
      </c>
      <c r="D305" s="800">
        <v>18.206901639455399</v>
      </c>
      <c r="E305" s="801">
        <v>35.219248459684998</v>
      </c>
      <c r="F305" s="798">
        <v>28.177777328438399</v>
      </c>
      <c r="G305" s="783">
        <v>33.654414592833099</v>
      </c>
      <c r="H305" s="799">
        <v>27.787453189280701</v>
      </c>
    </row>
    <row r="306" spans="2:8">
      <c r="B306" s="405">
        <v>13</v>
      </c>
      <c r="C306" s="782">
        <v>36.570467322704999</v>
      </c>
      <c r="D306" s="800">
        <v>20.4419488470202</v>
      </c>
      <c r="E306" s="801">
        <v>39.187558382632098</v>
      </c>
      <c r="F306" s="798">
        <v>29.1271506445871</v>
      </c>
      <c r="G306" s="783">
        <v>42.512222678554501</v>
      </c>
      <c r="H306" s="799">
        <v>29.972597335707601</v>
      </c>
    </row>
    <row r="307" spans="2:8">
      <c r="B307" s="405">
        <v>14</v>
      </c>
      <c r="C307" s="782">
        <v>43.394160777502201</v>
      </c>
      <c r="D307" s="800">
        <v>22.011645053551199</v>
      </c>
      <c r="E307" s="801">
        <v>42.100604167759599</v>
      </c>
      <c r="F307" s="798">
        <v>29.859758981717899</v>
      </c>
      <c r="G307" s="783">
        <v>49.774566257309402</v>
      </c>
      <c r="H307" s="799">
        <v>31.470484773037601</v>
      </c>
    </row>
    <row r="308" spans="2:8">
      <c r="B308" s="405">
        <v>15</v>
      </c>
      <c r="C308" s="782">
        <v>46.979782669467902</v>
      </c>
      <c r="D308" s="800">
        <v>22.7239496190866</v>
      </c>
      <c r="E308" s="801">
        <v>44.208547684477999</v>
      </c>
      <c r="F308" s="798">
        <v>30.290162007906702</v>
      </c>
      <c r="G308" s="783">
        <v>54.3914371390822</v>
      </c>
      <c r="H308" s="799">
        <v>32.083839941558402</v>
      </c>
    </row>
    <row r="309" spans="2:8">
      <c r="B309" s="405">
        <v>16</v>
      </c>
      <c r="C309" s="782">
        <v>47.592741331540601</v>
      </c>
      <c r="D309" s="800">
        <v>22.819462294865001</v>
      </c>
      <c r="E309" s="801">
        <v>44.886033727872103</v>
      </c>
      <c r="F309" s="798">
        <v>30.4308632953021</v>
      </c>
      <c r="G309" s="783">
        <v>56.314401066516602</v>
      </c>
      <c r="H309" s="799">
        <v>32.199623682499201</v>
      </c>
    </row>
    <row r="310" spans="2:8">
      <c r="B310" s="405">
        <v>17</v>
      </c>
      <c r="C310" s="782">
        <v>44.8818377458566</v>
      </c>
      <c r="D310" s="800">
        <v>22.102013198383599</v>
      </c>
      <c r="E310" s="801">
        <v>44.604169256363299</v>
      </c>
      <c r="F310" s="798">
        <v>30.433833907574499</v>
      </c>
      <c r="G310" s="783">
        <v>54.981144034774601</v>
      </c>
      <c r="H310" s="799">
        <v>31.458305086952102</v>
      </c>
    </row>
    <row r="311" spans="2:8">
      <c r="B311" s="405">
        <v>18</v>
      </c>
      <c r="C311" s="782">
        <v>38.701492167418301</v>
      </c>
      <c r="D311" s="800">
        <v>20.488707755610701</v>
      </c>
      <c r="E311" s="801">
        <v>43.7421395780379</v>
      </c>
      <c r="F311" s="798">
        <v>30.352447339889601</v>
      </c>
      <c r="G311" s="783">
        <v>50.2113748102187</v>
      </c>
      <c r="H311" s="799">
        <v>29.832151314457001</v>
      </c>
    </row>
    <row r="312" spans="2:8">
      <c r="B312" s="405">
        <v>19</v>
      </c>
      <c r="C312" s="782">
        <v>32.163920310511898</v>
      </c>
      <c r="D312" s="800">
        <v>19.219211516130802</v>
      </c>
      <c r="E312" s="801">
        <v>34.483405319782499</v>
      </c>
      <c r="F312" s="798">
        <v>29.027262110246198</v>
      </c>
      <c r="G312" s="783">
        <v>44.9264974418831</v>
      </c>
      <c r="H312" s="799">
        <v>28.6661911604367</v>
      </c>
    </row>
    <row r="313" spans="2:8">
      <c r="B313" s="405">
        <v>20</v>
      </c>
      <c r="C313" s="782">
        <v>26.295067467442401</v>
      </c>
      <c r="D313" s="800">
        <v>18.3239833234285</v>
      </c>
      <c r="E313" s="801">
        <v>30.8553610529815</v>
      </c>
      <c r="F313" s="798">
        <v>27.646296260271601</v>
      </c>
      <c r="G313" s="783">
        <v>39.970470175777997</v>
      </c>
      <c r="H313" s="799">
        <v>27.8592801509743</v>
      </c>
    </row>
    <row r="314" spans="2:8">
      <c r="B314" s="405">
        <v>21</v>
      </c>
      <c r="C314" s="782">
        <v>21.526845012599399</v>
      </c>
      <c r="D314" s="800">
        <v>17.535114485823801</v>
      </c>
      <c r="E314" s="801">
        <v>27.9575556327359</v>
      </c>
      <c r="F314" s="798">
        <v>26.338400388304901</v>
      </c>
      <c r="G314" s="783">
        <v>35.602938430044603</v>
      </c>
      <c r="H314" s="799">
        <v>27.160827066125901</v>
      </c>
    </row>
    <row r="315" spans="2:8">
      <c r="B315" s="405">
        <v>22</v>
      </c>
      <c r="C315" s="782">
        <v>17.031430200515</v>
      </c>
      <c r="D315" s="800">
        <v>16.756866418908299</v>
      </c>
      <c r="E315" s="801">
        <v>25.991606679779</v>
      </c>
      <c r="F315" s="798">
        <v>25.533915056224998</v>
      </c>
      <c r="G315" s="783">
        <v>31.649341680982999</v>
      </c>
      <c r="H315" s="799">
        <v>26.492232543472301</v>
      </c>
    </row>
    <row r="316" spans="2:8">
      <c r="B316" s="405">
        <v>23</v>
      </c>
      <c r="C316" s="782">
        <v>13.2781074052451</v>
      </c>
      <c r="D316" s="800">
        <v>15.9944159629806</v>
      </c>
      <c r="E316" s="801">
        <v>24.5462292779869</v>
      </c>
      <c r="F316" s="798">
        <v>24.864247013549701</v>
      </c>
      <c r="G316" s="783">
        <v>28.034006327560199</v>
      </c>
      <c r="H316" s="799">
        <v>25.818286576664399</v>
      </c>
    </row>
    <row r="317" spans="2:8" ht="17" thickBot="1">
      <c r="B317" s="407">
        <v>24</v>
      </c>
      <c r="C317" s="785">
        <v>10.2079387076712</v>
      </c>
      <c r="D317" s="806">
        <v>15.361168845736</v>
      </c>
      <c r="E317" s="804">
        <v>22.982468292365901</v>
      </c>
      <c r="F317" s="804">
        <v>23.885193521002101</v>
      </c>
      <c r="G317" s="786">
        <v>24.842460395702201</v>
      </c>
      <c r="H317" s="805">
        <v>25.251200956621499</v>
      </c>
    </row>
    <row r="318" spans="2:8">
      <c r="B318" s="408"/>
    </row>
    <row r="324" spans="2:5">
      <c r="B324" s="702" t="s">
        <v>913</v>
      </c>
    </row>
    <row r="325" spans="2:5">
      <c r="B325" s="931" t="s">
        <v>129</v>
      </c>
    </row>
    <row r="326" spans="2:5">
      <c r="B326" s="189" t="s">
        <v>960</v>
      </c>
    </row>
    <row r="327" spans="2:5">
      <c r="B327" s="931" t="s">
        <v>131</v>
      </c>
    </row>
    <row r="328" spans="2:5" ht="17" thickBot="1">
      <c r="B328" s="931" t="s">
        <v>82</v>
      </c>
    </row>
    <row r="329" spans="2:5">
      <c r="B329" s="379" t="s">
        <v>642</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66">
        <v>0</v>
      </c>
      <c r="D360" s="943"/>
      <c r="E360" s="943"/>
    </row>
    <row r="361" spans="2:5">
      <c r="B361" s="353">
        <v>-19</v>
      </c>
      <c r="C361" s="966">
        <v>0</v>
      </c>
      <c r="D361" s="943"/>
      <c r="E361" s="943"/>
    </row>
    <row r="362" spans="2:5">
      <c r="B362" s="353">
        <v>-18</v>
      </c>
      <c r="C362" s="966">
        <v>0</v>
      </c>
      <c r="D362" s="943"/>
      <c r="E362" s="943"/>
    </row>
    <row r="363" spans="2:5">
      <c r="B363" s="353">
        <v>-17</v>
      </c>
      <c r="C363" s="966">
        <v>0</v>
      </c>
      <c r="D363" s="943"/>
      <c r="E363" s="943"/>
    </row>
    <row r="364" spans="2:5">
      <c r="B364" s="353">
        <v>-16</v>
      </c>
      <c r="C364" s="966">
        <v>0</v>
      </c>
      <c r="D364" s="943"/>
      <c r="E364" s="943"/>
    </row>
    <row r="365" spans="2:5">
      <c r="B365" s="353">
        <v>-15</v>
      </c>
      <c r="C365" s="966">
        <v>0</v>
      </c>
      <c r="D365" s="943"/>
      <c r="E365" s="943"/>
    </row>
    <row r="366" spans="2:5">
      <c r="B366" s="353">
        <v>-14</v>
      </c>
      <c r="C366" s="966">
        <v>0</v>
      </c>
      <c r="D366" s="943"/>
      <c r="E366" s="943"/>
    </row>
    <row r="367" spans="2:5">
      <c r="B367" s="353">
        <v>-13</v>
      </c>
      <c r="C367" s="966">
        <v>0</v>
      </c>
      <c r="D367" s="943"/>
      <c r="E367" s="943"/>
    </row>
    <row r="368" spans="2:5">
      <c r="B368" s="353">
        <v>-12</v>
      </c>
      <c r="C368" s="966">
        <v>0</v>
      </c>
      <c r="D368" s="943"/>
      <c r="E368" s="943"/>
    </row>
    <row r="369" spans="2:5">
      <c r="B369" s="353">
        <v>-11</v>
      </c>
      <c r="C369" s="966">
        <v>0</v>
      </c>
      <c r="D369" s="943"/>
      <c r="E369" s="943"/>
    </row>
    <row r="370" spans="2:5">
      <c r="B370" s="353">
        <v>-10</v>
      </c>
      <c r="C370" s="966">
        <v>0</v>
      </c>
      <c r="D370" s="943"/>
      <c r="E370" s="943"/>
    </row>
    <row r="371" spans="2:5">
      <c r="B371" s="353">
        <v>-9</v>
      </c>
      <c r="C371" s="966">
        <v>0</v>
      </c>
      <c r="D371" s="943"/>
      <c r="E371" s="943"/>
    </row>
    <row r="372" spans="2:5">
      <c r="B372" s="353">
        <v>-8</v>
      </c>
      <c r="C372" s="966">
        <v>0</v>
      </c>
      <c r="D372" s="943"/>
      <c r="E372" s="943"/>
    </row>
    <row r="373" spans="2:5">
      <c r="B373" s="353">
        <v>-7</v>
      </c>
      <c r="C373" s="966">
        <v>0</v>
      </c>
      <c r="D373" s="943"/>
      <c r="E373" s="943"/>
    </row>
    <row r="374" spans="2:5">
      <c r="B374" s="353">
        <v>-6</v>
      </c>
      <c r="C374" s="966">
        <v>0</v>
      </c>
      <c r="D374" s="943"/>
      <c r="E374" s="943"/>
    </row>
    <row r="375" spans="2:5">
      <c r="B375" s="353">
        <v>-5</v>
      </c>
      <c r="C375" s="966">
        <v>0</v>
      </c>
      <c r="D375" s="943"/>
      <c r="E375" s="943"/>
    </row>
    <row r="376" spans="2:5">
      <c r="B376" s="353">
        <v>-4</v>
      </c>
      <c r="C376" s="966">
        <v>0</v>
      </c>
      <c r="D376" s="943"/>
      <c r="E376" s="943"/>
    </row>
    <row r="377" spans="2:5">
      <c r="B377" s="353">
        <v>-3</v>
      </c>
      <c r="C377" s="966">
        <v>0</v>
      </c>
      <c r="D377" s="943"/>
      <c r="E377" s="943"/>
    </row>
    <row r="378" spans="2:5">
      <c r="B378" s="353">
        <v>-2</v>
      </c>
      <c r="C378" s="966">
        <v>0</v>
      </c>
      <c r="D378" s="943"/>
      <c r="E378" s="943"/>
    </row>
    <row r="379" spans="2:5">
      <c r="B379" s="353">
        <v>-1</v>
      </c>
      <c r="C379" s="966">
        <v>0</v>
      </c>
      <c r="D379" s="943"/>
      <c r="E379" s="943"/>
    </row>
    <row r="380" spans="2:5">
      <c r="B380" s="353">
        <v>0</v>
      </c>
      <c r="C380" s="966">
        <v>0</v>
      </c>
      <c r="D380" s="943"/>
      <c r="E380" s="943"/>
    </row>
    <row r="381" spans="2:5">
      <c r="B381" s="353">
        <v>1</v>
      </c>
      <c r="C381" s="966">
        <v>4</v>
      </c>
      <c r="D381" s="943"/>
      <c r="E381" s="943"/>
    </row>
    <row r="382" spans="2:5">
      <c r="B382" s="353">
        <v>2</v>
      </c>
      <c r="C382" s="966">
        <v>4</v>
      </c>
      <c r="D382" s="943"/>
      <c r="E382" s="943"/>
    </row>
    <row r="383" spans="2:5">
      <c r="B383" s="353">
        <v>3</v>
      </c>
      <c r="C383" s="966">
        <v>20</v>
      </c>
      <c r="D383" s="943"/>
      <c r="E383" s="943"/>
    </row>
    <row r="384" spans="2:5">
      <c r="B384" s="353">
        <v>4</v>
      </c>
      <c r="C384" s="966">
        <v>21</v>
      </c>
      <c r="D384" s="943"/>
      <c r="E384" s="943"/>
    </row>
    <row r="385" spans="2:5">
      <c r="B385" s="353">
        <v>5</v>
      </c>
      <c r="C385" s="966">
        <v>39</v>
      </c>
      <c r="D385" s="943"/>
      <c r="E385" s="943"/>
    </row>
    <row r="386" spans="2:5">
      <c r="B386" s="353">
        <v>6</v>
      </c>
      <c r="C386" s="966">
        <v>51</v>
      </c>
      <c r="D386" s="943"/>
      <c r="E386" s="943"/>
    </row>
    <row r="387" spans="2:5">
      <c r="B387" s="353">
        <v>7</v>
      </c>
      <c r="C387" s="966">
        <v>63</v>
      </c>
      <c r="D387" s="943"/>
      <c r="E387" s="943"/>
    </row>
    <row r="388" spans="2:5">
      <c r="B388" s="353">
        <v>8</v>
      </c>
      <c r="C388" s="966">
        <v>71</v>
      </c>
      <c r="D388" s="943"/>
      <c r="E388" s="943"/>
    </row>
    <row r="389" spans="2:5">
      <c r="B389" s="353">
        <v>9</v>
      </c>
      <c r="C389" s="966">
        <v>83</v>
      </c>
      <c r="D389" s="943"/>
      <c r="E389" s="943"/>
    </row>
    <row r="390" spans="2:5">
      <c r="B390" s="353">
        <v>10</v>
      </c>
      <c r="C390" s="966">
        <v>128</v>
      </c>
      <c r="D390" s="943"/>
      <c r="E390" s="943"/>
    </row>
    <row r="391" spans="2:5">
      <c r="B391" s="353">
        <v>11</v>
      </c>
      <c r="C391" s="966">
        <v>164</v>
      </c>
      <c r="D391" s="943"/>
      <c r="E391" s="943"/>
    </row>
    <row r="392" spans="2:5">
      <c r="B392" s="353">
        <v>12</v>
      </c>
      <c r="C392" s="966">
        <v>218</v>
      </c>
      <c r="D392" s="943"/>
      <c r="E392" s="943"/>
    </row>
    <row r="393" spans="2:5">
      <c r="B393" s="353">
        <v>13</v>
      </c>
      <c r="C393" s="966">
        <v>185</v>
      </c>
      <c r="D393" s="943"/>
      <c r="E393" s="943"/>
    </row>
    <row r="394" spans="2:5">
      <c r="B394" s="353">
        <v>14</v>
      </c>
      <c r="C394" s="966">
        <v>197</v>
      </c>
      <c r="D394" s="943"/>
      <c r="E394" s="943"/>
    </row>
    <row r="395" spans="2:5">
      <c r="B395" s="353">
        <v>15</v>
      </c>
      <c r="C395" s="966">
        <v>253</v>
      </c>
      <c r="D395" s="943"/>
      <c r="E395" s="943"/>
    </row>
    <row r="396" spans="2:5">
      <c r="B396" s="353">
        <v>16</v>
      </c>
      <c r="C396" s="966">
        <v>269</v>
      </c>
      <c r="D396" s="943"/>
      <c r="E396" s="943"/>
    </row>
    <row r="397" spans="2:5">
      <c r="B397" s="353">
        <v>17</v>
      </c>
      <c r="C397" s="966">
        <v>241</v>
      </c>
      <c r="D397" s="943"/>
      <c r="E397" s="943"/>
    </row>
    <row r="398" spans="2:5">
      <c r="B398" s="353">
        <v>18</v>
      </c>
      <c r="C398" s="966">
        <v>312</v>
      </c>
      <c r="D398" s="943"/>
      <c r="E398" s="943"/>
    </row>
    <row r="399" spans="2:5">
      <c r="B399" s="353">
        <v>19</v>
      </c>
      <c r="C399" s="966">
        <v>321</v>
      </c>
      <c r="D399" s="943"/>
      <c r="E399" s="943"/>
    </row>
    <row r="400" spans="2:5">
      <c r="B400" s="353">
        <v>20</v>
      </c>
      <c r="C400" s="966">
        <v>337</v>
      </c>
      <c r="D400" s="943"/>
      <c r="E400" s="943"/>
    </row>
    <row r="401" spans="2:5">
      <c r="B401" s="353">
        <v>21</v>
      </c>
      <c r="C401" s="966">
        <v>305</v>
      </c>
      <c r="D401" s="943"/>
      <c r="E401" s="943"/>
    </row>
    <row r="402" spans="2:5">
      <c r="B402" s="353">
        <v>22</v>
      </c>
      <c r="C402" s="966">
        <v>324</v>
      </c>
      <c r="D402" s="943"/>
      <c r="E402" s="943"/>
    </row>
    <row r="403" spans="2:5">
      <c r="B403" s="353">
        <v>23</v>
      </c>
      <c r="C403" s="966">
        <v>302</v>
      </c>
      <c r="D403" s="943"/>
      <c r="E403" s="943"/>
    </row>
    <row r="404" spans="2:5">
      <c r="B404" s="353">
        <v>24</v>
      </c>
      <c r="C404" s="966">
        <v>276</v>
      </c>
      <c r="D404" s="943"/>
      <c r="E404" s="943"/>
    </row>
    <row r="405" spans="2:5">
      <c r="B405" s="353">
        <v>25</v>
      </c>
      <c r="C405" s="966">
        <v>296</v>
      </c>
      <c r="D405" s="943"/>
      <c r="E405" s="943"/>
    </row>
    <row r="406" spans="2:5">
      <c r="B406" s="353">
        <v>26</v>
      </c>
      <c r="C406" s="966">
        <v>283</v>
      </c>
      <c r="D406" s="943"/>
      <c r="E406" s="943"/>
    </row>
    <row r="407" spans="2:5">
      <c r="B407" s="353">
        <v>27</v>
      </c>
      <c r="C407" s="966">
        <v>313</v>
      </c>
      <c r="D407" s="943"/>
      <c r="E407" s="943"/>
    </row>
    <row r="408" spans="2:5">
      <c r="B408" s="353">
        <v>28</v>
      </c>
      <c r="C408" s="966">
        <v>302</v>
      </c>
      <c r="D408" s="943"/>
      <c r="E408" s="943"/>
    </row>
    <row r="409" spans="2:5">
      <c r="B409" s="353">
        <v>29</v>
      </c>
      <c r="C409" s="966">
        <v>326</v>
      </c>
      <c r="D409" s="943"/>
      <c r="E409" s="943"/>
    </row>
    <row r="410" spans="2:5">
      <c r="B410" s="353">
        <v>30</v>
      </c>
      <c r="C410" s="966">
        <v>356</v>
      </c>
      <c r="D410" s="943"/>
      <c r="E410" s="943"/>
    </row>
    <row r="411" spans="2:5">
      <c r="B411" s="353">
        <v>31</v>
      </c>
      <c r="C411" s="966">
        <v>386</v>
      </c>
      <c r="D411" s="943"/>
      <c r="E411" s="943"/>
    </row>
    <row r="412" spans="2:5">
      <c r="B412" s="353">
        <v>32</v>
      </c>
      <c r="C412" s="966">
        <v>366</v>
      </c>
      <c r="D412" s="943"/>
      <c r="E412" s="943"/>
    </row>
    <row r="413" spans="2:5">
      <c r="B413" s="353">
        <v>33</v>
      </c>
      <c r="C413" s="966">
        <v>399</v>
      </c>
      <c r="D413" s="943"/>
      <c r="E413" s="943"/>
    </row>
    <row r="414" spans="2:5">
      <c r="B414" s="353">
        <v>34</v>
      </c>
      <c r="C414" s="966">
        <v>374</v>
      </c>
      <c r="D414" s="943"/>
      <c r="E414" s="943"/>
    </row>
    <row r="415" spans="2:5">
      <c r="B415" s="353">
        <v>35</v>
      </c>
      <c r="C415" s="966">
        <v>315</v>
      </c>
      <c r="D415" s="943"/>
      <c r="E415" s="943"/>
    </row>
    <row r="416" spans="2:5">
      <c r="B416" s="353">
        <v>36</v>
      </c>
      <c r="C416" s="966">
        <v>253</v>
      </c>
      <c r="D416" s="943"/>
      <c r="E416" s="943"/>
    </row>
    <row r="417" spans="2:5">
      <c r="B417" s="353">
        <v>37</v>
      </c>
      <c r="C417" s="966">
        <v>209</v>
      </c>
      <c r="D417" s="943"/>
      <c r="E417" s="943"/>
    </row>
    <row r="418" spans="2:5">
      <c r="B418" s="353">
        <v>38</v>
      </c>
      <c r="C418" s="966">
        <v>152</v>
      </c>
      <c r="D418" s="943"/>
      <c r="E418" s="943"/>
    </row>
    <row r="419" spans="2:5">
      <c r="B419" s="353">
        <v>39</v>
      </c>
      <c r="C419" s="966">
        <v>118</v>
      </c>
      <c r="D419" s="943"/>
      <c r="E419" s="943"/>
    </row>
    <row r="420" spans="2:5">
      <c r="B420" s="353">
        <v>40</v>
      </c>
      <c r="C420" s="966">
        <v>64</v>
      </c>
      <c r="D420" s="943"/>
      <c r="E420" s="943"/>
    </row>
    <row r="421" spans="2:5">
      <c r="B421" s="353">
        <v>41</v>
      </c>
      <c r="C421" s="966">
        <v>34</v>
      </c>
      <c r="D421" s="943"/>
      <c r="E421" s="943"/>
    </row>
    <row r="422" spans="2:5">
      <c r="B422" s="353">
        <v>42</v>
      </c>
      <c r="C422" s="966">
        <v>17</v>
      </c>
      <c r="D422" s="943"/>
      <c r="E422" s="943"/>
    </row>
    <row r="423" spans="2:5">
      <c r="B423" s="353">
        <v>43</v>
      </c>
      <c r="C423" s="966">
        <v>7</v>
      </c>
      <c r="D423" s="943"/>
      <c r="E423" s="943"/>
    </row>
    <row r="424" spans="2:5">
      <c r="B424" s="353">
        <v>44</v>
      </c>
      <c r="C424" s="966">
        <v>2</v>
      </c>
      <c r="D424" s="943"/>
      <c r="E424" s="943"/>
    </row>
    <row r="425" spans="2:5">
      <c r="B425" s="353">
        <v>45</v>
      </c>
      <c r="C425" s="966">
        <v>0</v>
      </c>
      <c r="D425" s="943"/>
      <c r="E425" s="943"/>
    </row>
    <row r="426" spans="2:5">
      <c r="B426" s="353">
        <v>46</v>
      </c>
      <c r="C426" s="966">
        <v>0</v>
      </c>
      <c r="D426" s="943"/>
      <c r="E426" s="943"/>
    </row>
    <row r="427" spans="2:5">
      <c r="B427" s="353">
        <v>47</v>
      </c>
      <c r="C427" s="966">
        <v>0</v>
      </c>
      <c r="D427" s="943"/>
      <c r="E427" s="943"/>
    </row>
    <row r="428" spans="2:5">
      <c r="B428" s="353">
        <v>48</v>
      </c>
      <c r="C428" s="966">
        <v>0</v>
      </c>
      <c r="D428" s="943"/>
      <c r="E428" s="943"/>
    </row>
    <row r="429" spans="2:5">
      <c r="B429" s="353">
        <v>49</v>
      </c>
      <c r="C429" s="966">
        <v>0</v>
      </c>
      <c r="D429" s="943"/>
      <c r="E429" s="943"/>
    </row>
    <row r="430" spans="2:5">
      <c r="B430" s="353">
        <v>50</v>
      </c>
      <c r="C430" s="966">
        <v>0</v>
      </c>
      <c r="D430" s="943"/>
      <c r="E430" s="943"/>
    </row>
    <row r="431" spans="2:5">
      <c r="B431" s="353">
        <v>51</v>
      </c>
      <c r="C431" s="966">
        <v>0</v>
      </c>
      <c r="D431" s="943"/>
      <c r="E431" s="943"/>
    </row>
    <row r="432" spans="2:5">
      <c r="B432" s="353">
        <v>52</v>
      </c>
      <c r="C432" s="966">
        <v>0</v>
      </c>
      <c r="D432" s="943"/>
      <c r="E432" s="943"/>
    </row>
    <row r="433" spans="2:5">
      <c r="B433" s="353">
        <v>53</v>
      </c>
      <c r="C433" s="966">
        <v>0</v>
      </c>
      <c r="D433" s="943"/>
      <c r="E433" s="943"/>
    </row>
    <row r="434" spans="2:5">
      <c r="B434" s="353">
        <v>54</v>
      </c>
      <c r="C434" s="966">
        <v>0</v>
      </c>
      <c r="D434" s="943"/>
      <c r="E434" s="943"/>
    </row>
    <row r="435" spans="2:5">
      <c r="B435" s="353">
        <v>55</v>
      </c>
      <c r="C435" s="966">
        <v>0</v>
      </c>
      <c r="D435" s="943"/>
      <c r="E435" s="943"/>
    </row>
    <row r="436" spans="2:5">
      <c r="B436" s="353">
        <v>56</v>
      </c>
      <c r="C436" s="966">
        <v>0</v>
      </c>
      <c r="D436" s="943"/>
      <c r="E436" s="943"/>
    </row>
    <row r="437" spans="2:5">
      <c r="B437" s="353">
        <v>57</v>
      </c>
      <c r="C437" s="966">
        <v>0</v>
      </c>
      <c r="D437" s="943"/>
      <c r="E437" s="943"/>
    </row>
    <row r="438" spans="2:5">
      <c r="B438" s="353">
        <v>58</v>
      </c>
      <c r="C438" s="966">
        <v>0</v>
      </c>
      <c r="D438" s="943"/>
      <c r="E438" s="943"/>
    </row>
    <row r="439" spans="2:5">
      <c r="B439" s="353">
        <v>59</v>
      </c>
      <c r="C439" s="966">
        <v>0</v>
      </c>
      <c r="D439" s="943"/>
      <c r="E439" s="943"/>
    </row>
    <row r="440" spans="2:5">
      <c r="B440" s="353">
        <v>60</v>
      </c>
      <c r="C440" s="966">
        <v>0</v>
      </c>
      <c r="D440" s="943"/>
      <c r="E440" s="943"/>
    </row>
    <row r="441" spans="2:5">
      <c r="B441" s="353">
        <v>61</v>
      </c>
      <c r="C441" s="966">
        <v>0</v>
      </c>
      <c r="D441" s="943"/>
      <c r="E441" s="943"/>
    </row>
    <row r="442" spans="2:5">
      <c r="B442" s="353">
        <v>62</v>
      </c>
      <c r="C442" s="966">
        <v>0</v>
      </c>
      <c r="D442" s="943"/>
      <c r="E442" s="943"/>
    </row>
    <row r="443" spans="2:5">
      <c r="B443" s="353">
        <v>63</v>
      </c>
      <c r="C443" s="966">
        <v>0</v>
      </c>
      <c r="D443" s="943"/>
      <c r="E443" s="943"/>
    </row>
    <row r="444" spans="2:5">
      <c r="B444" s="353">
        <v>64</v>
      </c>
      <c r="C444" s="966">
        <v>0</v>
      </c>
      <c r="D444" s="943"/>
      <c r="E444" s="943"/>
    </row>
    <row r="445" spans="2:5">
      <c r="B445" s="353">
        <v>65</v>
      </c>
      <c r="C445" s="966">
        <v>0</v>
      </c>
      <c r="D445" s="943"/>
      <c r="E445" s="943"/>
    </row>
    <row r="446" spans="2:5">
      <c r="B446" s="353">
        <v>66</v>
      </c>
      <c r="C446" s="966">
        <v>0</v>
      </c>
      <c r="D446" s="943"/>
      <c r="E446" s="943"/>
    </row>
    <row r="447" spans="2:5">
      <c r="B447" s="353">
        <v>67</v>
      </c>
      <c r="C447" s="966">
        <v>0</v>
      </c>
      <c r="D447" s="943"/>
      <c r="E447" s="943"/>
    </row>
    <row r="448" spans="2:5">
      <c r="B448" s="353">
        <v>68</v>
      </c>
      <c r="C448" s="966">
        <v>0</v>
      </c>
      <c r="D448" s="943"/>
      <c r="E448" s="943"/>
    </row>
    <row r="449" spans="2:5">
      <c r="B449" s="353">
        <v>69</v>
      </c>
      <c r="C449" s="966">
        <v>0</v>
      </c>
      <c r="D449" s="943"/>
      <c r="E449" s="943"/>
    </row>
    <row r="450" spans="2:5">
      <c r="B450" s="353">
        <v>70</v>
      </c>
      <c r="C450" s="966">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643</v>
      </c>
    </row>
    <row r="478" spans="2:5" ht="17" thickBot="1">
      <c r="B478" s="360">
        <v>98</v>
      </c>
      <c r="C478" s="967">
        <v>0</v>
      </c>
      <c r="D478" s="943"/>
      <c r="E478" s="943">
        <v>8760</v>
      </c>
    </row>
    <row r="479" spans="2:5">
      <c r="B479" s="292"/>
      <c r="C479" s="292"/>
    </row>
    <row r="480" spans="2:5">
      <c r="B480" s="292"/>
      <c r="C480" s="292"/>
    </row>
    <row r="481" spans="2:53">
      <c r="B481" s="292"/>
      <c r="C481" s="292"/>
    </row>
    <row r="482" spans="2:53">
      <c r="B482" s="292"/>
      <c r="C482" s="292"/>
    </row>
    <row r="490" spans="2:53">
      <c r="C490" s="943"/>
      <c r="D490" s="943"/>
      <c r="E490" s="943"/>
      <c r="F490" s="943"/>
      <c r="G490" s="943"/>
      <c r="H490" s="943"/>
      <c r="I490" s="943"/>
      <c r="J490" s="943"/>
      <c r="K490" s="943"/>
      <c r="L490" s="943"/>
      <c r="M490" s="943"/>
      <c r="N490" s="943"/>
      <c r="O490" s="943"/>
      <c r="P490" s="943"/>
      <c r="BA490" s="189" t="s">
        <v>1016</v>
      </c>
    </row>
    <row r="491" spans="2:53">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53">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53">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53">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53">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53">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53">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53">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53">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53">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53">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53">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53">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53">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53">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53">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53">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53">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53">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1017</v>
      </c>
    </row>
    <row r="512" spans="2:53">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1017</v>
      </c>
    </row>
    <row r="513" spans="2:53">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1018</v>
      </c>
    </row>
    <row r="514" spans="2:53">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1017</v>
      </c>
    </row>
    <row r="515" spans="2:53">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1017</v>
      </c>
    </row>
    <row r="516" spans="2:53">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1017</v>
      </c>
    </row>
    <row r="517" spans="2:53">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1017</v>
      </c>
    </row>
    <row r="518" spans="2:53">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1019</v>
      </c>
    </row>
    <row r="522" spans="2:53">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1020</v>
      </c>
    </row>
    <row r="523" spans="2:53">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1049</v>
      </c>
    </row>
    <row r="524" spans="2:53">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1021</v>
      </c>
    </row>
    <row r="525" spans="2:53">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1021</v>
      </c>
    </row>
    <row r="526" spans="2:53">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1021</v>
      </c>
    </row>
    <row r="527" spans="2:53">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1021</v>
      </c>
    </row>
    <row r="528" spans="2:53">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53">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53">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53">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53">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53">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53">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53">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53">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53">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53">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53">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1022</v>
      </c>
    </row>
    <row r="542" spans="2:53">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1023</v>
      </c>
    </row>
    <row r="543" spans="2:53">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1024</v>
      </c>
    </row>
    <row r="544" spans="2:53">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1025</v>
      </c>
    </row>
    <row r="545" spans="2:53">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1024</v>
      </c>
    </row>
    <row r="546" spans="2:53">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1025</v>
      </c>
    </row>
    <row r="547" spans="2:53">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1026</v>
      </c>
    </row>
    <row r="548" spans="2:53">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1027</v>
      </c>
    </row>
    <row r="552" spans="2:53">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1028</v>
      </c>
    </row>
    <row r="553" spans="2:53">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1029</v>
      </c>
    </row>
    <row r="554" spans="2:53">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1030</v>
      </c>
    </row>
    <row r="555" spans="2:53">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1050</v>
      </c>
    </row>
    <row r="556" spans="2:53">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1051</v>
      </c>
    </row>
    <row r="557" spans="2:53">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1031</v>
      </c>
    </row>
    <row r="558" spans="2:53">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53">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53">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2: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2: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2:31">
      <c r="Q564" s="935"/>
      <c r="R564" s="935"/>
      <c r="S564" s="935"/>
      <c r="T564" s="935"/>
      <c r="U564" s="935"/>
    </row>
    <row r="565" spans="2:31">
      <c r="Q565" s="935"/>
      <c r="R565" s="935"/>
      <c r="S565" s="935"/>
      <c r="T565" s="935"/>
      <c r="U565" s="935"/>
    </row>
    <row r="566" spans="2:31">
      <c r="Q566" s="935"/>
      <c r="R566" s="935"/>
      <c r="S566" s="935"/>
      <c r="T566" s="935"/>
      <c r="U566" s="935"/>
    </row>
    <row r="567" spans="2:31">
      <c r="Q567" s="935"/>
      <c r="R567" s="935"/>
      <c r="S567" s="935"/>
      <c r="T567" s="935"/>
      <c r="U567" s="935"/>
    </row>
    <row r="568" spans="2:31">
      <c r="Q568" s="935"/>
      <c r="R568" s="935"/>
      <c r="S568" s="935"/>
      <c r="T568" s="935"/>
      <c r="U568" s="935"/>
    </row>
    <row r="569" spans="2:31">
      <c r="Q569" s="935"/>
      <c r="R569" s="935"/>
      <c r="S569" s="935"/>
      <c r="T569" s="935"/>
      <c r="U569" s="935"/>
    </row>
    <row r="570" spans="2:31">
      <c r="C570" s="189"/>
      <c r="Q570" s="935"/>
      <c r="R570" s="935"/>
      <c r="S570" s="935"/>
      <c r="T570" s="935"/>
      <c r="U570" s="935"/>
    </row>
    <row r="571" spans="2:31">
      <c r="C571" s="378"/>
      <c r="D571" s="378"/>
      <c r="E571" s="378"/>
      <c r="F571" s="378"/>
      <c r="G571" s="378"/>
      <c r="H571" s="378"/>
      <c r="I571" s="378"/>
      <c r="Q571" s="935"/>
      <c r="R571" s="935"/>
      <c r="S571" s="935"/>
      <c r="T571" s="935"/>
      <c r="U571" s="935"/>
    </row>
    <row r="572" spans="2: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transitionEvaluation="1" codeName="Sheet17">
    <pageSetUpPr fitToPage="1"/>
  </sheetPr>
  <dimension ref="A3:AE560"/>
  <sheetViews>
    <sheetView showGridLines="0" zoomScale="75" zoomScaleNormal="75" workbookViewId="0"/>
  </sheetViews>
  <sheetFormatPr baseColWidth="10" defaultColWidth="8.85546875" defaultRowHeight="16"/>
  <cols>
    <col min="1" max="1" width="9" style="931" customWidth="1"/>
    <col min="2" max="2" width="19" style="931" customWidth="1"/>
    <col min="3" max="7" width="9" style="931" customWidth="1"/>
    <col min="8" max="8" width="9.140625" style="931" customWidth="1"/>
    <col min="9" max="13" width="10.28515625" style="931" customWidth="1"/>
    <col min="14" max="15" width="16.7109375" style="931" customWidth="1"/>
    <col min="16" max="16" width="13.140625" style="931" customWidth="1"/>
    <col min="17" max="17" width="10.28515625" style="931" customWidth="1"/>
    <col min="18" max="25" width="9.7109375" style="931" customWidth="1"/>
    <col min="26" max="29" width="10.28515625" style="931" customWidth="1"/>
    <col min="30" max="1025" width="9" style="931" customWidth="1"/>
    <col min="1026" max="16384" width="8.85546875" style="931"/>
  </cols>
  <sheetData>
    <row r="3" spans="1:6">
      <c r="A3" s="931" t="s">
        <v>138</v>
      </c>
      <c r="F3" s="228" t="s">
        <v>644</v>
      </c>
    </row>
    <row r="4" spans="1:6">
      <c r="A4" s="228" t="s">
        <v>645</v>
      </c>
    </row>
    <row r="6" spans="1:6">
      <c r="A6" s="931" t="s">
        <v>139</v>
      </c>
    </row>
    <row r="8" spans="1:6">
      <c r="A8" s="228" t="s">
        <v>646</v>
      </c>
    </row>
    <row r="10" spans="1:6">
      <c r="A10" s="228" t="s">
        <v>647</v>
      </c>
    </row>
    <row r="11" spans="1:6">
      <c r="A11" s="228"/>
    </row>
    <row r="12" spans="1:6">
      <c r="A12" s="228" t="s">
        <v>648</v>
      </c>
    </row>
    <row r="14" spans="1:6">
      <c r="A14" s="228" t="s">
        <v>1057</v>
      </c>
    </row>
    <row r="15" spans="1:6">
      <c r="A15" s="228" t="s">
        <v>1058</v>
      </c>
    </row>
    <row r="17" spans="1:3">
      <c r="A17" s="931" t="s">
        <v>140</v>
      </c>
      <c r="C17" s="931" t="s">
        <v>141</v>
      </c>
    </row>
    <row r="19" spans="1:3">
      <c r="A19" s="931" t="s">
        <v>142</v>
      </c>
      <c r="C19" s="931" t="s">
        <v>143</v>
      </c>
    </row>
    <row r="20" spans="1:3">
      <c r="A20" s="931" t="s">
        <v>144</v>
      </c>
      <c r="C20" s="931" t="s">
        <v>145</v>
      </c>
    </row>
    <row r="21" spans="1:3">
      <c r="A21" s="931" t="s">
        <v>146</v>
      </c>
      <c r="C21" s="931" t="s">
        <v>147</v>
      </c>
    </row>
    <row r="22" spans="1:3">
      <c r="A22" s="931" t="s">
        <v>148</v>
      </c>
      <c r="C22" s="931" t="s">
        <v>149</v>
      </c>
    </row>
    <row r="23" spans="1:3">
      <c r="A23" s="931" t="s">
        <v>150</v>
      </c>
      <c r="C23" s="931" t="s">
        <v>151</v>
      </c>
    </row>
    <row r="24" spans="1:3">
      <c r="A24" s="931" t="s">
        <v>152</v>
      </c>
      <c r="C24" s="931" t="s">
        <v>153</v>
      </c>
    </row>
    <row r="25" spans="1:3">
      <c r="A25" s="931" t="s">
        <v>154</v>
      </c>
      <c r="C25" s="931" t="s">
        <v>155</v>
      </c>
    </row>
    <row r="26" spans="1:3">
      <c r="A26" s="931" t="s">
        <v>156</v>
      </c>
      <c r="C26" s="931" t="s">
        <v>157</v>
      </c>
    </row>
    <row r="27" spans="1:3">
      <c r="A27" s="931" t="s">
        <v>158</v>
      </c>
      <c r="C27" s="931" t="s">
        <v>159</v>
      </c>
    </row>
    <row r="28" spans="1:3">
      <c r="A28" s="931" t="s">
        <v>160</v>
      </c>
      <c r="C28" s="931" t="s">
        <v>161</v>
      </c>
    </row>
    <row r="29" spans="1:3">
      <c r="A29" s="931" t="s">
        <v>162</v>
      </c>
      <c r="C29" s="931" t="s">
        <v>163</v>
      </c>
    </row>
    <row r="30" spans="1:3">
      <c r="A30" s="931" t="s">
        <v>164</v>
      </c>
      <c r="C30" s="931" t="s">
        <v>165</v>
      </c>
    </row>
    <row r="31" spans="1:3">
      <c r="A31" s="985"/>
    </row>
    <row r="32" spans="1:3">
      <c r="A32" s="228" t="s">
        <v>1059</v>
      </c>
    </row>
    <row r="33" spans="1:10">
      <c r="A33" s="228" t="s">
        <v>649</v>
      </c>
    </row>
    <row r="35" spans="1:10">
      <c r="A35" s="986" t="s">
        <v>853</v>
      </c>
      <c r="B35" s="986" t="s">
        <v>673</v>
      </c>
      <c r="C35" s="987" t="s">
        <v>674</v>
      </c>
    </row>
    <row r="36" spans="1:10">
      <c r="A36" s="986" t="s">
        <v>143</v>
      </c>
      <c r="B36" s="986">
        <v>4</v>
      </c>
      <c r="C36" s="986">
        <v>8</v>
      </c>
      <c r="F36" s="932"/>
    </row>
    <row r="38" spans="1:10">
      <c r="A38" s="988" t="s">
        <v>1060</v>
      </c>
      <c r="B38" s="336"/>
      <c r="C38" s="336"/>
      <c r="D38" s="336"/>
      <c r="F38" s="336"/>
      <c r="H38" s="336"/>
      <c r="I38" s="336"/>
      <c r="J38" s="336"/>
    </row>
    <row r="39" spans="1:10" ht="15" customHeight="1">
      <c r="A39" s="653"/>
      <c r="B39" s="989" t="s">
        <v>650</v>
      </c>
      <c r="C39" s="988" t="s">
        <v>651</v>
      </c>
      <c r="D39" s="653"/>
      <c r="E39" s="653"/>
      <c r="F39" s="653"/>
      <c r="H39" s="336"/>
      <c r="I39" s="336"/>
      <c r="J39" s="336"/>
    </row>
    <row r="40" spans="1:10">
      <c r="A40" s="988"/>
      <c r="B40" s="989" t="s">
        <v>652</v>
      </c>
      <c r="C40" s="988" t="s">
        <v>653</v>
      </c>
      <c r="D40" s="653"/>
      <c r="E40" s="653"/>
      <c r="F40" s="653"/>
      <c r="H40" s="336"/>
      <c r="I40" s="336"/>
      <c r="J40" s="336"/>
    </row>
    <row r="41" spans="1:10">
      <c r="A41" s="336"/>
      <c r="B41" s="989" t="s">
        <v>654</v>
      </c>
      <c r="C41" s="988" t="s">
        <v>655</v>
      </c>
      <c r="D41" s="653"/>
      <c r="E41" s="653"/>
      <c r="F41" s="653"/>
      <c r="H41" s="336"/>
      <c r="I41" s="336"/>
      <c r="J41" s="336"/>
    </row>
    <row r="42" spans="1:10">
      <c r="A42" s="653"/>
      <c r="B42" s="989" t="s">
        <v>656</v>
      </c>
      <c r="C42" s="988" t="s">
        <v>657</v>
      </c>
      <c r="D42" s="336"/>
      <c r="E42" s="336"/>
      <c r="F42" s="336"/>
      <c r="H42" s="336"/>
      <c r="I42" s="336"/>
      <c r="J42" s="336"/>
    </row>
    <row r="43" spans="1:10">
      <c r="A43" s="336"/>
      <c r="B43" s="989" t="s">
        <v>658</v>
      </c>
      <c r="C43" s="988" t="s">
        <v>659</v>
      </c>
      <c r="D43" s="336"/>
      <c r="E43" s="336"/>
      <c r="F43" s="336"/>
      <c r="H43" s="336"/>
      <c r="I43" s="336"/>
      <c r="J43" s="336"/>
    </row>
    <row r="44" spans="1:10">
      <c r="A44" s="336"/>
      <c r="B44" s="989" t="s">
        <v>660</v>
      </c>
      <c r="C44" s="990" t="s">
        <v>661</v>
      </c>
      <c r="D44" s="336"/>
      <c r="E44" s="336"/>
      <c r="F44" s="336"/>
      <c r="H44" s="336"/>
      <c r="I44" s="991"/>
      <c r="J44" s="336"/>
    </row>
    <row r="45" spans="1:10">
      <c r="A45" s="992"/>
      <c r="B45" s="989" t="s">
        <v>942</v>
      </c>
      <c r="C45" s="988" t="s">
        <v>1061</v>
      </c>
      <c r="D45" s="336"/>
      <c r="E45" s="336"/>
      <c r="F45" s="336"/>
      <c r="H45" s="336"/>
      <c r="I45" s="336"/>
      <c r="J45" s="336"/>
    </row>
    <row r="46" spans="1:10">
      <c r="B46" s="989" t="s">
        <v>943</v>
      </c>
      <c r="C46" s="988" t="s">
        <v>1062</v>
      </c>
      <c r="D46" s="336"/>
    </row>
    <row r="47" spans="1:10">
      <c r="A47" s="336"/>
      <c r="B47" s="989" t="s">
        <v>927</v>
      </c>
      <c r="C47" s="988" t="s">
        <v>928</v>
      </c>
    </row>
    <row r="48" spans="1:10">
      <c r="A48" s="336"/>
      <c r="B48" s="989" t="s">
        <v>662</v>
      </c>
      <c r="C48" s="990" t="s">
        <v>663</v>
      </c>
      <c r="D48" s="336"/>
      <c r="E48" s="336"/>
      <c r="F48" s="336"/>
      <c r="H48" s="336"/>
      <c r="I48" s="336"/>
      <c r="J48" s="336"/>
    </row>
    <row r="49" spans="1:15">
      <c r="A49" s="336"/>
      <c r="B49" s="993"/>
      <c r="C49" s="993" t="s">
        <v>910</v>
      </c>
      <c r="D49" s="336"/>
      <c r="E49" s="336"/>
      <c r="F49" s="336"/>
      <c r="H49" s="336"/>
      <c r="I49" s="336"/>
      <c r="J49" s="336"/>
    </row>
    <row r="50" spans="1:15">
      <c r="A50" s="994"/>
      <c r="B50" s="993"/>
      <c r="C50" s="993" t="s">
        <v>664</v>
      </c>
      <c r="D50" s="336"/>
      <c r="E50" s="336"/>
      <c r="F50" s="336"/>
      <c r="H50" s="336"/>
      <c r="I50" s="336"/>
      <c r="J50" s="336"/>
    </row>
    <row r="51" spans="1:15">
      <c r="A51" s="994"/>
      <c r="B51" s="989"/>
      <c r="C51" s="993"/>
      <c r="D51" s="336"/>
      <c r="E51" s="336"/>
      <c r="F51" s="336"/>
      <c r="H51" s="336"/>
      <c r="I51" s="336"/>
      <c r="J51" s="336"/>
    </row>
    <row r="52" spans="1:15">
      <c r="A52" s="994"/>
      <c r="B52" s="989"/>
      <c r="C52" s="993"/>
      <c r="D52" s="336"/>
      <c r="E52" s="336"/>
      <c r="F52" s="336"/>
      <c r="H52" s="336"/>
      <c r="I52" s="336"/>
      <c r="J52" s="336"/>
    </row>
    <row r="53" spans="1:15">
      <c r="B53" s="989"/>
      <c r="C53" s="993"/>
    </row>
    <row r="55" spans="1:15">
      <c r="A55" s="995" t="s">
        <v>1052</v>
      </c>
      <c r="B55" s="996"/>
      <c r="C55" s="997"/>
      <c r="D55" s="997"/>
      <c r="E55" s="997"/>
      <c r="F55" s="997"/>
      <c r="G55" s="997"/>
      <c r="H55" s="997"/>
      <c r="I55" s="997"/>
      <c r="J55" s="997"/>
      <c r="K55" s="997"/>
      <c r="L55" s="997"/>
    </row>
    <row r="56" spans="1:15">
      <c r="A56" s="995" t="s">
        <v>1053</v>
      </c>
      <c r="B56" s="996"/>
      <c r="C56" s="997"/>
      <c r="D56" s="997"/>
      <c r="E56" s="997"/>
      <c r="F56" s="997"/>
      <c r="G56" s="997"/>
      <c r="H56" s="997"/>
      <c r="I56" s="997"/>
    </row>
    <row r="57" spans="1:15">
      <c r="A57" s="998"/>
      <c r="B57" s="336"/>
    </row>
    <row r="58" spans="1:15">
      <c r="A58" s="999"/>
      <c r="B58" s="336"/>
      <c r="G58" s="999"/>
      <c r="O58" s="228"/>
    </row>
    <row r="59" spans="1:15">
      <c r="B59" s="1000"/>
      <c r="C59" s="1001"/>
      <c r="D59" s="1001"/>
      <c r="E59" s="1001"/>
      <c r="F59" s="1001"/>
    </row>
    <row r="60" spans="1:15" ht="17" thickBot="1"/>
    <row r="61" spans="1:15">
      <c r="B61" s="1002" t="s">
        <v>665</v>
      </c>
      <c r="C61" s="823" t="s">
        <v>1032</v>
      </c>
      <c r="D61" s="823"/>
      <c r="E61" s="823"/>
      <c r="F61" s="1003"/>
    </row>
    <row r="62" spans="1:15">
      <c r="B62" s="1004" t="s">
        <v>666</v>
      </c>
      <c r="C62" s="662">
        <v>13.3</v>
      </c>
      <c r="D62" s="662"/>
      <c r="E62" s="662"/>
      <c r="F62" s="1005"/>
    </row>
    <row r="63" spans="1:15" ht="20" thickBot="1">
      <c r="B63" s="1006" t="s">
        <v>667</v>
      </c>
      <c r="C63" s="1007"/>
      <c r="D63" s="1008" t="s">
        <v>1128</v>
      </c>
      <c r="E63" s="1007"/>
      <c r="F63" s="1009"/>
    </row>
    <row r="64" spans="1:15">
      <c r="B64" s="1010"/>
    </row>
    <row r="65" spans="2:14">
      <c r="B65" s="1010"/>
    </row>
    <row r="66" spans="2:14" ht="17" thickBot="1">
      <c r="B66" s="1010" t="s">
        <v>653</v>
      </c>
    </row>
    <row r="67" spans="2:14">
      <c r="B67" s="347"/>
      <c r="C67" s="1011" t="s">
        <v>668</v>
      </c>
      <c r="D67" s="349"/>
      <c r="E67" s="1012"/>
      <c r="F67" s="351"/>
      <c r="G67" s="1012" t="s">
        <v>669</v>
      </c>
      <c r="H67" s="351"/>
      <c r="I67" s="352"/>
      <c r="J67" s="351"/>
      <c r="K67" s="351"/>
      <c r="L67" s="349"/>
      <c r="M67" s="170"/>
    </row>
    <row r="68" spans="2:14">
      <c r="B68" s="353"/>
      <c r="C68" s="1013" t="s">
        <v>442</v>
      </c>
      <c r="D68" s="1014" t="s">
        <v>443</v>
      </c>
      <c r="E68" s="1015" t="s">
        <v>670</v>
      </c>
      <c r="F68" s="1016"/>
      <c r="G68" s="357"/>
      <c r="H68" s="357"/>
      <c r="I68" s="1017" t="s">
        <v>671</v>
      </c>
      <c r="L68" s="359"/>
      <c r="M68" s="357"/>
    </row>
    <row r="69" spans="2:14" ht="17" thickBot="1">
      <c r="B69" s="1018" t="s">
        <v>63</v>
      </c>
      <c r="C69" s="1019" t="s">
        <v>166</v>
      </c>
      <c r="D69" s="1020" t="s">
        <v>166</v>
      </c>
      <c r="E69" s="1019" t="s">
        <v>167</v>
      </c>
      <c r="F69" s="1021" t="s">
        <v>672</v>
      </c>
      <c r="G69" s="1021" t="s">
        <v>673</v>
      </c>
      <c r="H69" s="663" t="s">
        <v>674</v>
      </c>
      <c r="I69" s="1022" t="s">
        <v>167</v>
      </c>
      <c r="J69" s="1021" t="s">
        <v>672</v>
      </c>
      <c r="K69" s="1021" t="s">
        <v>673</v>
      </c>
      <c r="L69" s="1023" t="s">
        <v>674</v>
      </c>
      <c r="M69" s="1016"/>
    </row>
    <row r="70" spans="2:14">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 r="B86" s="353" t="s">
        <v>37</v>
      </c>
      <c r="C86" s="67">
        <v>0</v>
      </c>
      <c r="D86" s="67">
        <v>0.65600000000000003</v>
      </c>
      <c r="E86" s="67">
        <v>0</v>
      </c>
      <c r="F86" s="428" t="s">
        <v>143</v>
      </c>
      <c r="G86" s="824">
        <v>1</v>
      </c>
      <c r="H86" s="826">
        <v>1</v>
      </c>
      <c r="I86" s="67">
        <v>2.202</v>
      </c>
      <c r="J86" s="428" t="s">
        <v>159</v>
      </c>
      <c r="K86" s="824">
        <v>10</v>
      </c>
      <c r="L86" s="827">
        <v>15</v>
      </c>
      <c r="M86" s="170"/>
      <c r="N86" s="67"/>
    </row>
    <row r="87" spans="2:14">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 r="B98" s="353" t="s">
        <v>48</v>
      </c>
      <c r="C98" s="67">
        <v>4.9349999999999996</v>
      </c>
      <c r="D98" s="67">
        <v>3.4668000000000001</v>
      </c>
      <c r="E98" s="67">
        <v>2.78</v>
      </c>
      <c r="F98" s="428" t="s">
        <v>143</v>
      </c>
      <c r="G98" s="824">
        <v>1</v>
      </c>
      <c r="H98" s="826">
        <v>1</v>
      </c>
      <c r="I98" s="67">
        <v>3.0339999999999998</v>
      </c>
      <c r="J98" s="428" t="s">
        <v>940</v>
      </c>
      <c r="K98" s="824">
        <v>12</v>
      </c>
      <c r="L98" s="827">
        <v>14</v>
      </c>
      <c r="M98" s="170"/>
      <c r="N98" s="67"/>
    </row>
    <row r="99" spans="2:14">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ht="17"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2:14">
      <c r="E116" s="1025" t="s">
        <v>675</v>
      </c>
    </row>
    <row r="117" spans="2:14">
      <c r="E117" s="1026"/>
    </row>
    <row r="118" spans="2:14">
      <c r="E118" s="1026"/>
    </row>
    <row r="119" spans="2:14">
      <c r="E119" s="1026"/>
    </row>
    <row r="120" spans="2:14">
      <c r="E120" s="1026"/>
    </row>
    <row r="121" spans="2:14">
      <c r="E121" s="1026"/>
    </row>
    <row r="122" spans="2:14">
      <c r="E122" s="1026"/>
    </row>
    <row r="125" spans="2:14">
      <c r="B125" s="1027"/>
    </row>
    <row r="126" spans="2:14" ht="17" thickBot="1">
      <c r="B126" s="1010" t="s">
        <v>655</v>
      </c>
      <c r="D126" s="932"/>
    </row>
    <row r="127" spans="2:14">
      <c r="B127" s="347"/>
      <c r="C127" s="1028" t="s">
        <v>676</v>
      </c>
      <c r="D127" s="372"/>
      <c r="E127" s="1012" t="s">
        <v>1063</v>
      </c>
      <c r="F127" s="1012"/>
      <c r="G127" s="351"/>
      <c r="H127" s="372"/>
      <c r="I127" s="351"/>
      <c r="J127" s="351"/>
      <c r="K127" s="349"/>
    </row>
    <row r="128" spans="2:14">
      <c r="B128" s="353"/>
      <c r="C128" s="1029" t="s">
        <v>677</v>
      </c>
      <c r="D128" s="1030" t="s">
        <v>678</v>
      </c>
      <c r="E128" s="1031"/>
      <c r="F128" s="357"/>
      <c r="G128" s="374"/>
      <c r="H128" s="566" t="s">
        <v>679</v>
      </c>
      <c r="I128" s="1016"/>
      <c r="J128" s="170"/>
      <c r="K128" s="367"/>
    </row>
    <row r="129" spans="2:11" ht="17" thickBot="1">
      <c r="B129" s="1018" t="s">
        <v>63</v>
      </c>
      <c r="C129" s="1032" t="s">
        <v>680</v>
      </c>
      <c r="D129" s="1019" t="s">
        <v>680</v>
      </c>
      <c r="E129" s="1021" t="s">
        <v>672</v>
      </c>
      <c r="F129" s="1021" t="s">
        <v>673</v>
      </c>
      <c r="G129" s="663" t="s">
        <v>674</v>
      </c>
      <c r="H129" s="1022" t="s">
        <v>680</v>
      </c>
      <c r="I129" s="1021" t="s">
        <v>672</v>
      </c>
      <c r="J129" s="1021" t="s">
        <v>673</v>
      </c>
      <c r="K129" s="1023" t="s">
        <v>674</v>
      </c>
    </row>
    <row r="130" spans="2:11">
      <c r="B130" s="347" t="s">
        <v>74</v>
      </c>
      <c r="C130" s="67">
        <v>25.26</v>
      </c>
      <c r="D130" s="67">
        <v>-13.5</v>
      </c>
      <c r="E130" s="67" t="s">
        <v>145</v>
      </c>
      <c r="F130" s="67">
        <v>9</v>
      </c>
      <c r="G130" s="67">
        <v>7</v>
      </c>
      <c r="H130" s="67">
        <v>64.599999999999994</v>
      </c>
      <c r="I130" s="67" t="s">
        <v>161</v>
      </c>
      <c r="J130" s="67">
        <v>1</v>
      </c>
      <c r="K130" s="67">
        <v>16</v>
      </c>
    </row>
    <row r="131" spans="2:11">
      <c r="B131" s="353" t="s">
        <v>75</v>
      </c>
      <c r="C131" s="67">
        <v>25.34</v>
      </c>
      <c r="D131" s="67">
        <v>1.6</v>
      </c>
      <c r="E131" s="67" t="s">
        <v>145</v>
      </c>
      <c r="F131" s="67">
        <v>9</v>
      </c>
      <c r="G131" s="67">
        <v>7</v>
      </c>
      <c r="H131" s="67">
        <v>44.3</v>
      </c>
      <c r="I131" s="67" t="s">
        <v>159</v>
      </c>
      <c r="J131" s="67">
        <v>12</v>
      </c>
      <c r="K131" s="67">
        <v>16</v>
      </c>
    </row>
    <row r="132" spans="2:11">
      <c r="B132" s="353" t="s">
        <v>76</v>
      </c>
      <c r="C132" s="67">
        <v>18.93</v>
      </c>
      <c r="D132" s="67">
        <v>-17.5</v>
      </c>
      <c r="E132" s="67" t="s">
        <v>143</v>
      </c>
      <c r="F132" s="67">
        <v>1</v>
      </c>
      <c r="G132" s="67">
        <v>1</v>
      </c>
      <c r="H132" s="67">
        <v>63.3</v>
      </c>
      <c r="I132" s="67" t="s">
        <v>161</v>
      </c>
      <c r="J132" s="67">
        <v>1</v>
      </c>
      <c r="K132" s="67">
        <v>16</v>
      </c>
    </row>
    <row r="133" spans="2:11">
      <c r="B133" s="353" t="s">
        <v>77</v>
      </c>
      <c r="C133" s="67">
        <v>14.78</v>
      </c>
      <c r="D133" s="67">
        <v>-12.5</v>
      </c>
      <c r="E133" s="67" t="s">
        <v>145</v>
      </c>
      <c r="F133" s="67">
        <v>9</v>
      </c>
      <c r="G133" s="67">
        <v>6</v>
      </c>
      <c r="H133" s="67">
        <v>36.4</v>
      </c>
      <c r="I133" s="67" t="s">
        <v>157</v>
      </c>
      <c r="J133" s="67">
        <v>5</v>
      </c>
      <c r="K133" s="67">
        <v>16</v>
      </c>
    </row>
    <row r="134" spans="2:11">
      <c r="B134" s="1033" t="s">
        <v>681</v>
      </c>
      <c r="C134" s="67">
        <v>31.71</v>
      </c>
      <c r="D134" s="67">
        <v>-7.2</v>
      </c>
      <c r="E134" s="67" t="s">
        <v>145</v>
      </c>
      <c r="F134" s="67">
        <v>9</v>
      </c>
      <c r="G134" s="67">
        <v>7</v>
      </c>
      <c r="H134" s="67">
        <v>72.2</v>
      </c>
      <c r="I134" s="67" t="s">
        <v>161</v>
      </c>
      <c r="J134" s="67">
        <v>12</v>
      </c>
      <c r="K134" s="67">
        <v>16</v>
      </c>
    </row>
    <row r="135" spans="2:11">
      <c r="B135" s="1033" t="s">
        <v>682</v>
      </c>
      <c r="C135" s="67">
        <v>31.84</v>
      </c>
      <c r="D135" s="67">
        <v>10.5</v>
      </c>
      <c r="E135" s="67" t="s">
        <v>163</v>
      </c>
      <c r="F135" s="67">
        <v>4</v>
      </c>
      <c r="G135" s="67">
        <v>8</v>
      </c>
      <c r="H135" s="67">
        <v>50.2</v>
      </c>
      <c r="I135" s="67" t="s">
        <v>159</v>
      </c>
      <c r="J135" s="67">
        <v>12</v>
      </c>
      <c r="K135" s="67">
        <v>15</v>
      </c>
    </row>
    <row r="136" spans="2:11" ht="17" thickBot="1">
      <c r="B136" s="1018" t="s">
        <v>38</v>
      </c>
      <c r="C136" s="67">
        <v>27.74</v>
      </c>
      <c r="D136" s="67">
        <v>5</v>
      </c>
      <c r="E136" s="67" t="s">
        <v>145</v>
      </c>
      <c r="F136" s="67">
        <v>9</v>
      </c>
      <c r="G136" s="67">
        <v>7</v>
      </c>
      <c r="H136" s="67">
        <v>49.5</v>
      </c>
      <c r="I136" s="67" t="s">
        <v>161</v>
      </c>
      <c r="J136" s="67">
        <v>12</v>
      </c>
      <c r="K136" s="67">
        <v>15</v>
      </c>
    </row>
    <row r="137" spans="2:11">
      <c r="E137" s="1025" t="s">
        <v>675</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1034"/>
      <c r="D148" s="1035"/>
      <c r="E148" s="935"/>
      <c r="F148" s="1034"/>
      <c r="G148" s="954"/>
      <c r="H148" s="954"/>
      <c r="I148" s="935"/>
      <c r="J148" s="170"/>
      <c r="K148" s="170"/>
    </row>
    <row r="149" spans="2:11">
      <c r="B149" s="1010" t="s">
        <v>168</v>
      </c>
      <c r="C149" s="935"/>
      <c r="D149" s="1036"/>
      <c r="E149" s="935"/>
      <c r="F149" s="935"/>
      <c r="G149" s="935"/>
      <c r="H149" s="935"/>
      <c r="I149" s="935"/>
    </row>
    <row r="150" spans="2:11">
      <c r="B150" s="931" t="s">
        <v>82</v>
      </c>
      <c r="C150" s="935"/>
      <c r="D150" s="935"/>
      <c r="E150" s="935"/>
      <c r="F150" s="1037"/>
      <c r="G150" s="935"/>
      <c r="H150" s="935"/>
      <c r="I150" s="935"/>
    </row>
    <row r="151" spans="2:11">
      <c r="C151" s="935"/>
      <c r="D151" s="935"/>
      <c r="E151" s="935"/>
      <c r="F151" s="1037"/>
      <c r="G151" s="935"/>
      <c r="H151" s="935"/>
      <c r="I151" s="935"/>
    </row>
    <row r="152" spans="2:11">
      <c r="B152" s="228" t="s">
        <v>683</v>
      </c>
      <c r="C152" s="935"/>
      <c r="D152" s="935"/>
      <c r="E152" s="935"/>
      <c r="F152" s="1037"/>
      <c r="G152" s="935"/>
      <c r="H152" s="935"/>
      <c r="I152" s="935"/>
    </row>
    <row r="153" spans="2:11">
      <c r="B153" s="931" t="s">
        <v>95</v>
      </c>
      <c r="C153" s="935"/>
      <c r="D153" s="935"/>
      <c r="E153" s="935"/>
      <c r="F153" s="1037"/>
      <c r="G153" s="935"/>
      <c r="H153" s="935"/>
      <c r="I153" s="935"/>
    </row>
    <row r="154" spans="2:11" ht="19" thickBot="1">
      <c r="B154" s="228" t="s">
        <v>684</v>
      </c>
      <c r="C154" s="1038" t="s">
        <v>1064</v>
      </c>
      <c r="D154" s="935"/>
      <c r="E154" s="935"/>
      <c r="F154" s="1037"/>
      <c r="G154" s="935"/>
      <c r="H154" s="935"/>
      <c r="I154" s="935"/>
    </row>
    <row r="155" spans="2:11">
      <c r="B155" s="1039" t="s">
        <v>175</v>
      </c>
      <c r="C155" s="931">
        <v>1665.18</v>
      </c>
    </row>
    <row r="156" spans="2:11">
      <c r="B156" s="353" t="s">
        <v>171</v>
      </c>
      <c r="C156" s="931">
        <v>432.12</v>
      </c>
    </row>
    <row r="157" spans="2:11">
      <c r="B157" s="353" t="s">
        <v>172</v>
      </c>
      <c r="C157" s="931">
        <v>1054.24</v>
      </c>
    </row>
    <row r="158" spans="2:11">
      <c r="B158" s="353" t="s">
        <v>174</v>
      </c>
      <c r="C158" s="931">
        <v>1363.1</v>
      </c>
      <c r="J158" s="170"/>
    </row>
    <row r="159" spans="2:11" ht="17" thickBot="1">
      <c r="B159" s="1018" t="s">
        <v>173</v>
      </c>
      <c r="C159" s="931">
        <v>961.18</v>
      </c>
    </row>
    <row r="160" spans="2:11">
      <c r="B160" s="351"/>
      <c r="C160" s="228"/>
    </row>
    <row r="161" spans="2:11">
      <c r="B161" s="228" t="s">
        <v>686</v>
      </c>
      <c r="C161" s="228"/>
    </row>
    <row r="162" spans="2:11" ht="19" thickBot="1">
      <c r="B162" s="228" t="s">
        <v>687</v>
      </c>
      <c r="C162" s="987" t="s">
        <v>1064</v>
      </c>
    </row>
    <row r="163" spans="2:11">
      <c r="B163" s="1039" t="s">
        <v>688</v>
      </c>
      <c r="C163" s="931">
        <v>813.88</v>
      </c>
    </row>
    <row r="164" spans="2:11">
      <c r="B164" s="1033" t="s">
        <v>689</v>
      </c>
      <c r="C164" s="931">
        <v>442.7</v>
      </c>
    </row>
    <row r="165" spans="2:11">
      <c r="B165" s="1033" t="s">
        <v>690</v>
      </c>
      <c r="C165" s="931">
        <v>1028.3499999999999</v>
      </c>
    </row>
    <row r="166" spans="2:11" ht="17" thickBot="1">
      <c r="B166" s="1018" t="s">
        <v>691</v>
      </c>
      <c r="C166" s="931">
        <v>591.88</v>
      </c>
    </row>
    <row r="167" spans="2:11">
      <c r="C167" s="228"/>
    </row>
    <row r="168" spans="2:11">
      <c r="B168" s="228" t="s">
        <v>692</v>
      </c>
      <c r="C168" s="228"/>
    </row>
    <row r="169" spans="2:11" ht="19" thickBot="1">
      <c r="B169" s="228" t="s">
        <v>687</v>
      </c>
      <c r="C169" s="987" t="s">
        <v>1064</v>
      </c>
    </row>
    <row r="170" spans="2:11">
      <c r="B170" s="1039" t="s">
        <v>693</v>
      </c>
      <c r="C170" s="931">
        <v>631.33000000000004</v>
      </c>
    </row>
    <row r="171" spans="2:11" ht="17" thickBot="1">
      <c r="B171" s="1018" t="s">
        <v>694</v>
      </c>
      <c r="C171" s="931">
        <v>389.67</v>
      </c>
    </row>
    <row r="174" spans="2:11" ht="17" thickBot="1">
      <c r="B174" s="1040" t="s">
        <v>695</v>
      </c>
      <c r="C174" s="1025"/>
      <c r="D174" s="1041"/>
      <c r="E174" s="1025"/>
      <c r="F174" s="1025"/>
      <c r="G174" s="1025"/>
      <c r="H174" s="1025"/>
      <c r="I174" s="1025"/>
      <c r="J174" s="1025"/>
      <c r="K174" s="1025"/>
    </row>
    <row r="175" spans="2:11">
      <c r="B175" s="1042"/>
      <c r="C175" s="1043" t="s">
        <v>676</v>
      </c>
      <c r="D175" s="1044"/>
      <c r="E175" s="1044" t="s">
        <v>962</v>
      </c>
      <c r="F175" s="1044"/>
      <c r="G175" s="1044"/>
      <c r="H175" s="1045"/>
      <c r="I175" s="1044"/>
      <c r="J175" s="1044"/>
      <c r="K175" s="1046"/>
    </row>
    <row r="176" spans="2:11">
      <c r="B176" s="1033"/>
      <c r="C176" s="1047" t="s">
        <v>677</v>
      </c>
      <c r="D176" s="1048" t="s">
        <v>678</v>
      </c>
      <c r="E176" s="1049"/>
      <c r="F176" s="1050"/>
      <c r="G176" s="1051"/>
      <c r="H176" s="1052" t="s">
        <v>679</v>
      </c>
      <c r="I176" s="1052"/>
      <c r="J176" s="1050"/>
      <c r="K176" s="1053"/>
    </row>
    <row r="177" spans="2:21" ht="17" thickBot="1">
      <c r="B177" s="1054" t="s">
        <v>63</v>
      </c>
      <c r="C177" s="1055" t="s">
        <v>680</v>
      </c>
      <c r="D177" s="1021" t="s">
        <v>680</v>
      </c>
      <c r="E177" s="1021" t="s">
        <v>672</v>
      </c>
      <c r="F177" s="1021" t="s">
        <v>673</v>
      </c>
      <c r="G177" s="1021" t="s">
        <v>674</v>
      </c>
      <c r="H177" s="1056" t="s">
        <v>680</v>
      </c>
      <c r="I177" s="1021" t="s">
        <v>672</v>
      </c>
      <c r="J177" s="1021" t="s">
        <v>673</v>
      </c>
      <c r="K177" s="1057" t="s">
        <v>674</v>
      </c>
    </row>
    <row r="178" spans="2:21" ht="17" thickBot="1">
      <c r="B178" s="1058" t="s">
        <v>25</v>
      </c>
      <c r="C178" s="1059">
        <v>-5.17</v>
      </c>
      <c r="D178" s="1060">
        <v>-46.9</v>
      </c>
      <c r="E178" s="828" t="s">
        <v>165</v>
      </c>
      <c r="F178" s="1060">
        <v>31</v>
      </c>
      <c r="G178" s="1060">
        <v>23</v>
      </c>
      <c r="H178" s="1061">
        <v>26.7</v>
      </c>
      <c r="I178" s="828" t="s">
        <v>157</v>
      </c>
      <c r="J178" s="1060">
        <v>4</v>
      </c>
      <c r="K178" s="1062">
        <v>15</v>
      </c>
    </row>
    <row r="179" spans="2:21">
      <c r="E179" s="1025" t="s">
        <v>675</v>
      </c>
    </row>
    <row r="185" spans="2:21" ht="17" thickBot="1">
      <c r="B185" s="1040" t="s">
        <v>696</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21">
      <c r="B186" s="1045"/>
      <c r="C186" s="1063"/>
      <c r="D186" s="1044"/>
      <c r="E186" s="1044"/>
      <c r="F186" s="1064" t="s">
        <v>697</v>
      </c>
      <c r="G186" s="1044"/>
      <c r="H186" s="1044"/>
      <c r="I186" s="1044"/>
      <c r="J186" s="1044"/>
      <c r="K186" s="1063"/>
      <c r="L186" s="1044"/>
      <c r="M186" s="1044"/>
      <c r="N186" s="1064" t="s">
        <v>698</v>
      </c>
      <c r="O186" s="1044"/>
      <c r="P186" s="1044"/>
      <c r="Q186" s="1044"/>
      <c r="R186" s="1046"/>
    </row>
    <row r="187" spans="2:21">
      <c r="B187" s="1065"/>
      <c r="C187" s="1066" t="s">
        <v>699</v>
      </c>
      <c r="D187" s="1067" t="s">
        <v>699</v>
      </c>
      <c r="E187" s="1068"/>
      <c r="F187" s="1052" t="s">
        <v>955</v>
      </c>
      <c r="G187" s="1069"/>
      <c r="H187" s="1052"/>
      <c r="I187" s="1052"/>
      <c r="J187" s="1052"/>
      <c r="K187" s="1066" t="s">
        <v>699</v>
      </c>
      <c r="L187" s="1067" t="s">
        <v>699</v>
      </c>
      <c r="M187" s="1052"/>
      <c r="N187" s="1052" t="s">
        <v>956</v>
      </c>
      <c r="O187" s="1052"/>
      <c r="P187" s="1068"/>
      <c r="Q187" s="1052"/>
      <c r="R187" s="1053"/>
    </row>
    <row r="188" spans="2:21">
      <c r="B188" s="1065"/>
      <c r="C188" s="1066" t="s">
        <v>442</v>
      </c>
      <c r="D188" s="1067" t="s">
        <v>443</v>
      </c>
      <c r="E188" s="1068" t="s">
        <v>700</v>
      </c>
      <c r="F188" s="1052"/>
      <c r="G188" s="1069"/>
      <c r="H188" s="1052" t="s">
        <v>701</v>
      </c>
      <c r="I188" s="1052"/>
      <c r="J188" s="1052"/>
      <c r="K188" s="1066" t="s">
        <v>442</v>
      </c>
      <c r="L188" s="1067" t="s">
        <v>443</v>
      </c>
      <c r="M188" s="1068" t="s">
        <v>700</v>
      </c>
      <c r="N188" s="1052"/>
      <c r="O188" s="1052"/>
      <c r="P188" s="1068" t="s">
        <v>702</v>
      </c>
      <c r="Q188" s="1052"/>
      <c r="R188" s="1053"/>
    </row>
    <row r="189" spans="2:21" ht="17" thickBot="1">
      <c r="B189" s="1070" t="s">
        <v>703</v>
      </c>
      <c r="C189" s="1071" t="s">
        <v>128</v>
      </c>
      <c r="D189" s="1072" t="s">
        <v>128</v>
      </c>
      <c r="E189" s="1056" t="s">
        <v>167</v>
      </c>
      <c r="F189" s="1021" t="s">
        <v>704</v>
      </c>
      <c r="G189" s="1073" t="s">
        <v>674</v>
      </c>
      <c r="H189" s="1021" t="s">
        <v>167</v>
      </c>
      <c r="I189" s="1021" t="s">
        <v>704</v>
      </c>
      <c r="J189" s="1021" t="s">
        <v>674</v>
      </c>
      <c r="K189" s="1071" t="s">
        <v>128</v>
      </c>
      <c r="L189" s="1072" t="s">
        <v>128</v>
      </c>
      <c r="M189" s="1021" t="s">
        <v>167</v>
      </c>
      <c r="N189" s="1021" t="s">
        <v>704</v>
      </c>
      <c r="O189" s="1021" t="s">
        <v>674</v>
      </c>
      <c r="P189" s="1056" t="s">
        <v>167</v>
      </c>
      <c r="Q189" s="1021" t="s">
        <v>704</v>
      </c>
      <c r="R189" s="1057" t="s">
        <v>674</v>
      </c>
    </row>
    <row r="190" spans="2:21">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21">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21">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21">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21">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21">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21">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21">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21">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21">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21">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21" ht="17"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2:21">
      <c r="O202" s="1074"/>
      <c r="P202" s="1074"/>
      <c r="Q202" s="1074"/>
      <c r="R202" s="985"/>
      <c r="S202" s="985"/>
      <c r="T202" s="985"/>
      <c r="U202" s="985"/>
    </row>
    <row r="203" spans="2:21">
      <c r="B203" s="1184" t="s">
        <v>1116</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2:21">
      <c r="O205" s="1074"/>
      <c r="P205" s="1074"/>
      <c r="Q205" s="1074"/>
      <c r="R205" s="985"/>
      <c r="S205" s="985"/>
      <c r="T205" s="985"/>
      <c r="U205" s="985"/>
    </row>
    <row r="206" spans="2:21">
      <c r="O206" s="1074"/>
      <c r="P206" s="1074"/>
      <c r="Q206" s="1074"/>
      <c r="R206" s="985"/>
      <c r="S206" s="985"/>
      <c r="T206" s="985"/>
      <c r="U206" s="985"/>
    </row>
    <row r="207" spans="2:21">
      <c r="O207" s="1074"/>
      <c r="P207" s="1074"/>
      <c r="Q207" s="1074"/>
      <c r="R207" s="985"/>
      <c r="S207" s="985"/>
      <c r="T207" s="985"/>
      <c r="U207" s="985"/>
    </row>
    <row r="208" spans="2:21">
      <c r="O208" s="1074"/>
      <c r="P208" s="1074"/>
      <c r="Q208" s="1074"/>
      <c r="R208" s="985"/>
      <c r="S208" s="985"/>
      <c r="T208" s="985"/>
      <c r="U208" s="985"/>
    </row>
    <row r="209" spans="15:21">
      <c r="O209" s="1074"/>
      <c r="P209" s="1074"/>
      <c r="Q209" s="1074"/>
      <c r="R209" s="985"/>
      <c r="S209" s="985"/>
      <c r="T209" s="985"/>
      <c r="U209" s="985"/>
    </row>
    <row r="210" spans="15:21">
      <c r="O210" s="1074"/>
      <c r="P210" s="1074"/>
      <c r="Q210" s="1074"/>
      <c r="R210" s="985"/>
      <c r="S210" s="985"/>
      <c r="T210" s="985"/>
      <c r="U210" s="985"/>
    </row>
    <row r="211" spans="15:21">
      <c r="O211" s="1074"/>
      <c r="P211" s="1074"/>
      <c r="Q211" s="1074"/>
      <c r="R211" s="985"/>
      <c r="S211" s="985"/>
      <c r="T211" s="985"/>
      <c r="U211" s="985"/>
    </row>
    <row r="212" spans="15:21">
      <c r="O212" s="1074"/>
      <c r="P212" s="1074"/>
      <c r="Q212" s="1074"/>
      <c r="R212" s="985"/>
      <c r="S212" s="985"/>
      <c r="T212" s="985"/>
      <c r="U212" s="985"/>
    </row>
    <row r="213" spans="15:21">
      <c r="O213" s="1074"/>
      <c r="P213" s="1074"/>
      <c r="Q213" s="1074"/>
      <c r="R213" s="985"/>
      <c r="S213" s="985"/>
      <c r="T213" s="985"/>
      <c r="U213" s="985"/>
    </row>
    <row r="214" spans="15:21">
      <c r="O214" s="1074"/>
      <c r="P214" s="1074"/>
      <c r="Q214" s="1074"/>
      <c r="R214" s="985"/>
      <c r="S214" s="985"/>
      <c r="T214" s="985"/>
      <c r="U214" s="985"/>
    </row>
    <row r="215" spans="15:21">
      <c r="O215" s="1074"/>
      <c r="P215" s="1074"/>
      <c r="Q215" s="1074"/>
      <c r="R215" s="985"/>
      <c r="S215" s="985"/>
      <c r="T215" s="985"/>
      <c r="U215" s="985"/>
    </row>
    <row r="216" spans="15:21">
      <c r="O216" s="1074"/>
      <c r="P216" s="1074"/>
      <c r="Q216" s="1074"/>
      <c r="R216" s="985"/>
      <c r="S216" s="985"/>
      <c r="T216" s="985"/>
      <c r="U216" s="985"/>
    </row>
    <row r="217" spans="15:21">
      <c r="O217" s="1074"/>
      <c r="P217" s="1074"/>
      <c r="Q217" s="1074"/>
      <c r="R217" s="985"/>
      <c r="S217" s="985"/>
      <c r="T217" s="985"/>
      <c r="U217" s="985"/>
    </row>
    <row r="218" spans="15:21">
      <c r="O218" s="1074"/>
      <c r="P218" s="1074"/>
      <c r="Q218" s="1074"/>
      <c r="R218" s="985"/>
      <c r="S218" s="985"/>
      <c r="T218" s="985"/>
      <c r="U218" s="985"/>
    </row>
    <row r="219" spans="15:21">
      <c r="O219" s="1074"/>
      <c r="P219" s="1074"/>
      <c r="Q219" s="1074"/>
      <c r="R219" s="985"/>
      <c r="S219" s="985"/>
      <c r="T219" s="985"/>
      <c r="U219" s="985"/>
    </row>
    <row r="220" spans="15:21">
      <c r="O220" s="1074"/>
      <c r="P220" s="1074"/>
      <c r="Q220" s="1074"/>
      <c r="R220" s="985"/>
      <c r="S220" s="985"/>
      <c r="T220" s="985"/>
      <c r="U220" s="985"/>
    </row>
    <row r="225" spans="2:20" ht="17" thickBot="1">
      <c r="B225" s="1010" t="s">
        <v>1065</v>
      </c>
      <c r="L225" s="1075"/>
    </row>
    <row r="226" spans="2:20">
      <c r="B226" s="347"/>
      <c r="C226" s="1012" t="s">
        <v>705</v>
      </c>
      <c r="D226" s="1012"/>
      <c r="E226" s="351"/>
      <c r="F226" s="351"/>
      <c r="G226" s="351"/>
      <c r="H226" s="1076"/>
      <c r="I226" s="1045"/>
      <c r="J226" s="1077" t="s">
        <v>706</v>
      </c>
      <c r="K226" s="1078"/>
      <c r="L226" s="372"/>
      <c r="M226" s="1044"/>
      <c r="N226" s="1044" t="s">
        <v>930</v>
      </c>
      <c r="O226" s="1044"/>
      <c r="P226" s="1044"/>
      <c r="Q226" s="1044"/>
      <c r="R226" s="1079"/>
      <c r="S226" s="1044"/>
      <c r="T226" s="1046"/>
    </row>
    <row r="227" spans="2:20">
      <c r="B227" s="353"/>
      <c r="C227" s="1080"/>
      <c r="D227" s="1081" t="s">
        <v>1066</v>
      </c>
      <c r="F227" s="1082"/>
      <c r="G227" s="1083" t="s">
        <v>1067</v>
      </c>
      <c r="H227" s="1026"/>
      <c r="I227" s="1084" t="s">
        <v>707</v>
      </c>
      <c r="J227" s="1120" t="s">
        <v>708</v>
      </c>
      <c r="K227" s="1085" t="s">
        <v>709</v>
      </c>
      <c r="L227" s="1086" t="s">
        <v>1068</v>
      </c>
      <c r="M227" s="1087"/>
      <c r="N227" s="1069"/>
      <c r="O227" s="1087" t="s">
        <v>1069</v>
      </c>
      <c r="P227" s="1087"/>
      <c r="Q227" s="1052"/>
      <c r="R227" s="1088" t="s">
        <v>1070</v>
      </c>
      <c r="S227" s="1087"/>
      <c r="T227" s="1053"/>
    </row>
    <row r="228" spans="2:20">
      <c r="B228" s="1089" t="s">
        <v>710</v>
      </c>
      <c r="C228" s="1066" t="s">
        <v>567</v>
      </c>
      <c r="D228" s="987" t="s">
        <v>491</v>
      </c>
      <c r="E228" s="987" t="s">
        <v>490</v>
      </c>
      <c r="F228" s="1090" t="s">
        <v>567</v>
      </c>
      <c r="G228" s="987" t="s">
        <v>491</v>
      </c>
      <c r="H228" s="987" t="s">
        <v>490</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ht="19" thickBot="1">
      <c r="B229" s="1092" t="s">
        <v>83</v>
      </c>
      <c r="C229" s="1066" t="s">
        <v>1071</v>
      </c>
      <c r="D229" s="987" t="s">
        <v>1072</v>
      </c>
      <c r="E229" s="987" t="s">
        <v>1072</v>
      </c>
      <c r="F229" s="1090" t="s">
        <v>1071</v>
      </c>
      <c r="G229" s="987" t="s">
        <v>1072</v>
      </c>
      <c r="H229" s="987" t="s">
        <v>1072</v>
      </c>
      <c r="I229" s="1071" t="s">
        <v>680</v>
      </c>
      <c r="J229" s="1021" t="s">
        <v>680</v>
      </c>
      <c r="K229" s="1057" t="s">
        <v>680</v>
      </c>
      <c r="L229" s="1071" t="s">
        <v>1071</v>
      </c>
      <c r="M229" s="1021" t="s">
        <v>1071</v>
      </c>
      <c r="N229" s="1073" t="s">
        <v>1071</v>
      </c>
      <c r="O229" s="1021" t="s">
        <v>1071</v>
      </c>
      <c r="P229" s="1021" t="s">
        <v>1071</v>
      </c>
      <c r="Q229" s="1021" t="s">
        <v>1071</v>
      </c>
      <c r="R229" s="1056" t="s">
        <v>1071</v>
      </c>
      <c r="S229" s="1021" t="s">
        <v>1071</v>
      </c>
      <c r="T229" s="1057" t="s">
        <v>1071</v>
      </c>
    </row>
    <row r="230" spans="2:20">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9">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9">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9">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9">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9">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9">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9">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9">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9">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9">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9">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9">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9" ht="17"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 r="B254" s="1124"/>
      <c r="C254" s="1034"/>
      <c r="D254" s="954"/>
      <c r="E254" s="954"/>
      <c r="F254" s="954"/>
      <c r="G254" s="954"/>
      <c r="H254" s="1093"/>
      <c r="I254" s="954"/>
      <c r="J254" s="954"/>
      <c r="K254" s="954"/>
      <c r="L254" s="1035" t="s">
        <v>933</v>
      </c>
      <c r="M254" s="1035"/>
      <c r="N254" s="954"/>
      <c r="O254" s="954"/>
      <c r="P254" s="954"/>
      <c r="Q254" s="954"/>
      <c r="R254" s="954"/>
      <c r="S254" s="954"/>
      <c r="T254" s="954"/>
      <c r="U254" s="954"/>
      <c r="V254" s="954"/>
      <c r="W254" s="954"/>
      <c r="X254" s="954"/>
      <c r="Y254" s="170"/>
      <c r="Z254" s="1093"/>
      <c r="AA254" s="170"/>
      <c r="AB254" s="170"/>
      <c r="AC254" s="170"/>
    </row>
    <row r="255" spans="2:29">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ht="17"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ht="17" thickBot="1">
      <c r="B257" s="1040" t="s">
        <v>959</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934</v>
      </c>
      <c r="Z257" s="1046"/>
      <c r="AA257" s="170"/>
      <c r="AB257" s="170"/>
      <c r="AC257" s="170"/>
    </row>
    <row r="258" spans="2:29">
      <c r="B258" s="347"/>
      <c r="C258" s="1011" t="s">
        <v>712</v>
      </c>
      <c r="D258" s="351"/>
      <c r="E258" s="351"/>
      <c r="F258" s="351"/>
      <c r="G258" s="351"/>
      <c r="H258" s="351"/>
      <c r="I258" s="351"/>
      <c r="J258" s="351"/>
      <c r="K258" s="351"/>
      <c r="L258" s="351"/>
      <c r="M258" s="351"/>
      <c r="N258" s="409"/>
      <c r="O258" s="1012"/>
      <c r="P258" s="351"/>
      <c r="Q258" s="1012" t="s">
        <v>713</v>
      </c>
      <c r="R258" s="351"/>
      <c r="S258" s="351"/>
      <c r="T258" s="351"/>
      <c r="U258" s="351"/>
      <c r="V258" s="351"/>
      <c r="W258" s="351"/>
      <c r="X258" s="349"/>
      <c r="Y258" s="1065" t="s">
        <v>935</v>
      </c>
      <c r="Z258" s="1053"/>
      <c r="AC258" s="170"/>
    </row>
    <row r="259" spans="2:29">
      <c r="B259" s="353"/>
      <c r="C259" s="1086" t="s">
        <v>1073</v>
      </c>
      <c r="D259" s="170"/>
      <c r="E259" s="170"/>
      <c r="F259" s="170"/>
      <c r="G259" s="1095"/>
      <c r="H259" s="1095"/>
      <c r="I259" s="1095"/>
      <c r="J259" s="170"/>
      <c r="K259" s="170"/>
      <c r="L259" s="1095"/>
      <c r="M259" s="1095"/>
      <c r="N259" s="1096"/>
      <c r="O259" s="1087" t="s">
        <v>1074</v>
      </c>
      <c r="P259" s="1095"/>
      <c r="Q259" s="1095"/>
      <c r="R259" s="1095"/>
      <c r="S259" s="1095"/>
      <c r="T259" s="1095"/>
      <c r="U259" s="1095"/>
      <c r="V259" s="1095"/>
      <c r="W259" s="1095"/>
      <c r="X259" s="1097"/>
      <c r="Y259" s="1086" t="s">
        <v>1075</v>
      </c>
      <c r="Z259" s="1053"/>
      <c r="AC259" s="170"/>
    </row>
    <row r="260" spans="2:29">
      <c r="B260" s="1089" t="s">
        <v>710</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ht="17"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680</v>
      </c>
      <c r="Z261" s="1057" t="s">
        <v>680</v>
      </c>
      <c r="AC261" s="170"/>
    </row>
    <row r="262" spans="2:29">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ht="17"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 r="B286" s="1125"/>
      <c r="C286" s="1034"/>
      <c r="D286" s="954"/>
      <c r="E286" s="954"/>
      <c r="F286" s="1035" t="s">
        <v>715</v>
      </c>
      <c r="G286" s="954"/>
      <c r="H286" s="1093"/>
      <c r="I286" s="954"/>
      <c r="J286" s="954"/>
      <c r="K286" s="935"/>
      <c r="L286" s="954"/>
      <c r="M286" s="1093"/>
      <c r="N286" s="1093"/>
      <c r="O286" s="954"/>
      <c r="P286" s="954"/>
      <c r="Q286" s="1035" t="s">
        <v>715</v>
      </c>
      <c r="R286" s="954"/>
      <c r="S286" s="954"/>
      <c r="T286" s="954"/>
      <c r="U286" s="954"/>
      <c r="V286" s="954"/>
      <c r="W286" s="954"/>
      <c r="X286" s="954"/>
      <c r="Y286" s="954"/>
      <c r="Z286" s="1093"/>
      <c r="AA286" s="170"/>
      <c r="AB286" s="170"/>
      <c r="AC286" s="170"/>
    </row>
    <row r="287" spans="2:29">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9">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ht="17" thickBot="1">
      <c r="B289" s="1098" t="s">
        <v>959</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26">
      <c r="B290" s="347"/>
      <c r="C290" s="1011" t="s">
        <v>714</v>
      </c>
      <c r="D290" s="351"/>
      <c r="E290" s="351"/>
      <c r="F290" s="351"/>
      <c r="G290" s="1099"/>
      <c r="H290" s="349"/>
    </row>
    <row r="291" spans="2:26">
      <c r="B291" s="353"/>
      <c r="C291" s="1086" t="s">
        <v>1075</v>
      </c>
      <c r="D291" s="1069"/>
      <c r="E291" s="1087" t="s">
        <v>1076</v>
      </c>
      <c r="F291" s="1052"/>
      <c r="G291" s="1088" t="s">
        <v>1075</v>
      </c>
      <c r="H291" s="1053"/>
    </row>
    <row r="292" spans="2:26">
      <c r="B292" s="1089" t="s">
        <v>710</v>
      </c>
      <c r="C292" s="1081" t="s">
        <v>74</v>
      </c>
      <c r="D292" s="1100" t="s">
        <v>75</v>
      </c>
      <c r="E292" s="1016" t="s">
        <v>76</v>
      </c>
      <c r="F292" s="1016" t="s">
        <v>77</v>
      </c>
      <c r="G292" s="1090" t="s">
        <v>681</v>
      </c>
      <c r="H292" s="1091" t="s">
        <v>682</v>
      </c>
    </row>
    <row r="293" spans="2:26" ht="17" thickBot="1">
      <c r="B293" s="1092" t="s">
        <v>83</v>
      </c>
      <c r="C293" s="1019" t="s">
        <v>680</v>
      </c>
      <c r="D293" s="1101" t="s">
        <v>680</v>
      </c>
      <c r="E293" s="663" t="s">
        <v>680</v>
      </c>
      <c r="F293" s="663" t="s">
        <v>680</v>
      </c>
      <c r="G293" s="1056" t="s">
        <v>680</v>
      </c>
      <c r="H293" s="1057" t="s">
        <v>680</v>
      </c>
    </row>
    <row r="294" spans="2:26">
      <c r="B294" s="1121">
        <v>1</v>
      </c>
      <c r="C294" s="67">
        <v>6</v>
      </c>
      <c r="D294" s="67">
        <v>13.28</v>
      </c>
      <c r="E294" s="67">
        <v>19.86</v>
      </c>
      <c r="F294" s="67">
        <v>21.37</v>
      </c>
      <c r="G294" s="67">
        <v>16.32</v>
      </c>
      <c r="H294" s="67">
        <v>23.79</v>
      </c>
    </row>
    <row r="295" spans="2:26">
      <c r="B295" s="1122">
        <v>2</v>
      </c>
      <c r="C295" s="67">
        <v>4.0999999999999996</v>
      </c>
      <c r="D295" s="67">
        <v>12.7</v>
      </c>
      <c r="E295" s="67">
        <v>19.010000000000002</v>
      </c>
      <c r="F295" s="67">
        <v>20.84</v>
      </c>
      <c r="G295" s="67">
        <v>14.25</v>
      </c>
      <c r="H295" s="67">
        <v>23.19</v>
      </c>
    </row>
    <row r="296" spans="2:26">
      <c r="B296" s="1122">
        <v>3</v>
      </c>
      <c r="C296" s="67">
        <v>2.48</v>
      </c>
      <c r="D296" s="67">
        <v>12.17</v>
      </c>
      <c r="E296" s="67">
        <v>18.100000000000001</v>
      </c>
      <c r="F296" s="67">
        <v>20.18</v>
      </c>
      <c r="G296" s="67">
        <v>12.37</v>
      </c>
      <c r="H296" s="67">
        <v>22.68</v>
      </c>
    </row>
    <row r="297" spans="2:26">
      <c r="B297" s="1122">
        <v>4</v>
      </c>
      <c r="C297" s="67">
        <v>0.99</v>
      </c>
      <c r="D297" s="67">
        <v>11.64</v>
      </c>
      <c r="E297" s="67">
        <v>16.97</v>
      </c>
      <c r="F297" s="67">
        <v>19.309999999999999</v>
      </c>
      <c r="G297" s="67">
        <v>10.6</v>
      </c>
      <c r="H297" s="67">
        <v>22.16</v>
      </c>
    </row>
    <row r="298" spans="2:26">
      <c r="B298" s="1122">
        <v>5</v>
      </c>
      <c r="C298" s="67">
        <v>-0.3</v>
      </c>
      <c r="D298" s="67">
        <v>11.15</v>
      </c>
      <c r="E298" s="67">
        <v>15.83</v>
      </c>
      <c r="F298" s="67">
        <v>18.399999999999999</v>
      </c>
      <c r="G298" s="67">
        <v>9.01</v>
      </c>
      <c r="H298" s="67">
        <v>21.69</v>
      </c>
    </row>
    <row r="299" spans="2:26">
      <c r="B299" s="1122">
        <v>6</v>
      </c>
      <c r="C299" s="67">
        <v>-1.35</v>
      </c>
      <c r="D299" s="67">
        <v>10.72</v>
      </c>
      <c r="E299" s="67">
        <v>16.09</v>
      </c>
      <c r="F299" s="67">
        <v>18.55</v>
      </c>
      <c r="G299" s="67">
        <v>7.61</v>
      </c>
      <c r="H299" s="67">
        <v>21.27</v>
      </c>
    </row>
    <row r="300" spans="2:26">
      <c r="B300" s="1122">
        <v>7</v>
      </c>
      <c r="C300" s="67">
        <v>-2.34</v>
      </c>
      <c r="D300" s="67">
        <v>10.25</v>
      </c>
      <c r="E300" s="67">
        <v>18.489999999999998</v>
      </c>
      <c r="F300" s="67">
        <v>20.13</v>
      </c>
      <c r="G300" s="67">
        <v>6.29</v>
      </c>
      <c r="H300" s="67">
        <v>20.84</v>
      </c>
    </row>
    <row r="301" spans="2:26">
      <c r="B301" s="1122">
        <v>8</v>
      </c>
      <c r="C301" s="67">
        <v>-2.4</v>
      </c>
      <c r="D301" s="67">
        <v>10.14</v>
      </c>
      <c r="E301" s="67">
        <v>20.94</v>
      </c>
      <c r="F301" s="67">
        <v>22.07</v>
      </c>
      <c r="G301" s="67">
        <v>5.9</v>
      </c>
      <c r="H301" s="67">
        <v>20.76</v>
      </c>
    </row>
    <row r="302" spans="2:26">
      <c r="B302" s="1122">
        <v>9</v>
      </c>
      <c r="C302" s="67">
        <v>1.57</v>
      </c>
      <c r="D302" s="67">
        <v>11.22</v>
      </c>
      <c r="E302" s="67">
        <v>23.29</v>
      </c>
      <c r="F302" s="67">
        <v>24.04</v>
      </c>
      <c r="G302" s="67">
        <v>9.1199999999999992</v>
      </c>
      <c r="H302" s="67">
        <v>21.86</v>
      </c>
    </row>
    <row r="303" spans="2:26">
      <c r="B303" s="1122">
        <v>10</v>
      </c>
      <c r="C303" s="67">
        <v>9.2200000000000006</v>
      </c>
      <c r="D303" s="67">
        <v>13.19</v>
      </c>
      <c r="E303" s="67">
        <v>26.23</v>
      </c>
      <c r="F303" s="67">
        <v>25.3</v>
      </c>
      <c r="G303" s="67">
        <v>15.82</v>
      </c>
      <c r="H303" s="67">
        <v>23.76</v>
      </c>
    </row>
    <row r="304" spans="2:26">
      <c r="B304" s="1122">
        <v>11</v>
      </c>
      <c r="C304" s="67">
        <v>18.48</v>
      </c>
      <c r="D304" s="67">
        <v>15.41</v>
      </c>
      <c r="E304" s="67">
        <v>30.05</v>
      </c>
      <c r="F304" s="67">
        <v>26.65</v>
      </c>
      <c r="G304" s="67">
        <v>24.43</v>
      </c>
      <c r="H304" s="67">
        <v>25.83</v>
      </c>
    </row>
    <row r="305" spans="2:8">
      <c r="B305" s="1122">
        <v>12</v>
      </c>
      <c r="C305" s="67">
        <v>28.14</v>
      </c>
      <c r="D305" s="67">
        <v>17.71</v>
      </c>
      <c r="E305" s="67">
        <v>34.64</v>
      </c>
      <c r="F305" s="67">
        <v>27.92</v>
      </c>
      <c r="G305" s="67">
        <v>33.78</v>
      </c>
      <c r="H305" s="67">
        <v>28.05</v>
      </c>
    </row>
    <row r="306" spans="2:8">
      <c r="B306" s="1122">
        <v>13</v>
      </c>
      <c r="C306" s="67">
        <v>37.380000000000003</v>
      </c>
      <c r="D306" s="67">
        <v>20.03</v>
      </c>
      <c r="E306" s="67">
        <v>38.99</v>
      </c>
      <c r="F306" s="67">
        <v>28.96</v>
      </c>
      <c r="G306" s="67">
        <v>43.16</v>
      </c>
      <c r="H306" s="67">
        <v>30.34</v>
      </c>
    </row>
    <row r="307" spans="2:8">
      <c r="B307" s="1122">
        <v>14</v>
      </c>
      <c r="C307" s="67">
        <v>44.87</v>
      </c>
      <c r="D307" s="67">
        <v>21.78</v>
      </c>
      <c r="E307" s="67">
        <v>42.49</v>
      </c>
      <c r="F307" s="67">
        <v>29.78</v>
      </c>
      <c r="G307" s="67">
        <v>51.16</v>
      </c>
      <c r="H307" s="67">
        <v>32.04</v>
      </c>
    </row>
    <row r="308" spans="2:8">
      <c r="B308" s="1122">
        <v>15</v>
      </c>
      <c r="C308" s="67">
        <v>48.81</v>
      </c>
      <c r="D308" s="67">
        <v>22.59</v>
      </c>
      <c r="E308" s="67">
        <v>44.77</v>
      </c>
      <c r="F308" s="67">
        <v>30.31</v>
      </c>
      <c r="G308" s="67">
        <v>56.13</v>
      </c>
      <c r="H308" s="67">
        <v>32.659999999999997</v>
      </c>
    </row>
    <row r="309" spans="2:8">
      <c r="B309" s="1122">
        <v>16</v>
      </c>
      <c r="C309" s="67">
        <v>49.81</v>
      </c>
      <c r="D309" s="67">
        <v>22.89</v>
      </c>
      <c r="E309" s="67">
        <v>45.78</v>
      </c>
      <c r="F309" s="67">
        <v>30.52</v>
      </c>
      <c r="G309" s="67">
        <v>58.45</v>
      </c>
      <c r="H309" s="67">
        <v>32.9</v>
      </c>
    </row>
    <row r="310" spans="2:8">
      <c r="B310" s="1122">
        <v>17</v>
      </c>
      <c r="C310" s="67">
        <v>47.28</v>
      </c>
      <c r="D310" s="67">
        <v>22.44</v>
      </c>
      <c r="E310" s="67">
        <v>45.65</v>
      </c>
      <c r="F310" s="67">
        <v>30.55</v>
      </c>
      <c r="G310" s="67">
        <v>57.42</v>
      </c>
      <c r="H310" s="67">
        <v>32.380000000000003</v>
      </c>
    </row>
    <row r="311" spans="2:8">
      <c r="B311" s="1122">
        <v>18</v>
      </c>
      <c r="C311" s="67">
        <v>40.93</v>
      </c>
      <c r="D311" s="67">
        <v>21.07</v>
      </c>
      <c r="E311" s="67">
        <v>44.91</v>
      </c>
      <c r="F311" s="67">
        <v>30.53</v>
      </c>
      <c r="G311" s="67">
        <v>52.78</v>
      </c>
      <c r="H311" s="67">
        <v>30.99</v>
      </c>
    </row>
    <row r="312" spans="2:8">
      <c r="B312" s="1122">
        <v>19</v>
      </c>
      <c r="C312" s="67">
        <v>33.479999999999997</v>
      </c>
      <c r="D312" s="67">
        <v>19.670000000000002</v>
      </c>
      <c r="E312" s="67">
        <v>38.29</v>
      </c>
      <c r="F312" s="67">
        <v>29.51</v>
      </c>
      <c r="G312" s="67">
        <v>47.02</v>
      </c>
      <c r="H312" s="67">
        <v>29.68</v>
      </c>
    </row>
    <row r="313" spans="2:8">
      <c r="B313" s="1122">
        <v>20</v>
      </c>
      <c r="C313" s="67">
        <v>27.37</v>
      </c>
      <c r="D313" s="67">
        <v>18.77</v>
      </c>
      <c r="E313" s="67">
        <v>31.6</v>
      </c>
      <c r="F313" s="67">
        <v>27.82</v>
      </c>
      <c r="G313" s="67">
        <v>42.06</v>
      </c>
      <c r="H313" s="67">
        <v>28.9</v>
      </c>
    </row>
    <row r="314" spans="2:8">
      <c r="B314" s="1122">
        <v>21</v>
      </c>
      <c r="C314" s="67">
        <v>22.09</v>
      </c>
      <c r="D314" s="67">
        <v>17.93</v>
      </c>
      <c r="E314" s="67">
        <v>28.34</v>
      </c>
      <c r="F314" s="67">
        <v>26.48</v>
      </c>
      <c r="G314" s="67">
        <v>37.49</v>
      </c>
      <c r="H314" s="67">
        <v>28.17</v>
      </c>
    </row>
    <row r="315" spans="2:8">
      <c r="B315" s="1122">
        <v>22</v>
      </c>
      <c r="C315" s="67">
        <v>17.43</v>
      </c>
      <c r="D315" s="67">
        <v>17.11</v>
      </c>
      <c r="E315" s="67">
        <v>26.14</v>
      </c>
      <c r="F315" s="67">
        <v>25.61</v>
      </c>
      <c r="G315" s="67">
        <v>33.299999999999997</v>
      </c>
      <c r="H315" s="67">
        <v>27.47</v>
      </c>
    </row>
    <row r="316" spans="2:8">
      <c r="B316" s="1122">
        <v>23</v>
      </c>
      <c r="C316" s="67">
        <v>13.28</v>
      </c>
      <c r="D316" s="67">
        <v>16.309999999999999</v>
      </c>
      <c r="E316" s="67">
        <v>24.6</v>
      </c>
      <c r="F316" s="67">
        <v>24.95</v>
      </c>
      <c r="G316" s="67">
        <v>29.35</v>
      </c>
      <c r="H316" s="67">
        <v>26.76</v>
      </c>
    </row>
    <row r="317" spans="2:8" ht="17" thickBot="1">
      <c r="B317" s="1123">
        <v>24</v>
      </c>
      <c r="C317" s="67">
        <v>9.82</v>
      </c>
      <c r="D317" s="67">
        <v>15.65</v>
      </c>
      <c r="E317" s="67">
        <v>22.99</v>
      </c>
      <c r="F317" s="67">
        <v>23.99</v>
      </c>
      <c r="G317" s="67">
        <v>25.88</v>
      </c>
      <c r="H317" s="67">
        <v>26.21</v>
      </c>
    </row>
    <row r="318" spans="2:8">
      <c r="B318" s="1124"/>
    </row>
    <row r="324" spans="2:5">
      <c r="B324" s="1040" t="s">
        <v>913</v>
      </c>
    </row>
    <row r="325" spans="2:5">
      <c r="B325" s="931" t="s">
        <v>129</v>
      </c>
    </row>
    <row r="326" spans="2:5">
      <c r="B326" s="228" t="s">
        <v>1077</v>
      </c>
    </row>
    <row r="327" spans="2:5">
      <c r="B327" s="931" t="s">
        <v>131</v>
      </c>
    </row>
    <row r="328" spans="2:5" ht="17" thickBot="1">
      <c r="B328" s="931" t="s">
        <v>82</v>
      </c>
    </row>
    <row r="329" spans="2:5">
      <c r="B329" s="1039" t="s">
        <v>642</v>
      </c>
      <c r="C329" s="1028" t="s">
        <v>133</v>
      </c>
    </row>
    <row r="330" spans="2:5">
      <c r="B330" s="353">
        <v>-50</v>
      </c>
      <c r="C330" s="1102">
        <v>0</v>
      </c>
      <c r="D330" s="1025"/>
      <c r="E330" s="1025"/>
    </row>
    <row r="331" spans="2:5">
      <c r="B331" s="353">
        <v>-49</v>
      </c>
      <c r="C331" s="1102">
        <v>0</v>
      </c>
      <c r="D331" s="1025"/>
      <c r="E331" s="1025"/>
    </row>
    <row r="332" spans="2:5">
      <c r="B332" s="353">
        <v>-48</v>
      </c>
      <c r="C332" s="1102">
        <v>0</v>
      </c>
      <c r="D332" s="1025"/>
      <c r="E332" s="1025"/>
    </row>
    <row r="333" spans="2:5">
      <c r="B333" s="353">
        <v>-47</v>
      </c>
      <c r="C333" s="1102">
        <v>0</v>
      </c>
      <c r="D333" s="1025"/>
      <c r="E333" s="1025"/>
    </row>
    <row r="334" spans="2:5">
      <c r="B334" s="353">
        <v>-46</v>
      </c>
      <c r="C334" s="1102">
        <v>0</v>
      </c>
      <c r="D334" s="1025"/>
      <c r="E334" s="1025"/>
    </row>
    <row r="335" spans="2:5">
      <c r="B335" s="353">
        <v>-45</v>
      </c>
      <c r="C335" s="1102">
        <v>0</v>
      </c>
      <c r="D335" s="1025"/>
      <c r="E335" s="1025"/>
    </row>
    <row r="336" spans="2:5">
      <c r="B336" s="353">
        <v>-44</v>
      </c>
      <c r="C336" s="1102">
        <v>0</v>
      </c>
      <c r="D336" s="1025"/>
      <c r="E336" s="1025"/>
    </row>
    <row r="337" spans="2:5">
      <c r="B337" s="353">
        <v>-43</v>
      </c>
      <c r="C337" s="1102">
        <v>0</v>
      </c>
      <c r="D337" s="1025"/>
      <c r="E337" s="1025"/>
    </row>
    <row r="338" spans="2:5">
      <c r="B338" s="353">
        <v>-42</v>
      </c>
      <c r="C338" s="1102">
        <v>0</v>
      </c>
      <c r="D338" s="1025"/>
      <c r="E338" s="1025"/>
    </row>
    <row r="339" spans="2:5">
      <c r="B339" s="353">
        <v>-41</v>
      </c>
      <c r="C339" s="1102">
        <v>0</v>
      </c>
      <c r="D339" s="1025"/>
      <c r="E339" s="1025"/>
    </row>
    <row r="340" spans="2:5">
      <c r="B340" s="353">
        <v>-40</v>
      </c>
      <c r="C340" s="1102">
        <v>0</v>
      </c>
      <c r="D340" s="1025"/>
      <c r="E340" s="1025"/>
    </row>
    <row r="341" spans="2:5">
      <c r="B341" s="353">
        <v>-39</v>
      </c>
      <c r="C341" s="1102">
        <v>0</v>
      </c>
      <c r="D341" s="1025"/>
      <c r="E341" s="1025"/>
    </row>
    <row r="342" spans="2:5">
      <c r="B342" s="353">
        <v>-38</v>
      </c>
      <c r="C342" s="1102">
        <v>0</v>
      </c>
      <c r="D342" s="1025"/>
      <c r="E342" s="1025"/>
    </row>
    <row r="343" spans="2:5">
      <c r="B343" s="353">
        <v>-37</v>
      </c>
      <c r="C343" s="1102">
        <v>0</v>
      </c>
      <c r="D343" s="1025"/>
      <c r="E343" s="1025"/>
    </row>
    <row r="344" spans="2:5">
      <c r="B344" s="353">
        <v>-36</v>
      </c>
      <c r="C344" s="1102">
        <v>0</v>
      </c>
      <c r="D344" s="1025"/>
      <c r="E344" s="1025"/>
    </row>
    <row r="345" spans="2:5">
      <c r="B345" s="353">
        <v>-35</v>
      </c>
      <c r="C345" s="1102">
        <v>0</v>
      </c>
      <c r="D345" s="1025"/>
      <c r="E345" s="1025"/>
    </row>
    <row r="346" spans="2:5">
      <c r="B346" s="353">
        <v>-34</v>
      </c>
      <c r="C346" s="1102">
        <v>0</v>
      </c>
      <c r="D346" s="1025"/>
      <c r="E346" s="1025"/>
    </row>
    <row r="347" spans="2:5">
      <c r="B347" s="353">
        <v>-33</v>
      </c>
      <c r="C347" s="1102">
        <v>0</v>
      </c>
      <c r="D347" s="1025"/>
      <c r="E347" s="1025"/>
    </row>
    <row r="348" spans="2:5">
      <c r="B348" s="353">
        <v>-32</v>
      </c>
      <c r="C348" s="1102">
        <v>0</v>
      </c>
      <c r="D348" s="1025"/>
      <c r="E348" s="1025"/>
    </row>
    <row r="349" spans="2:5">
      <c r="B349" s="353">
        <v>-31</v>
      </c>
      <c r="C349" s="1102">
        <v>0</v>
      </c>
      <c r="D349" s="1025"/>
      <c r="E349" s="1025"/>
    </row>
    <row r="350" spans="2:5">
      <c r="B350" s="353">
        <v>-30</v>
      </c>
      <c r="C350" s="1102">
        <v>0</v>
      </c>
      <c r="D350" s="1025"/>
      <c r="E350" s="1025"/>
    </row>
    <row r="351" spans="2:5">
      <c r="B351" s="353">
        <v>-29</v>
      </c>
      <c r="C351" s="1102">
        <v>0</v>
      </c>
      <c r="D351" s="1025"/>
      <c r="E351" s="1025"/>
    </row>
    <row r="352" spans="2:5">
      <c r="B352" s="353">
        <v>-28</v>
      </c>
      <c r="C352" s="1102">
        <v>0</v>
      </c>
      <c r="D352" s="1025"/>
      <c r="E352" s="1025"/>
    </row>
    <row r="353" spans="2:5">
      <c r="B353" s="353">
        <v>-27</v>
      </c>
      <c r="C353" s="1102">
        <v>0</v>
      </c>
      <c r="D353" s="1025"/>
      <c r="E353" s="1025"/>
    </row>
    <row r="354" spans="2:5">
      <c r="B354" s="353">
        <v>-26</v>
      </c>
      <c r="C354" s="1102">
        <v>0</v>
      </c>
      <c r="D354" s="1025"/>
      <c r="E354" s="1025"/>
    </row>
    <row r="355" spans="2:5">
      <c r="B355" s="353">
        <v>-25</v>
      </c>
      <c r="C355" s="1102">
        <v>0</v>
      </c>
      <c r="D355" s="1025"/>
      <c r="E355" s="1025"/>
    </row>
    <row r="356" spans="2:5">
      <c r="B356" s="353">
        <v>-24</v>
      </c>
      <c r="C356" s="1102">
        <v>0</v>
      </c>
      <c r="D356" s="1025"/>
      <c r="E356" s="1025"/>
    </row>
    <row r="357" spans="2:5">
      <c r="B357" s="353">
        <v>-23</v>
      </c>
      <c r="C357" s="1102">
        <v>0</v>
      </c>
      <c r="D357" s="1025"/>
      <c r="E357" s="1025"/>
    </row>
    <row r="358" spans="2:5">
      <c r="B358" s="353">
        <v>-22</v>
      </c>
      <c r="C358" s="1102">
        <v>0</v>
      </c>
      <c r="D358" s="1025"/>
      <c r="E358" s="1025"/>
    </row>
    <row r="359" spans="2:5">
      <c r="B359" s="353">
        <v>-21</v>
      </c>
      <c r="C359" s="1102">
        <v>0</v>
      </c>
      <c r="D359" s="1025"/>
      <c r="E359" s="1025"/>
    </row>
    <row r="360" spans="2:5">
      <c r="B360" s="353">
        <v>-20</v>
      </c>
      <c r="C360" s="1102">
        <v>0</v>
      </c>
      <c r="D360" s="1025"/>
      <c r="E360" s="1025"/>
    </row>
    <row r="361" spans="2:5">
      <c r="B361" s="353">
        <v>-19</v>
      </c>
      <c r="C361" s="1102">
        <v>0</v>
      </c>
      <c r="D361" s="1025"/>
      <c r="E361" s="1025"/>
    </row>
    <row r="362" spans="2:5">
      <c r="B362" s="353">
        <v>-18</v>
      </c>
      <c r="C362" s="1102">
        <v>0</v>
      </c>
      <c r="D362" s="1025"/>
      <c r="E362" s="1025"/>
    </row>
    <row r="363" spans="2:5">
      <c r="B363" s="353">
        <v>-17</v>
      </c>
      <c r="C363" s="1102">
        <v>0</v>
      </c>
      <c r="D363" s="1025"/>
      <c r="E363" s="1025"/>
    </row>
    <row r="364" spans="2:5">
      <c r="B364" s="353">
        <v>-16</v>
      </c>
      <c r="C364" s="1102">
        <v>0</v>
      </c>
      <c r="D364" s="1025"/>
      <c r="E364" s="1025"/>
    </row>
    <row r="365" spans="2:5">
      <c r="B365" s="353">
        <v>-15</v>
      </c>
      <c r="C365" s="1102">
        <v>0</v>
      </c>
      <c r="D365" s="1025"/>
      <c r="E365" s="1025"/>
    </row>
    <row r="366" spans="2:5">
      <c r="B366" s="353">
        <v>-14</v>
      </c>
      <c r="C366" s="1102">
        <v>0</v>
      </c>
      <c r="D366" s="1025"/>
      <c r="E366" s="1025"/>
    </row>
    <row r="367" spans="2:5">
      <c r="B367" s="353">
        <v>-13</v>
      </c>
      <c r="C367" s="1102">
        <v>0</v>
      </c>
      <c r="D367" s="1025"/>
      <c r="E367" s="1025"/>
    </row>
    <row r="368" spans="2:5">
      <c r="B368" s="353">
        <v>-12</v>
      </c>
      <c r="C368" s="1102">
        <v>0</v>
      </c>
      <c r="D368" s="1025"/>
      <c r="E368" s="1025"/>
    </row>
    <row r="369" spans="2:5">
      <c r="B369" s="353">
        <v>-11</v>
      </c>
      <c r="C369" s="1102">
        <v>0</v>
      </c>
      <c r="D369" s="1025"/>
      <c r="E369" s="1025"/>
    </row>
    <row r="370" spans="2:5">
      <c r="B370" s="353">
        <v>-10</v>
      </c>
      <c r="C370" s="1102">
        <v>0</v>
      </c>
      <c r="D370" s="1025"/>
      <c r="E370" s="1025"/>
    </row>
    <row r="371" spans="2:5">
      <c r="B371" s="353">
        <v>-9</v>
      </c>
      <c r="C371" s="1102">
        <v>0</v>
      </c>
      <c r="D371" s="1025"/>
      <c r="E371" s="1025"/>
    </row>
    <row r="372" spans="2:5">
      <c r="B372" s="353">
        <v>-8</v>
      </c>
      <c r="C372" s="1102">
        <v>0</v>
      </c>
      <c r="D372" s="1025"/>
      <c r="E372" s="1025"/>
    </row>
    <row r="373" spans="2:5">
      <c r="B373" s="353">
        <v>-7</v>
      </c>
      <c r="C373" s="1102">
        <v>0</v>
      </c>
      <c r="D373" s="1025"/>
      <c r="E373" s="1025"/>
    </row>
    <row r="374" spans="2:5">
      <c r="B374" s="353">
        <v>-6</v>
      </c>
      <c r="C374" s="1102">
        <v>0</v>
      </c>
      <c r="D374" s="1025"/>
      <c r="E374" s="1025"/>
    </row>
    <row r="375" spans="2:5">
      <c r="B375" s="353">
        <v>-5</v>
      </c>
      <c r="C375" s="1102">
        <v>0</v>
      </c>
      <c r="D375" s="1025"/>
      <c r="E375" s="1025"/>
    </row>
    <row r="376" spans="2:5">
      <c r="B376" s="353">
        <v>-4</v>
      </c>
      <c r="C376" s="1102">
        <v>0</v>
      </c>
      <c r="D376" s="1025"/>
      <c r="E376" s="1025"/>
    </row>
    <row r="377" spans="2:5">
      <c r="B377" s="353">
        <v>-3</v>
      </c>
      <c r="C377" s="1102">
        <v>0</v>
      </c>
      <c r="D377" s="1025"/>
      <c r="E377" s="1025"/>
    </row>
    <row r="378" spans="2:5">
      <c r="B378" s="353">
        <v>-2</v>
      </c>
      <c r="C378" s="1102">
        <v>0</v>
      </c>
      <c r="D378" s="1025"/>
      <c r="E378" s="1025"/>
    </row>
    <row r="379" spans="2:5">
      <c r="B379" s="353">
        <v>-1</v>
      </c>
      <c r="C379" s="1102">
        <v>0</v>
      </c>
      <c r="D379" s="1025"/>
      <c r="E379" s="1025"/>
    </row>
    <row r="380" spans="2:5">
      <c r="B380" s="353">
        <v>0</v>
      </c>
      <c r="C380" s="1102">
        <v>0</v>
      </c>
      <c r="D380" s="1025"/>
      <c r="E380" s="1025"/>
    </row>
    <row r="381" spans="2:5">
      <c r="B381" s="353">
        <v>1</v>
      </c>
      <c r="C381" s="1102">
        <v>3</v>
      </c>
      <c r="D381" s="1025"/>
      <c r="E381" s="1025"/>
    </row>
    <row r="382" spans="2:5">
      <c r="B382" s="353">
        <v>2</v>
      </c>
      <c r="C382" s="1102">
        <v>6</v>
      </c>
      <c r="D382" s="1025"/>
      <c r="E382" s="1025"/>
    </row>
    <row r="383" spans="2:5">
      <c r="B383" s="353">
        <v>3</v>
      </c>
      <c r="C383" s="1102">
        <v>19</v>
      </c>
      <c r="D383" s="1025"/>
      <c r="E383" s="1025"/>
    </row>
    <row r="384" spans="2:5">
      <c r="B384" s="353">
        <v>4</v>
      </c>
      <c r="C384" s="1102">
        <v>29</v>
      </c>
      <c r="D384" s="1025"/>
      <c r="E384" s="1025"/>
    </row>
    <row r="385" spans="2:5">
      <c r="B385" s="353">
        <v>5</v>
      </c>
      <c r="C385" s="1102">
        <v>29</v>
      </c>
      <c r="D385" s="1025"/>
      <c r="E385" s="1025"/>
    </row>
    <row r="386" spans="2:5">
      <c r="B386" s="353">
        <v>6</v>
      </c>
      <c r="C386" s="1102">
        <v>43</v>
      </c>
      <c r="D386" s="1025"/>
      <c r="E386" s="1025"/>
    </row>
    <row r="387" spans="2:5">
      <c r="B387" s="353">
        <v>7</v>
      </c>
      <c r="C387" s="1102">
        <v>66</v>
      </c>
      <c r="D387" s="1025"/>
      <c r="E387" s="1025"/>
    </row>
    <row r="388" spans="2:5">
      <c r="B388" s="353">
        <v>8</v>
      </c>
      <c r="C388" s="1102">
        <v>74</v>
      </c>
      <c r="D388" s="1025"/>
      <c r="E388" s="1025"/>
    </row>
    <row r="389" spans="2:5">
      <c r="B389" s="353">
        <v>9</v>
      </c>
      <c r="C389" s="1102">
        <v>96</v>
      </c>
      <c r="D389" s="1025"/>
      <c r="E389" s="1025"/>
    </row>
    <row r="390" spans="2:5">
      <c r="B390" s="353">
        <v>10</v>
      </c>
      <c r="C390" s="1102">
        <v>110</v>
      </c>
      <c r="D390" s="1025"/>
      <c r="E390" s="1025"/>
    </row>
    <row r="391" spans="2:5">
      <c r="B391" s="353">
        <v>11</v>
      </c>
      <c r="C391" s="1102">
        <v>141</v>
      </c>
      <c r="D391" s="1025"/>
      <c r="E391" s="1025"/>
    </row>
    <row r="392" spans="2:5">
      <c r="B392" s="353">
        <v>12</v>
      </c>
      <c r="C392" s="1102">
        <v>200</v>
      </c>
      <c r="D392" s="1025"/>
      <c r="E392" s="1025"/>
    </row>
    <row r="393" spans="2:5">
      <c r="B393" s="353">
        <v>13</v>
      </c>
      <c r="C393" s="1102">
        <v>203</v>
      </c>
      <c r="D393" s="1025"/>
      <c r="E393" s="1025"/>
    </row>
    <row r="394" spans="2:5">
      <c r="B394" s="353">
        <v>14</v>
      </c>
      <c r="C394" s="1102">
        <v>196</v>
      </c>
      <c r="D394" s="1025"/>
      <c r="E394" s="1025"/>
    </row>
    <row r="395" spans="2:5">
      <c r="B395" s="353">
        <v>15</v>
      </c>
      <c r="C395" s="1102">
        <v>238</v>
      </c>
      <c r="D395" s="1025"/>
      <c r="E395" s="1025"/>
    </row>
    <row r="396" spans="2:5">
      <c r="B396" s="353">
        <v>16</v>
      </c>
      <c r="C396" s="1102">
        <v>271</v>
      </c>
      <c r="D396" s="1025"/>
      <c r="E396" s="1025"/>
    </row>
    <row r="397" spans="2:5">
      <c r="B397" s="353">
        <v>17</v>
      </c>
      <c r="C397" s="1102">
        <v>271</v>
      </c>
      <c r="D397" s="1025"/>
      <c r="E397" s="1025"/>
    </row>
    <row r="398" spans="2:5">
      <c r="B398" s="353">
        <v>18</v>
      </c>
      <c r="C398" s="1102">
        <v>310</v>
      </c>
      <c r="D398" s="1025"/>
      <c r="E398" s="1025"/>
    </row>
    <row r="399" spans="2:5">
      <c r="B399" s="353">
        <v>19</v>
      </c>
      <c r="C399" s="1102">
        <v>340</v>
      </c>
      <c r="D399" s="1025"/>
      <c r="E399" s="1025"/>
    </row>
    <row r="400" spans="2:5">
      <c r="B400" s="353">
        <v>20</v>
      </c>
      <c r="C400" s="1102">
        <v>323</v>
      </c>
      <c r="D400" s="1025"/>
      <c r="E400" s="1025"/>
    </row>
    <row r="401" spans="2:5">
      <c r="B401" s="353">
        <v>21</v>
      </c>
      <c r="C401" s="1102">
        <v>319</v>
      </c>
      <c r="D401" s="1025"/>
      <c r="E401" s="1025"/>
    </row>
    <row r="402" spans="2:5">
      <c r="B402" s="353">
        <v>22</v>
      </c>
      <c r="C402" s="1102">
        <v>319</v>
      </c>
      <c r="D402" s="1025"/>
      <c r="E402" s="1025"/>
    </row>
    <row r="403" spans="2:5">
      <c r="B403" s="353">
        <v>23</v>
      </c>
      <c r="C403" s="1102">
        <v>285</v>
      </c>
      <c r="D403" s="1025"/>
      <c r="E403" s="1025"/>
    </row>
    <row r="404" spans="2:5">
      <c r="B404" s="353">
        <v>24</v>
      </c>
      <c r="C404" s="1102">
        <v>272</v>
      </c>
      <c r="D404" s="1025"/>
      <c r="E404" s="1025"/>
    </row>
    <row r="405" spans="2:5">
      <c r="B405" s="353">
        <v>25</v>
      </c>
      <c r="C405" s="1102">
        <v>270</v>
      </c>
      <c r="D405" s="1025"/>
      <c r="E405" s="1025"/>
    </row>
    <row r="406" spans="2:5">
      <c r="B406" s="353">
        <v>26</v>
      </c>
      <c r="C406" s="1102">
        <v>270</v>
      </c>
      <c r="D406" s="1025"/>
      <c r="E406" s="1025"/>
    </row>
    <row r="407" spans="2:5">
      <c r="B407" s="353">
        <v>27</v>
      </c>
      <c r="C407" s="1102">
        <v>272</v>
      </c>
      <c r="D407" s="1025"/>
      <c r="E407" s="1025"/>
    </row>
    <row r="408" spans="2:5">
      <c r="B408" s="353">
        <v>28</v>
      </c>
      <c r="C408" s="1102">
        <v>318</v>
      </c>
      <c r="D408" s="1025"/>
      <c r="E408" s="1025"/>
    </row>
    <row r="409" spans="2:5">
      <c r="B409" s="353">
        <v>29</v>
      </c>
      <c r="C409" s="1102">
        <v>296</v>
      </c>
      <c r="D409" s="1025"/>
      <c r="E409" s="1025"/>
    </row>
    <row r="410" spans="2:5">
      <c r="B410" s="353">
        <v>30</v>
      </c>
      <c r="C410" s="1102">
        <v>327</v>
      </c>
      <c r="D410" s="1025"/>
      <c r="E410" s="1025"/>
    </row>
    <row r="411" spans="2:5">
      <c r="B411" s="353">
        <v>31</v>
      </c>
      <c r="C411" s="1102">
        <v>363</v>
      </c>
      <c r="D411" s="1025"/>
      <c r="E411" s="1025"/>
    </row>
    <row r="412" spans="2:5">
      <c r="B412" s="353">
        <v>32</v>
      </c>
      <c r="C412" s="1102">
        <v>374</v>
      </c>
      <c r="D412" s="1025"/>
      <c r="E412" s="1025"/>
    </row>
    <row r="413" spans="2:5">
      <c r="B413" s="353">
        <v>33</v>
      </c>
      <c r="C413" s="1102">
        <v>403</v>
      </c>
      <c r="D413" s="1025"/>
      <c r="E413" s="1025"/>
    </row>
    <row r="414" spans="2:5">
      <c r="B414" s="353">
        <v>34</v>
      </c>
      <c r="C414" s="1102">
        <v>390</v>
      </c>
      <c r="D414" s="1025"/>
      <c r="E414" s="1025"/>
    </row>
    <row r="415" spans="2:5">
      <c r="B415" s="353">
        <v>35</v>
      </c>
      <c r="C415" s="1102">
        <v>336</v>
      </c>
      <c r="D415" s="1025"/>
      <c r="E415" s="1025"/>
    </row>
    <row r="416" spans="2:5">
      <c r="B416" s="353">
        <v>36</v>
      </c>
      <c r="C416" s="1102">
        <v>292</v>
      </c>
      <c r="D416" s="1025"/>
      <c r="E416" s="1025"/>
    </row>
    <row r="417" spans="2:5">
      <c r="B417" s="353">
        <v>37</v>
      </c>
      <c r="C417" s="1102">
        <v>237</v>
      </c>
      <c r="D417" s="1025"/>
      <c r="E417" s="1025"/>
    </row>
    <row r="418" spans="2:5">
      <c r="B418" s="353">
        <v>38</v>
      </c>
      <c r="C418" s="1102">
        <v>178</v>
      </c>
      <c r="D418" s="1025"/>
      <c r="E418" s="1025"/>
    </row>
    <row r="419" spans="2:5">
      <c r="B419" s="353">
        <v>39</v>
      </c>
      <c r="C419" s="1102">
        <v>117</v>
      </c>
      <c r="D419" s="1025"/>
      <c r="E419" s="1025"/>
    </row>
    <row r="420" spans="2:5">
      <c r="B420" s="353">
        <v>40</v>
      </c>
      <c r="C420" s="1102">
        <v>71</v>
      </c>
      <c r="D420" s="1025"/>
      <c r="E420" s="1025"/>
    </row>
    <row r="421" spans="2:5">
      <c r="B421" s="353">
        <v>41</v>
      </c>
      <c r="C421" s="1102">
        <v>45</v>
      </c>
      <c r="D421" s="1025"/>
      <c r="E421" s="1025"/>
    </row>
    <row r="422" spans="2:5">
      <c r="B422" s="353">
        <v>42</v>
      </c>
      <c r="C422" s="1102">
        <v>21</v>
      </c>
      <c r="D422" s="1025"/>
      <c r="E422" s="1025"/>
    </row>
    <row r="423" spans="2:5">
      <c r="B423" s="353">
        <v>43</v>
      </c>
      <c r="C423" s="1102">
        <v>14</v>
      </c>
      <c r="D423" s="1025"/>
      <c r="E423" s="1025"/>
    </row>
    <row r="424" spans="2:5">
      <c r="B424" s="353">
        <v>44</v>
      </c>
      <c r="C424" s="1102">
        <v>3</v>
      </c>
      <c r="D424" s="1025"/>
      <c r="E424" s="1025"/>
    </row>
    <row r="425" spans="2:5">
      <c r="B425" s="353">
        <v>45</v>
      </c>
      <c r="C425" s="1102">
        <v>0</v>
      </c>
      <c r="D425" s="1025"/>
      <c r="E425" s="1025"/>
    </row>
    <row r="426" spans="2:5">
      <c r="B426" s="353">
        <v>46</v>
      </c>
      <c r="C426" s="1102">
        <v>0</v>
      </c>
      <c r="D426" s="1025"/>
      <c r="E426" s="1025"/>
    </row>
    <row r="427" spans="2:5">
      <c r="B427" s="353">
        <v>47</v>
      </c>
      <c r="C427" s="1102">
        <v>0</v>
      </c>
      <c r="D427" s="1025"/>
      <c r="E427" s="1025"/>
    </row>
    <row r="428" spans="2:5">
      <c r="B428" s="353">
        <v>48</v>
      </c>
      <c r="C428" s="1102">
        <v>0</v>
      </c>
      <c r="D428" s="1025"/>
      <c r="E428" s="1025"/>
    </row>
    <row r="429" spans="2:5">
      <c r="B429" s="353">
        <v>49</v>
      </c>
      <c r="C429" s="1102">
        <v>0</v>
      </c>
      <c r="D429" s="1025"/>
      <c r="E429" s="1025"/>
    </row>
    <row r="430" spans="2:5">
      <c r="B430" s="353">
        <v>50</v>
      </c>
      <c r="C430" s="1102">
        <v>0</v>
      </c>
      <c r="D430" s="1025"/>
      <c r="E430" s="1025"/>
    </row>
    <row r="431" spans="2:5">
      <c r="B431" s="353">
        <v>51</v>
      </c>
      <c r="C431" s="1102">
        <v>0</v>
      </c>
      <c r="D431" s="1025"/>
      <c r="E431" s="1025"/>
    </row>
    <row r="432" spans="2:5">
      <c r="B432" s="353">
        <v>52</v>
      </c>
      <c r="C432" s="1102">
        <v>0</v>
      </c>
      <c r="D432" s="1025"/>
      <c r="E432" s="1025"/>
    </row>
    <row r="433" spans="2:5">
      <c r="B433" s="353">
        <v>53</v>
      </c>
      <c r="C433" s="1102">
        <v>0</v>
      </c>
      <c r="D433" s="1025"/>
      <c r="E433" s="1025"/>
    </row>
    <row r="434" spans="2:5">
      <c r="B434" s="353">
        <v>54</v>
      </c>
      <c r="C434" s="1102">
        <v>0</v>
      </c>
      <c r="D434" s="1025"/>
      <c r="E434" s="1025"/>
    </row>
    <row r="435" spans="2:5">
      <c r="B435" s="353">
        <v>55</v>
      </c>
      <c r="C435" s="1102">
        <v>0</v>
      </c>
      <c r="D435" s="1025"/>
      <c r="E435" s="1025"/>
    </row>
    <row r="436" spans="2:5">
      <c r="B436" s="353">
        <v>56</v>
      </c>
      <c r="C436" s="1102">
        <v>0</v>
      </c>
      <c r="D436" s="1025"/>
      <c r="E436" s="1025"/>
    </row>
    <row r="437" spans="2:5">
      <c r="B437" s="353">
        <v>57</v>
      </c>
      <c r="C437" s="1102">
        <v>0</v>
      </c>
      <c r="D437" s="1025"/>
      <c r="E437" s="1025"/>
    </row>
    <row r="438" spans="2:5">
      <c r="B438" s="353">
        <v>58</v>
      </c>
      <c r="C438" s="1102">
        <v>0</v>
      </c>
      <c r="D438" s="1025"/>
      <c r="E438" s="1025"/>
    </row>
    <row r="439" spans="2:5">
      <c r="B439" s="353">
        <v>59</v>
      </c>
      <c r="C439" s="1102">
        <v>0</v>
      </c>
      <c r="D439" s="1025"/>
      <c r="E439" s="1025"/>
    </row>
    <row r="440" spans="2:5">
      <c r="B440" s="353">
        <v>60</v>
      </c>
      <c r="C440" s="1102">
        <v>0</v>
      </c>
      <c r="D440" s="1025"/>
      <c r="E440" s="1025"/>
    </row>
    <row r="441" spans="2:5">
      <c r="B441" s="353">
        <v>61</v>
      </c>
      <c r="C441" s="1102">
        <v>0</v>
      </c>
      <c r="D441" s="1025"/>
      <c r="E441" s="1025"/>
    </row>
    <row r="442" spans="2:5">
      <c r="B442" s="353">
        <v>62</v>
      </c>
      <c r="C442" s="1102">
        <v>0</v>
      </c>
      <c r="D442" s="1025"/>
      <c r="E442" s="1025"/>
    </row>
    <row r="443" spans="2:5">
      <c r="B443" s="353">
        <v>63</v>
      </c>
      <c r="C443" s="1102">
        <v>0</v>
      </c>
      <c r="D443" s="1025"/>
      <c r="E443" s="1025"/>
    </row>
    <row r="444" spans="2:5">
      <c r="B444" s="353">
        <v>64</v>
      </c>
      <c r="C444" s="1102">
        <v>0</v>
      </c>
      <c r="D444" s="1025"/>
      <c r="E444" s="1025"/>
    </row>
    <row r="445" spans="2:5">
      <c r="B445" s="353">
        <v>65</v>
      </c>
      <c r="C445" s="1102">
        <v>0</v>
      </c>
      <c r="D445" s="1025"/>
      <c r="E445" s="1025"/>
    </row>
    <row r="446" spans="2:5">
      <c r="B446" s="353">
        <v>66</v>
      </c>
      <c r="C446" s="1102">
        <v>0</v>
      </c>
      <c r="D446" s="1025"/>
      <c r="E446" s="1025"/>
    </row>
    <row r="447" spans="2:5">
      <c r="B447" s="353">
        <v>67</v>
      </c>
      <c r="C447" s="1102">
        <v>0</v>
      </c>
      <c r="D447" s="1025"/>
      <c r="E447" s="1025"/>
    </row>
    <row r="448" spans="2:5">
      <c r="B448" s="353">
        <v>68</v>
      </c>
      <c r="C448" s="1102">
        <v>0</v>
      </c>
      <c r="D448" s="1025"/>
      <c r="E448" s="1025"/>
    </row>
    <row r="449" spans="2:5">
      <c r="B449" s="353">
        <v>69</v>
      </c>
      <c r="C449" s="1102">
        <v>0</v>
      </c>
      <c r="D449" s="1025"/>
      <c r="E449" s="1025"/>
    </row>
    <row r="450" spans="2:5">
      <c r="B450" s="353">
        <v>70</v>
      </c>
      <c r="C450" s="1102">
        <v>0</v>
      </c>
      <c r="D450" s="1025"/>
      <c r="E450" s="1025"/>
    </row>
    <row r="451" spans="2:5">
      <c r="B451" s="353">
        <v>71</v>
      </c>
      <c r="C451" s="1102">
        <v>0</v>
      </c>
      <c r="D451" s="1025"/>
      <c r="E451" s="1025"/>
    </row>
    <row r="452" spans="2:5">
      <c r="B452" s="353">
        <v>72</v>
      </c>
      <c r="C452" s="1102">
        <v>0</v>
      </c>
      <c r="D452" s="1025"/>
      <c r="E452" s="1025"/>
    </row>
    <row r="453" spans="2:5">
      <c r="B453" s="353">
        <v>73</v>
      </c>
      <c r="C453" s="1102">
        <v>0</v>
      </c>
      <c r="D453" s="1025"/>
      <c r="E453" s="1025"/>
    </row>
    <row r="454" spans="2:5">
      <c r="B454" s="353">
        <v>74</v>
      </c>
      <c r="C454" s="1102">
        <v>0</v>
      </c>
      <c r="D454" s="1025"/>
      <c r="E454" s="1025"/>
    </row>
    <row r="455" spans="2:5">
      <c r="B455" s="353">
        <v>75</v>
      </c>
      <c r="C455" s="1102">
        <v>0</v>
      </c>
      <c r="D455" s="1025"/>
      <c r="E455" s="1025"/>
    </row>
    <row r="456" spans="2:5">
      <c r="B456" s="353">
        <v>76</v>
      </c>
      <c r="C456" s="1102">
        <v>0</v>
      </c>
      <c r="D456" s="1025"/>
      <c r="E456" s="1025"/>
    </row>
    <row r="457" spans="2:5">
      <c r="B457" s="353">
        <v>77</v>
      </c>
      <c r="C457" s="1102">
        <v>0</v>
      </c>
      <c r="D457" s="1025"/>
      <c r="E457" s="1025"/>
    </row>
    <row r="458" spans="2:5">
      <c r="B458" s="353">
        <v>78</v>
      </c>
      <c r="C458" s="1102">
        <v>0</v>
      </c>
      <c r="D458" s="1025"/>
      <c r="E458" s="1025"/>
    </row>
    <row r="459" spans="2:5">
      <c r="B459" s="353">
        <v>79</v>
      </c>
      <c r="C459" s="1102">
        <v>0</v>
      </c>
      <c r="D459" s="1025"/>
      <c r="E459" s="1025"/>
    </row>
    <row r="460" spans="2:5">
      <c r="B460" s="353">
        <v>80</v>
      </c>
      <c r="C460" s="1102">
        <v>0</v>
      </c>
      <c r="D460" s="1025"/>
      <c r="E460" s="1025"/>
    </row>
    <row r="461" spans="2:5">
      <c r="B461" s="353">
        <v>81</v>
      </c>
      <c r="C461" s="1102">
        <v>0</v>
      </c>
      <c r="D461" s="1025"/>
      <c r="E461" s="1025"/>
    </row>
    <row r="462" spans="2:5">
      <c r="B462" s="353">
        <v>82</v>
      </c>
      <c r="C462" s="1102">
        <v>0</v>
      </c>
      <c r="D462" s="1025"/>
      <c r="E462" s="1025"/>
    </row>
    <row r="463" spans="2:5">
      <c r="B463" s="353">
        <v>83</v>
      </c>
      <c r="C463" s="1102">
        <v>0</v>
      </c>
      <c r="D463" s="1025"/>
      <c r="E463" s="1025"/>
    </row>
    <row r="464" spans="2:5">
      <c r="B464" s="353">
        <v>84</v>
      </c>
      <c r="C464" s="1102">
        <v>0</v>
      </c>
      <c r="D464" s="1025"/>
      <c r="E464" s="1025"/>
    </row>
    <row r="465" spans="2:5">
      <c r="B465" s="353">
        <v>85</v>
      </c>
      <c r="C465" s="1102">
        <v>0</v>
      </c>
      <c r="D465" s="1025"/>
      <c r="E465" s="1025"/>
    </row>
    <row r="466" spans="2:5">
      <c r="B466" s="353">
        <v>86</v>
      </c>
      <c r="C466" s="1102">
        <v>0</v>
      </c>
      <c r="D466" s="1025"/>
      <c r="E466" s="1025"/>
    </row>
    <row r="467" spans="2:5">
      <c r="B467" s="353">
        <v>87</v>
      </c>
      <c r="C467" s="1102">
        <v>0</v>
      </c>
      <c r="D467" s="1025"/>
      <c r="E467" s="1025"/>
    </row>
    <row r="468" spans="2:5">
      <c r="B468" s="353">
        <v>88</v>
      </c>
      <c r="C468" s="1102">
        <v>0</v>
      </c>
      <c r="D468" s="1025"/>
      <c r="E468" s="1025"/>
    </row>
    <row r="469" spans="2:5">
      <c r="B469" s="353">
        <v>89</v>
      </c>
      <c r="C469" s="1102">
        <v>0</v>
      </c>
      <c r="D469" s="1025"/>
      <c r="E469" s="1025"/>
    </row>
    <row r="470" spans="2:5">
      <c r="B470" s="353">
        <v>90</v>
      </c>
      <c r="C470" s="1102">
        <v>0</v>
      </c>
      <c r="D470" s="1025"/>
      <c r="E470" s="1025"/>
    </row>
    <row r="471" spans="2:5">
      <c r="B471" s="353">
        <v>91</v>
      </c>
      <c r="C471" s="1102">
        <v>0</v>
      </c>
      <c r="D471" s="1025"/>
      <c r="E471" s="1025"/>
    </row>
    <row r="472" spans="2:5">
      <c r="B472" s="353">
        <v>92</v>
      </c>
      <c r="C472" s="1102">
        <v>0</v>
      </c>
      <c r="D472" s="1025"/>
      <c r="E472" s="1025"/>
    </row>
    <row r="473" spans="2:5">
      <c r="B473" s="353">
        <v>93</v>
      </c>
      <c r="C473" s="1102">
        <v>0</v>
      </c>
      <c r="D473" s="1025"/>
      <c r="E473" s="1025"/>
    </row>
    <row r="474" spans="2:5">
      <c r="B474" s="353">
        <v>94</v>
      </c>
      <c r="C474" s="1102">
        <v>0</v>
      </c>
      <c r="D474" s="1025"/>
      <c r="E474" s="1025"/>
    </row>
    <row r="475" spans="2:5">
      <c r="B475" s="353">
        <v>95</v>
      </c>
      <c r="C475" s="1102">
        <v>0</v>
      </c>
      <c r="D475" s="1025"/>
      <c r="E475" s="1025"/>
    </row>
    <row r="476" spans="2:5">
      <c r="B476" s="353">
        <v>96</v>
      </c>
      <c r="C476" s="1102">
        <v>0</v>
      </c>
      <c r="D476" s="1025"/>
      <c r="E476" s="1025"/>
    </row>
    <row r="477" spans="2:5">
      <c r="B477" s="353">
        <v>97</v>
      </c>
      <c r="C477" s="1102">
        <v>0</v>
      </c>
      <c r="D477" s="1025"/>
      <c r="E477" s="1025" t="s">
        <v>643</v>
      </c>
    </row>
    <row r="478" spans="2:5" ht="17" thickBot="1">
      <c r="B478" s="1018">
        <v>98</v>
      </c>
      <c r="C478" s="1103">
        <v>0</v>
      </c>
      <c r="D478" s="1025"/>
      <c r="E478" s="1025">
        <f>SUM(C330:C478)</f>
        <v>8760</v>
      </c>
    </row>
    <row r="479" spans="2:5">
      <c r="B479" s="292"/>
      <c r="C479" s="292"/>
    </row>
    <row r="480" spans="2:5">
      <c r="B480" s="292"/>
      <c r="C480" s="292"/>
    </row>
    <row r="481" spans="2:31">
      <c r="B481" s="292"/>
      <c r="C481" s="292"/>
    </row>
    <row r="482" spans="2:31">
      <c r="B482" s="292"/>
      <c r="C482" s="292"/>
    </row>
    <row r="490" spans="2:31">
      <c r="C490" s="1025"/>
      <c r="D490" s="1025"/>
      <c r="E490" s="1025"/>
      <c r="F490" s="1025"/>
      <c r="G490" s="1025"/>
      <c r="H490" s="1025"/>
      <c r="I490" s="1025"/>
      <c r="J490" s="1025"/>
      <c r="K490" s="1025"/>
      <c r="L490" s="1025"/>
      <c r="M490" s="1025"/>
      <c r="N490" s="1025"/>
      <c r="O490" s="1025"/>
      <c r="P490" s="1025"/>
    </row>
    <row r="491" spans="2:31">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31">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31">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31">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31">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31">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31">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31">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31">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31">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31">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31">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31">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31">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31">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31">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31">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31">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transitionEvaluation="1" codeName="Sheet19">
    <pageSetUpPr fitToPage="1"/>
  </sheetPr>
  <dimension ref="A3:AE579"/>
  <sheetViews>
    <sheetView showGridLines="0" zoomScale="75" zoomScaleNormal="75" workbookViewId="0"/>
  </sheetViews>
  <sheetFormatPr baseColWidth="10" defaultColWidth="9.7109375" defaultRowHeight="16"/>
  <cols>
    <col min="1" max="1" width="9.7109375" style="931"/>
    <col min="2" max="2" width="12.7109375" style="931" customWidth="1"/>
    <col min="3" max="3" width="9.7109375" style="931" customWidth="1"/>
    <col min="4" max="5" width="9.7109375" style="931"/>
    <col min="6" max="6" width="9.7109375" style="931" customWidth="1"/>
    <col min="7" max="7" width="9.7109375" style="931"/>
    <col min="8" max="8" width="7.7109375" style="931" customWidth="1"/>
    <col min="9" max="9" width="12" style="931" customWidth="1"/>
    <col min="10" max="11" width="8.7109375" style="931" customWidth="1"/>
    <col min="12" max="12" width="12.42578125" style="931" customWidth="1"/>
    <col min="13" max="15" width="8.7109375" style="931" customWidth="1"/>
    <col min="16" max="16" width="11.28515625" style="931" customWidth="1"/>
    <col min="17" max="17" width="8.7109375" style="931" customWidth="1"/>
    <col min="18" max="25" width="8.28515625" style="931" customWidth="1"/>
    <col min="26" max="29" width="8.7109375" style="931" customWidth="1"/>
    <col min="30" max="16384" width="9.7109375" style="931"/>
  </cols>
  <sheetData>
    <row r="3" spans="1:6">
      <c r="A3" s="931" t="s">
        <v>138</v>
      </c>
      <c r="F3" s="189" t="s">
        <v>644</v>
      </c>
    </row>
    <row r="4" spans="1:6">
      <c r="A4" s="189" t="s">
        <v>645</v>
      </c>
    </row>
    <row r="6" spans="1:6">
      <c r="A6" s="931" t="s">
        <v>139</v>
      </c>
    </row>
    <row r="8" spans="1:6">
      <c r="A8" s="189" t="s">
        <v>646</v>
      </c>
    </row>
    <row r="10" spans="1:6">
      <c r="A10" s="189" t="s">
        <v>647</v>
      </c>
    </row>
    <row r="11" spans="1:6">
      <c r="A11" s="189"/>
    </row>
    <row r="12" spans="1:6">
      <c r="A12" s="189" t="s">
        <v>648</v>
      </c>
    </row>
    <row r="14" spans="1:6">
      <c r="A14" s="189" t="s">
        <v>1129</v>
      </c>
    </row>
    <row r="15" spans="1:6">
      <c r="A15" s="189" t="s">
        <v>1130</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983"/>
      <c r="B31" s="123"/>
      <c r="C31" s="123"/>
      <c r="D31" s="123"/>
      <c r="E31" s="123"/>
      <c r="F31" s="123"/>
      <c r="G31" s="123"/>
      <c r="H31" s="123"/>
      <c r="I31" s="123"/>
      <c r="J31" s="123"/>
      <c r="K31" s="123"/>
      <c r="L31" s="123"/>
    </row>
    <row r="32" spans="1:12">
      <c r="A32" s="189" t="s">
        <v>1131</v>
      </c>
    </row>
    <row r="33" spans="1:10">
      <c r="A33" s="189" t="s">
        <v>649</v>
      </c>
    </row>
    <row r="35" spans="1:10">
      <c r="A35" s="701" t="s">
        <v>853</v>
      </c>
      <c r="B35" s="701" t="s">
        <v>673</v>
      </c>
      <c r="C35" s="378" t="s">
        <v>674</v>
      </c>
    </row>
    <row r="36" spans="1:10">
      <c r="A36" s="701" t="s">
        <v>143</v>
      </c>
      <c r="B36" s="701">
        <v>4</v>
      </c>
      <c r="C36" s="701">
        <v>8</v>
      </c>
      <c r="F36" s="932"/>
    </row>
    <row r="38" spans="1:10">
      <c r="A38" s="329" t="s">
        <v>1132</v>
      </c>
      <c r="B38" s="330"/>
      <c r="C38" s="330"/>
      <c r="D38" s="330"/>
      <c r="F38" s="330"/>
      <c r="H38" s="330"/>
      <c r="I38" s="330"/>
      <c r="J38" s="330"/>
    </row>
    <row r="39" spans="1:10" ht="15" customHeight="1">
      <c r="A39" s="331"/>
      <c r="B39" s="883" t="s">
        <v>650</v>
      </c>
      <c r="C39" s="329" t="s">
        <v>651</v>
      </c>
      <c r="D39" s="331"/>
      <c r="E39" s="331"/>
      <c r="F39" s="331"/>
      <c r="H39" s="330"/>
      <c r="I39" s="330"/>
      <c r="J39" s="330"/>
    </row>
    <row r="40" spans="1:10">
      <c r="A40" s="329"/>
      <c r="B40" s="883" t="s">
        <v>652</v>
      </c>
      <c r="C40" s="329" t="s">
        <v>653</v>
      </c>
      <c r="D40" s="331"/>
      <c r="E40" s="331"/>
      <c r="F40" s="331"/>
      <c r="H40" s="330"/>
      <c r="I40" s="330"/>
      <c r="J40" s="330"/>
    </row>
    <row r="41" spans="1:10">
      <c r="A41" s="330"/>
      <c r="B41" s="883" t="s">
        <v>654</v>
      </c>
      <c r="C41" s="329" t="s">
        <v>655</v>
      </c>
      <c r="D41" s="331"/>
      <c r="E41" s="331"/>
      <c r="F41" s="331"/>
      <c r="H41" s="330"/>
      <c r="I41" s="330"/>
      <c r="J41" s="330"/>
    </row>
    <row r="42" spans="1:10">
      <c r="A42" s="331"/>
      <c r="B42" s="883" t="s">
        <v>656</v>
      </c>
      <c r="C42" s="329" t="s">
        <v>657</v>
      </c>
      <c r="D42" s="330"/>
      <c r="E42" s="330"/>
      <c r="F42" s="330"/>
      <c r="H42" s="330"/>
      <c r="I42" s="330"/>
      <c r="J42" s="330"/>
    </row>
    <row r="43" spans="1:10">
      <c r="A43" s="330"/>
      <c r="B43" s="883" t="s">
        <v>658</v>
      </c>
      <c r="C43" s="329" t="s">
        <v>659</v>
      </c>
      <c r="D43" s="330"/>
      <c r="E43" s="330"/>
      <c r="F43" s="330"/>
      <c r="H43" s="330"/>
      <c r="I43" s="330"/>
      <c r="J43" s="330"/>
    </row>
    <row r="44" spans="1:10">
      <c r="A44" s="330"/>
      <c r="B44" s="883" t="s">
        <v>660</v>
      </c>
      <c r="C44" s="884" t="s">
        <v>661</v>
      </c>
      <c r="D44" s="330"/>
      <c r="E44" s="330"/>
      <c r="F44" s="330"/>
      <c r="H44" s="330"/>
      <c r="I44" s="332"/>
      <c r="J44" s="330"/>
    </row>
    <row r="45" spans="1:10">
      <c r="A45" s="333"/>
      <c r="B45" s="883" t="s">
        <v>942</v>
      </c>
      <c r="C45" s="329" t="s">
        <v>1133</v>
      </c>
      <c r="D45" s="330"/>
      <c r="E45" s="330"/>
      <c r="F45" s="330"/>
      <c r="H45" s="330"/>
      <c r="I45" s="330"/>
      <c r="J45" s="330"/>
    </row>
    <row r="46" spans="1:10">
      <c r="B46" s="883" t="s">
        <v>943</v>
      </c>
      <c r="C46" s="329" t="s">
        <v>952</v>
      </c>
      <c r="D46" s="330"/>
    </row>
    <row r="47" spans="1:10">
      <c r="A47" s="330"/>
      <c r="B47" s="883" t="s">
        <v>927</v>
      </c>
      <c r="C47" s="329" t="s">
        <v>928</v>
      </c>
    </row>
    <row r="48" spans="1:10">
      <c r="A48" s="330"/>
      <c r="B48" s="883" t="s">
        <v>662</v>
      </c>
      <c r="C48" s="884" t="s">
        <v>663</v>
      </c>
      <c r="D48" s="330"/>
      <c r="E48" s="330"/>
      <c r="F48" s="330"/>
      <c r="H48" s="330"/>
      <c r="I48" s="330"/>
      <c r="J48" s="330"/>
    </row>
    <row r="49" spans="1:15">
      <c r="A49" s="330"/>
      <c r="B49" s="335"/>
      <c r="C49" s="335" t="s">
        <v>910</v>
      </c>
      <c r="D49" s="330"/>
      <c r="E49" s="330"/>
      <c r="F49" s="330"/>
      <c r="H49" s="330"/>
      <c r="I49" s="330"/>
      <c r="J49" s="330"/>
    </row>
    <row r="50" spans="1:15">
      <c r="A50" s="334"/>
      <c r="B50" s="335"/>
      <c r="C50" s="335" t="s">
        <v>664</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3"/>
      <c r="C53" s="335"/>
    </row>
    <row r="55" spans="1:15">
      <c r="A55" s="886" t="s">
        <v>1052</v>
      </c>
      <c r="B55" s="887"/>
      <c r="C55" s="843"/>
      <c r="D55" s="843"/>
      <c r="E55" s="843"/>
      <c r="F55" s="843"/>
      <c r="G55" s="843"/>
      <c r="H55" s="843"/>
      <c r="I55" s="843"/>
      <c r="J55" s="843"/>
      <c r="K55" s="843"/>
      <c r="L55" s="843"/>
    </row>
    <row r="56" spans="1:15">
      <c r="A56" s="886" t="s">
        <v>1053</v>
      </c>
      <c r="B56" s="887"/>
      <c r="C56" s="843"/>
      <c r="D56" s="843"/>
      <c r="E56" s="843"/>
      <c r="F56" s="843"/>
      <c r="G56" s="843"/>
      <c r="H56" s="843"/>
      <c r="I56" s="843"/>
      <c r="J56" s="123"/>
      <c r="K56" s="123"/>
      <c r="L56" s="123"/>
    </row>
    <row r="57" spans="1:15">
      <c r="A57" s="984"/>
      <c r="B57" s="330"/>
      <c r="C57" s="123"/>
      <c r="D57" s="123"/>
      <c r="E57" s="123"/>
      <c r="F57" s="123"/>
      <c r="G57" s="123"/>
      <c r="H57" s="123"/>
      <c r="I57" s="123"/>
      <c r="J57" s="123"/>
      <c r="K57" s="123"/>
      <c r="L57" s="123"/>
    </row>
    <row r="58" spans="1:15">
      <c r="A58" s="889"/>
      <c r="B58" s="330"/>
      <c r="C58" s="123"/>
      <c r="D58" s="123"/>
      <c r="E58" s="123"/>
      <c r="F58" s="123"/>
      <c r="G58" s="891"/>
      <c r="H58" s="123"/>
      <c r="I58" s="123"/>
      <c r="J58" s="123"/>
      <c r="K58" s="123"/>
      <c r="L58" s="123"/>
      <c r="O58" s="888"/>
    </row>
    <row r="59" spans="1:15">
      <c r="B59" s="890"/>
      <c r="C59" s="846"/>
      <c r="D59" s="846"/>
      <c r="E59" s="846"/>
      <c r="F59" s="846"/>
    </row>
    <row r="60" spans="1:15" ht="17" thickBot="1"/>
    <row r="61" spans="1:15">
      <c r="B61" s="940" t="s">
        <v>665</v>
      </c>
      <c r="C61" s="339" t="s">
        <v>10</v>
      </c>
      <c r="D61" s="339"/>
      <c r="E61" s="339"/>
      <c r="F61" s="340"/>
    </row>
    <row r="62" spans="1:15">
      <c r="B62" s="941" t="s">
        <v>666</v>
      </c>
      <c r="C62" s="342" t="s">
        <v>1421</v>
      </c>
      <c r="D62" s="342"/>
      <c r="E62" s="342"/>
      <c r="F62" s="343"/>
    </row>
    <row r="63" spans="1:15" ht="17" thickBot="1">
      <c r="B63" s="942" t="s">
        <v>667</v>
      </c>
      <c r="C63" s="833">
        <v>43580</v>
      </c>
      <c r="D63" s="345"/>
      <c r="E63" s="345"/>
      <c r="F63" s="346"/>
    </row>
    <row r="64" spans="1:15">
      <c r="B64" s="176"/>
    </row>
    <row r="65" spans="2:13">
      <c r="B65" s="176"/>
    </row>
    <row r="66" spans="2:13" ht="17" thickBot="1">
      <c r="B66" s="176" t="s">
        <v>653</v>
      </c>
    </row>
    <row r="67" spans="2:13">
      <c r="B67" s="347"/>
      <c r="C67" s="348" t="s">
        <v>668</v>
      </c>
      <c r="D67" s="349"/>
      <c r="E67" s="350"/>
      <c r="F67" s="351"/>
      <c r="G67" s="350" t="s">
        <v>669</v>
      </c>
      <c r="H67" s="351"/>
      <c r="I67" s="352"/>
      <c r="J67" s="351"/>
      <c r="K67" s="351"/>
      <c r="L67" s="349"/>
      <c r="M67" s="170"/>
    </row>
    <row r="68" spans="2:13">
      <c r="B68" s="353"/>
      <c r="C68" s="949" t="s">
        <v>442</v>
      </c>
      <c r="D68" s="354" t="s">
        <v>443</v>
      </c>
      <c r="E68" s="355" t="s">
        <v>670</v>
      </c>
      <c r="F68" s="356"/>
      <c r="G68" s="357"/>
      <c r="H68" s="357"/>
      <c r="I68" s="358" t="s">
        <v>671</v>
      </c>
      <c r="L68" s="359"/>
      <c r="M68" s="357"/>
    </row>
    <row r="69" spans="2:13" ht="17" thickBot="1">
      <c r="B69" s="360" t="s">
        <v>63</v>
      </c>
      <c r="C69" s="361" t="s">
        <v>166</v>
      </c>
      <c r="D69" s="362" t="s">
        <v>166</v>
      </c>
      <c r="E69" s="363" t="s">
        <v>167</v>
      </c>
      <c r="F69" s="892" t="s">
        <v>672</v>
      </c>
      <c r="G69" s="687" t="s">
        <v>673</v>
      </c>
      <c r="H69" s="364" t="s">
        <v>674</v>
      </c>
      <c r="I69" s="365" t="s">
        <v>167</v>
      </c>
      <c r="J69" s="892" t="s">
        <v>672</v>
      </c>
      <c r="K69" s="687" t="s">
        <v>673</v>
      </c>
      <c r="L69" s="366" t="s">
        <v>674</v>
      </c>
      <c r="M69" s="356"/>
    </row>
    <row r="70" spans="2:13">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3">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3">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3">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ht="17"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2:12">
      <c r="E116" s="943" t="s">
        <v>675</v>
      </c>
    </row>
    <row r="117" spans="2:12">
      <c r="E117" s="370"/>
    </row>
    <row r="118" spans="2:12">
      <c r="E118" s="370"/>
    </row>
    <row r="119" spans="2:12">
      <c r="E119" s="370"/>
    </row>
    <row r="120" spans="2:12">
      <c r="E120" s="370"/>
    </row>
    <row r="121" spans="2:12">
      <c r="E121" s="370"/>
    </row>
    <row r="122" spans="2:12">
      <c r="E122" s="370"/>
    </row>
    <row r="125" spans="2:12">
      <c r="B125" s="377"/>
    </row>
    <row r="126" spans="2:12" ht="17" thickBot="1">
      <c r="B126" s="176" t="s">
        <v>655</v>
      </c>
      <c r="D126" s="932"/>
    </row>
    <row r="127" spans="2:12">
      <c r="B127" s="347"/>
      <c r="C127" s="371" t="s">
        <v>676</v>
      </c>
      <c r="D127" s="372"/>
      <c r="E127" s="350" t="s">
        <v>1134</v>
      </c>
      <c r="F127" s="350"/>
      <c r="G127" s="351"/>
      <c r="H127" s="372"/>
      <c r="I127" s="351"/>
      <c r="J127" s="351"/>
      <c r="K127" s="349"/>
    </row>
    <row r="128" spans="2:12">
      <c r="B128" s="353"/>
      <c r="C128" s="950" t="s">
        <v>677</v>
      </c>
      <c r="D128" s="951" t="s">
        <v>678</v>
      </c>
      <c r="E128" s="952"/>
      <c r="F128" s="357"/>
      <c r="G128" s="374"/>
      <c r="H128" s="368" t="s">
        <v>679</v>
      </c>
      <c r="I128" s="356"/>
      <c r="J128" s="170"/>
      <c r="K128" s="367"/>
    </row>
    <row r="129" spans="2:11" ht="17" thickBot="1">
      <c r="B129" s="360" t="s">
        <v>63</v>
      </c>
      <c r="C129" s="375" t="s">
        <v>680</v>
      </c>
      <c r="D129" s="363" t="s">
        <v>680</v>
      </c>
      <c r="E129" s="892" t="s">
        <v>672</v>
      </c>
      <c r="F129" s="687" t="s">
        <v>673</v>
      </c>
      <c r="G129" s="364" t="s">
        <v>674</v>
      </c>
      <c r="H129" s="365" t="s">
        <v>680</v>
      </c>
      <c r="I129" s="892" t="s">
        <v>672</v>
      </c>
      <c r="J129" s="687" t="s">
        <v>673</v>
      </c>
      <c r="K129" s="366" t="s">
        <v>674</v>
      </c>
    </row>
    <row r="130" spans="2:11">
      <c r="B130" s="347" t="s">
        <v>74</v>
      </c>
      <c r="C130" s="735">
        <v>24.2578</v>
      </c>
      <c r="D130" s="736">
        <v>-13.844209017671901</v>
      </c>
      <c r="E130" s="723" t="s">
        <v>145</v>
      </c>
      <c r="F130" s="1190">
        <v>9</v>
      </c>
      <c r="G130" s="737">
        <v>7</v>
      </c>
      <c r="H130" s="738">
        <v>62.369162105402097</v>
      </c>
      <c r="I130" s="723" t="s">
        <v>161</v>
      </c>
      <c r="J130" s="1190">
        <v>1</v>
      </c>
      <c r="K130" s="725">
        <v>15</v>
      </c>
    </row>
    <row r="131" spans="2:11">
      <c r="B131" s="353" t="s">
        <v>75</v>
      </c>
      <c r="C131" s="739">
        <v>24.462299999999999</v>
      </c>
      <c r="D131" s="740">
        <v>0.63931465094144102</v>
      </c>
      <c r="E131" s="723" t="s">
        <v>145</v>
      </c>
      <c r="F131" s="1189">
        <v>9</v>
      </c>
      <c r="G131" s="723">
        <v>7</v>
      </c>
      <c r="H131" s="724">
        <v>43.2522321490571</v>
      </c>
      <c r="I131" s="723" t="s">
        <v>159</v>
      </c>
      <c r="J131" s="1189">
        <v>12</v>
      </c>
      <c r="K131" s="729">
        <v>15</v>
      </c>
    </row>
    <row r="132" spans="2:11">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 r="B133" s="353" t="s">
        <v>77</v>
      </c>
      <c r="C133" s="739">
        <v>14.678599999999999</v>
      </c>
      <c r="D133" s="740">
        <v>-12.7995377141478</v>
      </c>
      <c r="E133" s="723" t="s">
        <v>145</v>
      </c>
      <c r="F133" s="1189">
        <v>9</v>
      </c>
      <c r="G133" s="723">
        <v>6</v>
      </c>
      <c r="H133" s="724">
        <v>36.126665293915899</v>
      </c>
      <c r="I133" s="723" t="s">
        <v>159</v>
      </c>
      <c r="J133" s="1189">
        <v>11</v>
      </c>
      <c r="K133" s="729">
        <v>16</v>
      </c>
    </row>
    <row r="134" spans="2:11">
      <c r="B134" s="696" t="s">
        <v>681</v>
      </c>
      <c r="C134" s="739">
        <v>30.186900000000001</v>
      </c>
      <c r="D134" s="740">
        <v>-8.0735511566777696</v>
      </c>
      <c r="E134" s="723" t="s">
        <v>145</v>
      </c>
      <c r="F134" s="1189">
        <v>9</v>
      </c>
      <c r="G134" s="723">
        <v>7</v>
      </c>
      <c r="H134" s="724">
        <v>69.774155805433296</v>
      </c>
      <c r="I134" s="723" t="s">
        <v>143</v>
      </c>
      <c r="J134" s="1189">
        <v>22</v>
      </c>
      <c r="K134" s="729">
        <v>16</v>
      </c>
    </row>
    <row r="135" spans="2:11">
      <c r="B135" s="696" t="s">
        <v>682</v>
      </c>
      <c r="C135" s="739">
        <v>30.492000000000001</v>
      </c>
      <c r="D135" s="740">
        <v>9.4716760739404506</v>
      </c>
      <c r="E135" s="723" t="s">
        <v>163</v>
      </c>
      <c r="F135" s="1189">
        <v>4</v>
      </c>
      <c r="G135" s="723">
        <v>7</v>
      </c>
      <c r="H135" s="724">
        <v>48.540639276071502</v>
      </c>
      <c r="I135" s="723" t="s">
        <v>159</v>
      </c>
      <c r="J135" s="1189">
        <v>12</v>
      </c>
      <c r="K135" s="729">
        <v>15</v>
      </c>
    </row>
    <row r="136" spans="2:11" ht="17"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2:11">
      <c r="E137" s="943" t="s">
        <v>675</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683</v>
      </c>
      <c r="C152" s="935"/>
      <c r="D152" s="935"/>
      <c r="E152" s="935"/>
      <c r="F152" s="955"/>
      <c r="G152" s="935"/>
      <c r="H152" s="935"/>
      <c r="I152" s="935"/>
    </row>
    <row r="153" spans="2:11">
      <c r="B153" s="931" t="s">
        <v>95</v>
      </c>
      <c r="C153" s="935"/>
      <c r="D153" s="935"/>
      <c r="E153" s="935"/>
      <c r="F153" s="955"/>
      <c r="G153" s="935"/>
      <c r="H153" s="935"/>
      <c r="I153" s="935"/>
    </row>
    <row r="154" spans="2:11" ht="19" thickBot="1">
      <c r="B154" s="189" t="s">
        <v>684</v>
      </c>
      <c r="C154" s="937" t="s">
        <v>685</v>
      </c>
      <c r="D154" s="935"/>
      <c r="E154" s="935"/>
      <c r="F154" s="955"/>
      <c r="G154" s="935"/>
      <c r="H154" s="935"/>
      <c r="I154" s="935"/>
    </row>
    <row r="155" spans="2:11">
      <c r="B155" s="379" t="s">
        <v>175</v>
      </c>
      <c r="C155" s="778">
        <v>1668.98</v>
      </c>
    </row>
    <row r="156" spans="2:11">
      <c r="B156" s="353" t="s">
        <v>171</v>
      </c>
      <c r="C156" s="739">
        <v>440.16500000000002</v>
      </c>
    </row>
    <row r="157" spans="2:11">
      <c r="B157" s="353" t="s">
        <v>172</v>
      </c>
      <c r="C157" s="739">
        <v>1067.94</v>
      </c>
    </row>
    <row r="158" spans="2:11">
      <c r="B158" s="353" t="s">
        <v>174</v>
      </c>
      <c r="C158" s="739">
        <v>1384.23</v>
      </c>
      <c r="J158" s="170"/>
    </row>
    <row r="159" spans="2:11" ht="17" thickBot="1">
      <c r="B159" s="380" t="s">
        <v>173</v>
      </c>
      <c r="C159" s="741">
        <v>974.47299999999996</v>
      </c>
    </row>
    <row r="160" spans="2:11">
      <c r="B160" s="351"/>
      <c r="C160" s="189"/>
    </row>
    <row r="161" spans="2:11">
      <c r="B161" s="189" t="s">
        <v>686</v>
      </c>
      <c r="C161" s="189"/>
    </row>
    <row r="162" spans="2:11" ht="19" thickBot="1">
      <c r="B162" s="189" t="s">
        <v>687</v>
      </c>
      <c r="C162" s="378" t="s">
        <v>685</v>
      </c>
    </row>
    <row r="163" spans="2:11">
      <c r="B163" s="379" t="s">
        <v>688</v>
      </c>
      <c r="C163" s="735">
        <v>822.58900000000006</v>
      </c>
    </row>
    <row r="164" spans="2:11">
      <c r="B164" s="696" t="s">
        <v>689</v>
      </c>
      <c r="C164" s="739">
        <v>448.49299999999999</v>
      </c>
    </row>
    <row r="165" spans="2:11">
      <c r="B165" s="696" t="s">
        <v>690</v>
      </c>
      <c r="C165" s="739">
        <v>1039.23</v>
      </c>
    </row>
    <row r="166" spans="2:11" ht="17" thickBot="1">
      <c r="B166" s="380" t="s">
        <v>691</v>
      </c>
      <c r="C166" s="741">
        <v>623.79700000000003</v>
      </c>
    </row>
    <row r="167" spans="2:11">
      <c r="C167" s="189"/>
    </row>
    <row r="168" spans="2:11">
      <c r="B168" s="189" t="s">
        <v>692</v>
      </c>
      <c r="C168" s="189"/>
    </row>
    <row r="169" spans="2:11" ht="19" thickBot="1">
      <c r="B169" s="189" t="s">
        <v>687</v>
      </c>
      <c r="C169" s="378" t="s">
        <v>685</v>
      </c>
    </row>
    <row r="170" spans="2:11">
      <c r="B170" s="379" t="s">
        <v>693</v>
      </c>
      <c r="C170" s="735">
        <v>661.81</v>
      </c>
    </row>
    <row r="171" spans="2:11" ht="17" thickBot="1">
      <c r="B171" s="380" t="s">
        <v>694</v>
      </c>
      <c r="C171" s="741">
        <v>445.54899999999998</v>
      </c>
    </row>
    <row r="174" spans="2:11" ht="17" thickBot="1">
      <c r="B174" s="702" t="s">
        <v>695</v>
      </c>
      <c r="C174" s="943"/>
      <c r="D174" s="944"/>
      <c r="E174" s="943"/>
      <c r="F174" s="943"/>
      <c r="G174" s="943"/>
      <c r="H174" s="943"/>
      <c r="I174" s="943"/>
      <c r="J174" s="943"/>
      <c r="K174" s="943"/>
    </row>
    <row r="175" spans="2:11">
      <c r="B175" s="692"/>
      <c r="C175" s="682" t="s">
        <v>676</v>
      </c>
      <c r="D175" s="693"/>
      <c r="E175" s="693" t="s">
        <v>962</v>
      </c>
      <c r="F175" s="693"/>
      <c r="G175" s="693"/>
      <c r="H175" s="694"/>
      <c r="I175" s="693"/>
      <c r="J175" s="693"/>
      <c r="K175" s="851"/>
    </row>
    <row r="176" spans="2:11">
      <c r="B176" s="696"/>
      <c r="C176" s="956" t="s">
        <v>677</v>
      </c>
      <c r="D176" s="957" t="s">
        <v>678</v>
      </c>
      <c r="E176" s="958"/>
      <c r="F176" s="684"/>
      <c r="G176" s="853"/>
      <c r="H176" s="893" t="s">
        <v>679</v>
      </c>
      <c r="I176" s="893"/>
      <c r="J176" s="684"/>
      <c r="K176" s="854"/>
    </row>
    <row r="177" spans="2:21" ht="17" thickBot="1">
      <c r="B177" s="855" t="s">
        <v>63</v>
      </c>
      <c r="C177" s="685" t="s">
        <v>680</v>
      </c>
      <c r="D177" s="687" t="s">
        <v>680</v>
      </c>
      <c r="E177" s="892" t="s">
        <v>672</v>
      </c>
      <c r="F177" s="687" t="s">
        <v>673</v>
      </c>
      <c r="G177" s="687" t="s">
        <v>674</v>
      </c>
      <c r="H177" s="856" t="s">
        <v>680</v>
      </c>
      <c r="I177" s="892" t="s">
        <v>672</v>
      </c>
      <c r="J177" s="687" t="s">
        <v>673</v>
      </c>
      <c r="K177" s="691" t="s">
        <v>674</v>
      </c>
    </row>
    <row r="178" spans="2:21" ht="17"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2:21">
      <c r="E179" s="943" t="s">
        <v>675</v>
      </c>
    </row>
    <row r="185" spans="2:21" ht="17" thickBot="1">
      <c r="B185" s="702" t="s">
        <v>696</v>
      </c>
      <c r="C185" s="943"/>
      <c r="D185" s="943"/>
      <c r="E185" s="943"/>
      <c r="F185" s="943"/>
      <c r="G185" s="943"/>
      <c r="H185" s="943"/>
      <c r="I185" s="943"/>
      <c r="J185" s="943"/>
      <c r="K185" s="943"/>
      <c r="L185" s="943"/>
      <c r="M185" s="943"/>
      <c r="N185" s="943"/>
      <c r="O185" s="943"/>
      <c r="P185" s="943"/>
      <c r="Q185" s="943"/>
      <c r="R185" s="943"/>
      <c r="S185" s="370"/>
      <c r="T185" s="370"/>
      <c r="U185" s="370"/>
    </row>
    <row r="186" spans="2:21">
      <c r="B186" s="694"/>
      <c r="C186" s="862"/>
      <c r="D186" s="693"/>
      <c r="E186" s="693"/>
      <c r="F186" s="863" t="s">
        <v>697</v>
      </c>
      <c r="G186" s="693"/>
      <c r="H186" s="693"/>
      <c r="I186" s="693"/>
      <c r="J186" s="693"/>
      <c r="K186" s="862"/>
      <c r="L186" s="693"/>
      <c r="M186" s="693"/>
      <c r="N186" s="863" t="s">
        <v>698</v>
      </c>
      <c r="O186" s="693"/>
      <c r="P186" s="693"/>
      <c r="Q186" s="693"/>
      <c r="R186" s="851"/>
    </row>
    <row r="187" spans="2:21">
      <c r="B187" s="697"/>
      <c r="C187" s="688" t="s">
        <v>699</v>
      </c>
      <c r="D187" s="864" t="s">
        <v>699</v>
      </c>
      <c r="E187" s="865"/>
      <c r="F187" s="893" t="s">
        <v>955</v>
      </c>
      <c r="G187" s="866"/>
      <c r="H187" s="893"/>
      <c r="I187" s="893"/>
      <c r="J187" s="893"/>
      <c r="K187" s="688" t="s">
        <v>699</v>
      </c>
      <c r="L187" s="864" t="s">
        <v>699</v>
      </c>
      <c r="M187" s="893"/>
      <c r="N187" s="893" t="s">
        <v>956</v>
      </c>
      <c r="O187" s="893"/>
      <c r="P187" s="865"/>
      <c r="Q187" s="893"/>
      <c r="R187" s="854"/>
    </row>
    <row r="188" spans="2:21">
      <c r="B188" s="697"/>
      <c r="C188" s="688" t="s">
        <v>442</v>
      </c>
      <c r="D188" s="864" t="s">
        <v>443</v>
      </c>
      <c r="E188" s="865" t="s">
        <v>700</v>
      </c>
      <c r="F188" s="893"/>
      <c r="G188" s="866"/>
      <c r="H188" s="893" t="s">
        <v>701</v>
      </c>
      <c r="I188" s="893"/>
      <c r="J188" s="893"/>
      <c r="K188" s="688" t="s">
        <v>442</v>
      </c>
      <c r="L188" s="864" t="s">
        <v>443</v>
      </c>
      <c r="M188" s="865" t="s">
        <v>700</v>
      </c>
      <c r="N188" s="893"/>
      <c r="O188" s="893"/>
      <c r="P188" s="865" t="s">
        <v>702</v>
      </c>
      <c r="Q188" s="893"/>
      <c r="R188" s="854"/>
    </row>
    <row r="189" spans="2:21" ht="17" thickBot="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row>
    <row r="190" spans="2:21">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21">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21">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21">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21">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21">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21">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21">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21">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21">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21">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21" ht="17"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2:21">
      <c r="O202" s="325"/>
      <c r="P202" s="325"/>
      <c r="Q202" s="325"/>
      <c r="R202" s="324"/>
      <c r="S202" s="324"/>
      <c r="T202" s="324"/>
      <c r="U202" s="324"/>
    </row>
    <row r="203" spans="2:21">
      <c r="B203" s="1184" t="s">
        <v>1116</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7" thickBot="1">
      <c r="B225" s="176" t="s">
        <v>1055</v>
      </c>
      <c r="L225" s="894"/>
      <c r="M225" s="123"/>
      <c r="N225" s="123"/>
      <c r="O225" s="123"/>
      <c r="P225" s="123"/>
      <c r="Q225" s="123"/>
      <c r="R225" s="123"/>
      <c r="S225" s="123"/>
      <c r="T225" s="123"/>
      <c r="U225" s="123"/>
      <c r="V225" s="123"/>
      <c r="W225" s="123"/>
      <c r="X225" s="123"/>
      <c r="Y225" s="123"/>
    </row>
    <row r="226" spans="2:25">
      <c r="B226" s="347"/>
      <c r="C226" s="350" t="s">
        <v>705</v>
      </c>
      <c r="D226" s="350"/>
      <c r="E226" s="351"/>
      <c r="F226" s="351"/>
      <c r="G226" s="351"/>
      <c r="H226" s="387"/>
      <c r="I226" s="694"/>
      <c r="J226" s="695" t="s">
        <v>706</v>
      </c>
      <c r="K226" s="686"/>
      <c r="L226" s="895"/>
      <c r="M226" s="896"/>
      <c r="N226" s="896" t="s">
        <v>930</v>
      </c>
      <c r="O226" s="896"/>
      <c r="P226" s="896"/>
      <c r="Q226" s="896"/>
      <c r="R226" s="897"/>
      <c r="S226" s="896"/>
      <c r="T226" s="898"/>
      <c r="U226" s="123"/>
      <c r="V226" s="123"/>
      <c r="W226" s="123"/>
      <c r="X226" s="123"/>
      <c r="Y226" s="123"/>
    </row>
    <row r="227" spans="2:25">
      <c r="B227" s="353"/>
      <c r="C227" s="393"/>
      <c r="D227" s="394" t="s">
        <v>1135</v>
      </c>
      <c r="F227" s="395"/>
      <c r="G227" s="396" t="s">
        <v>1136</v>
      </c>
      <c r="H227" s="370"/>
      <c r="I227" s="699" t="s">
        <v>707</v>
      </c>
      <c r="J227" s="899" t="s">
        <v>708</v>
      </c>
      <c r="K227" s="700" t="s">
        <v>709</v>
      </c>
      <c r="L227" s="900" t="s">
        <v>931</v>
      </c>
      <c r="M227" s="901"/>
      <c r="N227" s="902"/>
      <c r="O227" s="901" t="s">
        <v>958</v>
      </c>
      <c r="P227" s="901"/>
      <c r="Q227" s="903"/>
      <c r="R227" s="904" t="s">
        <v>932</v>
      </c>
      <c r="S227" s="901"/>
      <c r="T227" s="905"/>
      <c r="U227" s="123"/>
      <c r="V227" s="123"/>
      <c r="W227" s="123"/>
      <c r="X227" s="123"/>
      <c r="Y227" s="123"/>
    </row>
    <row r="228" spans="2:25">
      <c r="B228" s="400" t="s">
        <v>710</v>
      </c>
      <c r="C228" s="688" t="s">
        <v>567</v>
      </c>
      <c r="D228" s="378" t="s">
        <v>491</v>
      </c>
      <c r="E228" s="378" t="s">
        <v>490</v>
      </c>
      <c r="F228" s="698" t="s">
        <v>567</v>
      </c>
      <c r="G228" s="378" t="s">
        <v>491</v>
      </c>
      <c r="H228" s="378" t="s">
        <v>490</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9" thickBot="1">
      <c r="B229" s="402" t="s">
        <v>83</v>
      </c>
      <c r="C229" s="688" t="s">
        <v>924</v>
      </c>
      <c r="D229" s="378" t="s">
        <v>711</v>
      </c>
      <c r="E229" s="378" t="s">
        <v>711</v>
      </c>
      <c r="F229" s="698" t="s">
        <v>924</v>
      </c>
      <c r="G229" s="378" t="s">
        <v>711</v>
      </c>
      <c r="H229" s="378" t="s">
        <v>711</v>
      </c>
      <c r="I229" s="690" t="s">
        <v>680</v>
      </c>
      <c r="J229" s="687" t="s">
        <v>680</v>
      </c>
      <c r="K229" s="691" t="s">
        <v>680</v>
      </c>
      <c r="L229" s="911" t="s">
        <v>924</v>
      </c>
      <c r="M229" s="892" t="s">
        <v>924</v>
      </c>
      <c r="N229" s="912" t="s">
        <v>924</v>
      </c>
      <c r="O229" s="892" t="s">
        <v>924</v>
      </c>
      <c r="P229" s="892" t="s">
        <v>924</v>
      </c>
      <c r="Q229" s="892" t="s">
        <v>924</v>
      </c>
      <c r="R229" s="913" t="s">
        <v>924</v>
      </c>
      <c r="S229" s="892" t="s">
        <v>924</v>
      </c>
      <c r="T229" s="914" t="s">
        <v>924</v>
      </c>
      <c r="U229" s="123"/>
      <c r="V229" s="123"/>
      <c r="W229" s="123"/>
      <c r="X229" s="123"/>
      <c r="Y229" s="123"/>
    </row>
    <row r="230" spans="2:25">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5">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5">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5">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5">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5">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5">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5">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5">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5">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5">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9">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9">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9">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9">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9">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9">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9">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9">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9">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9">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9">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9">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9" ht="17"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 r="B254" s="408"/>
      <c r="C254" s="953"/>
      <c r="D254" s="954"/>
      <c r="E254" s="954"/>
      <c r="F254" s="954"/>
      <c r="G254" s="954"/>
      <c r="H254" s="959"/>
      <c r="I254" s="954"/>
      <c r="J254" s="954"/>
      <c r="K254" s="954"/>
      <c r="L254" s="936" t="s">
        <v>933</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7"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7" thickBot="1">
      <c r="B257" s="702" t="s">
        <v>959</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934</v>
      </c>
      <c r="Z257" s="898"/>
      <c r="AA257" s="170"/>
      <c r="AB257" s="170"/>
      <c r="AC257" s="170"/>
    </row>
    <row r="258" spans="2:29">
      <c r="B258" s="347"/>
      <c r="C258" s="348" t="s">
        <v>712</v>
      </c>
      <c r="D258" s="916"/>
      <c r="E258" s="916"/>
      <c r="F258" s="916"/>
      <c r="G258" s="916"/>
      <c r="H258" s="916"/>
      <c r="I258" s="916"/>
      <c r="J258" s="916"/>
      <c r="K258" s="916"/>
      <c r="L258" s="916"/>
      <c r="M258" s="916"/>
      <c r="N258" s="917"/>
      <c r="O258" s="918"/>
      <c r="P258" s="916"/>
      <c r="Q258" s="918" t="s">
        <v>713</v>
      </c>
      <c r="R258" s="916"/>
      <c r="S258" s="916"/>
      <c r="T258" s="916"/>
      <c r="U258" s="916"/>
      <c r="V258" s="916"/>
      <c r="W258" s="916"/>
      <c r="X258" s="919"/>
      <c r="Y258" s="920" t="s">
        <v>935</v>
      </c>
      <c r="Z258" s="905"/>
      <c r="AC258" s="170"/>
    </row>
    <row r="259" spans="2:29">
      <c r="B259" s="353"/>
      <c r="C259" s="875" t="s">
        <v>936</v>
      </c>
      <c r="D259" s="643"/>
      <c r="E259" s="643"/>
      <c r="F259" s="643"/>
      <c r="G259" s="649"/>
      <c r="H259" s="649"/>
      <c r="I259" s="649"/>
      <c r="J259" s="643"/>
      <c r="K259" s="643"/>
      <c r="L259" s="649"/>
      <c r="M259" s="649"/>
      <c r="N259" s="921"/>
      <c r="O259" s="901" t="s">
        <v>937</v>
      </c>
      <c r="P259" s="649"/>
      <c r="Q259" s="649"/>
      <c r="R259" s="649"/>
      <c r="S259" s="649"/>
      <c r="T259" s="649"/>
      <c r="U259" s="649"/>
      <c r="V259" s="649"/>
      <c r="W259" s="649"/>
      <c r="X259" s="922"/>
      <c r="Y259" s="900" t="s">
        <v>938</v>
      </c>
      <c r="Z259" s="905"/>
      <c r="AC259" s="170"/>
    </row>
    <row r="260" spans="2:29">
      <c r="B260" s="400" t="s">
        <v>710</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7"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680</v>
      </c>
      <c r="Z261" s="914" t="s">
        <v>680</v>
      </c>
      <c r="AC261" s="170"/>
    </row>
    <row r="262" spans="2:29">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ht="17"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 r="B286" s="963"/>
      <c r="C286" s="953"/>
      <c r="D286" s="954"/>
      <c r="E286" s="954"/>
      <c r="F286" s="936" t="s">
        <v>715</v>
      </c>
      <c r="G286" s="954"/>
      <c r="H286" s="959"/>
      <c r="I286" s="954"/>
      <c r="J286" s="954"/>
      <c r="K286" s="935"/>
      <c r="L286" s="954"/>
      <c r="M286" s="959"/>
      <c r="N286" s="959"/>
      <c r="O286" s="954"/>
      <c r="P286" s="954"/>
      <c r="Q286" s="936" t="s">
        <v>715</v>
      </c>
      <c r="R286" s="954"/>
      <c r="S286" s="954"/>
      <c r="T286" s="954"/>
      <c r="U286" s="954"/>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7" thickBot="1">
      <c r="B289" s="945" t="s">
        <v>959</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714</v>
      </c>
      <c r="D290" s="916"/>
      <c r="E290" s="916"/>
      <c r="F290" s="916"/>
      <c r="G290" s="925"/>
      <c r="H290" s="919"/>
      <c r="I290" s="123"/>
      <c r="J290" s="123"/>
      <c r="K290" s="123"/>
      <c r="L290" s="123"/>
      <c r="M290" s="123"/>
      <c r="N290" s="123"/>
      <c r="O290" s="123"/>
    </row>
    <row r="291" spans="2:26">
      <c r="B291" s="353"/>
      <c r="C291" s="900" t="s">
        <v>938</v>
      </c>
      <c r="D291" s="902"/>
      <c r="E291" s="901" t="s">
        <v>939</v>
      </c>
      <c r="F291" s="903"/>
      <c r="G291" s="904" t="s">
        <v>938</v>
      </c>
      <c r="H291" s="905"/>
      <c r="I291" s="123"/>
      <c r="J291" s="123"/>
      <c r="K291" s="123"/>
      <c r="L291" s="123"/>
      <c r="M291" s="123"/>
      <c r="N291" s="123"/>
      <c r="O291" s="123"/>
    </row>
    <row r="292" spans="2:26">
      <c r="B292" s="400" t="s">
        <v>710</v>
      </c>
      <c r="C292" s="926" t="s">
        <v>74</v>
      </c>
      <c r="D292" s="927" t="s">
        <v>75</v>
      </c>
      <c r="E292" s="982" t="s">
        <v>76</v>
      </c>
      <c r="F292" s="982" t="s">
        <v>77</v>
      </c>
      <c r="G292" s="909" t="s">
        <v>681</v>
      </c>
      <c r="H292" s="910" t="s">
        <v>682</v>
      </c>
      <c r="I292" s="123"/>
      <c r="J292" s="123"/>
      <c r="K292" s="123"/>
      <c r="L292" s="123"/>
      <c r="M292" s="123"/>
      <c r="N292" s="123"/>
      <c r="O292" s="123"/>
    </row>
    <row r="293" spans="2:26" ht="17" thickBot="1">
      <c r="B293" s="402" t="s">
        <v>83</v>
      </c>
      <c r="C293" s="928" t="s">
        <v>680</v>
      </c>
      <c r="D293" s="929" t="s">
        <v>680</v>
      </c>
      <c r="E293" s="930" t="s">
        <v>680</v>
      </c>
      <c r="F293" s="930" t="s">
        <v>680</v>
      </c>
      <c r="G293" s="913" t="s">
        <v>680</v>
      </c>
      <c r="H293" s="914" t="s">
        <v>680</v>
      </c>
      <c r="I293" s="123"/>
      <c r="J293" s="123"/>
      <c r="K293" s="123"/>
      <c r="L293" s="123"/>
      <c r="M293" s="123"/>
      <c r="N293" s="123"/>
      <c r="O293" s="123"/>
    </row>
    <row r="294" spans="2:26">
      <c r="B294" s="403">
        <v>1</v>
      </c>
      <c r="C294" s="1126">
        <v>4.8678433819020599</v>
      </c>
      <c r="D294" s="1127">
        <v>12.3542763839733</v>
      </c>
      <c r="E294" s="1128">
        <v>20.020913367271799</v>
      </c>
      <c r="F294" s="1129">
        <v>21.115370157594398</v>
      </c>
      <c r="G294" s="1130">
        <v>14.441705962013099</v>
      </c>
      <c r="H294" s="1131">
        <v>22.236328866847799</v>
      </c>
    </row>
    <row r="295" spans="2:26">
      <c r="B295" s="405">
        <v>2</v>
      </c>
      <c r="C295" s="726">
        <v>3.1842337530860099</v>
      </c>
      <c r="D295" s="728">
        <v>11.818398556736</v>
      </c>
      <c r="E295" s="294">
        <v>18.767465962303501</v>
      </c>
      <c r="F295" s="723">
        <v>20.542412086807101</v>
      </c>
      <c r="G295" s="724">
        <v>12.5479524719296</v>
      </c>
      <c r="H295" s="729">
        <v>21.713436647069202</v>
      </c>
    </row>
    <row r="296" spans="2:26">
      <c r="B296" s="405">
        <v>3</v>
      </c>
      <c r="C296" s="758">
        <v>1.72318193871338</v>
      </c>
      <c r="D296" s="728">
        <v>11.3192334452193</v>
      </c>
      <c r="E296" s="294">
        <v>18.212965603602299</v>
      </c>
      <c r="F296" s="723">
        <v>19.9172011571399</v>
      </c>
      <c r="G296" s="766">
        <v>10.826705841276301</v>
      </c>
      <c r="H296" s="729">
        <v>21.232286839627101</v>
      </c>
    </row>
    <row r="297" spans="2:26">
      <c r="B297" s="405">
        <v>4</v>
      </c>
      <c r="C297" s="726">
        <v>0.389886149924836</v>
      </c>
      <c r="D297" s="728">
        <v>10.8039057054847</v>
      </c>
      <c r="E297" s="294">
        <v>16.760521560434199</v>
      </c>
      <c r="F297" s="723">
        <v>19.0112544839556</v>
      </c>
      <c r="G297" s="724">
        <v>9.1997312777798204</v>
      </c>
      <c r="H297" s="729">
        <v>20.732497468842499</v>
      </c>
    </row>
    <row r="298" spans="2:26">
      <c r="B298" s="405">
        <v>5</v>
      </c>
      <c r="C298" s="726">
        <v>-0.73229446756745797</v>
      </c>
      <c r="D298" s="728">
        <v>10.3477782031048</v>
      </c>
      <c r="E298" s="294">
        <v>15.884914074960999</v>
      </c>
      <c r="F298" s="723">
        <v>18.138366997301599</v>
      </c>
      <c r="G298" s="724">
        <v>7.7578292019606696</v>
      </c>
      <c r="H298" s="729">
        <v>20.291311719585</v>
      </c>
    </row>
    <row r="299" spans="2:26">
      <c r="B299" s="405">
        <v>6</v>
      </c>
      <c r="C299" s="726">
        <v>-1.66525862784537</v>
      </c>
      <c r="D299" s="728">
        <v>9.9294583329147095</v>
      </c>
      <c r="E299" s="294">
        <v>16.094496225804701</v>
      </c>
      <c r="F299" s="723">
        <v>18.318847956180701</v>
      </c>
      <c r="G299" s="724">
        <v>6.4800339677121199</v>
      </c>
      <c r="H299" s="729">
        <v>19.891968063677201</v>
      </c>
    </row>
    <row r="300" spans="2:26">
      <c r="B300" s="405">
        <v>7</v>
      </c>
      <c r="C300" s="726">
        <v>-2.5318487172465001</v>
      </c>
      <c r="D300" s="728">
        <v>9.4997929396802494</v>
      </c>
      <c r="E300" s="294">
        <v>18.639580122688699</v>
      </c>
      <c r="F300" s="723">
        <v>19.975741171747298</v>
      </c>
      <c r="G300" s="724">
        <v>5.2951548814477896</v>
      </c>
      <c r="H300" s="729">
        <v>19.495243517872701</v>
      </c>
    </row>
    <row r="301" spans="2:26">
      <c r="B301" s="405">
        <v>8</v>
      </c>
      <c r="C301" s="726">
        <v>-1.3389871891816501</v>
      </c>
      <c r="D301" s="728">
        <v>9.7990264287324198</v>
      </c>
      <c r="E301" s="294">
        <v>20.6119404069808</v>
      </c>
      <c r="F301" s="723">
        <v>22.5701340919213</v>
      </c>
      <c r="G301" s="724">
        <v>6.1092850600297597</v>
      </c>
      <c r="H301" s="729">
        <v>19.8078532988151</v>
      </c>
    </row>
    <row r="302" spans="2:26">
      <c r="B302" s="405">
        <v>9</v>
      </c>
      <c r="C302" s="726">
        <v>4.10680022002503</v>
      </c>
      <c r="D302" s="728">
        <v>11.401798957129801</v>
      </c>
      <c r="E302" s="294">
        <v>23.216871085619601</v>
      </c>
      <c r="F302" s="723">
        <v>24.2089798068059</v>
      </c>
      <c r="G302" s="724">
        <v>11.0260479635935</v>
      </c>
      <c r="H302" s="729">
        <v>21.363008061179102</v>
      </c>
    </row>
    <row r="303" spans="2:26">
      <c r="B303" s="405">
        <v>10</v>
      </c>
      <c r="C303" s="726">
        <v>11.972355614819101</v>
      </c>
      <c r="D303" s="728">
        <v>13.462770670768601</v>
      </c>
      <c r="E303" s="294">
        <v>26.4995121296345</v>
      </c>
      <c r="F303" s="723">
        <v>25.042602619902102</v>
      </c>
      <c r="G303" s="724">
        <v>18.424203370519699</v>
      </c>
      <c r="H303" s="729">
        <v>23.319975982004198</v>
      </c>
    </row>
    <row r="304" spans="2:26">
      <c r="B304" s="405">
        <v>11</v>
      </c>
      <c r="C304" s="726">
        <v>20.698288376197901</v>
      </c>
      <c r="D304" s="728">
        <v>15.599113805954399</v>
      </c>
      <c r="E304" s="294">
        <v>30.773321027472001</v>
      </c>
      <c r="F304" s="723">
        <v>26.529756339475199</v>
      </c>
      <c r="G304" s="724">
        <v>26.944134016687801</v>
      </c>
      <c r="H304" s="729">
        <v>25.3780404376656</v>
      </c>
    </row>
    <row r="305" spans="2:8">
      <c r="B305" s="405">
        <v>12</v>
      </c>
      <c r="C305" s="726">
        <v>29.833257279841401</v>
      </c>
      <c r="D305" s="728">
        <v>17.903101962546</v>
      </c>
      <c r="E305" s="294">
        <v>35.180384352244303</v>
      </c>
      <c r="F305" s="723">
        <v>27.704844891357499</v>
      </c>
      <c r="G305" s="724">
        <v>36.127803306685898</v>
      </c>
      <c r="H305" s="729">
        <v>27.630911604779499</v>
      </c>
    </row>
    <row r="306" spans="2:8">
      <c r="B306" s="405">
        <v>13</v>
      </c>
      <c r="C306" s="726">
        <v>38.2108849390861</v>
      </c>
      <c r="D306" s="728">
        <v>20.052685017140199</v>
      </c>
      <c r="E306" s="294">
        <v>39.033694970797903</v>
      </c>
      <c r="F306" s="723">
        <v>28.707091989784399</v>
      </c>
      <c r="G306" s="724">
        <v>44.832146914373197</v>
      </c>
      <c r="H306" s="729">
        <v>29.7398273514337</v>
      </c>
    </row>
    <row r="307" spans="2:8">
      <c r="B307" s="405">
        <v>14</v>
      </c>
      <c r="C307" s="726">
        <v>44.231386959890699</v>
      </c>
      <c r="D307" s="728">
        <v>21.525791417776901</v>
      </c>
      <c r="E307" s="294">
        <v>41.924034408431297</v>
      </c>
      <c r="F307" s="723">
        <v>29.414615958298899</v>
      </c>
      <c r="G307" s="724">
        <v>51.593759907990602</v>
      </c>
      <c r="H307" s="729">
        <v>31.1592957176249</v>
      </c>
    </row>
    <row r="308" spans="2:8">
      <c r="B308" s="405">
        <v>15</v>
      </c>
      <c r="C308" s="726">
        <v>47.0105384298231</v>
      </c>
      <c r="D308" s="728">
        <v>22.210268672707301</v>
      </c>
      <c r="E308" s="294">
        <v>43.5674139438472</v>
      </c>
      <c r="F308" s="723">
        <v>29.857787993210401</v>
      </c>
      <c r="G308" s="724">
        <v>55.546923739917297</v>
      </c>
      <c r="H308" s="729">
        <v>31.717694089820899</v>
      </c>
    </row>
    <row r="309" spans="2:8">
      <c r="B309" s="405">
        <v>16</v>
      </c>
      <c r="C309" s="726">
        <v>46.930588454383802</v>
      </c>
      <c r="D309" s="728">
        <v>22.268062128507001</v>
      </c>
      <c r="E309" s="294">
        <v>43.8561239142321</v>
      </c>
      <c r="F309" s="723">
        <v>29.948423707784901</v>
      </c>
      <c r="G309" s="724">
        <v>56.793733178718</v>
      </c>
      <c r="H309" s="729">
        <v>31.761003130020399</v>
      </c>
    </row>
    <row r="310" spans="2:8">
      <c r="B310" s="405">
        <v>17</v>
      </c>
      <c r="C310" s="726">
        <v>43.474083030538999</v>
      </c>
      <c r="D310" s="728">
        <v>21.514479364134299</v>
      </c>
      <c r="E310" s="294">
        <v>43.3486997258942</v>
      </c>
      <c r="F310" s="723">
        <v>29.956118961704</v>
      </c>
      <c r="G310" s="724">
        <v>54.658353322549701</v>
      </c>
      <c r="H310" s="729">
        <v>30.991703641591201</v>
      </c>
    </row>
    <row r="311" spans="2:8">
      <c r="B311" s="405">
        <v>18</v>
      </c>
      <c r="C311" s="726">
        <v>36.538329324391597</v>
      </c>
      <c r="D311" s="728">
        <v>19.867024757837999</v>
      </c>
      <c r="E311" s="294">
        <v>42.394759269544302</v>
      </c>
      <c r="F311" s="723">
        <v>29.895099249082101</v>
      </c>
      <c r="G311" s="724">
        <v>49.111008357484003</v>
      </c>
      <c r="H311" s="729">
        <v>29.341496991137099</v>
      </c>
    </row>
    <row r="312" spans="2:8">
      <c r="B312" s="405">
        <v>19</v>
      </c>
      <c r="C312" s="726">
        <v>29.666840355126901</v>
      </c>
      <c r="D312" s="728">
        <v>18.515479535299601</v>
      </c>
      <c r="E312" s="294">
        <v>33.612665275206197</v>
      </c>
      <c r="F312" s="723">
        <v>28.9728395791217</v>
      </c>
      <c r="G312" s="724">
        <v>43.417659581705998</v>
      </c>
      <c r="H312" s="729">
        <v>28.1322285776508</v>
      </c>
    </row>
    <row r="313" spans="2:8">
      <c r="B313" s="405">
        <v>20</v>
      </c>
      <c r="C313" s="726">
        <v>24.208179692487501</v>
      </c>
      <c r="D313" s="728">
        <v>17.682490913575499</v>
      </c>
      <c r="E313" s="294">
        <v>29.614626460568299</v>
      </c>
      <c r="F313" s="723">
        <v>27.553021343094098</v>
      </c>
      <c r="G313" s="724">
        <v>38.6121138326154</v>
      </c>
      <c r="H313" s="729">
        <v>27.389051377670199</v>
      </c>
    </row>
    <row r="314" spans="2:8">
      <c r="B314" s="405">
        <v>21</v>
      </c>
      <c r="C314" s="726">
        <v>19.261674066640101</v>
      </c>
      <c r="D314" s="728">
        <v>16.825011270249</v>
      </c>
      <c r="E314" s="294">
        <v>27.9250971513164</v>
      </c>
      <c r="F314" s="723">
        <v>26.217859306213001</v>
      </c>
      <c r="G314" s="724">
        <v>34.068537866058797</v>
      </c>
      <c r="H314" s="729">
        <v>26.636134534033001</v>
      </c>
    </row>
    <row r="315" spans="2:8">
      <c r="B315" s="405">
        <v>22</v>
      </c>
      <c r="C315" s="726">
        <v>15.033060416311301</v>
      </c>
      <c r="D315" s="728">
        <v>16.059080278498701</v>
      </c>
      <c r="E315" s="294">
        <v>25.3140783122766</v>
      </c>
      <c r="F315" s="723">
        <v>25.322492520721799</v>
      </c>
      <c r="G315" s="724">
        <v>30.106289994863602</v>
      </c>
      <c r="H315" s="729">
        <v>26.0007994725845</v>
      </c>
    </row>
    <row r="316" spans="2:8">
      <c r="B316" s="405">
        <v>23</v>
      </c>
      <c r="C316" s="726">
        <v>11.219575277781299</v>
      </c>
      <c r="D316" s="728">
        <v>15.2703174609993</v>
      </c>
      <c r="E316" s="294">
        <v>24.647284604284199</v>
      </c>
      <c r="F316" s="723">
        <v>24.6888577024177</v>
      </c>
      <c r="G316" s="724">
        <v>26.2987193110419</v>
      </c>
      <c r="H316" s="729">
        <v>25.302821561025901</v>
      </c>
    </row>
    <row r="317" spans="2:8" ht="17" thickBot="1">
      <c r="B317" s="407">
        <v>24</v>
      </c>
      <c r="C317" s="730">
        <v>8.12228749599144</v>
      </c>
      <c r="D317" s="733">
        <v>14.6248832433209</v>
      </c>
      <c r="E317" s="732">
        <v>22.5670132671491</v>
      </c>
      <c r="F317" s="732">
        <v>23.710542820798</v>
      </c>
      <c r="G317" s="743">
        <v>22.969228329802799</v>
      </c>
      <c r="H317" s="734">
        <v>24.7282511498688</v>
      </c>
    </row>
    <row r="318" spans="2:8">
      <c r="B318" s="408"/>
    </row>
    <row r="324" spans="2:5">
      <c r="B324" s="702" t="s">
        <v>913</v>
      </c>
    </row>
    <row r="325" spans="2:5">
      <c r="B325" s="931" t="s">
        <v>129</v>
      </c>
    </row>
    <row r="326" spans="2:5">
      <c r="B326" s="189" t="s">
        <v>1056</v>
      </c>
    </row>
    <row r="327" spans="2:5">
      <c r="B327" s="931" t="s">
        <v>131</v>
      </c>
    </row>
    <row r="328" spans="2:5" ht="17" thickBot="1">
      <c r="B328" s="931" t="s">
        <v>82</v>
      </c>
    </row>
    <row r="329" spans="2:5">
      <c r="B329" s="379" t="s">
        <v>642</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66">
        <v>0</v>
      </c>
      <c r="D360" s="943"/>
      <c r="E360" s="943"/>
    </row>
    <row r="361" spans="2:5">
      <c r="B361" s="353">
        <v>-19</v>
      </c>
      <c r="C361" s="966">
        <v>0</v>
      </c>
      <c r="D361" s="943"/>
      <c r="E361" s="943"/>
    </row>
    <row r="362" spans="2:5">
      <c r="B362" s="353">
        <v>-18</v>
      </c>
      <c r="C362" s="966">
        <v>0</v>
      </c>
      <c r="D362" s="943"/>
      <c r="E362" s="943"/>
    </row>
    <row r="363" spans="2:5">
      <c r="B363" s="353">
        <v>-17</v>
      </c>
      <c r="C363" s="966">
        <v>0</v>
      </c>
      <c r="D363" s="943"/>
      <c r="E363" s="943"/>
    </row>
    <row r="364" spans="2:5">
      <c r="B364" s="353">
        <v>-16</v>
      </c>
      <c r="C364" s="966">
        <v>0</v>
      </c>
      <c r="D364" s="943"/>
      <c r="E364" s="943"/>
    </row>
    <row r="365" spans="2:5">
      <c r="B365" s="353">
        <v>-15</v>
      </c>
      <c r="C365" s="966">
        <v>0</v>
      </c>
      <c r="D365" s="943"/>
      <c r="E365" s="943"/>
    </row>
    <row r="366" spans="2:5">
      <c r="B366" s="353">
        <v>-14</v>
      </c>
      <c r="C366" s="966">
        <v>0</v>
      </c>
      <c r="D366" s="943"/>
      <c r="E366" s="943"/>
    </row>
    <row r="367" spans="2:5">
      <c r="B367" s="353">
        <v>-13</v>
      </c>
      <c r="C367" s="966">
        <v>0</v>
      </c>
      <c r="D367" s="943"/>
      <c r="E367" s="943"/>
    </row>
    <row r="368" spans="2:5">
      <c r="B368" s="353">
        <v>-12</v>
      </c>
      <c r="C368" s="966">
        <v>0</v>
      </c>
      <c r="D368" s="943"/>
      <c r="E368" s="943"/>
    </row>
    <row r="369" spans="2:5">
      <c r="B369" s="353">
        <v>-11</v>
      </c>
      <c r="C369" s="966">
        <v>0</v>
      </c>
      <c r="D369" s="943"/>
      <c r="E369" s="943"/>
    </row>
    <row r="370" spans="2:5">
      <c r="B370" s="353">
        <v>-10</v>
      </c>
      <c r="C370" s="966">
        <v>0</v>
      </c>
      <c r="D370" s="943"/>
      <c r="E370" s="943"/>
    </row>
    <row r="371" spans="2:5">
      <c r="B371" s="353">
        <v>-9</v>
      </c>
      <c r="C371" s="966">
        <v>0</v>
      </c>
      <c r="D371" s="943"/>
      <c r="E371" s="943"/>
    </row>
    <row r="372" spans="2:5">
      <c r="B372" s="353">
        <v>-8</v>
      </c>
      <c r="C372" s="966">
        <v>0</v>
      </c>
      <c r="D372" s="943"/>
      <c r="E372" s="943"/>
    </row>
    <row r="373" spans="2:5">
      <c r="B373" s="353">
        <v>-7</v>
      </c>
      <c r="C373" s="966">
        <v>0</v>
      </c>
      <c r="D373" s="943"/>
      <c r="E373" s="943"/>
    </row>
    <row r="374" spans="2:5">
      <c r="B374" s="353">
        <v>-6</v>
      </c>
      <c r="C374" s="966">
        <v>0</v>
      </c>
      <c r="D374" s="943"/>
      <c r="E374" s="943"/>
    </row>
    <row r="375" spans="2:5">
      <c r="B375" s="353">
        <v>-5</v>
      </c>
      <c r="C375" s="966">
        <v>0</v>
      </c>
      <c r="D375" s="943"/>
      <c r="E375" s="943"/>
    </row>
    <row r="376" spans="2:5">
      <c r="B376" s="353">
        <v>-4</v>
      </c>
      <c r="C376" s="966">
        <v>0</v>
      </c>
      <c r="D376" s="943"/>
      <c r="E376" s="943"/>
    </row>
    <row r="377" spans="2:5">
      <c r="B377" s="353">
        <v>-3</v>
      </c>
      <c r="C377" s="966">
        <v>0</v>
      </c>
      <c r="D377" s="943"/>
      <c r="E377" s="943"/>
    </row>
    <row r="378" spans="2:5">
      <c r="B378" s="353">
        <v>-2</v>
      </c>
      <c r="C378" s="966">
        <v>0</v>
      </c>
      <c r="D378" s="943"/>
      <c r="E378" s="943"/>
    </row>
    <row r="379" spans="2:5">
      <c r="B379" s="353">
        <v>-1</v>
      </c>
      <c r="C379" s="966">
        <v>0</v>
      </c>
      <c r="D379" s="943"/>
      <c r="E379" s="943"/>
    </row>
    <row r="380" spans="2:5">
      <c r="B380" s="353">
        <v>0</v>
      </c>
      <c r="C380" s="966">
        <v>3</v>
      </c>
      <c r="D380" s="943"/>
      <c r="E380" s="943"/>
    </row>
    <row r="381" spans="2:5">
      <c r="B381" s="353">
        <v>1</v>
      </c>
      <c r="C381" s="966">
        <v>2</v>
      </c>
      <c r="D381" s="943"/>
      <c r="E381" s="943"/>
    </row>
    <row r="382" spans="2:5">
      <c r="B382" s="353">
        <v>2</v>
      </c>
      <c r="C382" s="966">
        <v>16</v>
      </c>
      <c r="D382" s="943"/>
      <c r="E382" s="943"/>
    </row>
    <row r="383" spans="2:5">
      <c r="B383" s="353">
        <v>3</v>
      </c>
      <c r="C383" s="966">
        <v>25</v>
      </c>
      <c r="D383" s="943"/>
      <c r="E383" s="943"/>
    </row>
    <row r="384" spans="2:5">
      <c r="B384" s="353">
        <v>4</v>
      </c>
      <c r="C384" s="966">
        <v>24</v>
      </c>
      <c r="D384" s="943"/>
      <c r="E384" s="943"/>
    </row>
    <row r="385" spans="2:5">
      <c r="B385" s="353">
        <v>5</v>
      </c>
      <c r="C385" s="966">
        <v>43</v>
      </c>
      <c r="D385" s="943"/>
      <c r="E385" s="943"/>
    </row>
    <row r="386" spans="2:5">
      <c r="B386" s="353">
        <v>6</v>
      </c>
      <c r="C386" s="966">
        <v>60</v>
      </c>
      <c r="D386" s="943"/>
      <c r="E386" s="943"/>
    </row>
    <row r="387" spans="2:5">
      <c r="B387" s="353">
        <v>7</v>
      </c>
      <c r="C387" s="966">
        <v>74</v>
      </c>
      <c r="D387" s="943"/>
      <c r="E387" s="943"/>
    </row>
    <row r="388" spans="2:5">
      <c r="B388" s="353">
        <v>8</v>
      </c>
      <c r="C388" s="966">
        <v>75</v>
      </c>
      <c r="D388" s="943"/>
      <c r="E388" s="943"/>
    </row>
    <row r="389" spans="2:5">
      <c r="B389" s="353">
        <v>9</v>
      </c>
      <c r="C389" s="966">
        <v>102</v>
      </c>
      <c r="D389" s="943"/>
      <c r="E389" s="943"/>
    </row>
    <row r="390" spans="2:5">
      <c r="B390" s="353">
        <v>10</v>
      </c>
      <c r="C390" s="966">
        <v>142</v>
      </c>
      <c r="D390" s="943"/>
      <c r="E390" s="943"/>
    </row>
    <row r="391" spans="2:5">
      <c r="B391" s="353">
        <v>11</v>
      </c>
      <c r="C391" s="966">
        <v>184</v>
      </c>
      <c r="D391" s="943"/>
      <c r="E391" s="943"/>
    </row>
    <row r="392" spans="2:5">
      <c r="B392" s="353">
        <v>12</v>
      </c>
      <c r="C392" s="966">
        <v>212</v>
      </c>
      <c r="D392" s="943"/>
      <c r="E392" s="943"/>
    </row>
    <row r="393" spans="2:5">
      <c r="B393" s="353">
        <v>13</v>
      </c>
      <c r="C393" s="966">
        <v>192</v>
      </c>
      <c r="D393" s="943"/>
      <c r="E393" s="943"/>
    </row>
    <row r="394" spans="2:5">
      <c r="B394" s="353">
        <v>14</v>
      </c>
      <c r="C394" s="966">
        <v>204</v>
      </c>
      <c r="D394" s="943"/>
      <c r="E394" s="943"/>
    </row>
    <row r="395" spans="2:5">
      <c r="B395" s="353">
        <v>15</v>
      </c>
      <c r="C395" s="966">
        <v>289</v>
      </c>
      <c r="D395" s="943"/>
      <c r="E395" s="943"/>
    </row>
    <row r="396" spans="2:5">
      <c r="B396" s="353">
        <v>16</v>
      </c>
      <c r="C396" s="966">
        <v>255</v>
      </c>
      <c r="D396" s="943"/>
      <c r="E396" s="943"/>
    </row>
    <row r="397" spans="2:5">
      <c r="B397" s="353">
        <v>17</v>
      </c>
      <c r="C397" s="966">
        <v>278</v>
      </c>
      <c r="D397" s="943"/>
      <c r="E397" s="943"/>
    </row>
    <row r="398" spans="2:5">
      <c r="B398" s="353">
        <v>18</v>
      </c>
      <c r="C398" s="966">
        <v>351</v>
      </c>
      <c r="D398" s="943"/>
      <c r="E398" s="943"/>
    </row>
    <row r="399" spans="2:5">
      <c r="B399" s="353">
        <v>19</v>
      </c>
      <c r="C399" s="966">
        <v>323</v>
      </c>
      <c r="D399" s="943"/>
      <c r="E399" s="943"/>
    </row>
    <row r="400" spans="2:5">
      <c r="B400" s="353">
        <v>20</v>
      </c>
      <c r="C400" s="966">
        <v>317</v>
      </c>
      <c r="D400" s="943"/>
      <c r="E400" s="943"/>
    </row>
    <row r="401" spans="2:5">
      <c r="B401" s="353">
        <v>21</v>
      </c>
      <c r="C401" s="966">
        <v>326</v>
      </c>
      <c r="D401" s="943"/>
      <c r="E401" s="943"/>
    </row>
    <row r="402" spans="2:5">
      <c r="B402" s="353">
        <v>22</v>
      </c>
      <c r="C402" s="966">
        <v>306</v>
      </c>
      <c r="D402" s="943"/>
      <c r="E402" s="943"/>
    </row>
    <row r="403" spans="2:5">
      <c r="B403" s="353">
        <v>23</v>
      </c>
      <c r="C403" s="966">
        <v>291</v>
      </c>
      <c r="D403" s="943"/>
      <c r="E403" s="943"/>
    </row>
    <row r="404" spans="2:5">
      <c r="B404" s="353">
        <v>24</v>
      </c>
      <c r="C404" s="966">
        <v>280</v>
      </c>
      <c r="D404" s="943"/>
      <c r="E404" s="943"/>
    </row>
    <row r="405" spans="2:5">
      <c r="B405" s="353">
        <v>25</v>
      </c>
      <c r="C405" s="966">
        <v>292</v>
      </c>
      <c r="D405" s="943"/>
      <c r="E405" s="943"/>
    </row>
    <row r="406" spans="2:5">
      <c r="B406" s="353">
        <v>26</v>
      </c>
      <c r="C406" s="966">
        <v>288</v>
      </c>
      <c r="D406" s="943"/>
      <c r="E406" s="943"/>
    </row>
    <row r="407" spans="2:5">
      <c r="B407" s="353">
        <v>27</v>
      </c>
      <c r="C407" s="966">
        <v>330</v>
      </c>
      <c r="D407" s="943"/>
      <c r="E407" s="943"/>
    </row>
    <row r="408" spans="2:5">
      <c r="B408" s="353">
        <v>28</v>
      </c>
      <c r="C408" s="966">
        <v>310</v>
      </c>
      <c r="D408" s="943"/>
      <c r="E408" s="943"/>
    </row>
    <row r="409" spans="2:5">
      <c r="B409" s="353">
        <v>29</v>
      </c>
      <c r="C409" s="966">
        <v>356</v>
      </c>
      <c r="D409" s="943"/>
      <c r="E409" s="943"/>
    </row>
    <row r="410" spans="2:5">
      <c r="B410" s="353">
        <v>30</v>
      </c>
      <c r="C410" s="966">
        <v>383</v>
      </c>
      <c r="D410" s="943"/>
      <c r="E410" s="943"/>
    </row>
    <row r="411" spans="2:5">
      <c r="B411" s="353">
        <v>31</v>
      </c>
      <c r="C411" s="966">
        <v>385</v>
      </c>
      <c r="D411" s="943"/>
      <c r="E411" s="943"/>
    </row>
    <row r="412" spans="2:5">
      <c r="B412" s="353">
        <v>32</v>
      </c>
      <c r="C412" s="966">
        <v>411</v>
      </c>
      <c r="D412" s="943"/>
      <c r="E412" s="943"/>
    </row>
    <row r="413" spans="2:5">
      <c r="B413" s="353">
        <v>33</v>
      </c>
      <c r="C413" s="966">
        <v>379</v>
      </c>
      <c r="D413" s="943"/>
      <c r="E413" s="943"/>
    </row>
    <row r="414" spans="2:5">
      <c r="B414" s="353">
        <v>34</v>
      </c>
      <c r="C414" s="966">
        <v>338</v>
      </c>
      <c r="D414" s="943"/>
      <c r="E414" s="943"/>
    </row>
    <row r="415" spans="2:5">
      <c r="B415" s="353">
        <v>35</v>
      </c>
      <c r="C415" s="966">
        <v>265</v>
      </c>
      <c r="D415" s="943"/>
      <c r="E415" s="943"/>
    </row>
    <row r="416" spans="2:5">
      <c r="B416" s="353">
        <v>36</v>
      </c>
      <c r="C416" s="966">
        <v>232</v>
      </c>
      <c r="D416" s="943"/>
      <c r="E416" s="943"/>
    </row>
    <row r="417" spans="2:5">
      <c r="B417" s="353">
        <v>37</v>
      </c>
      <c r="C417" s="966">
        <v>161</v>
      </c>
      <c r="D417" s="943"/>
      <c r="E417" s="943"/>
    </row>
    <row r="418" spans="2:5">
      <c r="B418" s="353">
        <v>38</v>
      </c>
      <c r="C418" s="966">
        <v>113</v>
      </c>
      <c r="D418" s="943"/>
      <c r="E418" s="943"/>
    </row>
    <row r="419" spans="2:5">
      <c r="B419" s="353">
        <v>39</v>
      </c>
      <c r="C419" s="966">
        <v>71</v>
      </c>
      <c r="D419" s="943"/>
      <c r="E419" s="943"/>
    </row>
    <row r="420" spans="2:5">
      <c r="B420" s="353">
        <v>40</v>
      </c>
      <c r="C420" s="966">
        <v>39</v>
      </c>
      <c r="D420" s="943"/>
      <c r="E420" s="943"/>
    </row>
    <row r="421" spans="2:5">
      <c r="B421" s="353">
        <v>41</v>
      </c>
      <c r="C421" s="966">
        <v>21</v>
      </c>
      <c r="D421" s="943"/>
      <c r="E421" s="943"/>
    </row>
    <row r="422" spans="2:5">
      <c r="B422" s="353">
        <v>42</v>
      </c>
      <c r="C422" s="966">
        <v>9</v>
      </c>
      <c r="D422" s="943"/>
      <c r="E422" s="943"/>
    </row>
    <row r="423" spans="2:5">
      <c r="B423" s="353">
        <v>43</v>
      </c>
      <c r="C423" s="966">
        <v>3</v>
      </c>
      <c r="D423" s="943"/>
      <c r="E423" s="943"/>
    </row>
    <row r="424" spans="2:5">
      <c r="B424" s="353">
        <v>44</v>
      </c>
      <c r="C424" s="966">
        <v>0</v>
      </c>
      <c r="D424" s="943"/>
      <c r="E424" s="943"/>
    </row>
    <row r="425" spans="2:5">
      <c r="B425" s="353">
        <v>45</v>
      </c>
      <c r="C425" s="966">
        <v>0</v>
      </c>
      <c r="D425" s="943"/>
      <c r="E425" s="943"/>
    </row>
    <row r="426" spans="2:5">
      <c r="B426" s="353">
        <v>46</v>
      </c>
      <c r="C426" s="966">
        <v>0</v>
      </c>
      <c r="D426" s="943"/>
      <c r="E426" s="943"/>
    </row>
    <row r="427" spans="2:5">
      <c r="B427" s="353">
        <v>47</v>
      </c>
      <c r="C427" s="966">
        <v>0</v>
      </c>
      <c r="D427" s="943"/>
      <c r="E427" s="943"/>
    </row>
    <row r="428" spans="2:5">
      <c r="B428" s="353">
        <v>48</v>
      </c>
      <c r="C428" s="966">
        <v>0</v>
      </c>
      <c r="D428" s="943"/>
      <c r="E428" s="943"/>
    </row>
    <row r="429" spans="2:5">
      <c r="B429" s="353">
        <v>49</v>
      </c>
      <c r="C429" s="966">
        <v>0</v>
      </c>
      <c r="D429" s="943"/>
      <c r="E429" s="943"/>
    </row>
    <row r="430" spans="2:5">
      <c r="B430" s="353">
        <v>50</v>
      </c>
      <c r="C430" s="966">
        <v>0</v>
      </c>
      <c r="D430" s="943"/>
      <c r="E430" s="943"/>
    </row>
    <row r="431" spans="2:5">
      <c r="B431" s="353">
        <v>51</v>
      </c>
      <c r="C431" s="966">
        <v>0</v>
      </c>
      <c r="D431" s="943"/>
      <c r="E431" s="943"/>
    </row>
    <row r="432" spans="2:5">
      <c r="B432" s="353">
        <v>52</v>
      </c>
      <c r="C432" s="966">
        <v>0</v>
      </c>
      <c r="D432" s="943"/>
      <c r="E432" s="943"/>
    </row>
    <row r="433" spans="2:5">
      <c r="B433" s="353">
        <v>53</v>
      </c>
      <c r="C433" s="966">
        <v>0</v>
      </c>
      <c r="D433" s="943"/>
      <c r="E433" s="943"/>
    </row>
    <row r="434" spans="2:5">
      <c r="B434" s="353">
        <v>54</v>
      </c>
      <c r="C434" s="966">
        <v>0</v>
      </c>
      <c r="D434" s="943"/>
      <c r="E434" s="943"/>
    </row>
    <row r="435" spans="2:5">
      <c r="B435" s="353">
        <v>55</v>
      </c>
      <c r="C435" s="966">
        <v>0</v>
      </c>
      <c r="D435" s="943"/>
      <c r="E435" s="943"/>
    </row>
    <row r="436" spans="2:5">
      <c r="B436" s="353">
        <v>56</v>
      </c>
      <c r="C436" s="966">
        <v>0</v>
      </c>
      <c r="D436" s="943"/>
      <c r="E436" s="943"/>
    </row>
    <row r="437" spans="2:5">
      <c r="B437" s="353">
        <v>57</v>
      </c>
      <c r="C437" s="966">
        <v>0</v>
      </c>
      <c r="D437" s="943"/>
      <c r="E437" s="943"/>
    </row>
    <row r="438" spans="2:5">
      <c r="B438" s="353">
        <v>58</v>
      </c>
      <c r="C438" s="966">
        <v>0</v>
      </c>
      <c r="D438" s="943"/>
      <c r="E438" s="943"/>
    </row>
    <row r="439" spans="2:5">
      <c r="B439" s="353">
        <v>59</v>
      </c>
      <c r="C439" s="966">
        <v>0</v>
      </c>
      <c r="D439" s="943"/>
      <c r="E439" s="943"/>
    </row>
    <row r="440" spans="2:5">
      <c r="B440" s="353">
        <v>60</v>
      </c>
      <c r="C440" s="966">
        <v>0</v>
      </c>
      <c r="D440" s="943"/>
      <c r="E440" s="943"/>
    </row>
    <row r="441" spans="2:5">
      <c r="B441" s="353">
        <v>61</v>
      </c>
      <c r="C441" s="966">
        <v>0</v>
      </c>
      <c r="D441" s="943"/>
      <c r="E441" s="943"/>
    </row>
    <row r="442" spans="2:5">
      <c r="B442" s="353">
        <v>62</v>
      </c>
      <c r="C442" s="966">
        <v>0</v>
      </c>
      <c r="D442" s="943"/>
      <c r="E442" s="943"/>
    </row>
    <row r="443" spans="2:5">
      <c r="B443" s="353">
        <v>63</v>
      </c>
      <c r="C443" s="966">
        <v>0</v>
      </c>
      <c r="D443" s="943"/>
      <c r="E443" s="943"/>
    </row>
    <row r="444" spans="2:5">
      <c r="B444" s="353">
        <v>64</v>
      </c>
      <c r="C444" s="966">
        <v>0</v>
      </c>
      <c r="D444" s="943"/>
      <c r="E444" s="943"/>
    </row>
    <row r="445" spans="2:5">
      <c r="B445" s="353">
        <v>65</v>
      </c>
      <c r="C445" s="966">
        <v>0</v>
      </c>
      <c r="D445" s="943"/>
      <c r="E445" s="943"/>
    </row>
    <row r="446" spans="2:5">
      <c r="B446" s="353">
        <v>66</v>
      </c>
      <c r="C446" s="966">
        <v>0</v>
      </c>
      <c r="D446" s="943"/>
      <c r="E446" s="943"/>
    </row>
    <row r="447" spans="2:5">
      <c r="B447" s="353">
        <v>67</v>
      </c>
      <c r="C447" s="966">
        <v>0</v>
      </c>
      <c r="D447" s="943"/>
      <c r="E447" s="943"/>
    </row>
    <row r="448" spans="2:5">
      <c r="B448" s="353">
        <v>68</v>
      </c>
      <c r="C448" s="966">
        <v>0</v>
      </c>
      <c r="D448" s="943"/>
      <c r="E448" s="943"/>
    </row>
    <row r="449" spans="2:5">
      <c r="B449" s="353">
        <v>69</v>
      </c>
      <c r="C449" s="966">
        <v>0</v>
      </c>
      <c r="D449" s="943"/>
      <c r="E449" s="943"/>
    </row>
    <row r="450" spans="2:5">
      <c r="B450" s="353">
        <v>70</v>
      </c>
      <c r="C450" s="966">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643</v>
      </c>
    </row>
    <row r="478" spans="2:5" ht="17" thickBot="1">
      <c r="B478" s="360">
        <v>98</v>
      </c>
      <c r="C478" s="967">
        <v>0</v>
      </c>
      <c r="D478" s="943"/>
      <c r="E478" s="943">
        <f>SUM(C330:C478)</f>
        <v>8760</v>
      </c>
    </row>
    <row r="479" spans="2:5">
      <c r="B479" s="292"/>
      <c r="C479" s="292"/>
    </row>
    <row r="480" spans="2:5">
      <c r="B480" s="292"/>
      <c r="C480" s="292"/>
    </row>
    <row r="481" spans="2:31">
      <c r="B481" s="292"/>
      <c r="C481" s="292"/>
    </row>
    <row r="482" spans="2:31">
      <c r="B482" s="292"/>
      <c r="C482" s="292"/>
    </row>
    <row r="490" spans="2:31">
      <c r="C490" s="943"/>
      <c r="D490" s="943"/>
      <c r="E490" s="943"/>
      <c r="F490" s="943"/>
      <c r="G490" s="943"/>
      <c r="H490" s="943"/>
      <c r="I490" s="943"/>
      <c r="J490" s="943"/>
      <c r="K490" s="943"/>
      <c r="L490" s="943"/>
      <c r="M490" s="943"/>
      <c r="N490" s="943"/>
      <c r="O490" s="943"/>
      <c r="P490" s="943"/>
    </row>
    <row r="491" spans="2:31">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31">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31">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31">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31">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31">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31">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31">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31">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31">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31">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31">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31">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31">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31">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31">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31">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3:31">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3: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3: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3:31">
      <c r="Q564" s="935"/>
      <c r="R564" s="935"/>
      <c r="S564" s="935"/>
      <c r="T564" s="935"/>
      <c r="U564" s="935"/>
    </row>
    <row r="565" spans="3:31">
      <c r="Q565" s="935"/>
      <c r="R565" s="935"/>
      <c r="S565" s="935"/>
      <c r="T565" s="935"/>
      <c r="U565" s="935"/>
    </row>
    <row r="566" spans="3:31">
      <c r="Q566" s="935"/>
      <c r="R566" s="935"/>
      <c r="S566" s="935"/>
      <c r="T566" s="935"/>
      <c r="U566" s="935"/>
    </row>
    <row r="567" spans="3:31">
      <c r="Q567" s="935"/>
      <c r="R567" s="935"/>
      <c r="S567" s="935"/>
      <c r="T567" s="935"/>
      <c r="U567" s="935"/>
    </row>
    <row r="568" spans="3:31">
      <c r="Q568" s="935"/>
      <c r="R568" s="935"/>
      <c r="S568" s="935"/>
      <c r="T568" s="935"/>
      <c r="U568" s="935"/>
    </row>
    <row r="569" spans="3:31">
      <c r="Q569" s="935"/>
      <c r="R569" s="935"/>
      <c r="S569" s="935"/>
      <c r="T569" s="935"/>
      <c r="U569" s="935"/>
    </row>
    <row r="570" spans="3:31">
      <c r="C570" s="189"/>
      <c r="Q570" s="935"/>
      <c r="R570" s="935"/>
      <c r="S570" s="935"/>
      <c r="T570" s="935"/>
      <c r="U570" s="935"/>
    </row>
    <row r="571" spans="3:31">
      <c r="C571" s="378"/>
      <c r="D571" s="378"/>
      <c r="E571" s="378"/>
      <c r="F571" s="378"/>
      <c r="G571" s="378"/>
      <c r="H571" s="378"/>
      <c r="I571" s="378"/>
      <c r="Q571" s="935"/>
      <c r="R571" s="935"/>
      <c r="S571" s="935"/>
      <c r="T571" s="935"/>
      <c r="U571" s="935"/>
    </row>
    <row r="572" spans="3: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transitionEvaluation="1" codeName="Sheet20">
    <pageSetUpPr fitToPage="1"/>
  </sheetPr>
  <dimension ref="A3:AO579"/>
  <sheetViews>
    <sheetView showGridLines="0" zoomScale="75" zoomScaleNormal="75" workbookViewId="0"/>
  </sheetViews>
  <sheetFormatPr baseColWidth="10" defaultColWidth="9.7109375" defaultRowHeight="16"/>
  <cols>
    <col min="1" max="1" width="9.7109375" style="931"/>
    <col min="2" max="2" width="11.28515625" style="931" customWidth="1"/>
    <col min="3" max="7" width="9.7109375" style="931"/>
    <col min="8" max="17" width="8.7109375" style="931" customWidth="1"/>
    <col min="18" max="25" width="8.28515625" style="931" customWidth="1"/>
    <col min="26" max="29" width="8.7109375" style="931" customWidth="1"/>
    <col min="30" max="16384" width="9.7109375" style="931"/>
  </cols>
  <sheetData>
    <row r="3" spans="1:10">
      <c r="A3" s="931" t="s">
        <v>138</v>
      </c>
      <c r="F3" s="189" t="s">
        <v>644</v>
      </c>
      <c r="H3" s="1254" t="s">
        <v>1348</v>
      </c>
    </row>
    <row r="4" spans="1:10">
      <c r="A4" s="189" t="s">
        <v>645</v>
      </c>
    </row>
    <row r="6" spans="1:10">
      <c r="A6" s="842" t="s">
        <v>1349</v>
      </c>
      <c r="B6" s="843"/>
      <c r="C6" s="843"/>
      <c r="D6" s="843"/>
      <c r="E6" s="843"/>
      <c r="F6" s="843"/>
      <c r="G6" s="843"/>
      <c r="H6" s="843"/>
      <c r="I6" s="843"/>
      <c r="J6" s="843"/>
    </row>
    <row r="8" spans="1:10">
      <c r="A8" s="931" t="s">
        <v>139</v>
      </c>
    </row>
    <row r="10" spans="1:10">
      <c r="A10" s="189" t="s">
        <v>646</v>
      </c>
    </row>
    <row r="12" spans="1:10">
      <c r="A12" s="189" t="s">
        <v>647</v>
      </c>
    </row>
    <row r="13" spans="1:10">
      <c r="A13" s="189"/>
    </row>
    <row r="14" spans="1:10">
      <c r="A14" s="189" t="s">
        <v>648</v>
      </c>
    </row>
    <row r="16" spans="1:10">
      <c r="A16" s="189" t="s">
        <v>1350</v>
      </c>
    </row>
    <row r="17" spans="1:3">
      <c r="A17" s="189" t="s">
        <v>1351</v>
      </c>
    </row>
    <row r="19" spans="1:3">
      <c r="A19" s="931" t="s">
        <v>140</v>
      </c>
      <c r="C19" s="931" t="s">
        <v>141</v>
      </c>
    </row>
    <row r="21" spans="1:3">
      <c r="A21" s="931" t="s">
        <v>142</v>
      </c>
      <c r="C21" s="931" t="s">
        <v>143</v>
      </c>
    </row>
    <row r="22" spans="1:3">
      <c r="A22" s="931" t="s">
        <v>144</v>
      </c>
      <c r="C22" s="931" t="s">
        <v>145</v>
      </c>
    </row>
    <row r="23" spans="1:3">
      <c r="A23" s="931" t="s">
        <v>146</v>
      </c>
      <c r="C23" s="931" t="s">
        <v>147</v>
      </c>
    </row>
    <row r="24" spans="1:3">
      <c r="A24" s="931" t="s">
        <v>148</v>
      </c>
      <c r="C24" s="931" t="s">
        <v>149</v>
      </c>
    </row>
    <row r="25" spans="1:3">
      <c r="A25" s="931" t="s">
        <v>150</v>
      </c>
      <c r="C25" s="931" t="s">
        <v>151</v>
      </c>
    </row>
    <row r="26" spans="1:3">
      <c r="A26" s="931" t="s">
        <v>152</v>
      </c>
      <c r="C26" s="931" t="s">
        <v>153</v>
      </c>
    </row>
    <row r="27" spans="1:3">
      <c r="A27" s="931" t="s">
        <v>154</v>
      </c>
      <c r="C27" s="931" t="s">
        <v>155</v>
      </c>
    </row>
    <row r="28" spans="1:3">
      <c r="A28" s="931" t="s">
        <v>156</v>
      </c>
      <c r="C28" s="931" t="s">
        <v>157</v>
      </c>
    </row>
    <row r="29" spans="1:3">
      <c r="A29" s="931" t="s">
        <v>158</v>
      </c>
      <c r="C29" s="931" t="s">
        <v>159</v>
      </c>
    </row>
    <row r="30" spans="1:3">
      <c r="A30" s="931" t="s">
        <v>160</v>
      </c>
      <c r="C30" s="931" t="s">
        <v>161</v>
      </c>
    </row>
    <row r="31" spans="1:3">
      <c r="A31" s="931" t="s">
        <v>162</v>
      </c>
      <c r="C31" s="931" t="s">
        <v>163</v>
      </c>
    </row>
    <row r="32" spans="1:3">
      <c r="A32" s="931" t="s">
        <v>164</v>
      </c>
      <c r="C32" s="931" t="s">
        <v>165</v>
      </c>
    </row>
    <row r="33" spans="1:9">
      <c r="A33" s="324"/>
    </row>
    <row r="34" spans="1:9">
      <c r="A34" s="189" t="s">
        <v>1352</v>
      </c>
    </row>
    <row r="35" spans="1:9">
      <c r="A35" s="189" t="s">
        <v>649</v>
      </c>
    </row>
    <row r="37" spans="1:9">
      <c r="A37" s="701" t="s">
        <v>853</v>
      </c>
      <c r="B37" s="701" t="s">
        <v>673</v>
      </c>
      <c r="C37" s="378" t="s">
        <v>674</v>
      </c>
    </row>
    <row r="38" spans="1:9">
      <c r="A38" s="701" t="s">
        <v>143</v>
      </c>
      <c r="B38" s="701">
        <v>4</v>
      </c>
      <c r="C38" s="701">
        <v>8</v>
      </c>
      <c r="F38" s="651"/>
    </row>
    <row r="39" spans="1:9" ht="15" customHeight="1"/>
    <row r="40" spans="1:9">
      <c r="A40" s="652" t="s">
        <v>1353</v>
      </c>
    </row>
    <row r="41" spans="1:9">
      <c r="A41" s="653"/>
      <c r="B41" s="840" t="s">
        <v>650</v>
      </c>
      <c r="C41" s="652" t="s">
        <v>651</v>
      </c>
      <c r="D41" s="653"/>
      <c r="E41" s="653"/>
      <c r="F41" s="653"/>
    </row>
    <row r="42" spans="1:9">
      <c r="A42" s="652"/>
      <c r="B42" s="840" t="s">
        <v>652</v>
      </c>
      <c r="C42" s="652" t="s">
        <v>653</v>
      </c>
      <c r="D42" s="653"/>
      <c r="E42" s="653"/>
      <c r="F42" s="653"/>
    </row>
    <row r="43" spans="1:9">
      <c r="B43" s="840" t="s">
        <v>654</v>
      </c>
      <c r="C43" s="652" t="s">
        <v>655</v>
      </c>
      <c r="D43" s="653"/>
      <c r="E43" s="653"/>
      <c r="F43" s="653"/>
    </row>
    <row r="44" spans="1:9">
      <c r="A44" s="653"/>
      <c r="B44" s="840" t="s">
        <v>656</v>
      </c>
      <c r="C44" s="652" t="s">
        <v>657</v>
      </c>
    </row>
    <row r="45" spans="1:9">
      <c r="B45" s="840" t="s">
        <v>658</v>
      </c>
      <c r="C45" s="652" t="s">
        <v>659</v>
      </c>
    </row>
    <row r="46" spans="1:9">
      <c r="B46" s="840" t="s">
        <v>660</v>
      </c>
      <c r="C46" s="841" t="s">
        <v>661</v>
      </c>
      <c r="I46" s="189"/>
    </row>
    <row r="47" spans="1:9">
      <c r="A47" s="324"/>
      <c r="B47" s="840" t="s">
        <v>942</v>
      </c>
      <c r="C47" s="652" t="s">
        <v>1354</v>
      </c>
    </row>
    <row r="48" spans="1:9">
      <c r="B48" s="840" t="s">
        <v>943</v>
      </c>
      <c r="C48" s="652" t="s">
        <v>952</v>
      </c>
    </row>
    <row r="49" spans="1:19">
      <c r="B49" s="840" t="s">
        <v>927</v>
      </c>
      <c r="C49" s="652" t="s">
        <v>928</v>
      </c>
    </row>
    <row r="50" spans="1:19">
      <c r="B50" s="840" t="s">
        <v>662</v>
      </c>
      <c r="C50" s="841" t="s">
        <v>663</v>
      </c>
    </row>
    <row r="51" spans="1:19">
      <c r="B51" s="943"/>
      <c r="C51" s="943" t="s">
        <v>910</v>
      </c>
    </row>
    <row r="52" spans="1:19">
      <c r="A52" s="654"/>
      <c r="B52" s="943"/>
      <c r="C52" s="943" t="s">
        <v>664</v>
      </c>
    </row>
    <row r="53" spans="1:19">
      <c r="A53" s="654"/>
      <c r="B53" s="840"/>
      <c r="C53" s="943"/>
    </row>
    <row r="54" spans="1:19">
      <c r="A54" s="654"/>
      <c r="B54" s="840"/>
      <c r="C54" s="943"/>
    </row>
    <row r="55" spans="1:19">
      <c r="B55" s="840"/>
      <c r="C55" s="943"/>
    </row>
    <row r="56" spans="1:19">
      <c r="A56" s="337"/>
      <c r="B56" s="336"/>
    </row>
    <row r="58" spans="1:19">
      <c r="A58" s="844" t="s">
        <v>1556</v>
      </c>
      <c r="B58" s="881"/>
      <c r="C58" s="881"/>
      <c r="D58" s="881"/>
      <c r="E58" s="881"/>
      <c r="F58" s="881"/>
      <c r="G58" s="881"/>
      <c r="H58" s="881"/>
      <c r="I58" s="881"/>
      <c r="J58" s="881"/>
      <c r="K58" s="843"/>
      <c r="L58" s="843"/>
      <c r="M58" s="843"/>
      <c r="N58" s="843"/>
    </row>
    <row r="59" spans="1:19">
      <c r="B59" s="336"/>
    </row>
    <row r="60" spans="1:19" ht="17" thickBot="1"/>
    <row r="61" spans="1:19">
      <c r="B61" s="940" t="s">
        <v>665</v>
      </c>
      <c r="C61" s="1271" t="s">
        <v>1394</v>
      </c>
      <c r="D61" s="339"/>
      <c r="E61" s="339"/>
      <c r="F61" s="340"/>
    </row>
    <row r="62" spans="1:19">
      <c r="B62" s="941" t="s">
        <v>666</v>
      </c>
      <c r="C62" s="1308"/>
      <c r="D62" s="342"/>
      <c r="E62" s="342"/>
      <c r="F62" s="343"/>
    </row>
    <row r="63" spans="1:19" ht="17" thickBot="1">
      <c r="B63" s="942" t="s">
        <v>667</v>
      </c>
      <c r="C63" s="1309" t="s">
        <v>1386</v>
      </c>
      <c r="D63" s="345"/>
      <c r="E63" s="345"/>
      <c r="F63" s="346"/>
      <c r="S63" s="3"/>
    </row>
    <row r="64" spans="1:19">
      <c r="B64" s="176"/>
      <c r="S64" s="3"/>
    </row>
    <row r="65" spans="2:34">
      <c r="B65" s="176"/>
      <c r="S65" s="3"/>
      <c r="T65" s="3"/>
      <c r="U65" s="3"/>
    </row>
    <row r="66" spans="2:34" ht="17" thickBot="1">
      <c r="B66" s="176" t="s">
        <v>653</v>
      </c>
      <c r="S66" s="3"/>
      <c r="T66" s="3"/>
      <c r="U66" s="3"/>
    </row>
    <row r="67" spans="2:34">
      <c r="B67" s="347"/>
      <c r="C67" s="348" t="s">
        <v>668</v>
      </c>
      <c r="D67" s="349"/>
      <c r="E67" s="350"/>
      <c r="F67" s="351"/>
      <c r="G67" s="350" t="s">
        <v>669</v>
      </c>
      <c r="H67" s="351"/>
      <c r="I67" s="352"/>
      <c r="J67" s="351"/>
      <c r="K67" s="351"/>
      <c r="L67" s="349"/>
      <c r="M67" s="170"/>
      <c r="S67" s="3"/>
      <c r="T67" s="3"/>
      <c r="U67" s="3"/>
    </row>
    <row r="68" spans="2:34">
      <c r="B68" s="353"/>
      <c r="C68" s="394" t="s">
        <v>442</v>
      </c>
      <c r="D68" s="354" t="s">
        <v>443</v>
      </c>
      <c r="E68" s="659" t="s">
        <v>670</v>
      </c>
      <c r="F68" s="378"/>
      <c r="G68" s="67"/>
      <c r="H68" s="67"/>
      <c r="I68" s="358" t="s">
        <v>671</v>
      </c>
      <c r="L68" s="359"/>
      <c r="M68" s="357"/>
      <c r="S68" s="3"/>
      <c r="T68" s="3"/>
      <c r="U68" s="3"/>
      <c r="AA68" s="170"/>
    </row>
    <row r="69" spans="2:34" ht="17" thickBot="1">
      <c r="B69" s="360" t="s">
        <v>63</v>
      </c>
      <c r="C69" s="361" t="s">
        <v>166</v>
      </c>
      <c r="D69" s="362" t="s">
        <v>166</v>
      </c>
      <c r="E69" s="363" t="s">
        <v>167</v>
      </c>
      <c r="F69" s="687" t="s">
        <v>672</v>
      </c>
      <c r="G69" s="687" t="s">
        <v>673</v>
      </c>
      <c r="H69" s="364" t="s">
        <v>674</v>
      </c>
      <c r="I69" s="365" t="s">
        <v>167</v>
      </c>
      <c r="J69" s="687" t="s">
        <v>672</v>
      </c>
      <c r="K69" s="687" t="s">
        <v>673</v>
      </c>
      <c r="L69" s="366" t="s">
        <v>674</v>
      </c>
      <c r="M69" s="356"/>
      <c r="S69" s="3"/>
      <c r="T69" s="3"/>
      <c r="U69" s="3"/>
      <c r="AA69" s="429"/>
    </row>
    <row r="70" spans="2:34">
      <c r="B70" s="347" t="s">
        <v>25</v>
      </c>
      <c r="C70" s="721"/>
      <c r="D70" s="722"/>
      <c r="E70" s="294"/>
      <c r="F70" s="294"/>
      <c r="G70" s="294"/>
      <c r="H70" s="294"/>
      <c r="I70" s="724"/>
      <c r="J70" s="294"/>
      <c r="K70" s="294"/>
      <c r="L70" s="725"/>
      <c r="M70" s="170"/>
      <c r="AA70" s="429"/>
    </row>
    <row r="71" spans="2:34">
      <c r="B71" s="353" t="s">
        <v>26</v>
      </c>
      <c r="C71" s="726"/>
      <c r="D71" s="727"/>
      <c r="E71" s="294"/>
      <c r="F71" s="294"/>
      <c r="G71" s="294"/>
      <c r="H71" s="728"/>
      <c r="I71" s="294"/>
      <c r="J71" s="294"/>
      <c r="K71" s="294"/>
      <c r="L71" s="729"/>
      <c r="M71" s="170"/>
      <c r="AA71" s="429"/>
    </row>
    <row r="72" spans="2:34">
      <c r="B72" s="353" t="s">
        <v>27</v>
      </c>
      <c r="C72" s="726"/>
      <c r="D72" s="727"/>
      <c r="E72" s="294"/>
      <c r="F72" s="294"/>
      <c r="G72" s="294"/>
      <c r="H72" s="728"/>
      <c r="I72" s="294"/>
      <c r="J72" s="294"/>
      <c r="K72" s="294"/>
      <c r="L72" s="729"/>
      <c r="M72" s="170"/>
      <c r="S72" s="932"/>
      <c r="AA72" s="429"/>
    </row>
    <row r="73" spans="2:34">
      <c r="B73" s="353" t="s">
        <v>28</v>
      </c>
      <c r="C73" s="726"/>
      <c r="D73" s="727"/>
      <c r="E73" s="294"/>
      <c r="F73" s="294"/>
      <c r="G73" s="294"/>
      <c r="H73" s="728"/>
      <c r="I73" s="294"/>
      <c r="J73" s="294"/>
      <c r="K73" s="294"/>
      <c r="L73" s="729"/>
      <c r="M73" s="170"/>
      <c r="R73" s="290"/>
      <c r="S73" s="291"/>
      <c r="T73" s="290"/>
      <c r="AA73" s="429"/>
    </row>
    <row r="74" spans="2:34">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 r="B76" s="847">
        <v>660</v>
      </c>
      <c r="C76" s="726"/>
      <c r="D76" s="727"/>
      <c r="E76" s="294"/>
      <c r="F76" s="294"/>
      <c r="G76" s="294"/>
      <c r="H76" s="728"/>
      <c r="I76" s="294"/>
      <c r="J76" s="294"/>
      <c r="K76" s="294"/>
      <c r="L76" s="729"/>
      <c r="M76" s="170"/>
      <c r="AA76" s="170"/>
      <c r="AB76" s="290"/>
      <c r="AC76" s="290"/>
      <c r="AD76" s="290"/>
      <c r="AE76" s="427"/>
      <c r="AF76" s="290"/>
      <c r="AG76" s="290"/>
      <c r="AH76" s="290"/>
    </row>
    <row r="77" spans="2:34">
      <c r="B77" s="847">
        <v>670</v>
      </c>
      <c r="C77" s="726"/>
      <c r="D77" s="727"/>
      <c r="E77" s="294"/>
      <c r="F77" s="294"/>
      <c r="G77" s="294"/>
      <c r="H77" s="728"/>
      <c r="I77" s="294"/>
      <c r="J77" s="294"/>
      <c r="K77" s="294"/>
      <c r="L77" s="729"/>
      <c r="M77" s="170"/>
      <c r="AA77" s="170"/>
      <c r="AB77" s="290"/>
      <c r="AC77" s="290"/>
      <c r="AD77" s="290"/>
      <c r="AE77" s="427"/>
      <c r="AF77" s="290"/>
      <c r="AG77" s="290"/>
      <c r="AH77" s="290"/>
    </row>
    <row r="78" spans="2:34">
      <c r="B78" s="847">
        <v>680</v>
      </c>
      <c r="C78" s="726"/>
      <c r="D78" s="727"/>
      <c r="E78" s="294"/>
      <c r="F78" s="294"/>
      <c r="G78" s="294"/>
      <c r="H78" s="728"/>
      <c r="I78" s="294"/>
      <c r="J78" s="294"/>
      <c r="K78" s="294"/>
      <c r="L78" s="729"/>
      <c r="M78" s="170"/>
      <c r="AA78" s="170"/>
      <c r="AB78" s="290"/>
      <c r="AC78" s="290"/>
      <c r="AD78" s="290"/>
      <c r="AE78" s="427"/>
      <c r="AF78" s="290"/>
      <c r="AG78" s="290"/>
      <c r="AH78" s="290"/>
    </row>
    <row r="79" spans="2:34">
      <c r="B79" s="847">
        <v>685</v>
      </c>
      <c r="C79" s="726"/>
      <c r="D79" s="727"/>
      <c r="E79" s="294"/>
      <c r="F79" s="294"/>
      <c r="G79" s="294"/>
      <c r="H79" s="728"/>
      <c r="I79" s="294"/>
      <c r="J79" s="294"/>
      <c r="K79" s="294"/>
      <c r="L79" s="729"/>
      <c r="M79" s="170"/>
      <c r="AA79" s="170"/>
      <c r="AB79" s="290"/>
      <c r="AC79" s="290"/>
      <c r="AD79" s="290"/>
      <c r="AE79" s="427"/>
      <c r="AG79" s="290"/>
      <c r="AH79" s="290"/>
    </row>
    <row r="80" spans="2:34">
      <c r="B80" s="847">
        <v>695</v>
      </c>
      <c r="C80" s="726"/>
      <c r="D80" s="727"/>
      <c r="E80" s="294"/>
      <c r="F80" s="294"/>
      <c r="G80" s="294"/>
      <c r="H80" s="728"/>
      <c r="I80" s="294"/>
      <c r="J80" s="294"/>
      <c r="K80" s="294"/>
      <c r="L80" s="729"/>
      <c r="M80" s="170"/>
      <c r="AA80" s="170"/>
      <c r="AB80" s="290"/>
      <c r="AC80" s="290"/>
      <c r="AD80" s="290"/>
      <c r="AE80" s="427"/>
      <c r="AF80" s="290"/>
      <c r="AG80" s="290"/>
      <c r="AH80" s="290"/>
    </row>
    <row r="81" spans="2:34">
      <c r="B81" s="353" t="s">
        <v>32</v>
      </c>
      <c r="C81" s="726"/>
      <c r="D81" s="727"/>
      <c r="E81" s="294"/>
      <c r="F81" s="294"/>
      <c r="G81" s="294"/>
      <c r="H81" s="728"/>
      <c r="I81" s="294"/>
      <c r="J81" s="294"/>
      <c r="K81" s="294"/>
      <c r="L81" s="729"/>
      <c r="M81" s="170"/>
      <c r="AA81" s="429"/>
    </row>
    <row r="82" spans="2:34">
      <c r="B82" s="353" t="s">
        <v>33</v>
      </c>
      <c r="C82" s="726"/>
      <c r="D82" s="727"/>
      <c r="E82" s="294"/>
      <c r="F82" s="294"/>
      <c r="G82" s="294"/>
      <c r="H82" s="728"/>
      <c r="I82" s="294"/>
      <c r="J82" s="294"/>
      <c r="K82" s="294"/>
      <c r="L82" s="729"/>
      <c r="M82" s="170"/>
      <c r="AA82" s="429"/>
    </row>
    <row r="83" spans="2:34">
      <c r="B83" s="353" t="s">
        <v>34</v>
      </c>
      <c r="C83" s="726"/>
      <c r="D83" s="727"/>
      <c r="E83" s="294"/>
      <c r="F83" s="294"/>
      <c r="G83" s="294"/>
      <c r="H83" s="728"/>
      <c r="I83" s="294"/>
      <c r="J83" s="294"/>
      <c r="K83" s="294"/>
      <c r="L83" s="729"/>
      <c r="M83" s="170"/>
      <c r="AA83" s="429"/>
    </row>
    <row r="84" spans="2:34">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 r="B88" s="847">
        <v>980</v>
      </c>
      <c r="C88" s="726"/>
      <c r="D88" s="727"/>
      <c r="E88" s="294"/>
      <c r="F88" s="294"/>
      <c r="G88" s="294"/>
      <c r="H88" s="728"/>
      <c r="I88" s="294"/>
      <c r="J88" s="294"/>
      <c r="K88" s="294"/>
      <c r="L88" s="729"/>
      <c r="M88" s="170"/>
      <c r="AA88" s="170"/>
      <c r="AB88" s="290"/>
      <c r="AC88" s="290"/>
      <c r="AD88" s="290"/>
      <c r="AE88" s="427"/>
      <c r="AF88" s="290"/>
      <c r="AG88" s="290"/>
      <c r="AH88" s="290"/>
    </row>
    <row r="89" spans="2:34">
      <c r="B89" s="847">
        <v>985</v>
      </c>
      <c r="C89" s="726"/>
      <c r="D89" s="727"/>
      <c r="E89" s="294"/>
      <c r="F89" s="294"/>
      <c r="G89" s="294"/>
      <c r="H89" s="728"/>
      <c r="I89" s="294"/>
      <c r="J89" s="294"/>
      <c r="K89" s="294"/>
      <c r="L89" s="729"/>
      <c r="M89" s="170"/>
      <c r="AA89" s="170"/>
      <c r="AB89" s="290"/>
      <c r="AC89" s="290"/>
      <c r="AD89" s="290"/>
      <c r="AE89" s="427"/>
      <c r="AF89" s="290"/>
      <c r="AG89" s="290"/>
      <c r="AH89" s="290"/>
    </row>
    <row r="90" spans="2:34">
      <c r="B90" s="847">
        <v>995</v>
      </c>
      <c r="C90" s="726"/>
      <c r="D90" s="727"/>
      <c r="E90" s="294"/>
      <c r="F90" s="294"/>
      <c r="G90" s="294"/>
      <c r="H90" s="728"/>
      <c r="I90" s="294"/>
      <c r="J90" s="294"/>
      <c r="K90" s="294"/>
      <c r="L90" s="729"/>
      <c r="M90" s="170"/>
      <c r="AA90" s="170"/>
      <c r="AB90" s="290"/>
      <c r="AC90" s="290"/>
      <c r="AD90" s="290"/>
      <c r="AE90" s="427"/>
      <c r="AF90" s="290"/>
      <c r="AG90" s="290"/>
      <c r="AH90" s="290"/>
    </row>
    <row r="91" spans="2:34">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34">
      <c r="B104" s="353" t="s">
        <v>54</v>
      </c>
      <c r="C104" s="726"/>
      <c r="D104" s="727"/>
      <c r="E104" s="294"/>
      <c r="F104" s="294"/>
      <c r="G104" s="294"/>
      <c r="H104" s="728"/>
      <c r="I104" s="294"/>
      <c r="J104" s="294"/>
      <c r="K104" s="294"/>
      <c r="L104" s="729"/>
      <c r="M104" s="170"/>
      <c r="AA104" s="429"/>
    </row>
    <row r="105" spans="2:34">
      <c r="B105" s="353" t="s">
        <v>55</v>
      </c>
      <c r="C105" s="726"/>
      <c r="D105" s="727"/>
      <c r="E105" s="294"/>
      <c r="F105" s="294"/>
      <c r="G105" s="294"/>
      <c r="H105" s="728"/>
      <c r="I105" s="294"/>
      <c r="J105" s="294"/>
      <c r="K105" s="294"/>
      <c r="L105" s="729"/>
      <c r="M105" s="170"/>
      <c r="AA105" s="429"/>
    </row>
    <row r="106" spans="2:34">
      <c r="B106" s="353" t="s">
        <v>56</v>
      </c>
      <c r="C106" s="726"/>
      <c r="D106" s="727"/>
      <c r="E106" s="294"/>
      <c r="F106" s="294"/>
      <c r="G106" s="294"/>
      <c r="H106" s="728"/>
      <c r="I106" s="294"/>
      <c r="J106" s="294"/>
      <c r="K106" s="294"/>
      <c r="L106" s="729"/>
      <c r="M106" s="170"/>
      <c r="AA106" s="429"/>
    </row>
    <row r="107" spans="2:34">
      <c r="B107" s="353" t="s">
        <v>57</v>
      </c>
      <c r="C107" s="726"/>
      <c r="D107" s="727"/>
      <c r="E107" s="294"/>
      <c r="F107" s="294"/>
      <c r="G107" s="294"/>
      <c r="H107" s="728"/>
      <c r="I107" s="294"/>
      <c r="J107" s="294"/>
      <c r="K107" s="294"/>
      <c r="L107" s="729"/>
      <c r="M107" s="170"/>
      <c r="AA107" s="170"/>
    </row>
    <row r="108" spans="2:34">
      <c r="B108" s="353" t="s">
        <v>58</v>
      </c>
      <c r="C108" s="726"/>
      <c r="D108" s="727"/>
      <c r="E108" s="294"/>
      <c r="F108" s="294"/>
      <c r="G108" s="294"/>
      <c r="H108" s="728"/>
      <c r="I108" s="294"/>
      <c r="J108" s="294"/>
      <c r="K108" s="294"/>
      <c r="L108" s="729"/>
      <c r="M108" s="170"/>
    </row>
    <row r="109" spans="2:34">
      <c r="B109" s="353" t="s">
        <v>59</v>
      </c>
      <c r="C109" s="726"/>
      <c r="D109" s="727"/>
      <c r="E109" s="294"/>
      <c r="F109" s="294"/>
      <c r="G109" s="294"/>
      <c r="H109" s="728"/>
      <c r="I109" s="294"/>
      <c r="J109" s="294"/>
      <c r="K109" s="294"/>
      <c r="L109" s="729"/>
      <c r="M109" s="170"/>
    </row>
    <row r="110" spans="2:34">
      <c r="B110" s="353" t="s">
        <v>60</v>
      </c>
      <c r="C110" s="726"/>
      <c r="D110" s="727"/>
      <c r="E110" s="294"/>
      <c r="F110" s="294"/>
      <c r="G110" s="294"/>
      <c r="H110" s="728"/>
      <c r="I110" s="294"/>
      <c r="J110" s="294"/>
      <c r="K110" s="294"/>
      <c r="L110" s="729"/>
    </row>
    <row r="111" spans="2:34">
      <c r="B111" s="847">
        <v>450</v>
      </c>
      <c r="C111" s="726"/>
      <c r="D111" s="727"/>
      <c r="E111" s="294"/>
      <c r="F111" s="294"/>
      <c r="G111" s="294"/>
      <c r="H111" s="728"/>
      <c r="I111" s="294"/>
      <c r="J111" s="294"/>
      <c r="K111" s="294"/>
      <c r="L111" s="729"/>
      <c r="S111" s="932"/>
    </row>
    <row r="112" spans="2:34">
      <c r="B112" s="847">
        <v>460</v>
      </c>
      <c r="C112" s="726"/>
      <c r="D112" s="727"/>
      <c r="E112" s="294"/>
      <c r="F112" s="294"/>
      <c r="G112" s="294"/>
      <c r="H112" s="728"/>
      <c r="I112" s="294"/>
      <c r="J112" s="294"/>
      <c r="K112" s="294"/>
      <c r="L112" s="729"/>
      <c r="S112" s="932"/>
    </row>
    <row r="113" spans="2:20">
      <c r="B113" s="847">
        <v>470</v>
      </c>
      <c r="C113" s="726"/>
      <c r="D113" s="727"/>
      <c r="E113" s="294"/>
      <c r="F113" s="294"/>
      <c r="G113" s="294"/>
      <c r="H113" s="728"/>
      <c r="I113" s="294"/>
      <c r="J113" s="294"/>
      <c r="K113" s="294"/>
      <c r="L113" s="729"/>
      <c r="S113" s="932"/>
    </row>
    <row r="114" spans="2:20">
      <c r="B114" s="353" t="s">
        <v>61</v>
      </c>
      <c r="C114" s="726"/>
      <c r="D114" s="727"/>
      <c r="E114" s="294"/>
      <c r="F114" s="294"/>
      <c r="G114" s="294"/>
      <c r="H114" s="728"/>
      <c r="I114" s="294"/>
      <c r="J114" s="294"/>
      <c r="K114" s="294"/>
      <c r="L114" s="729"/>
      <c r="S114" s="932"/>
    </row>
    <row r="115" spans="2:20" ht="17" thickBot="1">
      <c r="B115" s="360" t="s">
        <v>62</v>
      </c>
      <c r="C115" s="730"/>
      <c r="D115" s="731"/>
      <c r="E115" s="730"/>
      <c r="F115" s="732"/>
      <c r="G115" s="732"/>
      <c r="H115" s="733"/>
      <c r="I115" s="732"/>
      <c r="J115" s="732"/>
      <c r="K115" s="732"/>
      <c r="L115" s="734"/>
      <c r="R115" s="290"/>
      <c r="S115" s="291"/>
      <c r="T115" s="290"/>
    </row>
    <row r="116" spans="2:20">
      <c r="E116" s="943" t="s">
        <v>675</v>
      </c>
      <c r="R116" s="290"/>
      <c r="S116" s="291"/>
      <c r="T116" s="290"/>
    </row>
    <row r="117" spans="2:20">
      <c r="E117" s="370"/>
    </row>
    <row r="118" spans="2:20">
      <c r="E118" s="370"/>
    </row>
    <row r="119" spans="2:20">
      <c r="E119" s="370"/>
    </row>
    <row r="120" spans="2:20">
      <c r="E120" s="370"/>
    </row>
    <row r="121" spans="2:20">
      <c r="E121" s="370"/>
    </row>
    <row r="122" spans="2:20">
      <c r="E122" s="370"/>
      <c r="P122" s="932"/>
    </row>
    <row r="124" spans="2:20">
      <c r="O124" s="290"/>
      <c r="P124" s="291"/>
      <c r="Q124" s="290"/>
    </row>
    <row r="125" spans="2:20">
      <c r="O125" s="290"/>
      <c r="P125" s="291"/>
      <c r="Q125" s="290"/>
    </row>
    <row r="126" spans="2:20" ht="17" thickBot="1">
      <c r="B126" s="176" t="s">
        <v>655</v>
      </c>
      <c r="D126" s="651"/>
    </row>
    <row r="127" spans="2:20">
      <c r="B127" s="347"/>
      <c r="C127" s="371" t="s">
        <v>676</v>
      </c>
      <c r="D127" s="372"/>
      <c r="E127" s="350" t="s">
        <v>1355</v>
      </c>
      <c r="F127" s="350"/>
      <c r="G127" s="351"/>
      <c r="H127" s="372"/>
      <c r="I127" s="351"/>
      <c r="J127" s="351"/>
      <c r="K127" s="349"/>
    </row>
    <row r="128" spans="2:20">
      <c r="B128" s="353"/>
      <c r="C128" s="645" t="s">
        <v>677</v>
      </c>
      <c r="D128" s="848" t="s">
        <v>678</v>
      </c>
      <c r="E128" s="378"/>
      <c r="F128" s="67"/>
      <c r="G128" s="374"/>
      <c r="H128" s="189" t="s">
        <v>679</v>
      </c>
      <c r="I128" s="378"/>
      <c r="K128" s="367"/>
    </row>
    <row r="129" spans="2:19" ht="17" thickBot="1">
      <c r="B129" s="360" t="s">
        <v>63</v>
      </c>
      <c r="C129" s="375" t="s">
        <v>680</v>
      </c>
      <c r="D129" s="363" t="s">
        <v>680</v>
      </c>
      <c r="E129" s="687" t="s">
        <v>672</v>
      </c>
      <c r="F129" s="687" t="s">
        <v>673</v>
      </c>
      <c r="G129" s="364" t="s">
        <v>674</v>
      </c>
      <c r="H129" s="365" t="s">
        <v>680</v>
      </c>
      <c r="I129" s="687" t="s">
        <v>672</v>
      </c>
      <c r="J129" s="687" t="s">
        <v>673</v>
      </c>
      <c r="K129" s="366" t="s">
        <v>674</v>
      </c>
    </row>
    <row r="130" spans="2:19">
      <c r="B130" s="347" t="s">
        <v>74</v>
      </c>
      <c r="C130" s="735"/>
      <c r="D130" s="721"/>
      <c r="E130" s="294"/>
      <c r="F130" s="737"/>
      <c r="G130" s="737"/>
      <c r="H130" s="738"/>
      <c r="I130" s="294"/>
      <c r="J130" s="737"/>
      <c r="K130" s="725"/>
    </row>
    <row r="131" spans="2:19">
      <c r="B131" s="353" t="s">
        <v>75</v>
      </c>
      <c r="C131" s="739"/>
      <c r="D131" s="726"/>
      <c r="E131" s="294"/>
      <c r="F131" s="294"/>
      <c r="G131" s="294"/>
      <c r="H131" s="724"/>
      <c r="I131" s="294"/>
      <c r="J131" s="294"/>
      <c r="K131" s="729"/>
    </row>
    <row r="132" spans="2:19">
      <c r="B132" s="353" t="s">
        <v>76</v>
      </c>
      <c r="C132" s="739"/>
      <c r="D132" s="726"/>
      <c r="E132" s="294"/>
      <c r="F132" s="294"/>
      <c r="G132" s="294"/>
      <c r="H132" s="724"/>
      <c r="I132" s="294"/>
      <c r="J132" s="294"/>
      <c r="K132" s="729"/>
      <c r="P132" s="932"/>
    </row>
    <row r="133" spans="2:19">
      <c r="B133" s="353" t="s">
        <v>77</v>
      </c>
      <c r="C133" s="739"/>
      <c r="D133" s="726"/>
      <c r="E133" s="294"/>
      <c r="F133" s="294"/>
      <c r="G133" s="294"/>
      <c r="H133" s="724"/>
      <c r="I133" s="294"/>
      <c r="J133" s="294"/>
      <c r="K133" s="729"/>
      <c r="O133" s="290"/>
      <c r="P133" s="291"/>
      <c r="Q133" s="290"/>
    </row>
    <row r="134" spans="2:19">
      <c r="B134" s="696" t="s">
        <v>681</v>
      </c>
      <c r="C134" s="739"/>
      <c r="D134" s="726"/>
      <c r="E134" s="294"/>
      <c r="F134" s="294"/>
      <c r="G134" s="294"/>
      <c r="H134" s="724"/>
      <c r="I134" s="294"/>
      <c r="J134" s="294"/>
      <c r="K134" s="729"/>
      <c r="O134" s="290"/>
      <c r="P134" s="291"/>
      <c r="Q134" s="290"/>
    </row>
    <row r="135" spans="2:19">
      <c r="B135" s="696" t="s">
        <v>682</v>
      </c>
      <c r="C135" s="739"/>
      <c r="D135" s="726"/>
      <c r="E135" s="294"/>
      <c r="F135" s="294"/>
      <c r="G135" s="294"/>
      <c r="H135" s="724"/>
      <c r="I135" s="294"/>
      <c r="J135" s="294"/>
      <c r="K135" s="729"/>
    </row>
    <row r="136" spans="2:19" ht="17" thickBot="1">
      <c r="B136" s="360" t="s">
        <v>38</v>
      </c>
      <c r="C136" s="741"/>
      <c r="D136" s="730"/>
      <c r="E136" s="732"/>
      <c r="F136" s="732"/>
      <c r="G136" s="732"/>
      <c r="H136" s="743"/>
      <c r="I136" s="732"/>
      <c r="J136" s="732"/>
      <c r="K136" s="734"/>
    </row>
    <row r="137" spans="2:19">
      <c r="E137" s="943" t="s">
        <v>675</v>
      </c>
    </row>
    <row r="142" spans="2:19">
      <c r="O142" s="290"/>
    </row>
    <row r="143" spans="2:19">
      <c r="O143" s="290"/>
    </row>
    <row r="144" spans="2:19">
      <c r="Q144" s="933"/>
      <c r="S144" s="67"/>
    </row>
    <row r="148" spans="2:22">
      <c r="C148" s="849"/>
      <c r="D148" s="189"/>
      <c r="F148" s="849"/>
    </row>
    <row r="149" spans="2:22">
      <c r="B149" s="176" t="s">
        <v>168</v>
      </c>
      <c r="D149" s="377"/>
    </row>
    <row r="150" spans="2:22">
      <c r="B150" s="931" t="s">
        <v>82</v>
      </c>
      <c r="F150" s="849"/>
    </row>
    <row r="151" spans="2:22">
      <c r="F151" s="849"/>
    </row>
    <row r="152" spans="2:22">
      <c r="B152" s="189" t="s">
        <v>683</v>
      </c>
      <c r="F152" s="849"/>
    </row>
    <row r="153" spans="2:22">
      <c r="B153" s="931" t="s">
        <v>95</v>
      </c>
      <c r="F153" s="849"/>
    </row>
    <row r="154" spans="2:22" ht="19" thickBot="1">
      <c r="B154" s="189" t="s">
        <v>684</v>
      </c>
      <c r="C154" s="378" t="s">
        <v>685</v>
      </c>
      <c r="F154" s="849"/>
    </row>
    <row r="155" spans="2:22">
      <c r="B155" s="379" t="s">
        <v>175</v>
      </c>
      <c r="C155" s="735"/>
    </row>
    <row r="156" spans="2:22">
      <c r="B156" s="353" t="s">
        <v>171</v>
      </c>
      <c r="C156" s="739"/>
    </row>
    <row r="157" spans="2:22">
      <c r="B157" s="353" t="s">
        <v>172</v>
      </c>
      <c r="C157" s="739"/>
    </row>
    <row r="158" spans="2:22">
      <c r="B158" s="353" t="s">
        <v>174</v>
      </c>
      <c r="C158" s="739"/>
    </row>
    <row r="159" spans="2:22" ht="17" thickBot="1">
      <c r="B159" s="380" t="s">
        <v>173</v>
      </c>
      <c r="C159" s="741"/>
    </row>
    <row r="160" spans="2:22">
      <c r="B160" s="351"/>
      <c r="C160" s="189"/>
      <c r="V160" s="290"/>
    </row>
    <row r="161" spans="2:22">
      <c r="B161" s="189" t="s">
        <v>686</v>
      </c>
      <c r="C161" s="189"/>
      <c r="V161" s="290"/>
    </row>
    <row r="162" spans="2:22" ht="19" thickBot="1">
      <c r="B162" s="189" t="s">
        <v>687</v>
      </c>
      <c r="C162" s="378" t="s">
        <v>685</v>
      </c>
      <c r="V162" s="67"/>
    </row>
    <row r="163" spans="2:22">
      <c r="B163" s="379" t="s">
        <v>688</v>
      </c>
      <c r="C163" s="735"/>
      <c r="U163" s="292"/>
      <c r="V163" s="292"/>
    </row>
    <row r="164" spans="2:22">
      <c r="B164" s="696" t="s">
        <v>689</v>
      </c>
      <c r="C164" s="739"/>
    </row>
    <row r="165" spans="2:22">
      <c r="B165" s="696" t="s">
        <v>690</v>
      </c>
      <c r="C165" s="739"/>
    </row>
    <row r="166" spans="2:22" ht="17" thickBot="1">
      <c r="B166" s="380" t="s">
        <v>691</v>
      </c>
      <c r="C166" s="741"/>
      <c r="U166" s="292"/>
      <c r="V166" s="292"/>
    </row>
    <row r="167" spans="2:22">
      <c r="C167" s="189"/>
    </row>
    <row r="168" spans="2:22">
      <c r="B168" s="189" t="s">
        <v>692</v>
      </c>
      <c r="C168" s="189"/>
    </row>
    <row r="169" spans="2:22" ht="19" thickBot="1">
      <c r="B169" s="189" t="s">
        <v>687</v>
      </c>
      <c r="C169" s="378" t="s">
        <v>685</v>
      </c>
    </row>
    <row r="170" spans="2:22">
      <c r="B170" s="379" t="s">
        <v>693</v>
      </c>
      <c r="C170" s="735"/>
    </row>
    <row r="171" spans="2:22" ht="17" thickBot="1">
      <c r="B171" s="380" t="s">
        <v>694</v>
      </c>
      <c r="C171" s="741"/>
    </row>
    <row r="174" spans="2:22" ht="17" thickBot="1">
      <c r="B174" s="702" t="s">
        <v>695</v>
      </c>
      <c r="C174" s="943"/>
      <c r="D174" s="850"/>
      <c r="E174" s="943"/>
      <c r="F174" s="943"/>
      <c r="G174" s="943"/>
      <c r="H174" s="943"/>
      <c r="I174" s="943"/>
      <c r="J174" s="943"/>
      <c r="K174" s="943"/>
    </row>
    <row r="175" spans="2:22">
      <c r="B175" s="692"/>
      <c r="C175" s="682" t="s">
        <v>676</v>
      </c>
      <c r="D175" s="693"/>
      <c r="E175" s="693" t="s">
        <v>962</v>
      </c>
      <c r="F175" s="693"/>
      <c r="G175" s="693"/>
      <c r="H175" s="694"/>
      <c r="I175" s="693"/>
      <c r="J175" s="693"/>
      <c r="K175" s="851"/>
    </row>
    <row r="176" spans="2:22">
      <c r="B176" s="696"/>
      <c r="C176" s="683" t="s">
        <v>677</v>
      </c>
      <c r="D176" s="852" t="s">
        <v>678</v>
      </c>
      <c r="E176" s="701"/>
      <c r="F176" s="701"/>
      <c r="G176" s="853"/>
      <c r="H176" s="943" t="s">
        <v>679</v>
      </c>
      <c r="I176" s="943"/>
      <c r="J176" s="701"/>
      <c r="K176" s="854"/>
    </row>
    <row r="177" spans="2:22" ht="17" thickBot="1">
      <c r="B177" s="855" t="s">
        <v>63</v>
      </c>
      <c r="C177" s="685" t="s">
        <v>680</v>
      </c>
      <c r="D177" s="687" t="s">
        <v>680</v>
      </c>
      <c r="E177" s="687" t="s">
        <v>672</v>
      </c>
      <c r="F177" s="687" t="s">
        <v>673</v>
      </c>
      <c r="G177" s="687" t="s">
        <v>674</v>
      </c>
      <c r="H177" s="856" t="s">
        <v>680</v>
      </c>
      <c r="I177" s="687" t="s">
        <v>672</v>
      </c>
      <c r="J177" s="687" t="s">
        <v>673</v>
      </c>
      <c r="K177" s="691" t="s">
        <v>674</v>
      </c>
    </row>
    <row r="178" spans="2:22" ht="17" thickBot="1">
      <c r="B178" s="857" t="s">
        <v>25</v>
      </c>
      <c r="C178" s="1255">
        <v>-5.9</v>
      </c>
      <c r="D178" s="593">
        <v>-46.85</v>
      </c>
      <c r="E178" s="369"/>
      <c r="F178" s="646"/>
      <c r="G178" s="384"/>
      <c r="H178" s="385">
        <v>24.62</v>
      </c>
      <c r="I178" s="369"/>
      <c r="J178" s="647"/>
      <c r="K178" s="386"/>
    </row>
    <row r="179" spans="2:22">
      <c r="E179" s="943" t="s">
        <v>675</v>
      </c>
    </row>
    <row r="180" spans="2:22">
      <c r="V180" s="290"/>
    </row>
    <row r="181" spans="2:22">
      <c r="V181" s="290"/>
    </row>
    <row r="182" spans="2:22">
      <c r="V182" s="67"/>
    </row>
    <row r="183" spans="2:22">
      <c r="U183" s="292"/>
      <c r="V183" s="292"/>
    </row>
    <row r="185" spans="2:22" ht="17" thickBot="1">
      <c r="B185" s="702" t="s">
        <v>696</v>
      </c>
      <c r="C185" s="943"/>
      <c r="D185" s="943"/>
      <c r="E185" s="943"/>
      <c r="F185" s="943"/>
      <c r="G185" s="943"/>
      <c r="H185" s="943"/>
      <c r="I185" s="943"/>
      <c r="J185" s="943"/>
      <c r="K185" s="943"/>
      <c r="L185" s="943"/>
      <c r="M185" s="943"/>
      <c r="N185" s="943"/>
      <c r="O185" s="943"/>
      <c r="P185" s="943"/>
      <c r="Q185" s="943"/>
      <c r="R185" s="943"/>
      <c r="S185" s="370"/>
      <c r="T185" s="370"/>
    </row>
    <row r="186" spans="2:22">
      <c r="B186" s="694"/>
      <c r="C186" s="862"/>
      <c r="D186" s="693"/>
      <c r="E186" s="693"/>
      <c r="F186" s="863" t="s">
        <v>697</v>
      </c>
      <c r="G186" s="693"/>
      <c r="H186" s="693"/>
      <c r="I186" s="693"/>
      <c r="J186" s="693"/>
      <c r="K186" s="862"/>
      <c r="L186" s="693"/>
      <c r="M186" s="693"/>
      <c r="N186" s="863" t="s">
        <v>698</v>
      </c>
      <c r="O186" s="693"/>
      <c r="P186" s="693"/>
      <c r="Q186" s="693"/>
      <c r="R186" s="851"/>
      <c r="U186" s="292"/>
      <c r="V186" s="292"/>
    </row>
    <row r="187" spans="2:22">
      <c r="B187" s="697"/>
      <c r="C187" s="688" t="s">
        <v>699</v>
      </c>
      <c r="D187" s="864" t="s">
        <v>699</v>
      </c>
      <c r="E187" s="865"/>
      <c r="F187" s="943" t="s">
        <v>955</v>
      </c>
      <c r="G187" s="866"/>
      <c r="H187" s="943"/>
      <c r="I187" s="943"/>
      <c r="J187" s="943"/>
      <c r="K187" s="688" t="s">
        <v>699</v>
      </c>
      <c r="L187" s="864" t="s">
        <v>699</v>
      </c>
      <c r="M187" s="943"/>
      <c r="N187" s="943" t="s">
        <v>956</v>
      </c>
      <c r="O187" s="943"/>
      <c r="P187" s="865"/>
      <c r="Q187" s="943"/>
      <c r="R187" s="854"/>
    </row>
    <row r="188" spans="2:22">
      <c r="B188" s="697"/>
      <c r="C188" s="688" t="s">
        <v>442</v>
      </c>
      <c r="D188" s="864" t="s">
        <v>443</v>
      </c>
      <c r="E188" s="865" t="s">
        <v>700</v>
      </c>
      <c r="F188" s="943"/>
      <c r="G188" s="866"/>
      <c r="H188" s="943" t="s">
        <v>701</v>
      </c>
      <c r="I188" s="943"/>
      <c r="J188" s="943"/>
      <c r="K188" s="688" t="s">
        <v>442</v>
      </c>
      <c r="L188" s="864" t="s">
        <v>443</v>
      </c>
      <c r="M188" s="865" t="s">
        <v>700</v>
      </c>
      <c r="N188" s="943"/>
      <c r="O188" s="943"/>
      <c r="P188" s="865" t="s">
        <v>702</v>
      </c>
      <c r="Q188" s="943"/>
      <c r="R188" s="854"/>
    </row>
    <row r="189" spans="2:22" ht="17" thickBot="1">
      <c r="B189" s="867" t="s">
        <v>703</v>
      </c>
      <c r="C189" s="690" t="s">
        <v>128</v>
      </c>
      <c r="D189" s="868" t="s">
        <v>128</v>
      </c>
      <c r="E189" s="856" t="s">
        <v>167</v>
      </c>
      <c r="F189" s="687" t="s">
        <v>704</v>
      </c>
      <c r="G189" s="869" t="s">
        <v>674</v>
      </c>
      <c r="H189" s="687" t="s">
        <v>167</v>
      </c>
      <c r="I189" s="687" t="s">
        <v>704</v>
      </c>
      <c r="J189" s="687" t="s">
        <v>674</v>
      </c>
      <c r="K189" s="690" t="s">
        <v>128</v>
      </c>
      <c r="L189" s="868" t="s">
        <v>128</v>
      </c>
      <c r="M189" s="687" t="s">
        <v>167</v>
      </c>
      <c r="N189" s="687" t="s">
        <v>704</v>
      </c>
      <c r="O189" s="687" t="s">
        <v>674</v>
      </c>
      <c r="P189" s="856" t="s">
        <v>167</v>
      </c>
      <c r="Q189" s="687" t="s">
        <v>704</v>
      </c>
      <c r="R189" s="691" t="s">
        <v>674</v>
      </c>
    </row>
    <row r="190" spans="2:22">
      <c r="B190" s="870" t="s">
        <v>143</v>
      </c>
      <c r="C190" s="726"/>
      <c r="D190" s="749"/>
      <c r="E190" s="724"/>
      <c r="F190" s="294"/>
      <c r="G190" s="728"/>
      <c r="H190" s="294"/>
      <c r="I190" s="294"/>
      <c r="J190" s="294"/>
      <c r="K190" s="726"/>
      <c r="L190" s="749"/>
      <c r="M190" s="294"/>
      <c r="N190" s="294"/>
      <c r="O190" s="294"/>
      <c r="P190" s="724"/>
      <c r="Q190" s="294"/>
      <c r="R190" s="729"/>
    </row>
    <row r="191" spans="2:22">
      <c r="B191" s="870" t="s">
        <v>145</v>
      </c>
      <c r="C191" s="726"/>
      <c r="D191" s="749"/>
      <c r="E191" s="724"/>
      <c r="F191" s="294"/>
      <c r="G191" s="728"/>
      <c r="H191" s="294"/>
      <c r="I191" s="294"/>
      <c r="J191" s="294"/>
      <c r="K191" s="726"/>
      <c r="L191" s="749"/>
      <c r="M191" s="294"/>
      <c r="N191" s="294"/>
      <c r="O191" s="294"/>
      <c r="P191" s="724"/>
      <c r="Q191" s="294"/>
      <c r="R191" s="729"/>
    </row>
    <row r="192" spans="2:22">
      <c r="B192" s="870" t="s">
        <v>147</v>
      </c>
      <c r="C192" s="726"/>
      <c r="D192" s="749"/>
      <c r="E192" s="724"/>
      <c r="F192" s="294"/>
      <c r="G192" s="728"/>
      <c r="H192" s="294"/>
      <c r="I192" s="294"/>
      <c r="J192" s="294"/>
      <c r="K192" s="726"/>
      <c r="L192" s="749"/>
      <c r="M192" s="294"/>
      <c r="N192" s="294"/>
      <c r="O192" s="294"/>
      <c r="P192" s="724"/>
      <c r="Q192" s="294"/>
      <c r="R192" s="729"/>
    </row>
    <row r="193" spans="2:21">
      <c r="B193" s="870" t="s">
        <v>149</v>
      </c>
      <c r="C193" s="726"/>
      <c r="D193" s="749"/>
      <c r="E193" s="724"/>
      <c r="F193" s="294"/>
      <c r="G193" s="728"/>
      <c r="H193" s="294"/>
      <c r="I193" s="294"/>
      <c r="J193" s="294"/>
      <c r="K193" s="726"/>
      <c r="L193" s="749"/>
      <c r="M193" s="294"/>
      <c r="N193" s="294"/>
      <c r="O193" s="294"/>
      <c r="P193" s="724"/>
      <c r="Q193" s="294"/>
      <c r="R193" s="729"/>
    </row>
    <row r="194" spans="2:21">
      <c r="B194" s="870" t="s">
        <v>151</v>
      </c>
      <c r="C194" s="726"/>
      <c r="D194" s="749"/>
      <c r="E194" s="724"/>
      <c r="F194" s="294"/>
      <c r="G194" s="728"/>
      <c r="H194" s="294"/>
      <c r="I194" s="294"/>
      <c r="J194" s="294"/>
      <c r="K194" s="726"/>
      <c r="L194" s="749"/>
      <c r="M194" s="294"/>
      <c r="N194" s="294"/>
      <c r="O194" s="294"/>
      <c r="P194" s="724"/>
      <c r="Q194" s="294"/>
      <c r="R194" s="729"/>
    </row>
    <row r="195" spans="2:21">
      <c r="B195" s="870" t="s">
        <v>153</v>
      </c>
      <c r="C195" s="726"/>
      <c r="D195" s="749"/>
      <c r="E195" s="724"/>
      <c r="F195" s="294"/>
      <c r="G195" s="728"/>
      <c r="H195" s="294"/>
      <c r="I195" s="294"/>
      <c r="J195" s="294"/>
      <c r="K195" s="726"/>
      <c r="L195" s="749"/>
      <c r="M195" s="294"/>
      <c r="N195" s="294"/>
      <c r="O195" s="294"/>
      <c r="P195" s="724"/>
      <c r="Q195" s="294"/>
      <c r="R195" s="729"/>
    </row>
    <row r="196" spans="2:21">
      <c r="B196" s="870" t="s">
        <v>155</v>
      </c>
      <c r="C196" s="726"/>
      <c r="D196" s="749"/>
      <c r="E196" s="724"/>
      <c r="F196" s="294"/>
      <c r="G196" s="728"/>
      <c r="H196" s="294"/>
      <c r="I196" s="294"/>
      <c r="J196" s="294"/>
      <c r="K196" s="726"/>
      <c r="L196" s="749"/>
      <c r="M196" s="294"/>
      <c r="N196" s="294"/>
      <c r="O196" s="294"/>
      <c r="P196" s="724"/>
      <c r="Q196" s="294"/>
      <c r="R196" s="729"/>
    </row>
    <row r="197" spans="2:21">
      <c r="B197" s="870" t="s">
        <v>157</v>
      </c>
      <c r="C197" s="726"/>
      <c r="D197" s="749"/>
      <c r="E197" s="724"/>
      <c r="F197" s="294"/>
      <c r="G197" s="728"/>
      <c r="H197" s="294"/>
      <c r="I197" s="294"/>
      <c r="J197" s="294"/>
      <c r="K197" s="726"/>
      <c r="L197" s="749"/>
      <c r="M197" s="294"/>
      <c r="N197" s="294"/>
      <c r="O197" s="294"/>
      <c r="P197" s="724"/>
      <c r="Q197" s="294"/>
      <c r="R197" s="729"/>
    </row>
    <row r="198" spans="2:21">
      <c r="B198" s="870" t="s">
        <v>159</v>
      </c>
      <c r="C198" s="726"/>
      <c r="D198" s="749"/>
      <c r="E198" s="724"/>
      <c r="F198" s="294"/>
      <c r="G198" s="728"/>
      <c r="H198" s="294"/>
      <c r="I198" s="294"/>
      <c r="J198" s="294"/>
      <c r="K198" s="726"/>
      <c r="L198" s="749"/>
      <c r="M198" s="294"/>
      <c r="N198" s="294"/>
      <c r="O198" s="294"/>
      <c r="P198" s="724"/>
      <c r="Q198" s="294"/>
      <c r="R198" s="729"/>
    </row>
    <row r="199" spans="2:21">
      <c r="B199" s="870" t="s">
        <v>161</v>
      </c>
      <c r="C199" s="726"/>
      <c r="D199" s="749"/>
      <c r="E199" s="724"/>
      <c r="F199" s="294"/>
      <c r="G199" s="728"/>
      <c r="H199" s="294"/>
      <c r="I199" s="294"/>
      <c r="J199" s="294"/>
      <c r="K199" s="726"/>
      <c r="L199" s="749"/>
      <c r="M199" s="294"/>
      <c r="N199" s="871"/>
      <c r="O199" s="294"/>
      <c r="P199" s="724"/>
      <c r="Q199" s="294"/>
      <c r="R199" s="729"/>
    </row>
    <row r="200" spans="2:21">
      <c r="B200" s="870" t="s">
        <v>163</v>
      </c>
      <c r="C200" s="726"/>
      <c r="D200" s="749"/>
      <c r="E200" s="724"/>
      <c r="F200" s="294"/>
      <c r="G200" s="728"/>
      <c r="H200" s="294"/>
      <c r="I200" s="294"/>
      <c r="J200" s="294"/>
      <c r="K200" s="726"/>
      <c r="L200" s="749"/>
      <c r="M200" s="294"/>
      <c r="N200" s="294"/>
      <c r="O200" s="294"/>
      <c r="P200" s="724"/>
      <c r="Q200" s="294"/>
      <c r="R200" s="729"/>
    </row>
    <row r="201" spans="2:21" ht="17" thickBot="1">
      <c r="B201" s="872" t="s">
        <v>165</v>
      </c>
      <c r="C201" s="730"/>
      <c r="D201" s="754"/>
      <c r="E201" s="743"/>
      <c r="F201" s="732"/>
      <c r="G201" s="733"/>
      <c r="H201" s="732"/>
      <c r="I201" s="732"/>
      <c r="J201" s="732"/>
      <c r="K201" s="730"/>
      <c r="L201" s="754"/>
      <c r="M201" s="732"/>
      <c r="N201" s="732"/>
      <c r="O201" s="732"/>
      <c r="P201" s="743"/>
      <c r="Q201" s="732"/>
      <c r="R201" s="734"/>
    </row>
    <row r="202" spans="2:21">
      <c r="O202" s="325"/>
      <c r="P202" s="325"/>
      <c r="Q202" s="325"/>
      <c r="R202" s="324"/>
      <c r="S202" s="324"/>
      <c r="T202" s="324"/>
      <c r="U202" s="324"/>
    </row>
    <row r="203" spans="2:21">
      <c r="O203" s="325"/>
      <c r="P203" s="325"/>
      <c r="Q203" s="325"/>
      <c r="R203" s="324"/>
      <c r="S203" s="324"/>
      <c r="T203" s="324"/>
      <c r="U203" s="324"/>
    </row>
    <row r="204" spans="2:21">
      <c r="O204" s="325"/>
      <c r="P204" s="325"/>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9">
      <c r="O209" s="325"/>
      <c r="P209" s="325"/>
      <c r="Q209" s="325"/>
      <c r="R209" s="324"/>
      <c r="S209" s="324"/>
      <c r="T209" s="324"/>
      <c r="U209" s="324"/>
    </row>
    <row r="210" spans="15:29">
      <c r="O210" s="325"/>
      <c r="P210" s="325"/>
      <c r="Q210" s="325"/>
      <c r="R210" s="324"/>
      <c r="S210" s="324"/>
      <c r="T210" s="324"/>
      <c r="U210" s="324"/>
    </row>
    <row r="211" spans="15:29">
      <c r="O211" s="325"/>
      <c r="P211" s="325"/>
      <c r="Q211" s="325"/>
      <c r="R211" s="324"/>
      <c r="S211" s="324"/>
      <c r="T211" s="324"/>
      <c r="U211" s="324"/>
    </row>
    <row r="212" spans="15:29">
      <c r="O212" s="325"/>
      <c r="P212" s="325"/>
      <c r="Q212" s="325"/>
      <c r="R212" s="324"/>
      <c r="S212" s="324"/>
      <c r="T212" s="324"/>
      <c r="U212" s="324"/>
    </row>
    <row r="213" spans="15:29">
      <c r="O213" s="325"/>
      <c r="P213" s="325"/>
      <c r="Q213" s="325"/>
      <c r="R213" s="324"/>
      <c r="S213" s="324"/>
      <c r="T213" s="324"/>
      <c r="U213" s="324"/>
    </row>
    <row r="214" spans="15:29">
      <c r="O214" s="325"/>
      <c r="P214" s="325"/>
      <c r="Q214" s="325"/>
      <c r="R214" s="324"/>
      <c r="S214" s="324"/>
      <c r="T214" s="324"/>
      <c r="U214" s="324"/>
      <c r="V214" s="189"/>
      <c r="X214" s="189"/>
      <c r="Z214" s="189"/>
      <c r="AB214" s="189"/>
    </row>
    <row r="215" spans="15:29">
      <c r="O215" s="325"/>
      <c r="P215" s="325"/>
      <c r="Q215" s="325"/>
      <c r="R215" s="324"/>
      <c r="S215" s="324"/>
      <c r="T215" s="324"/>
      <c r="U215" s="324"/>
    </row>
    <row r="216" spans="15:29">
      <c r="O216" s="325"/>
      <c r="P216" s="325"/>
      <c r="Q216" s="325"/>
      <c r="R216" s="324"/>
      <c r="S216" s="324"/>
      <c r="T216" s="324"/>
      <c r="U216" s="324"/>
    </row>
    <row r="217" spans="15:29">
      <c r="O217" s="325"/>
      <c r="P217" s="325"/>
      <c r="Q217" s="325"/>
      <c r="R217" s="324"/>
      <c r="S217" s="324"/>
      <c r="T217" s="324"/>
      <c r="U217" s="324"/>
    </row>
    <row r="218" spans="15:29">
      <c r="O218" s="325"/>
      <c r="P218" s="325"/>
      <c r="Q218" s="325"/>
      <c r="R218" s="324"/>
      <c r="S218" s="324"/>
      <c r="T218" s="324"/>
      <c r="U218" s="324"/>
      <c r="W218" s="290"/>
      <c r="Y218" s="290"/>
      <c r="AA218" s="290"/>
      <c r="AC218" s="290"/>
    </row>
    <row r="219" spans="15:29">
      <c r="O219" s="325"/>
      <c r="P219" s="325"/>
      <c r="Q219" s="325"/>
      <c r="R219" s="324"/>
      <c r="S219" s="324"/>
      <c r="T219" s="324"/>
      <c r="U219" s="324"/>
      <c r="W219" s="290"/>
      <c r="Y219" s="290"/>
      <c r="AA219" s="290"/>
      <c r="AC219" s="290"/>
    </row>
    <row r="220" spans="15:29">
      <c r="O220" s="325"/>
      <c r="P220" s="325"/>
      <c r="Q220" s="325"/>
      <c r="R220" s="324"/>
      <c r="S220" s="324"/>
      <c r="T220" s="324"/>
      <c r="U220" s="324"/>
      <c r="W220" s="67"/>
      <c r="Y220" s="67"/>
      <c r="AA220" s="67"/>
      <c r="AC220" s="67"/>
    </row>
    <row r="221" spans="15:29">
      <c r="V221" s="292"/>
      <c r="W221" s="292"/>
      <c r="X221" s="292"/>
      <c r="Y221" s="292"/>
      <c r="Z221" s="292"/>
      <c r="AA221" s="292"/>
      <c r="AB221" s="292"/>
      <c r="AC221" s="292"/>
    </row>
    <row r="225" spans="2:20" ht="17" thickBot="1">
      <c r="B225" s="176" t="s">
        <v>1055</v>
      </c>
    </row>
    <row r="226" spans="2:20">
      <c r="B226" s="347"/>
      <c r="C226" s="350" t="s">
        <v>705</v>
      </c>
      <c r="D226" s="350"/>
      <c r="E226" s="351"/>
      <c r="F226" s="351"/>
      <c r="G226" s="351"/>
      <c r="H226" s="387"/>
      <c r="I226" s="694"/>
      <c r="J226" s="695" t="s">
        <v>706</v>
      </c>
      <c r="K226" s="686"/>
      <c r="L226" s="372"/>
      <c r="M226" s="693"/>
      <c r="N226" s="693" t="s">
        <v>930</v>
      </c>
      <c r="O226" s="693"/>
      <c r="P226" s="693"/>
      <c r="Q226" s="693"/>
      <c r="R226" s="970"/>
      <c r="S226" s="693"/>
      <c r="T226" s="851"/>
    </row>
    <row r="227" spans="2:20">
      <c r="B227" s="353"/>
      <c r="C227" s="393"/>
      <c r="D227" s="394" t="s">
        <v>1356</v>
      </c>
      <c r="F227" s="395"/>
      <c r="G227" s="396" t="s">
        <v>1357</v>
      </c>
      <c r="H227" s="370"/>
      <c r="I227" s="699" t="s">
        <v>707</v>
      </c>
      <c r="J227" s="899" t="s">
        <v>708</v>
      </c>
      <c r="K227" s="700" t="s">
        <v>709</v>
      </c>
      <c r="L227" s="875" t="s">
        <v>931</v>
      </c>
      <c r="M227" s="876"/>
      <c r="N227" s="866"/>
      <c r="O227" s="876" t="s">
        <v>958</v>
      </c>
      <c r="P227" s="876"/>
      <c r="Q227" s="943"/>
      <c r="R227" s="971" t="s">
        <v>932</v>
      </c>
      <c r="S227" s="876"/>
      <c r="T227" s="854"/>
    </row>
    <row r="228" spans="2:20">
      <c r="B228" s="400" t="s">
        <v>710</v>
      </c>
      <c r="C228" s="688" t="s">
        <v>567</v>
      </c>
      <c r="D228" s="378" t="s">
        <v>491</v>
      </c>
      <c r="E228" s="378" t="s">
        <v>490</v>
      </c>
      <c r="F228" s="698" t="s">
        <v>567</v>
      </c>
      <c r="G228" s="378" t="s">
        <v>491</v>
      </c>
      <c r="H228" s="378" t="s">
        <v>490</v>
      </c>
      <c r="I228" s="688">
        <v>600</v>
      </c>
      <c r="J228" s="684">
        <v>600</v>
      </c>
      <c r="K228" s="689">
        <v>600</v>
      </c>
      <c r="L228" s="688">
        <v>600</v>
      </c>
      <c r="M228" s="701">
        <v>660</v>
      </c>
      <c r="N228" s="853">
        <v>670</v>
      </c>
      <c r="O228" s="701">
        <v>600</v>
      </c>
      <c r="P228" s="701">
        <v>660</v>
      </c>
      <c r="Q228" s="701">
        <v>670</v>
      </c>
      <c r="R228" s="698">
        <v>600</v>
      </c>
      <c r="S228" s="701">
        <v>660</v>
      </c>
      <c r="T228" s="689">
        <v>670</v>
      </c>
    </row>
    <row r="229" spans="2:20" ht="19" thickBot="1">
      <c r="B229" s="402" t="s">
        <v>83</v>
      </c>
      <c r="C229" s="688" t="s">
        <v>924</v>
      </c>
      <c r="D229" s="378" t="s">
        <v>711</v>
      </c>
      <c r="E229" s="378" t="s">
        <v>711</v>
      </c>
      <c r="F229" s="698" t="s">
        <v>924</v>
      </c>
      <c r="G229" s="378" t="s">
        <v>711</v>
      </c>
      <c r="H229" s="378" t="s">
        <v>711</v>
      </c>
      <c r="I229" s="690" t="s">
        <v>680</v>
      </c>
      <c r="J229" s="687" t="s">
        <v>680</v>
      </c>
      <c r="K229" s="691" t="s">
        <v>680</v>
      </c>
      <c r="L229" s="690" t="s">
        <v>924</v>
      </c>
      <c r="M229" s="687" t="s">
        <v>924</v>
      </c>
      <c r="N229" s="869" t="s">
        <v>924</v>
      </c>
      <c r="O229" s="687" t="s">
        <v>924</v>
      </c>
      <c r="P229" s="687" t="s">
        <v>924</v>
      </c>
      <c r="Q229" s="687" t="s">
        <v>924</v>
      </c>
      <c r="R229" s="856" t="s">
        <v>924</v>
      </c>
      <c r="S229" s="687" t="s">
        <v>924</v>
      </c>
      <c r="T229" s="691" t="s">
        <v>924</v>
      </c>
    </row>
    <row r="230" spans="2:20">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9">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9">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9">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9">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9">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9">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9">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9">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9">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9">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9">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9" ht="17"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 r="B254" s="408"/>
      <c r="C254" s="376"/>
      <c r="D254" s="170"/>
      <c r="E254" s="170"/>
      <c r="F254" s="170"/>
      <c r="G254" s="170"/>
      <c r="H254" s="389"/>
      <c r="I254" s="170"/>
      <c r="J254" s="170"/>
      <c r="K254" s="170"/>
      <c r="L254" s="189" t="s">
        <v>933</v>
      </c>
      <c r="M254" s="189"/>
      <c r="U254" s="170"/>
      <c r="V254" s="170"/>
      <c r="W254" s="170"/>
      <c r="X254" s="170"/>
      <c r="Y254" s="170"/>
      <c r="Z254" s="392"/>
      <c r="AA254" s="170"/>
      <c r="AB254" s="170"/>
      <c r="AC254" s="170"/>
    </row>
    <row r="255" spans="2:29">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ht="17"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1" ht="17" thickBot="1">
      <c r="B257" s="702" t="s">
        <v>959</v>
      </c>
      <c r="C257" s="849"/>
      <c r="D257" s="969"/>
      <c r="H257" s="370"/>
      <c r="L257" s="370"/>
      <c r="M257" s="370"/>
      <c r="Y257" s="694" t="s">
        <v>934</v>
      </c>
      <c r="Z257" s="851"/>
      <c r="AA257" s="170"/>
      <c r="AB257" s="170"/>
      <c r="AC257" s="170"/>
      <c r="AD257" s="189"/>
      <c r="AF257" s="189"/>
      <c r="AH257" s="189"/>
      <c r="AJ257" s="189"/>
      <c r="AL257" s="189"/>
      <c r="AN257" s="189"/>
    </row>
    <row r="258" spans="2:41">
      <c r="B258" s="347"/>
      <c r="C258" s="348" t="s">
        <v>712</v>
      </c>
      <c r="D258" s="351"/>
      <c r="E258" s="351"/>
      <c r="F258" s="351"/>
      <c r="G258" s="351"/>
      <c r="H258" s="351"/>
      <c r="I258" s="351"/>
      <c r="J258" s="351"/>
      <c r="K258" s="351"/>
      <c r="L258" s="351"/>
      <c r="M258" s="351"/>
      <c r="N258" s="409"/>
      <c r="O258" s="350"/>
      <c r="P258" s="351"/>
      <c r="Q258" s="350" t="s">
        <v>713</v>
      </c>
      <c r="R258" s="351"/>
      <c r="S258" s="351"/>
      <c r="T258" s="351"/>
      <c r="U258" s="351"/>
      <c r="V258" s="351"/>
      <c r="W258" s="351"/>
      <c r="X258" s="349"/>
      <c r="Y258" s="697" t="s">
        <v>935</v>
      </c>
      <c r="Z258" s="854"/>
      <c r="AA258" s="393"/>
      <c r="AB258" s="170"/>
      <c r="AC258" s="170"/>
    </row>
    <row r="259" spans="2:41">
      <c r="B259" s="353"/>
      <c r="C259" s="875" t="s">
        <v>936</v>
      </c>
      <c r="G259" s="370"/>
      <c r="H259" s="370"/>
      <c r="I259" s="370"/>
      <c r="L259" s="370"/>
      <c r="M259" s="370"/>
      <c r="N259" s="390"/>
      <c r="O259" s="876" t="s">
        <v>937</v>
      </c>
      <c r="P259" s="370"/>
      <c r="Q259" s="370"/>
      <c r="R259" s="370"/>
      <c r="S259" s="370"/>
      <c r="T259" s="370"/>
      <c r="U259" s="370"/>
      <c r="V259" s="370"/>
      <c r="W259" s="370"/>
      <c r="X259" s="391"/>
      <c r="Y259" s="875" t="s">
        <v>938</v>
      </c>
      <c r="Z259" s="854"/>
      <c r="AA259" s="398"/>
      <c r="AB259" s="389"/>
      <c r="AC259" s="170"/>
      <c r="AE259" s="290"/>
      <c r="AG259" s="290"/>
      <c r="AI259" s="290"/>
      <c r="AK259" s="290"/>
      <c r="AM259" s="290"/>
      <c r="AO259" s="290"/>
    </row>
    <row r="260" spans="2:41">
      <c r="B260" s="400" t="s">
        <v>710</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ht="17"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680</v>
      </c>
      <c r="Z261" s="691" t="s">
        <v>680</v>
      </c>
      <c r="AB261" s="401"/>
      <c r="AC261" s="170"/>
      <c r="AM261" s="67"/>
      <c r="AO261" s="67"/>
    </row>
    <row r="262" spans="2:41">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41">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41">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41">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41">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41">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41">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41">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41">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41">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41">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41">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41">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41">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41">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41">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41">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41">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41">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41">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41">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41">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41">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41" ht="17"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41">
      <c r="B286" s="660"/>
      <c r="C286" s="849"/>
      <c r="F286" s="189" t="s">
        <v>715</v>
      </c>
      <c r="H286" s="370"/>
      <c r="M286" s="370"/>
      <c r="N286" s="370"/>
      <c r="Q286" s="189" t="s">
        <v>715</v>
      </c>
      <c r="Z286" s="370"/>
      <c r="AA286" s="170"/>
      <c r="AB286" s="170"/>
      <c r="AC286" s="170"/>
    </row>
    <row r="287" spans="2:41">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41">
      <c r="B288" s="408"/>
      <c r="C288" s="290"/>
      <c r="H288" s="370"/>
      <c r="I288" s="416"/>
      <c r="R288" s="189"/>
      <c r="V288" s="189"/>
    </row>
    <row r="289" spans="2:8" ht="17" thickBot="1">
      <c r="B289" s="702" t="s">
        <v>959</v>
      </c>
      <c r="C289" s="969"/>
    </row>
    <row r="290" spans="2:8">
      <c r="B290" s="347"/>
      <c r="C290" s="348" t="s">
        <v>714</v>
      </c>
      <c r="D290" s="351"/>
      <c r="E290" s="351"/>
      <c r="F290" s="351"/>
      <c r="G290" s="410"/>
      <c r="H290" s="349"/>
    </row>
    <row r="291" spans="2:8">
      <c r="B291" s="353"/>
      <c r="C291" s="875" t="s">
        <v>938</v>
      </c>
      <c r="D291" s="866"/>
      <c r="E291" s="876" t="s">
        <v>939</v>
      </c>
      <c r="F291" s="943"/>
      <c r="G291" s="971" t="s">
        <v>938</v>
      </c>
      <c r="H291" s="854"/>
    </row>
    <row r="292" spans="2:8">
      <c r="B292" s="400" t="s">
        <v>710</v>
      </c>
      <c r="C292" s="394" t="s">
        <v>74</v>
      </c>
      <c r="D292" s="413" t="s">
        <v>75</v>
      </c>
      <c r="E292" s="378" t="s">
        <v>76</v>
      </c>
      <c r="F292" s="378" t="s">
        <v>77</v>
      </c>
      <c r="G292" s="698" t="s">
        <v>681</v>
      </c>
      <c r="H292" s="689" t="s">
        <v>682</v>
      </c>
    </row>
    <row r="293" spans="2:8" ht="17" thickBot="1">
      <c r="B293" s="402" t="s">
        <v>83</v>
      </c>
      <c r="C293" s="363" t="s">
        <v>680</v>
      </c>
      <c r="D293" s="415" t="s">
        <v>680</v>
      </c>
      <c r="E293" s="364" t="s">
        <v>680</v>
      </c>
      <c r="F293" s="364" t="s">
        <v>680</v>
      </c>
      <c r="G293" s="856" t="s">
        <v>680</v>
      </c>
      <c r="H293" s="691" t="s">
        <v>680</v>
      </c>
    </row>
    <row r="294" spans="2:8">
      <c r="B294" s="403">
        <v>1</v>
      </c>
      <c r="C294" s="726"/>
      <c r="D294" s="728"/>
      <c r="E294" s="294"/>
      <c r="F294" s="294"/>
      <c r="G294" s="724"/>
      <c r="H294" s="729"/>
    </row>
    <row r="295" spans="2:8">
      <c r="B295" s="405">
        <v>2</v>
      </c>
      <c r="C295" s="726"/>
      <c r="D295" s="728"/>
      <c r="E295" s="294"/>
      <c r="F295" s="294"/>
      <c r="G295" s="724"/>
      <c r="H295" s="729"/>
    </row>
    <row r="296" spans="2:8">
      <c r="B296" s="405">
        <v>3</v>
      </c>
      <c r="C296" s="726"/>
      <c r="D296" s="728"/>
      <c r="E296" s="294"/>
      <c r="F296" s="294"/>
      <c r="G296" s="724"/>
      <c r="H296" s="729"/>
    </row>
    <row r="297" spans="2:8">
      <c r="B297" s="405">
        <v>4</v>
      </c>
      <c r="C297" s="726"/>
      <c r="D297" s="728"/>
      <c r="E297" s="294"/>
      <c r="F297" s="294"/>
      <c r="G297" s="724"/>
      <c r="H297" s="729"/>
    </row>
    <row r="298" spans="2:8">
      <c r="B298" s="405">
        <v>5</v>
      </c>
      <c r="C298" s="726"/>
      <c r="D298" s="728"/>
      <c r="E298" s="294"/>
      <c r="F298" s="294"/>
      <c r="G298" s="724"/>
      <c r="H298" s="729"/>
    </row>
    <row r="299" spans="2:8">
      <c r="B299" s="405">
        <v>6</v>
      </c>
      <c r="C299" s="726"/>
      <c r="D299" s="728"/>
      <c r="E299" s="294"/>
      <c r="F299" s="294"/>
      <c r="G299" s="724"/>
      <c r="H299" s="729"/>
    </row>
    <row r="300" spans="2:8">
      <c r="B300" s="405">
        <v>7</v>
      </c>
      <c r="C300" s="726"/>
      <c r="D300" s="728"/>
      <c r="E300" s="294"/>
      <c r="F300" s="294"/>
      <c r="G300" s="724"/>
      <c r="H300" s="729"/>
    </row>
    <row r="301" spans="2:8">
      <c r="B301" s="405">
        <v>8</v>
      </c>
      <c r="C301" s="726"/>
      <c r="D301" s="728"/>
      <c r="E301" s="294"/>
      <c r="F301" s="294"/>
      <c r="G301" s="724"/>
      <c r="H301" s="729"/>
    </row>
    <row r="302" spans="2:8">
      <c r="B302" s="405">
        <v>9</v>
      </c>
      <c r="C302" s="726"/>
      <c r="D302" s="728"/>
      <c r="E302" s="294"/>
      <c r="F302" s="294"/>
      <c r="G302" s="724"/>
      <c r="H302" s="729"/>
    </row>
    <row r="303" spans="2:8">
      <c r="B303" s="405">
        <v>10</v>
      </c>
      <c r="C303" s="726"/>
      <c r="D303" s="728"/>
      <c r="E303" s="294"/>
      <c r="F303" s="294"/>
      <c r="G303" s="724"/>
      <c r="H303" s="729"/>
    </row>
    <row r="304" spans="2:8">
      <c r="B304" s="405">
        <v>11</v>
      </c>
      <c r="C304" s="726"/>
      <c r="D304" s="728"/>
      <c r="E304" s="294"/>
      <c r="F304" s="294"/>
      <c r="G304" s="724"/>
      <c r="H304" s="729"/>
    </row>
    <row r="305" spans="2:8">
      <c r="B305" s="405">
        <v>12</v>
      </c>
      <c r="C305" s="726"/>
      <c r="D305" s="728"/>
      <c r="E305" s="294"/>
      <c r="F305" s="294"/>
      <c r="G305" s="724"/>
      <c r="H305" s="729"/>
    </row>
    <row r="306" spans="2:8">
      <c r="B306" s="405">
        <v>13</v>
      </c>
      <c r="C306" s="726"/>
      <c r="D306" s="728"/>
      <c r="E306" s="294"/>
      <c r="F306" s="294"/>
      <c r="G306" s="724"/>
      <c r="H306" s="729"/>
    </row>
    <row r="307" spans="2:8">
      <c r="B307" s="405">
        <v>14</v>
      </c>
      <c r="C307" s="726"/>
      <c r="D307" s="728"/>
      <c r="E307" s="294"/>
      <c r="F307" s="294"/>
      <c r="G307" s="724"/>
      <c r="H307" s="729"/>
    </row>
    <row r="308" spans="2:8">
      <c r="B308" s="405">
        <v>15</v>
      </c>
      <c r="C308" s="726"/>
      <c r="D308" s="728"/>
      <c r="E308" s="294"/>
      <c r="F308" s="294"/>
      <c r="G308" s="724"/>
      <c r="H308" s="729"/>
    </row>
    <row r="309" spans="2:8">
      <c r="B309" s="405">
        <v>16</v>
      </c>
      <c r="C309" s="726"/>
      <c r="D309" s="728"/>
      <c r="E309" s="294"/>
      <c r="F309" s="294"/>
      <c r="G309" s="724"/>
      <c r="H309" s="729"/>
    </row>
    <row r="310" spans="2:8">
      <c r="B310" s="405">
        <v>17</v>
      </c>
      <c r="C310" s="726"/>
      <c r="D310" s="728"/>
      <c r="E310" s="294"/>
      <c r="F310" s="294"/>
      <c r="G310" s="724"/>
      <c r="H310" s="729"/>
    </row>
    <row r="311" spans="2:8">
      <c r="B311" s="405">
        <v>18</v>
      </c>
      <c r="C311" s="726"/>
      <c r="D311" s="728"/>
      <c r="E311" s="294"/>
      <c r="F311" s="294"/>
      <c r="G311" s="724"/>
      <c r="H311" s="729"/>
    </row>
    <row r="312" spans="2:8">
      <c r="B312" s="405">
        <v>19</v>
      </c>
      <c r="C312" s="726"/>
      <c r="D312" s="728"/>
      <c r="E312" s="294"/>
      <c r="F312" s="294"/>
      <c r="G312" s="724"/>
      <c r="H312" s="729"/>
    </row>
    <row r="313" spans="2:8">
      <c r="B313" s="405">
        <v>20</v>
      </c>
      <c r="C313" s="726"/>
      <c r="D313" s="728"/>
      <c r="E313" s="294"/>
      <c r="F313" s="294"/>
      <c r="G313" s="724"/>
      <c r="H313" s="729"/>
    </row>
    <row r="314" spans="2:8">
      <c r="B314" s="405">
        <v>21</v>
      </c>
      <c r="C314" s="726"/>
      <c r="D314" s="728"/>
      <c r="E314" s="294"/>
      <c r="F314" s="294"/>
      <c r="G314" s="724"/>
      <c r="H314" s="729"/>
    </row>
    <row r="315" spans="2:8">
      <c r="B315" s="405">
        <v>22</v>
      </c>
      <c r="C315" s="726"/>
      <c r="D315" s="728"/>
      <c r="E315" s="294"/>
      <c r="F315" s="294"/>
      <c r="G315" s="724"/>
      <c r="H315" s="729"/>
    </row>
    <row r="316" spans="2:8">
      <c r="B316" s="405">
        <v>23</v>
      </c>
      <c r="C316" s="726"/>
      <c r="D316" s="728"/>
      <c r="E316" s="294"/>
      <c r="F316" s="294"/>
      <c r="G316" s="724"/>
      <c r="H316" s="729"/>
    </row>
    <row r="317" spans="2:8" ht="17" thickBot="1">
      <c r="B317" s="407">
        <v>24</v>
      </c>
      <c r="C317" s="730"/>
      <c r="D317" s="733"/>
      <c r="E317" s="732"/>
      <c r="F317" s="732"/>
      <c r="G317" s="743"/>
      <c r="H317" s="734"/>
    </row>
    <row r="318" spans="2:8">
      <c r="B318" s="408"/>
    </row>
    <row r="324" spans="2:5">
      <c r="B324" s="702" t="s">
        <v>913</v>
      </c>
    </row>
    <row r="325" spans="2:5">
      <c r="B325" s="931" t="s">
        <v>129</v>
      </c>
    </row>
    <row r="326" spans="2:5">
      <c r="B326" s="189" t="s">
        <v>1056</v>
      </c>
    </row>
    <row r="327" spans="2:5">
      <c r="B327" s="931" t="s">
        <v>131</v>
      </c>
    </row>
    <row r="328" spans="2:5" ht="17" thickBot="1">
      <c r="B328" s="931" t="s">
        <v>82</v>
      </c>
    </row>
    <row r="329" spans="2:5">
      <c r="B329" s="379" t="s">
        <v>642</v>
      </c>
      <c r="C329" s="418" t="s">
        <v>133</v>
      </c>
    </row>
    <row r="330" spans="2:5">
      <c r="B330" s="353">
        <v>-50</v>
      </c>
      <c r="C330" s="696"/>
      <c r="D330" s="943"/>
      <c r="E330" s="943"/>
    </row>
    <row r="331" spans="2:5">
      <c r="B331" s="353">
        <v>-49</v>
      </c>
      <c r="C331" s="696"/>
      <c r="D331" s="943"/>
      <c r="E331" s="943"/>
    </row>
    <row r="332" spans="2:5">
      <c r="B332" s="353">
        <v>-48</v>
      </c>
      <c r="C332" s="696"/>
      <c r="D332" s="943"/>
      <c r="E332" s="943"/>
    </row>
    <row r="333" spans="2:5">
      <c r="B333" s="353">
        <v>-47</v>
      </c>
      <c r="C333" s="696"/>
      <c r="D333" s="943"/>
      <c r="E333" s="943"/>
    </row>
    <row r="334" spans="2:5">
      <c r="B334" s="353">
        <v>-46</v>
      </c>
      <c r="C334" s="696"/>
      <c r="D334" s="943"/>
      <c r="E334" s="943"/>
    </row>
    <row r="335" spans="2:5">
      <c r="B335" s="353">
        <v>-45</v>
      </c>
      <c r="C335" s="696"/>
      <c r="D335" s="943"/>
      <c r="E335" s="943"/>
    </row>
    <row r="336" spans="2:5">
      <c r="B336" s="353">
        <v>-44</v>
      </c>
      <c r="C336" s="696"/>
      <c r="D336" s="943"/>
      <c r="E336" s="943"/>
    </row>
    <row r="337" spans="2:5">
      <c r="B337" s="353">
        <v>-43</v>
      </c>
      <c r="C337" s="696"/>
      <c r="D337" s="943"/>
      <c r="E337" s="943"/>
    </row>
    <row r="338" spans="2:5">
      <c r="B338" s="353">
        <v>-42</v>
      </c>
      <c r="C338" s="696"/>
      <c r="D338" s="943"/>
      <c r="E338" s="943"/>
    </row>
    <row r="339" spans="2:5">
      <c r="B339" s="353">
        <v>-41</v>
      </c>
      <c r="C339" s="696"/>
      <c r="D339" s="943"/>
      <c r="E339" s="943"/>
    </row>
    <row r="340" spans="2:5">
      <c r="B340" s="353">
        <v>-40</v>
      </c>
      <c r="C340" s="696"/>
      <c r="D340" s="943"/>
      <c r="E340" s="943"/>
    </row>
    <row r="341" spans="2:5">
      <c r="B341" s="353">
        <v>-39</v>
      </c>
      <c r="C341" s="696"/>
      <c r="D341" s="943"/>
      <c r="E341" s="943"/>
    </row>
    <row r="342" spans="2:5">
      <c r="B342" s="353">
        <v>-38</v>
      </c>
      <c r="C342" s="696"/>
      <c r="D342" s="943"/>
      <c r="E342" s="943"/>
    </row>
    <row r="343" spans="2:5">
      <c r="B343" s="353">
        <v>-37</v>
      </c>
      <c r="C343" s="696"/>
      <c r="D343" s="943"/>
      <c r="E343" s="943"/>
    </row>
    <row r="344" spans="2:5">
      <c r="B344" s="353">
        <v>-36</v>
      </c>
      <c r="C344" s="696"/>
      <c r="D344" s="943"/>
      <c r="E344" s="943"/>
    </row>
    <row r="345" spans="2:5">
      <c r="B345" s="353">
        <v>-35</v>
      </c>
      <c r="C345" s="696"/>
      <c r="D345" s="943"/>
      <c r="E345" s="943"/>
    </row>
    <row r="346" spans="2:5">
      <c r="B346" s="353">
        <v>-34</v>
      </c>
      <c r="C346" s="696"/>
      <c r="D346" s="943"/>
      <c r="E346" s="943"/>
    </row>
    <row r="347" spans="2:5">
      <c r="B347" s="353">
        <v>-33</v>
      </c>
      <c r="C347" s="696"/>
      <c r="D347" s="943"/>
      <c r="E347" s="943"/>
    </row>
    <row r="348" spans="2:5">
      <c r="B348" s="353">
        <v>-32</v>
      </c>
      <c r="C348" s="696"/>
      <c r="D348" s="943"/>
      <c r="E348" s="943"/>
    </row>
    <row r="349" spans="2:5">
      <c r="B349" s="353">
        <v>-31</v>
      </c>
      <c r="C349" s="696"/>
      <c r="D349" s="943"/>
      <c r="E349" s="943"/>
    </row>
    <row r="350" spans="2:5">
      <c r="B350" s="353">
        <v>-30</v>
      </c>
      <c r="C350" s="696"/>
      <c r="D350" s="943"/>
      <c r="E350" s="943"/>
    </row>
    <row r="351" spans="2:5">
      <c r="B351" s="353">
        <v>-29</v>
      </c>
      <c r="C351" s="696"/>
      <c r="D351" s="943"/>
      <c r="E351" s="943"/>
    </row>
    <row r="352" spans="2:5">
      <c r="B352" s="353">
        <v>-28</v>
      </c>
      <c r="C352" s="696"/>
      <c r="D352" s="943"/>
      <c r="E352" s="943"/>
    </row>
    <row r="353" spans="2:5">
      <c r="B353" s="353">
        <v>-27</v>
      </c>
      <c r="C353" s="696"/>
      <c r="D353" s="943"/>
      <c r="E353" s="943"/>
    </row>
    <row r="354" spans="2:5">
      <c r="B354" s="353">
        <v>-26</v>
      </c>
      <c r="C354" s="696"/>
      <c r="D354" s="943"/>
      <c r="E354" s="943"/>
    </row>
    <row r="355" spans="2:5">
      <c r="B355" s="353">
        <v>-25</v>
      </c>
      <c r="C355" s="696"/>
      <c r="D355" s="943"/>
      <c r="E355" s="943"/>
    </row>
    <row r="356" spans="2:5">
      <c r="B356" s="353">
        <v>-24</v>
      </c>
      <c r="C356" s="696"/>
      <c r="D356" s="943"/>
      <c r="E356" s="943"/>
    </row>
    <row r="357" spans="2:5">
      <c r="B357" s="353">
        <v>-23</v>
      </c>
      <c r="C357" s="696"/>
      <c r="D357" s="943"/>
      <c r="E357" s="943"/>
    </row>
    <row r="358" spans="2:5">
      <c r="B358" s="353">
        <v>-22</v>
      </c>
      <c r="C358" s="696"/>
      <c r="D358" s="943"/>
      <c r="E358" s="943"/>
    </row>
    <row r="359" spans="2:5">
      <c r="B359" s="353">
        <v>-21</v>
      </c>
      <c r="C359" s="696"/>
      <c r="D359" s="943"/>
      <c r="E359" s="943"/>
    </row>
    <row r="360" spans="2:5">
      <c r="B360" s="353">
        <v>-20</v>
      </c>
      <c r="C360" s="696"/>
      <c r="D360" s="943"/>
      <c r="E360" s="943"/>
    </row>
    <row r="361" spans="2:5">
      <c r="B361" s="353">
        <v>-19</v>
      </c>
      <c r="C361" s="696"/>
      <c r="D361" s="943"/>
      <c r="E361" s="943"/>
    </row>
    <row r="362" spans="2:5">
      <c r="B362" s="353">
        <v>-18</v>
      </c>
      <c r="C362" s="696"/>
      <c r="D362" s="943"/>
      <c r="E362" s="943"/>
    </row>
    <row r="363" spans="2:5">
      <c r="B363" s="353">
        <v>-17</v>
      </c>
      <c r="C363" s="696"/>
      <c r="D363" s="943"/>
      <c r="E363" s="943"/>
    </row>
    <row r="364" spans="2:5">
      <c r="B364" s="353">
        <v>-16</v>
      </c>
      <c r="C364" s="696"/>
      <c r="D364" s="943"/>
      <c r="E364" s="943"/>
    </row>
    <row r="365" spans="2:5">
      <c r="B365" s="353">
        <v>-15</v>
      </c>
      <c r="C365" s="696"/>
      <c r="D365" s="943"/>
      <c r="E365" s="943"/>
    </row>
    <row r="366" spans="2:5">
      <c r="B366" s="353">
        <v>-14</v>
      </c>
      <c r="C366" s="696"/>
      <c r="D366" s="943"/>
      <c r="E366" s="943"/>
    </row>
    <row r="367" spans="2:5">
      <c r="B367" s="353">
        <v>-13</v>
      </c>
      <c r="C367" s="696"/>
      <c r="D367" s="943"/>
      <c r="E367" s="943"/>
    </row>
    <row r="368" spans="2:5">
      <c r="B368" s="353">
        <v>-12</v>
      </c>
      <c r="C368" s="696"/>
      <c r="D368" s="943"/>
      <c r="E368" s="943"/>
    </row>
    <row r="369" spans="2:5">
      <c r="B369" s="353">
        <v>-11</v>
      </c>
      <c r="C369" s="696"/>
      <c r="D369" s="943"/>
      <c r="E369" s="943"/>
    </row>
    <row r="370" spans="2:5">
      <c r="B370" s="353">
        <v>-10</v>
      </c>
      <c r="C370" s="696"/>
      <c r="D370" s="943"/>
      <c r="E370" s="943"/>
    </row>
    <row r="371" spans="2:5">
      <c r="B371" s="353">
        <v>-9</v>
      </c>
      <c r="C371" s="696"/>
      <c r="D371" s="943"/>
      <c r="E371" s="943"/>
    </row>
    <row r="372" spans="2:5">
      <c r="B372" s="353">
        <v>-8</v>
      </c>
      <c r="C372" s="696"/>
      <c r="D372" s="943"/>
      <c r="E372" s="943"/>
    </row>
    <row r="373" spans="2:5">
      <c r="B373" s="353">
        <v>-7</v>
      </c>
      <c r="C373" s="696"/>
      <c r="D373" s="943"/>
      <c r="E373" s="943"/>
    </row>
    <row r="374" spans="2:5">
      <c r="B374" s="353">
        <v>-6</v>
      </c>
      <c r="C374" s="696"/>
      <c r="D374" s="943"/>
      <c r="E374" s="943"/>
    </row>
    <row r="375" spans="2:5">
      <c r="B375" s="353">
        <v>-5</v>
      </c>
      <c r="C375" s="696"/>
      <c r="D375" s="943"/>
      <c r="E375" s="943"/>
    </row>
    <row r="376" spans="2:5">
      <c r="B376" s="353">
        <v>-4</v>
      </c>
      <c r="C376" s="696"/>
      <c r="D376" s="943"/>
      <c r="E376" s="943"/>
    </row>
    <row r="377" spans="2:5">
      <c r="B377" s="353">
        <v>-3</v>
      </c>
      <c r="C377" s="696"/>
      <c r="D377" s="943"/>
      <c r="E377" s="943"/>
    </row>
    <row r="378" spans="2:5">
      <c r="B378" s="353">
        <v>-2</v>
      </c>
      <c r="C378" s="696"/>
      <c r="D378" s="943"/>
      <c r="E378" s="943"/>
    </row>
    <row r="379" spans="2:5">
      <c r="B379" s="353">
        <v>-1</v>
      </c>
      <c r="C379" s="696"/>
      <c r="D379" s="943"/>
      <c r="E379" s="943"/>
    </row>
    <row r="380" spans="2:5">
      <c r="B380" s="353">
        <v>0</v>
      </c>
      <c r="C380" s="696"/>
      <c r="D380" s="943"/>
      <c r="E380" s="943"/>
    </row>
    <row r="381" spans="2:5">
      <c r="B381" s="353">
        <v>1</v>
      </c>
      <c r="C381" s="696"/>
      <c r="D381" s="943"/>
      <c r="E381" s="943"/>
    </row>
    <row r="382" spans="2:5">
      <c r="B382" s="353">
        <v>2</v>
      </c>
      <c r="C382" s="696"/>
      <c r="D382" s="943"/>
      <c r="E382" s="943"/>
    </row>
    <row r="383" spans="2:5">
      <c r="B383" s="353">
        <v>3</v>
      </c>
      <c r="C383" s="696"/>
      <c r="D383" s="943"/>
      <c r="E383" s="943"/>
    </row>
    <row r="384" spans="2:5">
      <c r="B384" s="353">
        <v>4</v>
      </c>
      <c r="C384" s="696"/>
      <c r="D384" s="943"/>
      <c r="E384" s="943"/>
    </row>
    <row r="385" spans="2:5">
      <c r="B385" s="353">
        <v>5</v>
      </c>
      <c r="C385" s="696"/>
      <c r="D385" s="943"/>
      <c r="E385" s="943"/>
    </row>
    <row r="386" spans="2:5">
      <c r="B386" s="353">
        <v>6</v>
      </c>
      <c r="C386" s="696"/>
      <c r="D386" s="943"/>
      <c r="E386" s="943"/>
    </row>
    <row r="387" spans="2:5">
      <c r="B387" s="353">
        <v>7</v>
      </c>
      <c r="C387" s="696"/>
      <c r="D387" s="943"/>
      <c r="E387" s="943"/>
    </row>
    <row r="388" spans="2:5">
      <c r="B388" s="353">
        <v>8</v>
      </c>
      <c r="C388" s="696"/>
      <c r="D388" s="943"/>
      <c r="E388" s="943"/>
    </row>
    <row r="389" spans="2:5">
      <c r="B389" s="353">
        <v>9</v>
      </c>
      <c r="C389" s="696"/>
      <c r="D389" s="943"/>
      <c r="E389" s="943"/>
    </row>
    <row r="390" spans="2:5">
      <c r="B390" s="353">
        <v>10</v>
      </c>
      <c r="C390" s="696"/>
      <c r="D390" s="943"/>
      <c r="E390" s="943"/>
    </row>
    <row r="391" spans="2:5">
      <c r="B391" s="353">
        <v>11</v>
      </c>
      <c r="C391" s="696"/>
      <c r="D391" s="943"/>
      <c r="E391" s="943"/>
    </row>
    <row r="392" spans="2:5">
      <c r="B392" s="353">
        <v>12</v>
      </c>
      <c r="C392" s="696"/>
      <c r="D392" s="943"/>
      <c r="E392" s="943"/>
    </row>
    <row r="393" spans="2:5">
      <c r="B393" s="353">
        <v>13</v>
      </c>
      <c r="C393" s="696"/>
      <c r="D393" s="943"/>
      <c r="E393" s="943"/>
    </row>
    <row r="394" spans="2:5">
      <c r="B394" s="353">
        <v>14</v>
      </c>
      <c r="C394" s="696"/>
      <c r="D394" s="943"/>
      <c r="E394" s="943"/>
    </row>
    <row r="395" spans="2:5">
      <c r="B395" s="353">
        <v>15</v>
      </c>
      <c r="C395" s="696"/>
      <c r="D395" s="943"/>
      <c r="E395" s="943"/>
    </row>
    <row r="396" spans="2:5">
      <c r="B396" s="353">
        <v>16</v>
      </c>
      <c r="C396" s="696"/>
      <c r="D396" s="943"/>
      <c r="E396" s="943"/>
    </row>
    <row r="397" spans="2:5">
      <c r="B397" s="353">
        <v>17</v>
      </c>
      <c r="C397" s="696"/>
      <c r="D397" s="943"/>
      <c r="E397" s="943"/>
    </row>
    <row r="398" spans="2:5">
      <c r="B398" s="353">
        <v>18</v>
      </c>
      <c r="C398" s="696"/>
      <c r="D398" s="943"/>
      <c r="E398" s="943"/>
    </row>
    <row r="399" spans="2:5">
      <c r="B399" s="353">
        <v>19</v>
      </c>
      <c r="C399" s="696"/>
      <c r="D399" s="943"/>
      <c r="E399" s="943"/>
    </row>
    <row r="400" spans="2:5">
      <c r="B400" s="353">
        <v>20</v>
      </c>
      <c r="C400" s="696"/>
      <c r="D400" s="943"/>
      <c r="E400" s="943"/>
    </row>
    <row r="401" spans="2:5">
      <c r="B401" s="353">
        <v>21</v>
      </c>
      <c r="C401" s="696"/>
      <c r="D401" s="943"/>
      <c r="E401" s="943"/>
    </row>
    <row r="402" spans="2:5">
      <c r="B402" s="353">
        <v>22</v>
      </c>
      <c r="C402" s="696"/>
      <c r="D402" s="943"/>
      <c r="E402" s="943"/>
    </row>
    <row r="403" spans="2:5">
      <c r="B403" s="353">
        <v>23</v>
      </c>
      <c r="C403" s="696"/>
      <c r="D403" s="943"/>
      <c r="E403" s="943"/>
    </row>
    <row r="404" spans="2:5">
      <c r="B404" s="353">
        <v>24</v>
      </c>
      <c r="C404" s="696"/>
      <c r="D404" s="943"/>
      <c r="E404" s="943"/>
    </row>
    <row r="405" spans="2:5">
      <c r="B405" s="353">
        <v>25</v>
      </c>
      <c r="C405" s="696"/>
      <c r="D405" s="943"/>
      <c r="E405" s="943"/>
    </row>
    <row r="406" spans="2:5">
      <c r="B406" s="353">
        <v>26</v>
      </c>
      <c r="C406" s="696"/>
      <c r="D406" s="943"/>
      <c r="E406" s="943"/>
    </row>
    <row r="407" spans="2:5">
      <c r="B407" s="353">
        <v>27</v>
      </c>
      <c r="C407" s="696"/>
      <c r="D407" s="943"/>
      <c r="E407" s="943"/>
    </row>
    <row r="408" spans="2:5">
      <c r="B408" s="353">
        <v>28</v>
      </c>
      <c r="C408" s="696"/>
      <c r="D408" s="943"/>
      <c r="E408" s="943"/>
    </row>
    <row r="409" spans="2:5">
      <c r="B409" s="353">
        <v>29</v>
      </c>
      <c r="C409" s="696"/>
      <c r="D409" s="943"/>
      <c r="E409" s="943"/>
    </row>
    <row r="410" spans="2:5">
      <c r="B410" s="353">
        <v>30</v>
      </c>
      <c r="C410" s="696"/>
      <c r="D410" s="943"/>
      <c r="E410" s="943"/>
    </row>
    <row r="411" spans="2:5">
      <c r="B411" s="353">
        <v>31</v>
      </c>
      <c r="C411" s="696"/>
      <c r="D411" s="943"/>
      <c r="E411" s="943"/>
    </row>
    <row r="412" spans="2:5">
      <c r="B412" s="353">
        <v>32</v>
      </c>
      <c r="C412" s="696"/>
      <c r="D412" s="943"/>
      <c r="E412" s="943"/>
    </row>
    <row r="413" spans="2:5">
      <c r="B413" s="353">
        <v>33</v>
      </c>
      <c r="C413" s="696"/>
      <c r="D413" s="943"/>
      <c r="E413" s="943"/>
    </row>
    <row r="414" spans="2:5">
      <c r="B414" s="353">
        <v>34</v>
      </c>
      <c r="C414" s="696"/>
      <c r="D414" s="943"/>
      <c r="E414" s="943"/>
    </row>
    <row r="415" spans="2:5">
      <c r="B415" s="353">
        <v>35</v>
      </c>
      <c r="C415" s="696"/>
      <c r="D415" s="943"/>
      <c r="E415" s="943"/>
    </row>
    <row r="416" spans="2:5">
      <c r="B416" s="353">
        <v>36</v>
      </c>
      <c r="C416" s="696"/>
      <c r="D416" s="943"/>
      <c r="E416" s="943"/>
    </row>
    <row r="417" spans="2:5">
      <c r="B417" s="353">
        <v>37</v>
      </c>
      <c r="C417" s="696"/>
      <c r="D417" s="943"/>
      <c r="E417" s="943"/>
    </row>
    <row r="418" spans="2:5">
      <c r="B418" s="353">
        <v>38</v>
      </c>
      <c r="C418" s="696"/>
      <c r="D418" s="943"/>
      <c r="E418" s="943"/>
    </row>
    <row r="419" spans="2:5">
      <c r="B419" s="353">
        <v>39</v>
      </c>
      <c r="C419" s="696"/>
      <c r="D419" s="943"/>
      <c r="E419" s="943"/>
    </row>
    <row r="420" spans="2:5">
      <c r="B420" s="353">
        <v>40</v>
      </c>
      <c r="C420" s="696"/>
      <c r="D420" s="943"/>
      <c r="E420" s="943"/>
    </row>
    <row r="421" spans="2:5">
      <c r="B421" s="353">
        <v>41</v>
      </c>
      <c r="C421" s="696"/>
      <c r="D421" s="943"/>
      <c r="E421" s="943"/>
    </row>
    <row r="422" spans="2:5">
      <c r="B422" s="353">
        <v>42</v>
      </c>
      <c r="C422" s="696"/>
      <c r="D422" s="943"/>
      <c r="E422" s="943"/>
    </row>
    <row r="423" spans="2:5">
      <c r="B423" s="353">
        <v>43</v>
      </c>
      <c r="C423" s="696"/>
      <c r="D423" s="943"/>
      <c r="E423" s="943"/>
    </row>
    <row r="424" spans="2:5">
      <c r="B424" s="353">
        <v>44</v>
      </c>
      <c r="C424" s="696"/>
      <c r="D424" s="943"/>
      <c r="E424" s="943"/>
    </row>
    <row r="425" spans="2:5">
      <c r="B425" s="353">
        <v>45</v>
      </c>
      <c r="C425" s="696"/>
      <c r="D425" s="943"/>
      <c r="E425" s="943"/>
    </row>
    <row r="426" spans="2:5">
      <c r="B426" s="353">
        <v>46</v>
      </c>
      <c r="C426" s="696"/>
      <c r="D426" s="943"/>
      <c r="E426" s="943"/>
    </row>
    <row r="427" spans="2:5">
      <c r="B427" s="353">
        <v>47</v>
      </c>
      <c r="C427" s="696"/>
      <c r="D427" s="943"/>
      <c r="E427" s="943"/>
    </row>
    <row r="428" spans="2:5">
      <c r="B428" s="353">
        <v>48</v>
      </c>
      <c r="C428" s="696"/>
      <c r="D428" s="943"/>
      <c r="E428" s="943"/>
    </row>
    <row r="429" spans="2:5">
      <c r="B429" s="353">
        <v>49</v>
      </c>
      <c r="C429" s="696"/>
      <c r="D429" s="943"/>
      <c r="E429" s="943"/>
    </row>
    <row r="430" spans="2:5">
      <c r="B430" s="353">
        <v>50</v>
      </c>
      <c r="C430" s="696"/>
      <c r="D430" s="943"/>
      <c r="E430" s="943"/>
    </row>
    <row r="431" spans="2:5">
      <c r="B431" s="353">
        <v>51</v>
      </c>
      <c r="C431" s="696"/>
      <c r="D431" s="943"/>
      <c r="E431" s="943"/>
    </row>
    <row r="432" spans="2:5">
      <c r="B432" s="353">
        <v>52</v>
      </c>
      <c r="C432" s="696"/>
      <c r="D432" s="943"/>
      <c r="E432" s="943"/>
    </row>
    <row r="433" spans="2:5">
      <c r="B433" s="353">
        <v>53</v>
      </c>
      <c r="C433" s="696"/>
      <c r="D433" s="943"/>
      <c r="E433" s="943"/>
    </row>
    <row r="434" spans="2:5">
      <c r="B434" s="353">
        <v>54</v>
      </c>
      <c r="C434" s="696"/>
      <c r="D434" s="943"/>
      <c r="E434" s="943"/>
    </row>
    <row r="435" spans="2:5">
      <c r="B435" s="353">
        <v>55</v>
      </c>
      <c r="C435" s="696"/>
      <c r="D435" s="943"/>
      <c r="E435" s="943"/>
    </row>
    <row r="436" spans="2:5">
      <c r="B436" s="353">
        <v>56</v>
      </c>
      <c r="C436" s="696"/>
      <c r="D436" s="943"/>
      <c r="E436" s="943"/>
    </row>
    <row r="437" spans="2:5">
      <c r="B437" s="353">
        <v>57</v>
      </c>
      <c r="C437" s="696"/>
      <c r="D437" s="943"/>
      <c r="E437" s="943"/>
    </row>
    <row r="438" spans="2:5">
      <c r="B438" s="353">
        <v>58</v>
      </c>
      <c r="C438" s="696"/>
      <c r="D438" s="943"/>
      <c r="E438" s="943"/>
    </row>
    <row r="439" spans="2:5">
      <c r="B439" s="353">
        <v>59</v>
      </c>
      <c r="C439" s="696"/>
      <c r="D439" s="943"/>
      <c r="E439" s="943"/>
    </row>
    <row r="440" spans="2:5">
      <c r="B440" s="353">
        <v>60</v>
      </c>
      <c r="C440" s="696"/>
      <c r="D440" s="943"/>
      <c r="E440" s="943"/>
    </row>
    <row r="441" spans="2:5">
      <c r="B441" s="353">
        <v>61</v>
      </c>
      <c r="C441" s="696"/>
      <c r="D441" s="943"/>
      <c r="E441" s="943"/>
    </row>
    <row r="442" spans="2:5">
      <c r="B442" s="353">
        <v>62</v>
      </c>
      <c r="C442" s="696"/>
      <c r="D442" s="943"/>
      <c r="E442" s="943"/>
    </row>
    <row r="443" spans="2:5">
      <c r="B443" s="353">
        <v>63</v>
      </c>
      <c r="C443" s="696"/>
      <c r="D443" s="943"/>
      <c r="E443" s="943"/>
    </row>
    <row r="444" spans="2:5">
      <c r="B444" s="353">
        <v>64</v>
      </c>
      <c r="C444" s="696"/>
      <c r="D444" s="943"/>
      <c r="E444" s="943"/>
    </row>
    <row r="445" spans="2:5">
      <c r="B445" s="353">
        <v>65</v>
      </c>
      <c r="C445" s="696"/>
      <c r="D445" s="943"/>
      <c r="E445" s="943"/>
    </row>
    <row r="446" spans="2:5">
      <c r="B446" s="353">
        <v>66</v>
      </c>
      <c r="C446" s="696"/>
      <c r="D446" s="943"/>
      <c r="E446" s="943"/>
    </row>
    <row r="447" spans="2:5">
      <c r="B447" s="353">
        <v>67</v>
      </c>
      <c r="C447" s="696"/>
      <c r="D447" s="943"/>
      <c r="E447" s="943"/>
    </row>
    <row r="448" spans="2:5">
      <c r="B448" s="353">
        <v>68</v>
      </c>
      <c r="C448" s="696"/>
      <c r="D448" s="943"/>
      <c r="E448" s="943"/>
    </row>
    <row r="449" spans="2:5">
      <c r="B449" s="353">
        <v>69</v>
      </c>
      <c r="C449" s="696"/>
      <c r="D449" s="943"/>
      <c r="E449" s="943"/>
    </row>
    <row r="450" spans="2:5">
      <c r="B450" s="353">
        <v>70</v>
      </c>
      <c r="C450" s="696"/>
      <c r="D450" s="943"/>
      <c r="E450" s="943"/>
    </row>
    <row r="451" spans="2:5">
      <c r="B451" s="353">
        <v>71</v>
      </c>
      <c r="C451" s="696"/>
      <c r="D451" s="943"/>
      <c r="E451" s="943"/>
    </row>
    <row r="452" spans="2:5">
      <c r="B452" s="353">
        <v>72</v>
      </c>
      <c r="C452" s="696"/>
      <c r="D452" s="943"/>
      <c r="E452" s="943"/>
    </row>
    <row r="453" spans="2:5">
      <c r="B453" s="353">
        <v>73</v>
      </c>
      <c r="C453" s="696"/>
      <c r="D453" s="943"/>
      <c r="E453" s="943"/>
    </row>
    <row r="454" spans="2:5">
      <c r="B454" s="353">
        <v>74</v>
      </c>
      <c r="C454" s="696"/>
      <c r="D454" s="943"/>
      <c r="E454" s="943"/>
    </row>
    <row r="455" spans="2:5">
      <c r="B455" s="353">
        <v>75</v>
      </c>
      <c r="C455" s="696"/>
      <c r="D455" s="943"/>
      <c r="E455" s="943"/>
    </row>
    <row r="456" spans="2:5">
      <c r="B456" s="353">
        <v>76</v>
      </c>
      <c r="C456" s="696"/>
      <c r="D456" s="943"/>
      <c r="E456" s="943"/>
    </row>
    <row r="457" spans="2:5">
      <c r="B457" s="353">
        <v>77</v>
      </c>
      <c r="C457" s="696"/>
      <c r="D457" s="943"/>
      <c r="E457" s="943"/>
    </row>
    <row r="458" spans="2:5">
      <c r="B458" s="353">
        <v>78</v>
      </c>
      <c r="C458" s="696"/>
      <c r="D458" s="943"/>
      <c r="E458" s="943"/>
    </row>
    <row r="459" spans="2:5">
      <c r="B459" s="353">
        <v>79</v>
      </c>
      <c r="C459" s="696"/>
      <c r="D459" s="943"/>
      <c r="E459" s="943"/>
    </row>
    <row r="460" spans="2:5">
      <c r="B460" s="353">
        <v>80</v>
      </c>
      <c r="C460" s="696"/>
      <c r="D460" s="943"/>
      <c r="E460" s="943"/>
    </row>
    <row r="461" spans="2:5">
      <c r="B461" s="353">
        <v>81</v>
      </c>
      <c r="C461" s="696"/>
      <c r="D461" s="943"/>
      <c r="E461" s="943"/>
    </row>
    <row r="462" spans="2:5">
      <c r="B462" s="353">
        <v>82</v>
      </c>
      <c r="C462" s="696"/>
      <c r="D462" s="943"/>
      <c r="E462" s="943"/>
    </row>
    <row r="463" spans="2:5">
      <c r="B463" s="353">
        <v>83</v>
      </c>
      <c r="C463" s="696"/>
      <c r="D463" s="943"/>
      <c r="E463" s="943"/>
    </row>
    <row r="464" spans="2:5">
      <c r="B464" s="353">
        <v>84</v>
      </c>
      <c r="C464" s="696"/>
      <c r="D464" s="943"/>
      <c r="E464" s="943"/>
    </row>
    <row r="465" spans="2:5">
      <c r="B465" s="353">
        <v>85</v>
      </c>
      <c r="C465" s="696"/>
      <c r="D465" s="943"/>
      <c r="E465" s="943"/>
    </row>
    <row r="466" spans="2:5">
      <c r="B466" s="353">
        <v>86</v>
      </c>
      <c r="C466" s="696"/>
      <c r="D466" s="943"/>
      <c r="E466" s="943"/>
    </row>
    <row r="467" spans="2:5">
      <c r="B467" s="353">
        <v>87</v>
      </c>
      <c r="C467" s="696"/>
      <c r="D467" s="943"/>
      <c r="E467" s="943"/>
    </row>
    <row r="468" spans="2:5">
      <c r="B468" s="353">
        <v>88</v>
      </c>
      <c r="C468" s="696"/>
      <c r="D468" s="943"/>
      <c r="E468" s="943"/>
    </row>
    <row r="469" spans="2:5">
      <c r="B469" s="353">
        <v>89</v>
      </c>
      <c r="C469" s="696"/>
      <c r="D469" s="943"/>
      <c r="E469" s="943"/>
    </row>
    <row r="470" spans="2:5">
      <c r="B470" s="353">
        <v>90</v>
      </c>
      <c r="C470" s="696"/>
      <c r="D470" s="943"/>
      <c r="E470" s="943"/>
    </row>
    <row r="471" spans="2:5">
      <c r="B471" s="353">
        <v>91</v>
      </c>
      <c r="C471" s="696"/>
      <c r="D471" s="943"/>
      <c r="E471" s="943"/>
    </row>
    <row r="472" spans="2:5">
      <c r="B472" s="353">
        <v>92</v>
      </c>
      <c r="C472" s="696"/>
      <c r="D472" s="943"/>
      <c r="E472" s="943"/>
    </row>
    <row r="473" spans="2:5">
      <c r="B473" s="353">
        <v>93</v>
      </c>
      <c r="C473" s="696"/>
      <c r="D473" s="943"/>
      <c r="E473" s="943"/>
    </row>
    <row r="474" spans="2:5">
      <c r="B474" s="353">
        <v>94</v>
      </c>
      <c r="C474" s="696"/>
      <c r="D474" s="943"/>
      <c r="E474" s="943"/>
    </row>
    <row r="475" spans="2:5">
      <c r="B475" s="353">
        <v>95</v>
      </c>
      <c r="C475" s="696"/>
      <c r="D475" s="943"/>
      <c r="E475" s="943"/>
    </row>
    <row r="476" spans="2:5">
      <c r="B476" s="353">
        <v>96</v>
      </c>
      <c r="C476" s="696"/>
      <c r="D476" s="943"/>
      <c r="E476" s="943"/>
    </row>
    <row r="477" spans="2:5">
      <c r="B477" s="353">
        <v>97</v>
      </c>
      <c r="C477" s="696"/>
      <c r="D477" s="943"/>
      <c r="E477" s="943" t="s">
        <v>643</v>
      </c>
    </row>
    <row r="478" spans="2:5" ht="17" thickBot="1">
      <c r="B478" s="360">
        <v>98</v>
      </c>
      <c r="C478" s="855"/>
      <c r="D478" s="943"/>
      <c r="E478" s="943">
        <f>SUM(C330:C478)</f>
        <v>0</v>
      </c>
    </row>
    <row r="479" spans="2:5">
      <c r="B479" s="292"/>
      <c r="C479" s="292"/>
    </row>
    <row r="480" spans="2:5">
      <c r="B480" s="292"/>
      <c r="C480" s="292"/>
    </row>
    <row r="481" spans="2:26">
      <c r="B481" s="292"/>
      <c r="C481" s="292"/>
    </row>
    <row r="482" spans="2:26">
      <c r="B482" s="292"/>
      <c r="C482" s="292"/>
    </row>
    <row r="490" spans="2:26">
      <c r="B490" s="945"/>
      <c r="C490" s="946"/>
      <c r="D490" s="946"/>
      <c r="E490" s="946"/>
      <c r="F490" s="946"/>
      <c r="G490" s="946"/>
      <c r="H490" s="946"/>
      <c r="I490" s="946"/>
      <c r="J490" s="946"/>
      <c r="K490" s="946"/>
      <c r="L490" s="946"/>
      <c r="M490" s="946"/>
      <c r="N490" s="946"/>
      <c r="O490" s="946"/>
    </row>
    <row r="491" spans="2:26">
      <c r="B491" s="946"/>
      <c r="C491" s="946"/>
      <c r="D491" s="946"/>
      <c r="E491" s="946"/>
      <c r="F491" s="946"/>
      <c r="G491" s="946"/>
      <c r="H491" s="946"/>
      <c r="I491" s="946"/>
      <c r="J491" s="946"/>
      <c r="K491" s="946"/>
      <c r="L491" s="946"/>
      <c r="M491" s="946"/>
      <c r="N491" s="946"/>
      <c r="O491" s="946"/>
    </row>
    <row r="492" spans="2:26">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26">
      <c r="B558" s="1364"/>
      <c r="C558" s="1364"/>
      <c r="D558" s="1364"/>
      <c r="E558" s="1364"/>
      <c r="F558" s="1364"/>
      <c r="G558" s="1364"/>
      <c r="H558" s="1364"/>
      <c r="I558" s="1364"/>
      <c r="J558" s="1364"/>
      <c r="K558" s="1364"/>
      <c r="L558" s="1364"/>
      <c r="M558" s="1364"/>
      <c r="N558" s="1364"/>
      <c r="O558" s="1364"/>
      <c r="P558" s="170"/>
      <c r="Q558" s="170"/>
    </row>
    <row r="559" spans="2:26">
      <c r="B559" s="1364"/>
      <c r="C559" s="1364"/>
      <c r="D559" s="1364"/>
      <c r="E559" s="1364"/>
      <c r="F559" s="1364"/>
      <c r="G559" s="1364"/>
      <c r="H559" s="1364"/>
      <c r="I559" s="1364"/>
      <c r="J559" s="1364"/>
      <c r="K559" s="1364"/>
      <c r="L559" s="1364"/>
      <c r="M559" s="1364"/>
      <c r="N559" s="1364"/>
      <c r="O559" s="1364"/>
      <c r="P559" s="170"/>
      <c r="Q559" s="170"/>
    </row>
    <row r="560" spans="2:26">
      <c r="B560" s="170"/>
      <c r="C560" s="170"/>
      <c r="D560" s="170"/>
      <c r="E560" s="170"/>
      <c r="F560" s="170"/>
      <c r="G560" s="170"/>
      <c r="H560" s="170"/>
      <c r="I560" s="170"/>
      <c r="J560" s="170"/>
      <c r="K560" s="170"/>
      <c r="L560" s="170"/>
      <c r="M560" s="170"/>
      <c r="N560" s="170"/>
      <c r="O560" s="170"/>
      <c r="P560" s="170"/>
      <c r="Q560" s="170"/>
    </row>
    <row r="570" spans="3:9">
      <c r="C570" s="189"/>
    </row>
    <row r="571" spans="3:9">
      <c r="C571" s="378"/>
      <c r="D571" s="378"/>
      <c r="E571" s="378"/>
      <c r="F571" s="378"/>
      <c r="G571" s="378"/>
      <c r="H571" s="378"/>
      <c r="I571" s="378"/>
    </row>
    <row r="572" spans="3:9">
      <c r="C572" s="378"/>
      <c r="D572" s="378"/>
      <c r="E572" s="378"/>
      <c r="F572" s="378"/>
      <c r="G572" s="378"/>
      <c r="H572" s="378"/>
      <c r="I572" s="378"/>
    </row>
    <row r="577" spans="3:3">
      <c r="C577" s="189"/>
    </row>
    <row r="578" spans="3:3">
      <c r="C578" s="189"/>
    </row>
    <row r="579" spans="3:3">
      <c r="C579" s="189"/>
    </row>
  </sheetData>
  <pageMargins left="0.5" right="0.5" top="0.5" bottom="0.5" header="0.5" footer="0.5"/>
  <pageSetup scale="10" orientation="portrait" horizontalDpi="4294967293" verticalDpi="4294967293"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transitionEvaluation="1" codeName="Sheet12"/>
  <dimension ref="A3:AO579"/>
  <sheetViews>
    <sheetView showGridLines="0" zoomScale="75" workbookViewId="0"/>
  </sheetViews>
  <sheetFormatPr baseColWidth="10" defaultColWidth="9.7109375" defaultRowHeight="16"/>
  <cols>
    <col min="1" max="1" width="9.7109375" style="170"/>
    <col min="2" max="2" width="11.28515625" style="170" customWidth="1"/>
    <col min="3" max="3" width="9.7109375" style="170" customWidth="1"/>
    <col min="4" max="5" width="9.7109375" style="170"/>
    <col min="6" max="6" width="9.7109375" style="170" customWidth="1"/>
    <col min="7" max="7" width="9.7109375" style="170"/>
    <col min="8" max="17" width="8.7109375" style="170" customWidth="1"/>
    <col min="18" max="25" width="8.28515625" style="170" customWidth="1"/>
    <col min="26" max="29" width="8.7109375" style="170" customWidth="1"/>
    <col min="30" max="16384" width="9.7109375" style="170"/>
  </cols>
  <sheetData>
    <row r="3" spans="1:6">
      <c r="F3" s="368"/>
    </row>
    <row r="4" spans="1:6">
      <c r="A4" s="368"/>
    </row>
    <row r="8" spans="1:6">
      <c r="A8" s="368"/>
    </row>
    <row r="10" spans="1:6">
      <c r="A10" s="368"/>
    </row>
    <row r="11" spans="1:6">
      <c r="A11" s="368"/>
    </row>
    <row r="12" spans="1:6">
      <c r="A12" s="368"/>
    </row>
    <row r="14" spans="1:6">
      <c r="A14" s="368"/>
    </row>
    <row r="15" spans="1:6">
      <c r="A15" s="368"/>
    </row>
    <row r="32" spans="1:1">
      <c r="A32" s="368"/>
    </row>
    <row r="33" spans="1:10">
      <c r="A33" s="368"/>
    </row>
    <row r="36" spans="1:10">
      <c r="F36" s="1207"/>
    </row>
    <row r="38" spans="1:10">
      <c r="A38" s="1208"/>
      <c r="B38" s="1209"/>
      <c r="C38" s="1209"/>
      <c r="D38" s="1209"/>
      <c r="E38" s="1209"/>
      <c r="F38" s="1209"/>
      <c r="H38" s="1209"/>
      <c r="I38" s="1209"/>
      <c r="J38" s="1209"/>
    </row>
    <row r="39" spans="1:10" ht="15" customHeight="1">
      <c r="A39" s="1209"/>
      <c r="B39" s="1209"/>
      <c r="C39" s="1209"/>
      <c r="D39" s="1209"/>
      <c r="E39" s="1209"/>
      <c r="F39" s="1209"/>
      <c r="H39" s="1209"/>
      <c r="I39" s="1209"/>
      <c r="J39" s="1209"/>
    </row>
    <row r="40" spans="1:10">
      <c r="A40" s="1210"/>
      <c r="B40" s="1211"/>
      <c r="C40" s="1208"/>
      <c r="D40" s="1210"/>
      <c r="E40" s="1210"/>
      <c r="F40" s="1210"/>
      <c r="H40" s="1209"/>
      <c r="I40" s="1209"/>
      <c r="J40" s="1209"/>
    </row>
    <row r="41" spans="1:10">
      <c r="A41" s="1208"/>
      <c r="B41" s="1211"/>
      <c r="C41" s="1208"/>
      <c r="D41" s="1210"/>
      <c r="E41" s="1210"/>
      <c r="F41" s="1210"/>
      <c r="H41" s="1209"/>
      <c r="I41" s="1209"/>
      <c r="J41" s="1209"/>
    </row>
    <row r="42" spans="1:10">
      <c r="A42" s="1209"/>
      <c r="B42" s="1211"/>
      <c r="C42" s="1208"/>
      <c r="D42" s="1210"/>
      <c r="E42" s="1210"/>
      <c r="F42" s="1210"/>
      <c r="H42" s="1209"/>
      <c r="I42" s="1209"/>
      <c r="J42" s="1209"/>
    </row>
    <row r="43" spans="1:10">
      <c r="A43" s="1210"/>
      <c r="B43" s="1211"/>
      <c r="C43" s="1208"/>
      <c r="D43" s="1209"/>
      <c r="E43" s="1209"/>
      <c r="F43" s="1209"/>
      <c r="H43" s="1209"/>
      <c r="I43" s="1209"/>
      <c r="J43" s="1209"/>
    </row>
    <row r="44" spans="1:10">
      <c r="A44" s="1209"/>
      <c r="B44" s="1211"/>
      <c r="C44" s="1208"/>
      <c r="D44" s="1209"/>
      <c r="E44" s="1209"/>
      <c r="F44" s="1209"/>
      <c r="H44" s="1209"/>
      <c r="I44" s="1209"/>
      <c r="J44" s="1209"/>
    </row>
    <row r="45" spans="1:10">
      <c r="A45" s="1209"/>
      <c r="B45" s="1211"/>
      <c r="C45" s="1212"/>
      <c r="D45" s="1209"/>
      <c r="E45" s="1209"/>
      <c r="F45" s="1209"/>
      <c r="H45" s="1209"/>
      <c r="I45" s="1213"/>
      <c r="J45" s="1209"/>
    </row>
    <row r="46" spans="1:10">
      <c r="A46" s="1214"/>
      <c r="B46" s="1211"/>
      <c r="C46" s="1208"/>
      <c r="D46" s="1209"/>
      <c r="E46" s="1209"/>
      <c r="F46" s="1209"/>
      <c r="H46" s="1209"/>
      <c r="I46" s="1209"/>
      <c r="J46" s="1209"/>
    </row>
    <row r="47" spans="1:10">
      <c r="B47" s="1211"/>
      <c r="C47" s="1208"/>
      <c r="D47" s="1209"/>
    </row>
    <row r="48" spans="1:10">
      <c r="A48" s="1209"/>
      <c r="B48" s="1211"/>
      <c r="C48" s="1215"/>
      <c r="D48" s="1209"/>
      <c r="E48" s="1209"/>
      <c r="F48" s="1209"/>
      <c r="H48" s="1209"/>
      <c r="I48" s="1209"/>
      <c r="J48" s="1209"/>
    </row>
    <row r="49" spans="1:10">
      <c r="A49" s="1209"/>
      <c r="B49" s="1214"/>
      <c r="C49" s="1214"/>
      <c r="D49" s="1209"/>
      <c r="E49" s="1209"/>
      <c r="F49" s="1209"/>
      <c r="H49" s="1209"/>
      <c r="I49" s="1209"/>
      <c r="J49" s="1209"/>
    </row>
    <row r="50" spans="1:10">
      <c r="A50" s="1209"/>
      <c r="B50" s="1214"/>
      <c r="C50" s="1214"/>
      <c r="D50" s="1209"/>
      <c r="E50" s="1209"/>
      <c r="F50" s="1209"/>
      <c r="H50" s="1209"/>
      <c r="I50" s="1209"/>
      <c r="J50" s="1209"/>
    </row>
    <row r="51" spans="1:10">
      <c r="A51" s="1216"/>
      <c r="B51" s="1211"/>
      <c r="C51" s="1217"/>
      <c r="D51" s="1218"/>
      <c r="E51" s="1218"/>
      <c r="F51" s="1218"/>
      <c r="H51" s="1218"/>
      <c r="I51" s="1218"/>
      <c r="J51" s="1218"/>
    </row>
    <row r="52" spans="1:10">
      <c r="A52" s="1216"/>
      <c r="B52" s="1211"/>
      <c r="C52" s="1219"/>
      <c r="D52" s="1218"/>
      <c r="E52" s="1218"/>
      <c r="F52" s="1218"/>
      <c r="H52" s="1218"/>
      <c r="I52" s="1218"/>
      <c r="J52" s="1218"/>
    </row>
    <row r="53" spans="1:10">
      <c r="A53" s="1216"/>
      <c r="B53" s="1218"/>
      <c r="C53" s="1218"/>
      <c r="D53" s="1218"/>
      <c r="E53" s="1218"/>
      <c r="F53" s="1218"/>
      <c r="H53" s="1218"/>
      <c r="I53" s="1218"/>
      <c r="J53" s="1218"/>
    </row>
    <row r="54" spans="1:10">
      <c r="A54" s="1220"/>
      <c r="B54" s="1218"/>
    </row>
    <row r="55" spans="1:10">
      <c r="A55" s="1220"/>
      <c r="B55" s="1218"/>
    </row>
    <row r="56" spans="1:10">
      <c r="A56" s="1220"/>
      <c r="B56" s="1218"/>
    </row>
    <row r="57" spans="1:10">
      <c r="A57" s="1220"/>
      <c r="B57" s="1218"/>
    </row>
    <row r="58" spans="1:10">
      <c r="A58" s="1220"/>
      <c r="B58" s="1218"/>
    </row>
    <row r="59" spans="1:10">
      <c r="B59" s="1218"/>
    </row>
    <row r="61" spans="1:10">
      <c r="B61" s="1221"/>
      <c r="C61" s="342"/>
      <c r="D61" s="342"/>
      <c r="E61" s="342"/>
      <c r="F61" s="342"/>
      <c r="H61" s="1157"/>
    </row>
    <row r="62" spans="1:10">
      <c r="B62" s="1221"/>
      <c r="C62" s="342"/>
      <c r="D62" s="342"/>
      <c r="E62" s="342"/>
      <c r="F62" s="342"/>
    </row>
    <row r="63" spans="1:10">
      <c r="B63" s="1221"/>
      <c r="C63" s="342"/>
      <c r="D63" s="342"/>
      <c r="E63" s="342"/>
      <c r="F63" s="342"/>
    </row>
    <row r="64" spans="1:10">
      <c r="B64" s="175"/>
    </row>
    <row r="65" spans="2:34">
      <c r="B65" s="175"/>
    </row>
    <row r="66" spans="2:34">
      <c r="B66" s="175"/>
    </row>
    <row r="67" spans="2:34">
      <c r="C67" s="368"/>
      <c r="E67" s="368"/>
      <c r="G67" s="368"/>
    </row>
    <row r="68" spans="2:34">
      <c r="C68" s="373"/>
      <c r="D68" s="356"/>
      <c r="E68" s="355"/>
      <c r="F68" s="356"/>
      <c r="G68" s="357"/>
      <c r="H68" s="357"/>
      <c r="I68" s="355"/>
      <c r="L68" s="357"/>
      <c r="M68" s="357"/>
    </row>
    <row r="69" spans="2:34">
      <c r="C69" s="357"/>
      <c r="D69" s="356"/>
      <c r="E69" s="356"/>
      <c r="F69" s="419"/>
      <c r="G69" s="401"/>
      <c r="H69" s="356"/>
      <c r="I69" s="356"/>
      <c r="J69" s="419"/>
      <c r="K69" s="401"/>
      <c r="L69" s="356"/>
      <c r="M69" s="356"/>
      <c r="AA69" s="429"/>
    </row>
    <row r="70" spans="2:34">
      <c r="E70" s="1222"/>
      <c r="F70" s="1223"/>
      <c r="H70" s="376"/>
      <c r="I70" s="376"/>
      <c r="J70" s="1223"/>
      <c r="L70" s="376"/>
      <c r="AA70" s="429"/>
    </row>
    <row r="71" spans="2:34">
      <c r="E71" s="1222"/>
      <c r="F71" s="1223"/>
      <c r="H71" s="376"/>
      <c r="I71" s="376"/>
      <c r="J71" s="1223"/>
      <c r="L71" s="376"/>
      <c r="AA71" s="429"/>
    </row>
    <row r="72" spans="2:34">
      <c r="E72" s="1222"/>
      <c r="F72" s="1223"/>
      <c r="H72" s="376"/>
      <c r="I72" s="376"/>
      <c r="J72" s="1223"/>
      <c r="L72" s="376"/>
      <c r="S72" s="1207"/>
      <c r="AA72" s="429"/>
    </row>
    <row r="73" spans="2:34">
      <c r="E73" s="1222"/>
      <c r="F73" s="1223"/>
      <c r="H73" s="376"/>
      <c r="I73" s="376"/>
      <c r="J73" s="1223"/>
      <c r="L73" s="376"/>
      <c r="R73" s="376"/>
      <c r="S73" s="1224"/>
      <c r="T73" s="376"/>
      <c r="AA73" s="429"/>
    </row>
    <row r="74" spans="2:34">
      <c r="E74" s="1222"/>
      <c r="F74" s="1223"/>
      <c r="H74" s="376"/>
      <c r="I74" s="376"/>
      <c r="J74" s="1223"/>
      <c r="L74" s="376"/>
      <c r="R74" s="376"/>
      <c r="S74" s="1224"/>
      <c r="T74" s="376"/>
      <c r="AB74" s="376"/>
      <c r="AC74" s="376"/>
      <c r="AD74" s="376"/>
      <c r="AE74" s="1223"/>
      <c r="AF74" s="376"/>
      <c r="AG74" s="376"/>
      <c r="AH74" s="376"/>
    </row>
    <row r="75" spans="2:34">
      <c r="E75" s="1222"/>
      <c r="F75" s="1223"/>
      <c r="H75" s="376"/>
      <c r="I75" s="376"/>
      <c r="J75" s="1223"/>
      <c r="L75" s="376"/>
      <c r="Q75" s="357"/>
      <c r="R75" s="1225"/>
      <c r="T75" s="357"/>
      <c r="U75" s="357"/>
      <c r="V75" s="1225"/>
      <c r="X75" s="357"/>
      <c r="AB75" s="376"/>
      <c r="AC75" s="376"/>
      <c r="AD75" s="376"/>
      <c r="AE75" s="1223"/>
      <c r="AF75" s="376"/>
      <c r="AG75" s="376"/>
      <c r="AH75" s="376"/>
    </row>
    <row r="76" spans="2:34">
      <c r="B76" s="429"/>
      <c r="C76" s="1226"/>
      <c r="D76" s="1227"/>
      <c r="E76" s="1227"/>
      <c r="F76" s="421"/>
      <c r="G76" s="1228"/>
      <c r="H76" s="1228"/>
      <c r="I76" s="1227"/>
      <c r="AB76" s="376"/>
      <c r="AC76" s="376"/>
      <c r="AD76" s="376"/>
      <c r="AE76" s="1223"/>
      <c r="AF76" s="376"/>
      <c r="AG76" s="376"/>
      <c r="AH76" s="376"/>
    </row>
    <row r="77" spans="2:34">
      <c r="B77" s="429"/>
      <c r="C77" s="1229"/>
      <c r="D77" s="1227"/>
      <c r="E77" s="1227"/>
      <c r="F77" s="421"/>
      <c r="G77" s="1228"/>
      <c r="H77" s="1228"/>
      <c r="I77" s="1227"/>
      <c r="AB77" s="376"/>
      <c r="AC77" s="376"/>
      <c r="AD77" s="376"/>
      <c r="AE77" s="1223"/>
      <c r="AF77" s="376"/>
      <c r="AG77" s="376"/>
      <c r="AH77" s="376"/>
    </row>
    <row r="78" spans="2:34">
      <c r="B78" s="429"/>
      <c r="C78" s="1229"/>
      <c r="D78" s="1227"/>
      <c r="E78" s="1227"/>
      <c r="F78" s="421"/>
      <c r="G78" s="1228"/>
      <c r="H78" s="1228"/>
      <c r="I78" s="1227"/>
      <c r="AB78" s="376"/>
      <c r="AC78" s="376"/>
      <c r="AD78" s="376"/>
      <c r="AE78" s="1223"/>
      <c r="AF78" s="376"/>
      <c r="AG78" s="376"/>
      <c r="AH78" s="376"/>
    </row>
    <row r="79" spans="2:34">
      <c r="B79" s="429"/>
      <c r="C79" s="1229"/>
      <c r="D79" s="1227"/>
      <c r="E79" s="1227"/>
      <c r="F79" s="421"/>
      <c r="G79" s="1228"/>
      <c r="H79" s="1228"/>
      <c r="I79" s="1227"/>
      <c r="AB79" s="376"/>
      <c r="AC79" s="376"/>
      <c r="AD79" s="376"/>
      <c r="AE79" s="1223"/>
      <c r="AG79" s="376"/>
      <c r="AH79" s="376"/>
    </row>
    <row r="80" spans="2:34">
      <c r="B80" s="429"/>
      <c r="C80" s="1229"/>
      <c r="D80" s="1227"/>
      <c r="E80" s="1227"/>
      <c r="F80" s="421"/>
      <c r="G80" s="1228"/>
      <c r="H80" s="1228"/>
      <c r="I80" s="1227"/>
      <c r="AB80" s="376"/>
      <c r="AC80" s="376"/>
      <c r="AD80" s="376"/>
      <c r="AE80" s="1223"/>
      <c r="AF80" s="376"/>
      <c r="AG80" s="376"/>
      <c r="AH80" s="376"/>
    </row>
    <row r="81" spans="2:34">
      <c r="E81" s="1222"/>
      <c r="F81" s="1223"/>
      <c r="H81" s="376"/>
      <c r="I81" s="376"/>
      <c r="J81" s="1223"/>
      <c r="L81" s="376"/>
      <c r="AA81" s="429"/>
    </row>
    <row r="82" spans="2:34">
      <c r="E82" s="1222"/>
      <c r="F82" s="1223"/>
      <c r="H82" s="376"/>
      <c r="I82" s="376"/>
      <c r="J82" s="1223"/>
      <c r="L82" s="376"/>
      <c r="AA82" s="429"/>
    </row>
    <row r="83" spans="2:34">
      <c r="E83" s="1222"/>
      <c r="F83" s="1223"/>
      <c r="H83" s="376"/>
      <c r="I83" s="376"/>
      <c r="J83" s="1223"/>
      <c r="L83" s="376"/>
      <c r="AA83" s="429"/>
    </row>
    <row r="84" spans="2:34">
      <c r="E84" s="1222"/>
      <c r="F84" s="1223"/>
      <c r="H84" s="376"/>
      <c r="I84" s="376"/>
      <c r="J84" s="1223"/>
      <c r="L84" s="376"/>
      <c r="AB84" s="376"/>
      <c r="AC84" s="376"/>
      <c r="AD84" s="376"/>
      <c r="AE84" s="1223"/>
      <c r="AF84" s="376"/>
      <c r="AG84" s="376"/>
      <c r="AH84" s="376"/>
    </row>
    <row r="85" spans="2:34">
      <c r="E85" s="1222"/>
      <c r="F85" s="1223"/>
      <c r="H85" s="376"/>
      <c r="I85" s="376"/>
      <c r="J85" s="1223"/>
      <c r="L85" s="376"/>
      <c r="AB85" s="376"/>
      <c r="AC85" s="376"/>
      <c r="AD85" s="376"/>
      <c r="AE85" s="1223"/>
      <c r="AF85" s="376"/>
      <c r="AG85" s="376"/>
      <c r="AH85" s="376"/>
    </row>
    <row r="86" spans="2:34">
      <c r="E86" s="1222"/>
      <c r="F86" s="1223"/>
      <c r="H86" s="376"/>
      <c r="I86" s="376"/>
      <c r="J86" s="1223"/>
      <c r="L86" s="376"/>
      <c r="AB86" s="376"/>
      <c r="AC86" s="376"/>
      <c r="AD86" s="376"/>
      <c r="AE86" s="1223"/>
      <c r="AF86" s="376"/>
      <c r="AG86" s="376"/>
      <c r="AH86" s="376"/>
    </row>
    <row r="87" spans="2:34">
      <c r="E87" s="1222"/>
      <c r="F87" s="1223"/>
      <c r="H87" s="376"/>
      <c r="I87" s="376"/>
      <c r="J87" s="1223"/>
      <c r="L87" s="376"/>
      <c r="AB87" s="376"/>
      <c r="AC87" s="376"/>
      <c r="AD87" s="376"/>
      <c r="AE87" s="1223"/>
      <c r="AF87" s="376"/>
      <c r="AG87" s="376"/>
      <c r="AH87" s="376"/>
    </row>
    <row r="88" spans="2:34">
      <c r="B88" s="429"/>
      <c r="C88" s="1230"/>
      <c r="D88" s="1231"/>
      <c r="E88" s="1227"/>
      <c r="F88" s="421"/>
      <c r="G88" s="1228"/>
      <c r="H88" s="1228"/>
      <c r="I88" s="1231"/>
      <c r="AB88" s="376"/>
      <c r="AC88" s="376"/>
      <c r="AD88" s="376"/>
      <c r="AE88" s="1223"/>
      <c r="AF88" s="376"/>
      <c r="AG88" s="376"/>
      <c r="AH88" s="376"/>
    </row>
    <row r="89" spans="2:34">
      <c r="B89" s="429"/>
      <c r="C89" s="1230"/>
      <c r="D89" s="1231"/>
      <c r="E89" s="1227"/>
      <c r="F89" s="421"/>
      <c r="G89" s="1228"/>
      <c r="H89" s="1228"/>
      <c r="I89" s="1231"/>
      <c r="AB89" s="376"/>
      <c r="AC89" s="376"/>
      <c r="AD89" s="376"/>
      <c r="AE89" s="1223"/>
      <c r="AF89" s="376"/>
      <c r="AG89" s="376"/>
      <c r="AH89" s="376"/>
    </row>
    <row r="90" spans="2:34">
      <c r="B90" s="429"/>
      <c r="C90" s="1230"/>
      <c r="D90" s="1231"/>
      <c r="E90" s="1227"/>
      <c r="F90" s="421"/>
      <c r="G90" s="1228"/>
      <c r="H90" s="1228"/>
      <c r="I90" s="1231"/>
      <c r="AB90" s="376"/>
      <c r="AC90" s="376"/>
      <c r="AD90" s="376"/>
      <c r="AE90" s="1223"/>
      <c r="AF90" s="376"/>
      <c r="AG90" s="376"/>
      <c r="AH90" s="376"/>
    </row>
    <row r="91" spans="2:34">
      <c r="E91" s="1222"/>
      <c r="F91" s="1223"/>
      <c r="H91" s="376"/>
      <c r="I91" s="376"/>
      <c r="J91" s="1223"/>
      <c r="L91" s="376"/>
      <c r="AB91" s="376"/>
      <c r="AC91" s="376"/>
      <c r="AD91" s="376"/>
      <c r="AE91" s="1223"/>
      <c r="AF91" s="376"/>
      <c r="AG91" s="376"/>
      <c r="AH91" s="376"/>
    </row>
    <row r="92" spans="2:34">
      <c r="E92" s="1222"/>
      <c r="F92" s="1223"/>
      <c r="H92" s="376"/>
      <c r="I92" s="376"/>
      <c r="J92" s="1223"/>
      <c r="L92" s="376"/>
      <c r="AB92" s="376"/>
      <c r="AC92" s="376"/>
      <c r="AD92" s="376"/>
      <c r="AE92" s="1223"/>
      <c r="AF92" s="376"/>
      <c r="AG92" s="376"/>
      <c r="AH92" s="376"/>
    </row>
    <row r="93" spans="2:34">
      <c r="E93" s="1222"/>
      <c r="F93" s="1223"/>
      <c r="H93" s="376"/>
      <c r="I93" s="376"/>
      <c r="J93" s="1223"/>
      <c r="L93" s="376"/>
      <c r="AB93" s="376"/>
      <c r="AC93" s="376"/>
      <c r="AD93" s="376"/>
      <c r="AE93" s="1223"/>
      <c r="AF93" s="376"/>
      <c r="AG93" s="376"/>
      <c r="AH93" s="376"/>
    </row>
    <row r="94" spans="2:34">
      <c r="E94" s="1222"/>
      <c r="F94" s="1223"/>
      <c r="H94" s="376"/>
      <c r="I94" s="376"/>
      <c r="J94" s="1223"/>
      <c r="L94" s="376"/>
      <c r="AB94" s="376"/>
      <c r="AC94" s="376"/>
      <c r="AD94" s="376"/>
      <c r="AE94" s="1223"/>
      <c r="AF94" s="376"/>
      <c r="AG94" s="376"/>
      <c r="AH94" s="376"/>
    </row>
    <row r="95" spans="2:34">
      <c r="E95" s="1222"/>
      <c r="F95" s="1223"/>
      <c r="H95" s="376"/>
      <c r="I95" s="376"/>
      <c r="J95" s="1223"/>
      <c r="L95" s="376"/>
      <c r="AB95" s="376"/>
      <c r="AC95" s="376"/>
      <c r="AD95" s="376"/>
      <c r="AE95" s="1223"/>
      <c r="AF95" s="376"/>
      <c r="AG95" s="376"/>
      <c r="AH95" s="376"/>
    </row>
    <row r="96" spans="2:34">
      <c r="E96" s="1222"/>
      <c r="F96" s="1223"/>
      <c r="H96" s="376"/>
      <c r="I96" s="376"/>
      <c r="J96" s="1223"/>
      <c r="L96" s="376"/>
      <c r="AB96" s="376"/>
      <c r="AC96" s="376"/>
      <c r="AD96" s="376"/>
      <c r="AE96" s="1223"/>
      <c r="AF96" s="376"/>
      <c r="AG96" s="376"/>
      <c r="AH96" s="376"/>
    </row>
    <row r="97" spans="2:34">
      <c r="E97" s="1222"/>
      <c r="F97" s="1223"/>
      <c r="H97" s="376"/>
      <c r="I97" s="376"/>
      <c r="J97" s="1223"/>
      <c r="L97" s="376"/>
      <c r="AB97" s="376"/>
      <c r="AC97" s="376"/>
      <c r="AD97" s="376"/>
      <c r="AE97" s="1223"/>
      <c r="AF97" s="376"/>
      <c r="AG97" s="376"/>
      <c r="AH97" s="376"/>
    </row>
    <row r="98" spans="2:34">
      <c r="E98" s="1222"/>
      <c r="F98" s="1223"/>
      <c r="H98" s="376"/>
      <c r="I98" s="376"/>
      <c r="J98" s="1223"/>
      <c r="L98" s="376"/>
      <c r="AB98" s="376"/>
      <c r="AC98" s="376"/>
      <c r="AD98" s="376"/>
      <c r="AE98" s="1223"/>
      <c r="AF98" s="376"/>
      <c r="AG98" s="376"/>
      <c r="AH98" s="376"/>
    </row>
    <row r="99" spans="2:34">
      <c r="E99" s="1222"/>
      <c r="F99" s="1223"/>
      <c r="H99" s="376"/>
      <c r="I99" s="376"/>
      <c r="J99" s="1223"/>
      <c r="L99" s="376"/>
      <c r="AB99" s="376"/>
      <c r="AC99" s="376"/>
      <c r="AD99" s="376"/>
      <c r="AE99" s="1223"/>
      <c r="AF99" s="376"/>
      <c r="AG99" s="376"/>
      <c r="AH99" s="376"/>
    </row>
    <row r="100" spans="2:34">
      <c r="E100" s="1222"/>
      <c r="F100" s="1223"/>
      <c r="H100" s="376"/>
      <c r="I100" s="376"/>
      <c r="J100" s="1223"/>
      <c r="L100" s="376"/>
      <c r="AB100" s="376"/>
      <c r="AC100" s="376"/>
      <c r="AD100" s="376"/>
      <c r="AE100" s="1223"/>
      <c r="AF100" s="376"/>
      <c r="AG100" s="376"/>
      <c r="AH100" s="376"/>
    </row>
    <row r="101" spans="2:34">
      <c r="E101" s="1222"/>
      <c r="F101" s="1223"/>
      <c r="H101" s="376"/>
      <c r="I101" s="376"/>
      <c r="J101" s="1223"/>
      <c r="L101" s="376"/>
      <c r="AB101" s="376"/>
      <c r="AC101" s="376"/>
      <c r="AD101" s="376"/>
      <c r="AE101" s="1223"/>
      <c r="AF101" s="376"/>
      <c r="AG101" s="376"/>
      <c r="AH101" s="376"/>
    </row>
    <row r="102" spans="2:34">
      <c r="E102" s="1222"/>
      <c r="F102" s="1223"/>
      <c r="H102" s="376"/>
      <c r="I102" s="376"/>
      <c r="J102" s="1223"/>
      <c r="L102" s="376"/>
      <c r="AB102" s="376"/>
      <c r="AC102" s="376"/>
      <c r="AD102" s="376"/>
      <c r="AE102" s="1223"/>
      <c r="AF102" s="376"/>
      <c r="AG102" s="376"/>
      <c r="AH102" s="376"/>
    </row>
    <row r="103" spans="2:34">
      <c r="E103" s="1222"/>
      <c r="F103" s="1223"/>
      <c r="H103" s="376"/>
      <c r="I103" s="376"/>
      <c r="J103" s="1223"/>
      <c r="L103" s="376"/>
      <c r="AB103" s="376"/>
      <c r="AC103" s="376"/>
      <c r="AD103" s="376"/>
      <c r="AE103" s="1223"/>
      <c r="AF103" s="376"/>
      <c r="AG103" s="376"/>
      <c r="AH103" s="376"/>
    </row>
    <row r="104" spans="2:34">
      <c r="E104" s="1222"/>
      <c r="F104" s="1223"/>
      <c r="H104" s="376"/>
      <c r="I104" s="376"/>
      <c r="J104" s="1223"/>
      <c r="L104" s="376"/>
      <c r="AA104" s="429"/>
    </row>
    <row r="105" spans="2:34">
      <c r="E105" s="1222"/>
      <c r="F105" s="1223"/>
      <c r="H105" s="376"/>
      <c r="I105" s="376"/>
      <c r="J105" s="1223"/>
      <c r="L105" s="376"/>
      <c r="AA105" s="429"/>
    </row>
    <row r="106" spans="2:34">
      <c r="E106" s="1222"/>
      <c r="F106" s="1223"/>
      <c r="H106" s="376"/>
      <c r="I106" s="376"/>
      <c r="J106" s="1223"/>
      <c r="L106" s="376"/>
      <c r="AA106" s="429"/>
    </row>
    <row r="107" spans="2:34">
      <c r="E107" s="1222"/>
      <c r="F107" s="1223"/>
      <c r="H107" s="376"/>
      <c r="I107" s="376"/>
      <c r="J107" s="1223"/>
      <c r="L107" s="376"/>
    </row>
    <row r="108" spans="2:34">
      <c r="E108" s="1222"/>
      <c r="F108" s="1223"/>
      <c r="H108" s="376"/>
      <c r="I108" s="376"/>
      <c r="J108" s="1223"/>
      <c r="L108" s="376"/>
    </row>
    <row r="109" spans="2:34">
      <c r="E109" s="1222"/>
      <c r="F109" s="1223"/>
      <c r="H109" s="376"/>
      <c r="I109" s="376"/>
      <c r="J109" s="1223"/>
      <c r="L109" s="376"/>
    </row>
    <row r="110" spans="2:34">
      <c r="E110" s="1222"/>
      <c r="F110" s="1223"/>
      <c r="H110" s="376"/>
      <c r="I110" s="376"/>
      <c r="J110" s="1223"/>
      <c r="L110" s="376"/>
    </row>
    <row r="111" spans="2:34">
      <c r="B111" s="429"/>
      <c r="C111" s="1232"/>
      <c r="D111" s="1227"/>
      <c r="E111" s="1227"/>
      <c r="F111" s="421"/>
      <c r="G111" s="1228"/>
      <c r="H111" s="1228"/>
      <c r="I111" s="1227"/>
      <c r="S111" s="1207"/>
    </row>
    <row r="112" spans="2:34">
      <c r="B112" s="429"/>
      <c r="C112" s="1232"/>
      <c r="D112" s="1227"/>
      <c r="E112" s="1227"/>
      <c r="F112" s="421"/>
      <c r="G112" s="1228"/>
      <c r="H112" s="1228"/>
      <c r="I112" s="1227"/>
      <c r="S112" s="1207"/>
    </row>
    <row r="113" spans="2:20">
      <c r="B113" s="429"/>
      <c r="C113" s="1230"/>
      <c r="D113" s="1227"/>
      <c r="E113" s="1227"/>
      <c r="F113" s="421"/>
      <c r="G113" s="1228"/>
      <c r="H113" s="1228"/>
      <c r="I113" s="1227"/>
      <c r="S113" s="1207"/>
    </row>
    <row r="114" spans="2:20">
      <c r="E114" s="1222"/>
      <c r="F114" s="1223"/>
      <c r="H114" s="376"/>
      <c r="I114" s="376"/>
      <c r="J114" s="1223"/>
      <c r="L114" s="376"/>
      <c r="S114" s="1207"/>
    </row>
    <row r="115" spans="2:20">
      <c r="E115" s="1222"/>
      <c r="F115" s="1223"/>
      <c r="H115" s="376"/>
      <c r="I115" s="376"/>
      <c r="J115" s="1223"/>
      <c r="L115" s="376"/>
      <c r="R115" s="376"/>
      <c r="S115" s="1224"/>
      <c r="T115" s="376"/>
    </row>
    <row r="116" spans="2:20">
      <c r="E116" s="389"/>
      <c r="R116" s="376"/>
      <c r="S116" s="1224"/>
      <c r="T116" s="376"/>
    </row>
    <row r="117" spans="2:20">
      <c r="E117" s="389"/>
    </row>
    <row r="118" spans="2:20">
      <c r="E118" s="389"/>
    </row>
    <row r="119" spans="2:20">
      <c r="E119" s="389"/>
    </row>
    <row r="120" spans="2:20">
      <c r="E120" s="389"/>
    </row>
    <row r="121" spans="2:20">
      <c r="E121" s="389"/>
    </row>
    <row r="122" spans="2:20">
      <c r="E122" s="389"/>
      <c r="P122" s="1207"/>
    </row>
    <row r="124" spans="2:20">
      <c r="O124" s="376"/>
      <c r="P124" s="1224"/>
      <c r="Q124" s="376"/>
    </row>
    <row r="125" spans="2:20">
      <c r="O125" s="376"/>
      <c r="P125" s="1224"/>
      <c r="Q125" s="376"/>
    </row>
    <row r="126" spans="2:20">
      <c r="B126" s="175"/>
      <c r="D126" s="1207"/>
    </row>
    <row r="127" spans="2:20">
      <c r="C127" s="356"/>
      <c r="F127" s="368"/>
    </row>
    <row r="128" spans="2:20">
      <c r="C128" s="373"/>
      <c r="D128" s="1233"/>
      <c r="E128" s="373"/>
      <c r="F128" s="357"/>
      <c r="G128" s="357"/>
      <c r="H128" s="368"/>
      <c r="I128" s="356"/>
    </row>
    <row r="129" spans="2:19">
      <c r="C129" s="356"/>
      <c r="D129" s="356"/>
      <c r="E129" s="419"/>
      <c r="F129" s="401"/>
      <c r="G129" s="356"/>
      <c r="H129" s="356"/>
      <c r="I129" s="419"/>
      <c r="J129" s="401"/>
      <c r="K129" s="356"/>
    </row>
    <row r="130" spans="2:19">
      <c r="C130" s="376"/>
      <c r="D130" s="376"/>
      <c r="E130" s="1223"/>
      <c r="G130" s="376"/>
      <c r="H130" s="376"/>
      <c r="I130" s="1223"/>
      <c r="K130" s="376"/>
    </row>
    <row r="131" spans="2:19">
      <c r="C131" s="376"/>
      <c r="D131" s="376"/>
      <c r="E131" s="1223"/>
      <c r="G131" s="376"/>
      <c r="H131" s="376"/>
      <c r="I131" s="1223"/>
      <c r="K131" s="376"/>
    </row>
    <row r="132" spans="2:19">
      <c r="C132" s="376"/>
      <c r="D132" s="376"/>
      <c r="E132" s="1223"/>
      <c r="G132" s="376"/>
      <c r="H132" s="376"/>
      <c r="I132" s="1223"/>
      <c r="K132" s="376"/>
      <c r="P132" s="1207"/>
    </row>
    <row r="133" spans="2:19">
      <c r="C133" s="376"/>
      <c r="D133" s="376"/>
      <c r="E133" s="1223"/>
      <c r="G133" s="376"/>
      <c r="H133" s="376"/>
      <c r="I133" s="1223"/>
      <c r="K133" s="376"/>
      <c r="O133" s="376"/>
      <c r="P133" s="1224"/>
      <c r="Q133" s="376"/>
    </row>
    <row r="134" spans="2:19">
      <c r="B134" s="389"/>
      <c r="C134" s="422"/>
      <c r="D134" s="1228"/>
      <c r="E134" s="421"/>
      <c r="F134" s="1228"/>
      <c r="G134" s="1228"/>
      <c r="H134" s="1228"/>
      <c r="O134" s="376"/>
      <c r="P134" s="1224"/>
      <c r="Q134" s="376"/>
    </row>
    <row r="135" spans="2:19">
      <c r="B135" s="389"/>
      <c r="C135" s="422"/>
      <c r="D135" s="1234"/>
      <c r="E135" s="421"/>
      <c r="F135" s="1228"/>
      <c r="G135" s="422"/>
      <c r="H135" s="1228"/>
    </row>
    <row r="136" spans="2:19">
      <c r="C136" s="376"/>
      <c r="D136" s="376"/>
      <c r="E136" s="1223"/>
      <c r="G136" s="376"/>
      <c r="H136" s="376"/>
      <c r="I136" s="1223"/>
      <c r="K136" s="376"/>
    </row>
    <row r="137" spans="2:19">
      <c r="E137" s="389"/>
    </row>
    <row r="142" spans="2:19">
      <c r="O142" s="376"/>
    </row>
    <row r="143" spans="2:19">
      <c r="O143" s="376"/>
    </row>
    <row r="144" spans="2:19">
      <c r="Q144" s="1225"/>
      <c r="S144" s="357"/>
    </row>
    <row r="148" spans="2:22">
      <c r="C148" s="376"/>
      <c r="D148" s="368"/>
      <c r="F148" s="376"/>
    </row>
    <row r="149" spans="2:22">
      <c r="B149" s="175"/>
      <c r="D149" s="1153"/>
    </row>
    <row r="150" spans="2:22">
      <c r="F150" s="376"/>
    </row>
    <row r="151" spans="2:22">
      <c r="F151" s="376"/>
    </row>
    <row r="152" spans="2:22">
      <c r="B152" s="368"/>
      <c r="F152" s="376"/>
    </row>
    <row r="153" spans="2:22">
      <c r="F153" s="376"/>
    </row>
    <row r="154" spans="2:22">
      <c r="B154" s="368"/>
      <c r="C154" s="356"/>
      <c r="F154" s="376"/>
    </row>
    <row r="155" spans="2:22">
      <c r="B155" s="368"/>
      <c r="C155" s="376"/>
    </row>
    <row r="156" spans="2:22">
      <c r="C156" s="376"/>
      <c r="J156" s="376"/>
    </row>
    <row r="157" spans="2:22">
      <c r="C157" s="376"/>
      <c r="J157" s="376"/>
    </row>
    <row r="158" spans="2:22">
      <c r="C158" s="376"/>
      <c r="J158" s="357"/>
    </row>
    <row r="159" spans="2:22">
      <c r="B159" s="368"/>
      <c r="C159" s="376"/>
      <c r="I159" s="1170"/>
      <c r="J159" s="1170"/>
      <c r="K159" s="357"/>
    </row>
    <row r="160" spans="2:22">
      <c r="V160" s="376"/>
    </row>
    <row r="161" spans="2:22">
      <c r="B161" s="368"/>
      <c r="V161" s="376"/>
    </row>
    <row r="162" spans="2:22">
      <c r="B162" s="368"/>
      <c r="C162" s="356"/>
      <c r="V162" s="357"/>
    </row>
    <row r="163" spans="2:22">
      <c r="B163" s="368"/>
      <c r="C163" s="376"/>
      <c r="U163" s="1170"/>
      <c r="V163" s="1170"/>
    </row>
    <row r="164" spans="2:22">
      <c r="B164" s="389"/>
      <c r="C164" s="422"/>
    </row>
    <row r="165" spans="2:22">
      <c r="B165" s="389"/>
      <c r="C165" s="422"/>
      <c r="I165" s="1170"/>
      <c r="J165" s="1170"/>
    </row>
    <row r="166" spans="2:22">
      <c r="B166" s="368"/>
      <c r="C166" s="376"/>
      <c r="U166" s="1170"/>
      <c r="V166" s="1170"/>
    </row>
    <row r="168" spans="2:22">
      <c r="B168" s="368"/>
    </row>
    <row r="169" spans="2:22">
      <c r="B169" s="368"/>
      <c r="C169" s="356"/>
    </row>
    <row r="170" spans="2:22">
      <c r="B170" s="368"/>
      <c r="C170" s="376"/>
    </row>
    <row r="171" spans="2:22">
      <c r="B171" s="368"/>
      <c r="C171" s="376"/>
    </row>
    <row r="174" spans="2:22">
      <c r="B174" s="1235"/>
      <c r="C174" s="383"/>
      <c r="D174" s="1236"/>
      <c r="F174" s="383"/>
      <c r="G174" s="383"/>
      <c r="H174" s="383"/>
      <c r="J174" s="383"/>
      <c r="K174" s="383"/>
    </row>
    <row r="175" spans="2:22">
      <c r="B175" s="383"/>
      <c r="C175" s="382"/>
      <c r="D175" s="383"/>
      <c r="F175" s="383"/>
      <c r="G175" s="383"/>
      <c r="H175" s="383"/>
      <c r="J175" s="383"/>
      <c r="K175" s="383"/>
    </row>
    <row r="176" spans="2:22">
      <c r="B176" s="383"/>
      <c r="C176" s="381"/>
      <c r="D176" s="1237"/>
      <c r="E176" s="381"/>
      <c r="F176" s="382"/>
      <c r="G176" s="382"/>
      <c r="H176" s="383"/>
      <c r="J176" s="382"/>
      <c r="K176" s="383"/>
    </row>
    <row r="177" spans="2:22">
      <c r="B177" s="383"/>
      <c r="C177" s="382"/>
      <c r="D177" s="382"/>
      <c r="E177" s="419"/>
      <c r="F177" s="401"/>
      <c r="G177" s="382"/>
      <c r="H177" s="382"/>
      <c r="I177" s="419"/>
      <c r="J177" s="401"/>
      <c r="K177" s="382"/>
    </row>
    <row r="178" spans="2:22">
      <c r="B178" s="1238"/>
      <c r="C178" s="1239"/>
      <c r="D178" s="1240"/>
      <c r="E178" s="1241"/>
      <c r="F178" s="1239"/>
      <c r="G178" s="383"/>
      <c r="H178" s="383"/>
      <c r="I178" s="1241"/>
      <c r="J178" s="383"/>
      <c r="K178" s="383"/>
    </row>
    <row r="179" spans="2:22">
      <c r="E179" s="389"/>
    </row>
    <row r="180" spans="2:22">
      <c r="V180" s="376"/>
    </row>
    <row r="181" spans="2:22">
      <c r="V181" s="376"/>
    </row>
    <row r="182" spans="2:22">
      <c r="V182" s="357"/>
    </row>
    <row r="183" spans="2:22">
      <c r="U183" s="1170"/>
      <c r="V183" s="1170"/>
    </row>
    <row r="185" spans="2:22">
      <c r="B185" s="976"/>
      <c r="C185" s="389"/>
      <c r="D185" s="389"/>
      <c r="E185" s="389"/>
      <c r="F185" s="389"/>
      <c r="G185" s="389"/>
      <c r="H185" s="389"/>
      <c r="I185" s="389"/>
      <c r="J185" s="389"/>
      <c r="K185" s="389"/>
      <c r="L185" s="389"/>
      <c r="M185" s="389"/>
      <c r="N185" s="389"/>
      <c r="O185" s="389"/>
      <c r="P185" s="389"/>
      <c r="Q185" s="389"/>
      <c r="R185" s="389"/>
      <c r="S185" s="389"/>
      <c r="T185" s="389"/>
    </row>
    <row r="186" spans="2:22">
      <c r="B186" s="389"/>
      <c r="C186" s="976"/>
      <c r="D186" s="389"/>
      <c r="E186" s="389"/>
      <c r="F186" s="976"/>
      <c r="G186" s="389"/>
      <c r="H186" s="389"/>
      <c r="I186" s="389"/>
      <c r="J186" s="389"/>
      <c r="K186" s="976"/>
      <c r="L186" s="389"/>
      <c r="M186" s="389"/>
      <c r="N186" s="976"/>
      <c r="O186" s="389"/>
      <c r="P186" s="389"/>
      <c r="Q186" s="389"/>
      <c r="R186" s="389"/>
      <c r="U186" s="1170"/>
      <c r="V186" s="1170"/>
    </row>
    <row r="187" spans="2:22">
      <c r="B187" s="389"/>
      <c r="C187" s="401"/>
      <c r="D187" s="401"/>
      <c r="E187" s="389"/>
      <c r="F187" s="389"/>
      <c r="G187" s="389"/>
      <c r="H187" s="389"/>
      <c r="I187" s="389"/>
      <c r="J187" s="389"/>
      <c r="K187" s="401"/>
      <c r="L187" s="401"/>
      <c r="M187" s="389"/>
      <c r="N187" s="389"/>
      <c r="O187" s="389"/>
      <c r="P187" s="389"/>
      <c r="Q187" s="389"/>
      <c r="R187" s="389"/>
    </row>
    <row r="188" spans="2:22">
      <c r="B188" s="389"/>
      <c r="C188" s="401"/>
      <c r="D188" s="401"/>
      <c r="E188" s="389"/>
      <c r="F188" s="389"/>
      <c r="G188" s="389"/>
      <c r="H188" s="389"/>
      <c r="I188" s="389"/>
      <c r="J188" s="389"/>
      <c r="K188" s="401"/>
      <c r="L188" s="401"/>
      <c r="M188" s="389"/>
      <c r="N188" s="389"/>
      <c r="O188" s="389"/>
      <c r="P188" s="389"/>
      <c r="Q188" s="389"/>
      <c r="R188" s="389"/>
    </row>
    <row r="189" spans="2:22">
      <c r="B189" s="1242"/>
      <c r="C189" s="401"/>
      <c r="D189" s="401"/>
      <c r="E189" s="401"/>
      <c r="F189" s="401"/>
      <c r="G189" s="401"/>
      <c r="H189" s="401"/>
      <c r="I189" s="401"/>
      <c r="J189" s="401"/>
      <c r="K189" s="401"/>
      <c r="L189" s="401"/>
      <c r="M189" s="401"/>
      <c r="N189" s="401"/>
      <c r="O189" s="401"/>
      <c r="P189" s="401"/>
      <c r="Q189" s="401"/>
      <c r="R189" s="401"/>
    </row>
    <row r="190" spans="2:22">
      <c r="B190" s="1243"/>
      <c r="C190" s="389"/>
      <c r="D190" s="389"/>
      <c r="E190" s="389"/>
      <c r="F190" s="389"/>
      <c r="G190" s="389"/>
      <c r="H190" s="389"/>
      <c r="I190" s="389"/>
      <c r="J190" s="389"/>
      <c r="K190" s="389"/>
      <c r="L190" s="389"/>
      <c r="M190" s="389"/>
      <c r="N190" s="389"/>
      <c r="O190" s="389"/>
      <c r="P190" s="389"/>
      <c r="Q190" s="389"/>
      <c r="R190" s="389"/>
    </row>
    <row r="191" spans="2:22">
      <c r="B191" s="1243"/>
      <c r="C191" s="389"/>
      <c r="D191" s="389"/>
      <c r="E191" s="389"/>
      <c r="F191" s="389"/>
      <c r="G191" s="389"/>
      <c r="H191" s="389"/>
      <c r="I191" s="389"/>
      <c r="J191" s="389"/>
      <c r="K191" s="389"/>
      <c r="L191" s="389"/>
      <c r="M191" s="389"/>
      <c r="N191" s="389"/>
      <c r="O191" s="389"/>
      <c r="P191" s="389"/>
      <c r="Q191" s="389"/>
      <c r="R191" s="389"/>
    </row>
    <row r="192" spans="2:22">
      <c r="B192" s="1243"/>
      <c r="C192" s="389"/>
      <c r="D192" s="389"/>
      <c r="E192" s="389"/>
      <c r="F192" s="389"/>
      <c r="G192" s="389"/>
      <c r="H192" s="389"/>
      <c r="I192" s="389"/>
      <c r="J192" s="389"/>
      <c r="K192" s="389"/>
      <c r="L192" s="389"/>
      <c r="M192" s="389"/>
      <c r="N192" s="389"/>
      <c r="O192" s="389"/>
      <c r="P192" s="389"/>
      <c r="Q192" s="389"/>
      <c r="R192" s="389"/>
    </row>
    <row r="193" spans="2:21">
      <c r="B193" s="1243"/>
      <c r="C193" s="389"/>
      <c r="D193" s="389"/>
      <c r="E193" s="389"/>
      <c r="F193" s="389"/>
      <c r="G193" s="389"/>
      <c r="H193" s="389"/>
      <c r="I193" s="389"/>
      <c r="J193" s="389"/>
      <c r="K193" s="389"/>
      <c r="L193" s="389"/>
      <c r="M193" s="389"/>
      <c r="N193" s="389"/>
      <c r="O193" s="389"/>
      <c r="P193" s="389"/>
      <c r="Q193" s="389"/>
      <c r="R193" s="389"/>
    </row>
    <row r="194" spans="2:21">
      <c r="B194" s="1243"/>
      <c r="C194" s="389"/>
      <c r="D194" s="389"/>
      <c r="E194" s="389"/>
      <c r="F194" s="389"/>
      <c r="G194" s="389"/>
      <c r="H194" s="389"/>
      <c r="I194" s="389"/>
      <c r="J194" s="389"/>
      <c r="K194" s="389"/>
      <c r="L194" s="389"/>
      <c r="M194" s="389"/>
      <c r="N194" s="389"/>
      <c r="O194" s="389"/>
      <c r="P194" s="389"/>
      <c r="Q194" s="389"/>
      <c r="R194" s="389"/>
    </row>
    <row r="195" spans="2:21">
      <c r="B195" s="1243"/>
      <c r="C195" s="389"/>
      <c r="D195" s="389"/>
      <c r="E195" s="389"/>
      <c r="F195" s="389"/>
      <c r="G195" s="389"/>
      <c r="H195" s="389"/>
      <c r="I195" s="389"/>
      <c r="J195" s="389"/>
      <c r="K195" s="389"/>
      <c r="L195" s="389"/>
      <c r="M195" s="389"/>
      <c r="N195" s="611"/>
      <c r="O195" s="611"/>
      <c r="P195" s="611"/>
      <c r="Q195" s="611"/>
      <c r="R195" s="389"/>
    </row>
    <row r="196" spans="2:21">
      <c r="B196" s="1243"/>
      <c r="C196" s="389"/>
      <c r="D196" s="389"/>
      <c r="E196" s="389"/>
      <c r="F196" s="389"/>
      <c r="G196" s="389"/>
      <c r="H196" s="389"/>
      <c r="I196" s="389"/>
      <c r="J196" s="389"/>
      <c r="K196" s="389"/>
      <c r="L196" s="389"/>
      <c r="M196" s="389"/>
      <c r="N196" s="611"/>
      <c r="O196" s="611"/>
      <c r="P196" s="1244"/>
      <c r="Q196" s="612"/>
      <c r="R196" s="389"/>
    </row>
    <row r="197" spans="2:21">
      <c r="B197" s="1243"/>
      <c r="C197" s="389"/>
      <c r="D197" s="389"/>
      <c r="E197" s="389"/>
      <c r="F197" s="389"/>
      <c r="G197" s="389"/>
      <c r="H197" s="389"/>
      <c r="I197" s="389"/>
      <c r="J197" s="389"/>
      <c r="K197" s="389"/>
      <c r="L197" s="389"/>
      <c r="M197" s="389"/>
      <c r="N197" s="611"/>
      <c r="O197" s="611"/>
      <c r="P197" s="1244"/>
      <c r="Q197" s="612"/>
      <c r="R197" s="389"/>
    </row>
    <row r="198" spans="2:21">
      <c r="B198" s="1243"/>
      <c r="C198" s="389"/>
      <c r="D198" s="389"/>
      <c r="E198" s="389"/>
      <c r="F198" s="389"/>
      <c r="G198" s="389"/>
      <c r="H198" s="389"/>
      <c r="I198" s="389"/>
      <c r="J198" s="389"/>
      <c r="K198" s="389"/>
      <c r="L198" s="389"/>
      <c r="M198" s="389"/>
      <c r="N198" s="611"/>
      <c r="O198" s="611"/>
      <c r="P198" s="611"/>
      <c r="Q198" s="611"/>
      <c r="R198" s="389"/>
    </row>
    <row r="199" spans="2:21">
      <c r="B199" s="1243"/>
      <c r="C199" s="389"/>
      <c r="D199" s="389"/>
      <c r="E199" s="389"/>
      <c r="F199" s="389"/>
      <c r="G199" s="389"/>
      <c r="H199" s="389"/>
      <c r="I199" s="389"/>
      <c r="J199" s="389"/>
      <c r="K199" s="389"/>
      <c r="L199" s="389"/>
      <c r="M199" s="389"/>
      <c r="N199" s="613"/>
      <c r="O199" s="612"/>
      <c r="P199" s="611"/>
      <c r="Q199" s="611"/>
      <c r="R199" s="389"/>
    </row>
    <row r="200" spans="2:21">
      <c r="B200" s="1243"/>
      <c r="C200" s="389"/>
      <c r="D200" s="389"/>
      <c r="E200" s="389"/>
      <c r="F200" s="389"/>
      <c r="G200" s="389"/>
      <c r="H200" s="389"/>
      <c r="I200" s="389"/>
      <c r="J200" s="389"/>
      <c r="K200" s="389"/>
      <c r="L200" s="389"/>
      <c r="M200" s="389"/>
      <c r="N200" s="611"/>
      <c r="O200" s="611"/>
      <c r="P200" s="611"/>
      <c r="Q200" s="611"/>
      <c r="R200" s="389"/>
    </row>
    <row r="201" spans="2:21">
      <c r="B201" s="1243"/>
      <c r="C201" s="389"/>
      <c r="D201" s="389"/>
      <c r="E201" s="389"/>
      <c r="F201" s="389"/>
      <c r="G201" s="389"/>
      <c r="H201" s="389"/>
      <c r="I201" s="389"/>
      <c r="J201" s="389"/>
      <c r="K201" s="389"/>
      <c r="L201" s="389"/>
      <c r="M201" s="389"/>
      <c r="N201" s="611"/>
      <c r="O201" s="611"/>
      <c r="P201" s="611"/>
      <c r="Q201" s="611"/>
      <c r="R201" s="389"/>
    </row>
    <row r="202" spans="2:21">
      <c r="O202" s="1165"/>
      <c r="P202" s="1165"/>
      <c r="Q202" s="1165"/>
      <c r="R202" s="383"/>
      <c r="S202" s="383"/>
      <c r="T202" s="383"/>
      <c r="U202" s="383"/>
    </row>
    <row r="203" spans="2:21">
      <c r="O203" s="1165"/>
      <c r="P203" s="1165"/>
      <c r="Q203" s="1165"/>
      <c r="R203" s="383"/>
      <c r="S203" s="383"/>
      <c r="T203" s="383"/>
      <c r="U203" s="383"/>
    </row>
    <row r="204" spans="2:21">
      <c r="O204" s="1165"/>
      <c r="P204" s="1165"/>
      <c r="Q204" s="1165"/>
      <c r="R204" s="383"/>
      <c r="S204" s="383"/>
      <c r="T204" s="383"/>
      <c r="U204" s="383"/>
    </row>
    <row r="205" spans="2:21">
      <c r="O205" s="1165"/>
      <c r="P205" s="1165"/>
      <c r="Q205" s="1165"/>
      <c r="R205" s="383"/>
      <c r="S205" s="383"/>
      <c r="T205" s="383"/>
      <c r="U205" s="383"/>
    </row>
    <row r="206" spans="2:21">
      <c r="O206" s="1165"/>
      <c r="P206" s="1165"/>
      <c r="Q206" s="1165"/>
      <c r="R206" s="383"/>
      <c r="S206" s="383"/>
      <c r="T206" s="383"/>
      <c r="U206" s="383"/>
    </row>
    <row r="207" spans="2:21">
      <c r="O207" s="1165"/>
      <c r="P207" s="1165"/>
      <c r="Q207" s="1165"/>
      <c r="R207" s="383"/>
      <c r="S207" s="383"/>
      <c r="T207" s="383"/>
      <c r="U207" s="383"/>
    </row>
    <row r="208" spans="2:21">
      <c r="O208" s="1165"/>
      <c r="P208" s="1165"/>
      <c r="Q208" s="1165"/>
      <c r="R208" s="383"/>
      <c r="S208" s="383"/>
      <c r="T208" s="383"/>
      <c r="U208" s="383"/>
    </row>
    <row r="209" spans="15:29">
      <c r="O209" s="1165"/>
      <c r="P209" s="1165"/>
      <c r="Q209" s="1165"/>
      <c r="R209" s="383"/>
      <c r="S209" s="383"/>
      <c r="T209" s="383"/>
      <c r="U209" s="383"/>
    </row>
    <row r="210" spans="15:29">
      <c r="O210" s="1165"/>
      <c r="P210" s="1165"/>
      <c r="Q210" s="1165"/>
      <c r="R210" s="383"/>
      <c r="S210" s="383"/>
      <c r="T210" s="383"/>
      <c r="U210" s="383"/>
    </row>
    <row r="211" spans="15:29">
      <c r="O211" s="1165"/>
      <c r="P211" s="1165"/>
      <c r="Q211" s="1165"/>
      <c r="R211" s="383"/>
      <c r="S211" s="383"/>
      <c r="T211" s="383"/>
      <c r="U211" s="383"/>
    </row>
    <row r="212" spans="15:29">
      <c r="O212" s="1165"/>
      <c r="P212" s="1165"/>
      <c r="Q212" s="1165"/>
      <c r="R212" s="383"/>
      <c r="S212" s="383"/>
      <c r="T212" s="383"/>
      <c r="U212" s="383"/>
    </row>
    <row r="213" spans="15:29">
      <c r="O213" s="1165"/>
      <c r="P213" s="1165"/>
      <c r="Q213" s="1165"/>
      <c r="R213" s="383"/>
      <c r="S213" s="383"/>
      <c r="T213" s="383"/>
      <c r="U213" s="383"/>
    </row>
    <row r="214" spans="15:29">
      <c r="O214" s="1165"/>
      <c r="P214" s="1165"/>
      <c r="Q214" s="1165"/>
      <c r="R214" s="383"/>
      <c r="S214" s="383"/>
      <c r="T214" s="383"/>
      <c r="U214" s="383"/>
      <c r="V214" s="368"/>
      <c r="X214" s="368"/>
      <c r="Z214" s="368"/>
      <c r="AB214" s="368"/>
    </row>
    <row r="215" spans="15:29">
      <c r="O215" s="1165"/>
      <c r="P215" s="1165"/>
      <c r="Q215" s="1165"/>
      <c r="R215" s="383"/>
      <c r="S215" s="383"/>
      <c r="T215" s="383"/>
      <c r="U215" s="383"/>
    </row>
    <row r="216" spans="15:29">
      <c r="O216" s="1165"/>
      <c r="P216" s="1165"/>
      <c r="Q216" s="1165"/>
      <c r="R216" s="383"/>
      <c r="S216" s="383"/>
      <c r="T216" s="383"/>
      <c r="U216" s="383"/>
    </row>
    <row r="217" spans="15:29">
      <c r="O217" s="1165"/>
      <c r="P217" s="1165"/>
      <c r="Q217" s="1165"/>
      <c r="R217" s="383"/>
      <c r="S217" s="383"/>
      <c r="T217" s="383"/>
      <c r="U217" s="383"/>
    </row>
    <row r="218" spans="15:29">
      <c r="O218" s="1165"/>
      <c r="P218" s="1165"/>
      <c r="Q218" s="1165"/>
      <c r="R218" s="383"/>
      <c r="S218" s="383"/>
      <c r="T218" s="383"/>
      <c r="U218" s="383"/>
      <c r="W218" s="376"/>
      <c r="Y218" s="376"/>
      <c r="AA218" s="376"/>
      <c r="AC218" s="376"/>
    </row>
    <row r="219" spans="15:29">
      <c r="O219" s="1165"/>
      <c r="P219" s="1165"/>
      <c r="Q219" s="1165"/>
      <c r="R219" s="383"/>
      <c r="S219" s="383"/>
      <c r="T219" s="383"/>
      <c r="U219" s="383"/>
      <c r="W219" s="376"/>
      <c r="Y219" s="376"/>
      <c r="AA219" s="376"/>
      <c r="AC219" s="376"/>
    </row>
    <row r="220" spans="15:29">
      <c r="O220" s="1165"/>
      <c r="P220" s="1165"/>
      <c r="Q220" s="1165"/>
      <c r="R220" s="383"/>
      <c r="S220" s="383"/>
      <c r="T220" s="383"/>
      <c r="U220" s="383"/>
      <c r="W220" s="357"/>
      <c r="Y220" s="357"/>
      <c r="AA220" s="357"/>
      <c r="AC220" s="357"/>
    </row>
    <row r="221" spans="15:29">
      <c r="V221" s="1170"/>
      <c r="W221" s="1170"/>
      <c r="X221" s="1170"/>
      <c r="Y221" s="1170"/>
      <c r="Z221" s="1170"/>
      <c r="AA221" s="1170"/>
      <c r="AB221" s="1170"/>
      <c r="AC221" s="1170"/>
    </row>
    <row r="225" spans="2:17">
      <c r="B225" s="175"/>
    </row>
    <row r="226" spans="2:17">
      <c r="C226" s="368"/>
      <c r="D226" s="368"/>
      <c r="H226" s="389"/>
      <c r="J226" s="382"/>
      <c r="K226" s="382"/>
      <c r="L226" s="389"/>
      <c r="M226" s="389"/>
      <c r="N226" s="389"/>
      <c r="O226" s="389"/>
      <c r="P226" s="389"/>
      <c r="Q226" s="389"/>
    </row>
    <row r="227" spans="2:17">
      <c r="C227" s="368"/>
      <c r="D227" s="356"/>
      <c r="F227" s="368"/>
      <c r="G227" s="356"/>
      <c r="H227" s="389"/>
      <c r="I227" s="1245"/>
      <c r="J227" s="397"/>
      <c r="K227" s="1245"/>
      <c r="L227" s="399"/>
      <c r="M227" s="399"/>
      <c r="N227" s="389"/>
      <c r="O227" s="399"/>
      <c r="P227" s="399"/>
      <c r="Q227" s="389"/>
    </row>
    <row r="228" spans="2:17">
      <c r="B228" s="417"/>
      <c r="C228" s="401"/>
      <c r="D228" s="356"/>
      <c r="E228" s="356"/>
      <c r="F228" s="401"/>
      <c r="G228" s="356"/>
      <c r="H228" s="356"/>
      <c r="I228" s="382"/>
      <c r="J228" s="382"/>
      <c r="K228" s="382"/>
      <c r="L228" s="401"/>
      <c r="M228" s="401"/>
      <c r="N228" s="401"/>
      <c r="O228" s="401"/>
      <c r="P228" s="401"/>
      <c r="Q228" s="401"/>
    </row>
    <row r="229" spans="2:17">
      <c r="B229" s="357"/>
      <c r="C229" s="401"/>
      <c r="D229" s="356"/>
      <c r="E229" s="356"/>
      <c r="F229" s="401"/>
      <c r="G229" s="356"/>
      <c r="H229" s="356"/>
      <c r="I229" s="382"/>
      <c r="J229" s="382"/>
      <c r="K229" s="382"/>
      <c r="L229" s="401"/>
      <c r="M229" s="401"/>
      <c r="N229" s="401"/>
      <c r="O229" s="401"/>
      <c r="P229" s="401"/>
      <c r="Q229" s="401"/>
    </row>
    <row r="230" spans="2:17">
      <c r="B230" s="408"/>
      <c r="C230" s="376"/>
      <c r="D230" s="376"/>
      <c r="E230" s="376"/>
      <c r="F230" s="376"/>
      <c r="G230" s="376"/>
      <c r="H230" s="376"/>
      <c r="I230" s="1246"/>
      <c r="J230" s="1246"/>
      <c r="K230" s="1246"/>
      <c r="Q230" s="953"/>
    </row>
    <row r="231" spans="2:17">
      <c r="B231" s="408"/>
      <c r="C231" s="376"/>
      <c r="D231" s="376"/>
      <c r="E231" s="376"/>
      <c r="F231" s="376"/>
      <c r="G231" s="376"/>
      <c r="H231" s="376"/>
      <c r="I231" s="1246"/>
      <c r="J231" s="1246"/>
      <c r="K231" s="1246"/>
      <c r="Q231" s="953"/>
    </row>
    <row r="232" spans="2:17">
      <c r="B232" s="408"/>
      <c r="C232" s="376"/>
      <c r="D232" s="376"/>
      <c r="E232" s="376"/>
      <c r="F232" s="376"/>
      <c r="G232" s="376"/>
      <c r="H232" s="376"/>
      <c r="I232" s="1246"/>
      <c r="J232" s="1246"/>
      <c r="K232" s="1246"/>
      <c r="Q232" s="953"/>
    </row>
    <row r="233" spans="2:17">
      <c r="B233" s="408"/>
      <c r="C233" s="376"/>
      <c r="D233" s="376"/>
      <c r="E233" s="376"/>
      <c r="F233" s="376"/>
      <c r="G233" s="376"/>
      <c r="H233" s="376"/>
      <c r="I233" s="1246"/>
      <c r="J233" s="1246"/>
      <c r="K233" s="1246"/>
      <c r="Q233" s="953"/>
    </row>
    <row r="234" spans="2:17">
      <c r="B234" s="408"/>
      <c r="C234" s="376"/>
      <c r="D234" s="376"/>
      <c r="E234" s="376"/>
      <c r="F234" s="376"/>
      <c r="G234" s="376"/>
      <c r="H234" s="376"/>
      <c r="I234" s="1246"/>
      <c r="J234" s="1246"/>
      <c r="K234" s="1246"/>
      <c r="Q234" s="953"/>
    </row>
    <row r="235" spans="2:17">
      <c r="B235" s="408"/>
      <c r="C235" s="376"/>
      <c r="D235" s="376"/>
      <c r="E235" s="376"/>
      <c r="F235" s="376"/>
      <c r="G235" s="376"/>
      <c r="H235" s="376"/>
      <c r="I235" s="1246"/>
      <c r="J235" s="1246"/>
      <c r="K235" s="1246"/>
      <c r="Q235" s="953"/>
    </row>
    <row r="236" spans="2:17">
      <c r="B236" s="408"/>
      <c r="C236" s="376"/>
      <c r="D236" s="376"/>
      <c r="E236" s="376"/>
      <c r="F236" s="376"/>
      <c r="G236" s="376"/>
      <c r="H236" s="376"/>
      <c r="I236" s="1246"/>
      <c r="J236" s="1246"/>
      <c r="K236" s="1246"/>
      <c r="Q236" s="953"/>
    </row>
    <row r="237" spans="2:17">
      <c r="B237" s="408"/>
      <c r="C237" s="376"/>
      <c r="D237" s="376"/>
      <c r="E237" s="376"/>
      <c r="F237" s="376"/>
      <c r="G237" s="376"/>
      <c r="H237" s="376"/>
      <c r="I237" s="1246"/>
      <c r="J237" s="1246"/>
      <c r="K237" s="1246"/>
      <c r="Q237" s="953"/>
    </row>
    <row r="238" spans="2:17">
      <c r="B238" s="408"/>
      <c r="C238" s="376"/>
      <c r="D238" s="376"/>
      <c r="E238" s="376"/>
      <c r="F238" s="376"/>
      <c r="G238" s="376"/>
      <c r="H238" s="376"/>
      <c r="I238" s="1246"/>
      <c r="J238" s="1246"/>
      <c r="K238" s="1246"/>
      <c r="Q238" s="953"/>
    </row>
    <row r="239" spans="2:17">
      <c r="B239" s="408"/>
      <c r="C239" s="376"/>
      <c r="D239" s="376"/>
      <c r="E239" s="376"/>
      <c r="F239" s="376"/>
      <c r="G239" s="376"/>
      <c r="H239" s="376"/>
      <c r="I239" s="1246"/>
      <c r="J239" s="1246"/>
      <c r="K239" s="1246"/>
      <c r="Q239" s="953"/>
    </row>
    <row r="240" spans="2:17">
      <c r="B240" s="408"/>
      <c r="C240" s="376"/>
      <c r="D240" s="376"/>
      <c r="E240" s="376"/>
      <c r="F240" s="376"/>
      <c r="G240" s="376"/>
      <c r="H240" s="376"/>
      <c r="I240" s="1246"/>
      <c r="J240" s="1246"/>
      <c r="K240" s="1246"/>
      <c r="Q240" s="953"/>
    </row>
    <row r="241" spans="2:29">
      <c r="B241" s="408"/>
      <c r="C241" s="376"/>
      <c r="D241" s="376"/>
      <c r="E241" s="376"/>
      <c r="F241" s="376"/>
      <c r="G241" s="376"/>
      <c r="H241" s="376"/>
      <c r="I241" s="1246"/>
      <c r="J241" s="1246"/>
      <c r="K241" s="1246"/>
      <c r="Q241" s="953"/>
    </row>
    <row r="242" spans="2:29">
      <c r="B242" s="408"/>
      <c r="C242" s="376"/>
      <c r="D242" s="376"/>
      <c r="E242" s="376"/>
      <c r="F242" s="376"/>
      <c r="G242" s="376"/>
      <c r="H242" s="376"/>
      <c r="I242" s="1246"/>
      <c r="J242" s="1246"/>
      <c r="K242" s="1246"/>
      <c r="Q242" s="953"/>
    </row>
    <row r="243" spans="2:29">
      <c r="B243" s="408"/>
      <c r="C243" s="376"/>
      <c r="D243" s="376"/>
      <c r="E243" s="376"/>
      <c r="F243" s="376"/>
      <c r="G243" s="376"/>
      <c r="H243" s="376"/>
      <c r="I243" s="1246"/>
      <c r="J243" s="1246"/>
      <c r="K243" s="1246"/>
      <c r="Q243" s="953"/>
    </row>
    <row r="244" spans="2:29">
      <c r="B244" s="408"/>
      <c r="C244" s="376"/>
      <c r="D244" s="376"/>
      <c r="E244" s="376"/>
      <c r="F244" s="376"/>
      <c r="G244" s="376"/>
      <c r="H244" s="376"/>
      <c r="I244" s="1246"/>
      <c r="J244" s="1246"/>
      <c r="K244" s="1246"/>
      <c r="Q244" s="953"/>
    </row>
    <row r="245" spans="2:29">
      <c r="B245" s="408"/>
      <c r="C245" s="376"/>
      <c r="D245" s="376"/>
      <c r="E245" s="376"/>
      <c r="F245" s="376"/>
      <c r="G245" s="376"/>
      <c r="H245" s="376"/>
      <c r="I245" s="1246"/>
      <c r="J245" s="1246"/>
      <c r="K245" s="1246"/>
      <c r="Q245" s="953"/>
    </row>
    <row r="246" spans="2:29">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29">
      <c r="B247" s="408"/>
      <c r="C247" s="376"/>
      <c r="D247" s="376"/>
      <c r="E247" s="376"/>
      <c r="F247" s="376"/>
      <c r="G247" s="376"/>
      <c r="H247" s="376"/>
      <c r="I247" s="1246"/>
      <c r="J247" s="1246"/>
      <c r="K247" s="1246"/>
      <c r="Q247" s="953"/>
    </row>
    <row r="248" spans="2:29">
      <c r="B248" s="408"/>
      <c r="C248" s="376"/>
      <c r="D248" s="376"/>
      <c r="E248" s="376"/>
      <c r="F248" s="376"/>
      <c r="G248" s="376"/>
      <c r="H248" s="376"/>
      <c r="I248" s="1246"/>
      <c r="J248" s="1246"/>
      <c r="K248" s="1246"/>
      <c r="Q248" s="953"/>
    </row>
    <row r="249" spans="2:29">
      <c r="B249" s="408"/>
      <c r="C249" s="376"/>
      <c r="D249" s="376"/>
      <c r="E249" s="376"/>
      <c r="F249" s="376"/>
      <c r="G249" s="376"/>
      <c r="H249" s="376"/>
      <c r="I249" s="1246"/>
      <c r="J249" s="1246"/>
      <c r="K249" s="1246"/>
      <c r="Q249" s="953"/>
    </row>
    <row r="250" spans="2:29">
      <c r="B250" s="408"/>
      <c r="C250" s="376"/>
      <c r="D250" s="376"/>
      <c r="E250" s="376"/>
      <c r="F250" s="376"/>
      <c r="G250" s="376"/>
      <c r="H250" s="376"/>
      <c r="I250" s="1246"/>
      <c r="J250" s="1246"/>
      <c r="K250" s="1246"/>
      <c r="Q250" s="953"/>
    </row>
    <row r="251" spans="2:29">
      <c r="B251" s="408"/>
      <c r="C251" s="376"/>
      <c r="D251" s="376"/>
      <c r="E251" s="376"/>
      <c r="F251" s="376"/>
      <c r="G251" s="376"/>
      <c r="H251" s="376"/>
      <c r="I251" s="1246"/>
      <c r="J251" s="1246"/>
      <c r="K251" s="1246"/>
      <c r="Q251" s="953"/>
    </row>
    <row r="252" spans="2:29">
      <c r="B252" s="408"/>
      <c r="C252" s="376"/>
      <c r="D252" s="376"/>
      <c r="E252" s="376"/>
      <c r="F252" s="376"/>
      <c r="G252" s="376"/>
      <c r="H252" s="376"/>
      <c r="I252" s="1246"/>
      <c r="J252" s="1246"/>
      <c r="K252" s="1246"/>
      <c r="Q252" s="953"/>
    </row>
    <row r="253" spans="2:29">
      <c r="B253" s="408"/>
      <c r="C253" s="376"/>
      <c r="D253" s="376"/>
      <c r="E253" s="376"/>
      <c r="F253" s="376"/>
      <c r="G253" s="376"/>
      <c r="H253" s="376"/>
      <c r="I253" s="1246"/>
      <c r="J253" s="1246"/>
      <c r="K253" s="1246"/>
      <c r="Q253" s="953"/>
    </row>
    <row r="254" spans="2:29">
      <c r="B254" s="408"/>
      <c r="C254" s="376"/>
      <c r="H254" s="389"/>
      <c r="L254" s="368"/>
      <c r="M254" s="368"/>
      <c r="Z254" s="392"/>
    </row>
    <row r="255" spans="2:29">
      <c r="B255" s="408"/>
      <c r="C255" s="376"/>
      <c r="H255" s="389"/>
      <c r="L255" s="368"/>
      <c r="M255" s="368"/>
      <c r="Z255" s="392"/>
    </row>
    <row r="256" spans="2:29">
      <c r="B256" s="408"/>
      <c r="C256" s="376"/>
      <c r="H256" s="389"/>
      <c r="L256" s="368"/>
      <c r="M256" s="368"/>
      <c r="Z256" s="392"/>
    </row>
    <row r="257" spans="2:41">
      <c r="B257" s="408"/>
      <c r="C257" s="376"/>
      <c r="H257" s="389"/>
      <c r="L257" s="392"/>
      <c r="M257" s="392"/>
      <c r="Z257" s="392"/>
      <c r="AD257" s="368"/>
      <c r="AF257" s="368"/>
      <c r="AH257" s="368"/>
      <c r="AJ257" s="368"/>
      <c r="AL257" s="368"/>
      <c r="AN257" s="368"/>
    </row>
    <row r="258" spans="2:41">
      <c r="C258" s="368"/>
      <c r="M258" s="368"/>
      <c r="O258" s="368"/>
      <c r="W258" s="368"/>
      <c r="AA258" s="368"/>
    </row>
    <row r="259" spans="2:41">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41">
      <c r="B263" s="408"/>
      <c r="C263" s="376"/>
      <c r="I263" s="376"/>
      <c r="W263" s="376"/>
      <c r="X263" s="376"/>
      <c r="Y263" s="376"/>
      <c r="Z263" s="376"/>
      <c r="AA263" s="392"/>
    </row>
    <row r="264" spans="2:41">
      <c r="B264" s="408"/>
      <c r="C264" s="376"/>
      <c r="I264" s="376"/>
      <c r="J264" s="643"/>
      <c r="K264" s="643"/>
      <c r="W264" s="376"/>
      <c r="X264" s="376"/>
      <c r="Y264" s="376"/>
      <c r="Z264" s="376"/>
      <c r="AA264" s="401"/>
    </row>
    <row r="265" spans="2:41">
      <c r="B265" s="408"/>
      <c r="C265" s="376"/>
      <c r="I265" s="376"/>
      <c r="W265" s="376"/>
      <c r="X265" s="376"/>
      <c r="Y265" s="376"/>
      <c r="Z265" s="376"/>
      <c r="AA265" s="392"/>
    </row>
    <row r="266" spans="2:41">
      <c r="B266" s="408"/>
      <c r="C266" s="376"/>
      <c r="I266" s="376"/>
      <c r="W266" s="376"/>
      <c r="X266" s="376"/>
      <c r="Y266" s="376"/>
      <c r="Z266" s="376"/>
      <c r="AA266" s="392"/>
    </row>
    <row r="267" spans="2:41">
      <c r="B267" s="408"/>
      <c r="C267" s="376"/>
      <c r="I267" s="376"/>
      <c r="W267" s="376"/>
      <c r="X267" s="376"/>
      <c r="Y267" s="376"/>
      <c r="Z267" s="376"/>
      <c r="AA267" s="392"/>
    </row>
    <row r="268" spans="2:41">
      <c r="B268" s="408"/>
      <c r="C268" s="376"/>
      <c r="I268" s="376"/>
      <c r="W268" s="376"/>
      <c r="X268" s="376"/>
      <c r="Y268" s="376"/>
      <c r="Z268" s="376"/>
      <c r="AA268" s="392"/>
    </row>
    <row r="269" spans="2:41">
      <c r="B269" s="408"/>
      <c r="C269" s="376"/>
      <c r="I269" s="376"/>
      <c r="W269" s="376"/>
      <c r="X269" s="376"/>
      <c r="Y269" s="376"/>
      <c r="Z269" s="376"/>
      <c r="AA269" s="392"/>
    </row>
    <row r="270" spans="2:41">
      <c r="B270" s="408"/>
      <c r="C270" s="376"/>
      <c r="I270" s="376"/>
      <c r="W270" s="376"/>
      <c r="X270" s="376"/>
      <c r="Y270" s="376"/>
      <c r="Z270" s="376"/>
      <c r="AA270" s="392"/>
    </row>
    <row r="271" spans="2:41">
      <c r="B271" s="408"/>
      <c r="C271" s="376"/>
      <c r="I271" s="376"/>
      <c r="W271" s="376"/>
      <c r="X271" s="376"/>
      <c r="Y271" s="376"/>
      <c r="Z271" s="376"/>
      <c r="AA271" s="392"/>
    </row>
    <row r="272" spans="2:41">
      <c r="B272" s="408"/>
      <c r="C272" s="376"/>
      <c r="I272" s="376"/>
      <c r="W272" s="376"/>
      <c r="X272" s="376"/>
      <c r="Y272" s="376"/>
      <c r="Z272" s="376"/>
      <c r="AA272" s="392"/>
    </row>
    <row r="273" spans="2:41">
      <c r="B273" s="408"/>
      <c r="C273" s="376"/>
      <c r="I273" s="376"/>
      <c r="W273" s="376"/>
      <c r="X273" s="376"/>
      <c r="Y273" s="376"/>
      <c r="Z273" s="376"/>
      <c r="AA273" s="392"/>
    </row>
    <row r="274" spans="2:41">
      <c r="B274" s="408"/>
      <c r="C274" s="376"/>
      <c r="I274" s="376"/>
      <c r="W274" s="376"/>
      <c r="X274" s="376"/>
      <c r="Y274" s="376"/>
      <c r="Z274" s="376"/>
      <c r="AA274" s="392"/>
    </row>
    <row r="275" spans="2:41">
      <c r="B275" s="408"/>
      <c r="C275" s="376"/>
      <c r="I275" s="376"/>
      <c r="W275" s="376"/>
      <c r="X275" s="376"/>
      <c r="Y275" s="376"/>
      <c r="Z275" s="376"/>
      <c r="AA275" s="392"/>
    </row>
    <row r="276" spans="2:41">
      <c r="B276" s="408"/>
      <c r="C276" s="376"/>
      <c r="I276" s="376"/>
      <c r="W276" s="376"/>
      <c r="X276" s="376"/>
      <c r="Y276" s="376"/>
      <c r="Z276" s="376"/>
      <c r="AA276" s="392"/>
    </row>
    <row r="277" spans="2:41">
      <c r="B277" s="408"/>
      <c r="C277" s="376"/>
      <c r="I277" s="376"/>
      <c r="W277" s="376"/>
      <c r="X277" s="376"/>
      <c r="Y277" s="376"/>
      <c r="Z277" s="376"/>
      <c r="AA277" s="392"/>
    </row>
    <row r="278" spans="2:41">
      <c r="B278" s="408"/>
      <c r="C278" s="376"/>
      <c r="I278" s="376"/>
      <c r="W278" s="376"/>
      <c r="X278" s="376"/>
      <c r="Y278" s="376"/>
      <c r="Z278" s="376"/>
      <c r="AA278" s="392"/>
    </row>
    <row r="279" spans="2:41">
      <c r="B279" s="408"/>
      <c r="C279" s="376"/>
      <c r="I279" s="376"/>
      <c r="W279" s="376"/>
      <c r="X279" s="376"/>
      <c r="Y279" s="376"/>
      <c r="Z279" s="376"/>
      <c r="AA279" s="392"/>
    </row>
    <row r="280" spans="2:41">
      <c r="B280" s="408"/>
      <c r="C280" s="376"/>
      <c r="I280" s="376"/>
      <c r="W280" s="376"/>
      <c r="X280" s="376"/>
      <c r="Y280" s="376"/>
      <c r="Z280" s="376"/>
      <c r="AA280" s="392"/>
    </row>
    <row r="281" spans="2:41">
      <c r="B281" s="408"/>
      <c r="C281" s="376"/>
      <c r="I281" s="376"/>
      <c r="W281" s="376"/>
      <c r="X281" s="376"/>
      <c r="Y281" s="376"/>
      <c r="Z281" s="376"/>
      <c r="AA281" s="392"/>
    </row>
    <row r="282" spans="2:41">
      <c r="B282" s="408"/>
      <c r="C282" s="376"/>
      <c r="I282" s="376"/>
      <c r="W282" s="376"/>
      <c r="X282" s="376"/>
      <c r="Y282" s="376"/>
      <c r="Z282" s="376"/>
      <c r="AA282" s="392"/>
    </row>
    <row r="283" spans="2:41">
      <c r="B283" s="408"/>
      <c r="C283" s="376"/>
      <c r="I283" s="376"/>
      <c r="W283" s="376"/>
      <c r="X283" s="376"/>
      <c r="Y283" s="376"/>
      <c r="Z283" s="376"/>
      <c r="AA283" s="392"/>
    </row>
    <row r="284" spans="2:41">
      <c r="B284" s="408"/>
      <c r="C284" s="376"/>
      <c r="I284" s="376"/>
      <c r="W284" s="376"/>
      <c r="X284" s="376"/>
      <c r="Y284" s="376"/>
      <c r="Z284" s="376"/>
      <c r="AA284" s="392"/>
    </row>
    <row r="285" spans="2:41">
      <c r="B285" s="408"/>
      <c r="C285" s="376"/>
      <c r="I285" s="376"/>
      <c r="W285" s="376"/>
      <c r="X285" s="376"/>
      <c r="Y285" s="376"/>
      <c r="Z285" s="376"/>
      <c r="AA285" s="392"/>
    </row>
    <row r="286" spans="2:41">
      <c r="B286" s="408"/>
      <c r="C286" s="376"/>
      <c r="F286" s="368"/>
      <c r="H286" s="389"/>
      <c r="L286" s="392"/>
      <c r="M286" s="392"/>
      <c r="P286" s="368"/>
      <c r="Z286" s="392"/>
    </row>
    <row r="287" spans="2:41">
      <c r="B287" s="408"/>
      <c r="C287" s="376"/>
      <c r="H287" s="389"/>
      <c r="L287" s="392"/>
      <c r="M287" s="392"/>
      <c r="Z287" s="392"/>
      <c r="AD287" s="1170"/>
      <c r="AE287" s="1170"/>
      <c r="AF287" s="1170"/>
      <c r="AG287" s="1170"/>
      <c r="AH287" s="1170"/>
      <c r="AI287" s="1170"/>
      <c r="AJ287" s="1170"/>
      <c r="AK287" s="1170"/>
      <c r="AL287" s="1170"/>
      <c r="AM287" s="1170"/>
      <c r="AN287" s="1170"/>
      <c r="AO287" s="1170"/>
    </row>
    <row r="288" spans="2:41">
      <c r="B288" s="408"/>
      <c r="C288" s="376"/>
      <c r="H288" s="389"/>
      <c r="I288" s="392"/>
      <c r="R288" s="368"/>
      <c r="V288" s="368"/>
    </row>
    <row r="289" spans="2:2">
      <c r="B289" s="408"/>
    </row>
    <row r="290" spans="2:2">
      <c r="B290" s="408"/>
    </row>
    <row r="293" spans="2:2">
      <c r="B293" s="417"/>
    </row>
    <row r="294" spans="2:2">
      <c r="B294" s="357"/>
    </row>
    <row r="295" spans="2:2">
      <c r="B295" s="408"/>
    </row>
    <row r="296" spans="2:2">
      <c r="B296" s="408"/>
    </row>
    <row r="297" spans="2:2">
      <c r="B297" s="408"/>
    </row>
    <row r="298" spans="2:2">
      <c r="B298" s="408"/>
    </row>
    <row r="299" spans="2:2">
      <c r="B299" s="408"/>
    </row>
    <row r="300" spans="2:2">
      <c r="B300" s="408"/>
    </row>
    <row r="301" spans="2:2">
      <c r="B301" s="408"/>
    </row>
    <row r="302" spans="2:2">
      <c r="B302" s="408"/>
    </row>
    <row r="303" spans="2:2">
      <c r="B303" s="408"/>
    </row>
    <row r="304" spans="2:2">
      <c r="B304" s="408"/>
    </row>
    <row r="305" spans="2:2">
      <c r="B305" s="408"/>
    </row>
    <row r="306" spans="2:2">
      <c r="B306" s="408"/>
    </row>
    <row r="307" spans="2:2">
      <c r="B307" s="408"/>
    </row>
    <row r="308" spans="2:2">
      <c r="B308" s="408"/>
    </row>
    <row r="309" spans="2:2">
      <c r="B309" s="408"/>
    </row>
    <row r="310" spans="2:2">
      <c r="B310" s="408"/>
    </row>
    <row r="311" spans="2:2">
      <c r="B311" s="408"/>
    </row>
    <row r="312" spans="2:2">
      <c r="B312" s="408"/>
    </row>
    <row r="313" spans="2:2">
      <c r="B313" s="408"/>
    </row>
    <row r="314" spans="2:2">
      <c r="B314" s="408"/>
    </row>
    <row r="315" spans="2:2">
      <c r="B315" s="408"/>
    </row>
    <row r="316" spans="2:2">
      <c r="B316" s="408"/>
    </row>
    <row r="317" spans="2:2">
      <c r="B317" s="408"/>
    </row>
    <row r="318" spans="2:2">
      <c r="B318" s="408"/>
    </row>
    <row r="324" spans="2:3">
      <c r="B324" s="1235"/>
    </row>
    <row r="329" spans="2:3">
      <c r="B329" s="368"/>
      <c r="C329" s="357"/>
    </row>
    <row r="330" spans="2:3">
      <c r="C330" s="376"/>
    </row>
    <row r="331" spans="2:3">
      <c r="C331" s="376"/>
    </row>
    <row r="332" spans="2:3">
      <c r="C332" s="376"/>
    </row>
    <row r="333" spans="2:3">
      <c r="C333" s="376"/>
    </row>
    <row r="334" spans="2:3">
      <c r="C334" s="376"/>
    </row>
    <row r="335" spans="2:3">
      <c r="C335" s="376"/>
    </row>
    <row r="336" spans="2:3">
      <c r="C336" s="376"/>
    </row>
    <row r="337" spans="3:3">
      <c r="C337" s="376"/>
    </row>
    <row r="338" spans="3:3">
      <c r="C338" s="376"/>
    </row>
    <row r="339" spans="3:3">
      <c r="C339" s="376"/>
    </row>
    <row r="340" spans="3:3">
      <c r="C340" s="376"/>
    </row>
    <row r="341" spans="3:3">
      <c r="C341" s="376"/>
    </row>
    <row r="342" spans="3:3">
      <c r="C342" s="376"/>
    </row>
    <row r="343" spans="3:3">
      <c r="C343" s="376"/>
    </row>
    <row r="344" spans="3:3">
      <c r="C344" s="376"/>
    </row>
    <row r="345" spans="3:3">
      <c r="C345" s="376"/>
    </row>
    <row r="346" spans="3:3">
      <c r="C346" s="376"/>
    </row>
    <row r="347" spans="3:3">
      <c r="C347" s="376"/>
    </row>
    <row r="348" spans="3:3">
      <c r="C348" s="376"/>
    </row>
    <row r="349" spans="3:3">
      <c r="C349" s="376"/>
    </row>
    <row r="350" spans="3:3">
      <c r="C350" s="376"/>
    </row>
    <row r="351" spans="3:3">
      <c r="C351" s="376"/>
    </row>
    <row r="352" spans="3:3">
      <c r="C352" s="376"/>
    </row>
    <row r="353" spans="3:3">
      <c r="C353" s="376"/>
    </row>
    <row r="354" spans="3:3">
      <c r="C354" s="376"/>
    </row>
    <row r="355" spans="3:3">
      <c r="C355" s="376"/>
    </row>
    <row r="356" spans="3:3">
      <c r="C356" s="376"/>
    </row>
    <row r="357" spans="3:3">
      <c r="C357" s="376"/>
    </row>
    <row r="358" spans="3:3">
      <c r="C358" s="376"/>
    </row>
    <row r="359" spans="3:3">
      <c r="C359" s="376"/>
    </row>
    <row r="360" spans="3:3">
      <c r="C360" s="376"/>
    </row>
    <row r="361" spans="3:3">
      <c r="C361" s="376"/>
    </row>
    <row r="362" spans="3:3">
      <c r="C362" s="376"/>
    </row>
    <row r="363" spans="3:3">
      <c r="C363" s="376"/>
    </row>
    <row r="364" spans="3:3">
      <c r="C364" s="376"/>
    </row>
    <row r="365" spans="3:3">
      <c r="C365" s="376"/>
    </row>
    <row r="366" spans="3:3">
      <c r="C366" s="376"/>
    </row>
    <row r="367" spans="3:3">
      <c r="C367" s="376"/>
    </row>
    <row r="368" spans="3:3">
      <c r="C368" s="376"/>
    </row>
    <row r="369" spans="3:3">
      <c r="C369" s="376"/>
    </row>
    <row r="370" spans="3:3">
      <c r="C370" s="376"/>
    </row>
    <row r="371" spans="3:3">
      <c r="C371" s="376"/>
    </row>
    <row r="372" spans="3:3">
      <c r="C372" s="376"/>
    </row>
    <row r="373" spans="3:3">
      <c r="C373" s="376"/>
    </row>
    <row r="374" spans="3:3">
      <c r="C374" s="376"/>
    </row>
    <row r="375" spans="3:3">
      <c r="C375" s="376"/>
    </row>
    <row r="376" spans="3:3">
      <c r="C376" s="376"/>
    </row>
    <row r="377" spans="3:3">
      <c r="C377" s="376"/>
    </row>
    <row r="378" spans="3:3">
      <c r="C378" s="376"/>
    </row>
    <row r="379" spans="3:3">
      <c r="C379" s="376"/>
    </row>
    <row r="380" spans="3:3">
      <c r="C380" s="376"/>
    </row>
    <row r="381" spans="3:3">
      <c r="C381" s="376"/>
    </row>
    <row r="382" spans="3:3">
      <c r="C382" s="376"/>
    </row>
    <row r="383" spans="3:3">
      <c r="C383" s="376"/>
    </row>
    <row r="384" spans="3:3">
      <c r="C384" s="376"/>
    </row>
    <row r="385" spans="3:3">
      <c r="C385" s="376"/>
    </row>
    <row r="386" spans="3:3">
      <c r="C386" s="376"/>
    </row>
    <row r="387" spans="3:3">
      <c r="C387" s="376"/>
    </row>
    <row r="388" spans="3:3">
      <c r="C388" s="376"/>
    </row>
    <row r="389" spans="3:3">
      <c r="C389" s="376"/>
    </row>
    <row r="390" spans="3:3">
      <c r="C390" s="376"/>
    </row>
    <row r="391" spans="3:3">
      <c r="C391" s="376"/>
    </row>
    <row r="392" spans="3:3">
      <c r="C392" s="376"/>
    </row>
    <row r="393" spans="3:3">
      <c r="C393" s="376"/>
    </row>
    <row r="394" spans="3:3">
      <c r="C394" s="376"/>
    </row>
    <row r="395" spans="3:3">
      <c r="C395" s="376"/>
    </row>
    <row r="396" spans="3:3">
      <c r="C396" s="376"/>
    </row>
    <row r="397" spans="3:3">
      <c r="C397" s="376"/>
    </row>
    <row r="398" spans="3:3">
      <c r="C398" s="376"/>
    </row>
    <row r="399" spans="3:3">
      <c r="C399" s="376"/>
    </row>
    <row r="400" spans="3:3">
      <c r="C400" s="376"/>
    </row>
    <row r="401" spans="3:3">
      <c r="C401" s="376"/>
    </row>
    <row r="402" spans="3:3">
      <c r="C402" s="376"/>
    </row>
    <row r="403" spans="3:3">
      <c r="C403" s="376"/>
    </row>
    <row r="404" spans="3:3">
      <c r="C404" s="376"/>
    </row>
    <row r="405" spans="3:3">
      <c r="C405" s="376"/>
    </row>
    <row r="406" spans="3:3">
      <c r="C406" s="376"/>
    </row>
    <row r="407" spans="3:3">
      <c r="C407" s="376"/>
    </row>
    <row r="408" spans="3:3">
      <c r="C408" s="376"/>
    </row>
    <row r="409" spans="3:3">
      <c r="C409" s="376"/>
    </row>
    <row r="410" spans="3:3">
      <c r="C410" s="376"/>
    </row>
    <row r="411" spans="3:3">
      <c r="C411" s="376"/>
    </row>
    <row r="412" spans="3:3">
      <c r="C412" s="376"/>
    </row>
    <row r="413" spans="3:3">
      <c r="C413" s="376"/>
    </row>
    <row r="414" spans="3:3">
      <c r="C414" s="376"/>
    </row>
    <row r="415" spans="3:3">
      <c r="C415" s="376"/>
    </row>
    <row r="416" spans="3:3">
      <c r="C416" s="376"/>
    </row>
    <row r="417" spans="3:3">
      <c r="C417" s="376"/>
    </row>
    <row r="418" spans="3:3">
      <c r="C418" s="376"/>
    </row>
    <row r="419" spans="3:3">
      <c r="C419" s="376"/>
    </row>
    <row r="420" spans="3:3">
      <c r="C420" s="376"/>
    </row>
    <row r="421" spans="3:3">
      <c r="C421" s="376"/>
    </row>
    <row r="422" spans="3:3">
      <c r="C422" s="376"/>
    </row>
    <row r="423" spans="3:3">
      <c r="C423" s="376"/>
    </row>
    <row r="424" spans="3:3">
      <c r="C424" s="376"/>
    </row>
    <row r="425" spans="3:3">
      <c r="C425" s="376"/>
    </row>
    <row r="426" spans="3:3">
      <c r="C426" s="376"/>
    </row>
    <row r="427" spans="3:3">
      <c r="C427" s="376"/>
    </row>
    <row r="428" spans="3:3">
      <c r="C428" s="376"/>
    </row>
    <row r="429" spans="3:3">
      <c r="C429" s="376"/>
    </row>
    <row r="430" spans="3:3">
      <c r="C430" s="376"/>
    </row>
    <row r="431" spans="3:3">
      <c r="C431" s="376"/>
    </row>
    <row r="432" spans="3:3">
      <c r="C432" s="376"/>
    </row>
    <row r="433" spans="3:3">
      <c r="C433" s="376"/>
    </row>
    <row r="434" spans="3:3">
      <c r="C434" s="376"/>
    </row>
    <row r="435" spans="3:3">
      <c r="C435" s="376"/>
    </row>
    <row r="436" spans="3:3">
      <c r="C436" s="376"/>
    </row>
    <row r="437" spans="3:3">
      <c r="C437" s="376"/>
    </row>
    <row r="438" spans="3:3">
      <c r="C438" s="376"/>
    </row>
    <row r="439" spans="3:3">
      <c r="C439" s="376"/>
    </row>
    <row r="440" spans="3:3">
      <c r="C440" s="376"/>
    </row>
    <row r="441" spans="3:3">
      <c r="C441" s="376"/>
    </row>
    <row r="442" spans="3:3">
      <c r="C442" s="376"/>
    </row>
    <row r="443" spans="3:3">
      <c r="C443" s="376"/>
    </row>
    <row r="444" spans="3:3">
      <c r="C444" s="376"/>
    </row>
    <row r="445" spans="3:3">
      <c r="C445" s="376"/>
    </row>
    <row r="446" spans="3:3">
      <c r="C446" s="376"/>
    </row>
    <row r="447" spans="3:3">
      <c r="C447" s="376"/>
    </row>
    <row r="448" spans="3:3">
      <c r="C448" s="376"/>
    </row>
    <row r="449" spans="3:3">
      <c r="C449" s="376"/>
    </row>
    <row r="450" spans="3:3">
      <c r="C450" s="376"/>
    </row>
    <row r="451" spans="3:3">
      <c r="C451" s="376"/>
    </row>
    <row r="452" spans="3:3">
      <c r="C452" s="376"/>
    </row>
    <row r="453" spans="3:3">
      <c r="C453" s="376"/>
    </row>
    <row r="454" spans="3:3">
      <c r="C454" s="376"/>
    </row>
    <row r="455" spans="3:3">
      <c r="C455" s="376"/>
    </row>
    <row r="456" spans="3:3">
      <c r="C456" s="376"/>
    </row>
    <row r="457" spans="3:3">
      <c r="C457" s="376"/>
    </row>
    <row r="458" spans="3:3">
      <c r="C458" s="376"/>
    </row>
    <row r="459" spans="3:3">
      <c r="C459" s="376"/>
    </row>
    <row r="460" spans="3:3">
      <c r="C460" s="376"/>
    </row>
    <row r="461" spans="3:3">
      <c r="C461" s="376"/>
    </row>
    <row r="462" spans="3:3">
      <c r="C462" s="376"/>
    </row>
    <row r="463" spans="3:3">
      <c r="C463" s="376"/>
    </row>
    <row r="464" spans="3:3">
      <c r="C464" s="376"/>
    </row>
    <row r="465" spans="2:5">
      <c r="C465" s="376"/>
    </row>
    <row r="466" spans="2:5">
      <c r="C466" s="376"/>
    </row>
    <row r="467" spans="2:5">
      <c r="C467" s="376"/>
    </row>
    <row r="468" spans="2:5">
      <c r="C468" s="376"/>
    </row>
    <row r="469" spans="2:5">
      <c r="C469" s="376"/>
    </row>
    <row r="470" spans="2:5">
      <c r="C470" s="376"/>
    </row>
    <row r="471" spans="2:5">
      <c r="C471" s="376"/>
    </row>
    <row r="472" spans="2:5">
      <c r="C472" s="376"/>
    </row>
    <row r="473" spans="2:5">
      <c r="C473" s="376"/>
    </row>
    <row r="474" spans="2:5">
      <c r="C474" s="376"/>
    </row>
    <row r="475" spans="2:5">
      <c r="C475" s="376"/>
    </row>
    <row r="476" spans="2:5">
      <c r="C476" s="376"/>
    </row>
    <row r="477" spans="2:5">
      <c r="C477" s="376"/>
      <c r="E477" s="383"/>
    </row>
    <row r="478" spans="2:5">
      <c r="C478" s="376"/>
      <c r="E478" s="383"/>
    </row>
    <row r="479" spans="2:5">
      <c r="B479" s="1170"/>
      <c r="C479" s="1170"/>
    </row>
    <row r="480" spans="2:5">
      <c r="B480" s="1170"/>
      <c r="C480" s="1170"/>
    </row>
    <row r="481" spans="2:26">
      <c r="B481" s="1170"/>
      <c r="C481" s="1170"/>
    </row>
    <row r="482" spans="2:26">
      <c r="B482" s="1170"/>
      <c r="C482" s="1170"/>
    </row>
    <row r="490" spans="2:26">
      <c r="B490" s="1247"/>
    </row>
    <row r="491" spans="2:26">
      <c r="B491" s="723"/>
      <c r="C491" s="762"/>
      <c r="H491" s="762"/>
    </row>
    <row r="492" spans="2:26">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2:26">
      <c r="I497" s="762"/>
      <c r="J497" s="762"/>
      <c r="K497" s="762"/>
      <c r="L497" s="762"/>
      <c r="M497" s="762"/>
      <c r="N497" s="762"/>
      <c r="O497" s="762"/>
      <c r="P497" s="762"/>
      <c r="Q497" s="762"/>
      <c r="R497" s="762"/>
      <c r="S497" s="762"/>
      <c r="T497" s="762"/>
      <c r="U497" s="762"/>
      <c r="V497" s="762"/>
      <c r="W497" s="762"/>
      <c r="X497" s="762"/>
      <c r="Y497" s="762"/>
      <c r="Z497" s="762"/>
    </row>
    <row r="498" spans="2:26">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2:26">
      <c r="D559" s="389"/>
      <c r="J559" s="389"/>
    </row>
    <row r="570" spans="3:9">
      <c r="C570" s="368"/>
    </row>
    <row r="571" spans="3:9">
      <c r="C571" s="356"/>
      <c r="D571" s="356"/>
      <c r="E571" s="356"/>
      <c r="F571" s="356"/>
      <c r="G571" s="356"/>
      <c r="H571" s="356"/>
      <c r="I571" s="356"/>
    </row>
    <row r="572" spans="3:9">
      <c r="C572" s="356"/>
      <c r="D572" s="356"/>
      <c r="E572" s="356"/>
      <c r="F572" s="356"/>
      <c r="G572" s="356"/>
      <c r="H572" s="356"/>
      <c r="I572" s="356"/>
    </row>
    <row r="577" spans="3:3">
      <c r="C577" s="368"/>
    </row>
    <row r="578" spans="3:3">
      <c r="C578" s="368"/>
    </row>
    <row r="579" spans="3:3">
      <c r="C579" s="368"/>
    </row>
  </sheetData>
  <pageMargins left="0.5" right="0.5" top="0.5" bottom="0.5" header="0.5" footer="0.5"/>
  <pageSetup orientation="portrait" horizontalDpi="4294967292" verticalDpi="12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Worksheets</vt:lpstr>
      </vt:variant>
      <vt:variant>
        <vt:i4>26</vt:i4>
      </vt:variant>
      <vt:variant>
        <vt:lpstr>Charts</vt:lpstr>
      </vt:variant>
      <vt:variant>
        <vt:i4>109</vt:i4>
      </vt:variant>
      <vt:variant>
        <vt:lpstr>Named Ranges</vt:lpstr>
      </vt:variant>
      <vt:variant>
        <vt:i4>27</vt:i4>
      </vt:variant>
    </vt:vector>
  </HeadingPairs>
  <TitlesOfParts>
    <vt:vector size="162" baseType="lpstr">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DATA for charts</vt:lpstr>
      <vt:lpstr>BSIMAC</vt:lpstr>
      <vt:lpstr>CSE</vt:lpstr>
      <vt:lpstr>DeST</vt:lpstr>
      <vt:lpstr>EnergyPlus</vt:lpstr>
      <vt:lpstr>ESP-r</vt:lpstr>
      <vt:lpstr>TRNSYS</vt:lpstr>
      <vt:lpstr>TestSpecAlt</vt:lpstr>
      <vt:lpstr>K</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'Figure List'!Print_Area</vt:lpstr>
      <vt:lpstr>'Program List'!Print_Area</vt:lpstr>
      <vt:lpstr>'Read Me'!Print_Area</vt:lpstr>
      <vt:lpstr>'Table List'!Print_Area</vt:lpstr>
      <vt:lpstr>'Tables 1'!Print_Area</vt:lpstr>
      <vt:lpstr>'Tables 2'!Print_Area</vt:lpstr>
      <vt:lpstr>'Tables 3'!Print_Area</vt:lpstr>
      <vt:lpstr>'Tables 4'!Print_Area</vt:lpstr>
      <vt:lpstr>'Tables 5'!Print_Area</vt:lpstr>
      <vt:lpstr>'Tables 6'!Print_Area</vt:lpstr>
      <vt:lpstr>'Tables 7'!Print_Area</vt:lpstr>
      <vt:lpstr>'Tables M1'!Print_Area</vt:lpstr>
      <vt:lpstr>'Tables M2'!Print_Area</vt:lpstr>
      <vt:lpstr>'Tables M3'!Print_Area</vt:lpstr>
      <vt:lpstr>'Title Page'!Print_Area</vt:lpstr>
      <vt:lpstr>'Figure List'!Print_Titles</vt:lpstr>
      <vt:lpstr>'Table List'!Print_Titles</vt:lpstr>
      <vt:lpstr>'Tables 1'!Print_Titles</vt:lpstr>
      <vt:lpstr>'Tables 2'!Print_Titles</vt:lpstr>
      <vt:lpstr>'Tables 3'!Print_Titles</vt:lpstr>
      <vt:lpstr>'Tables 4'!Print_Titles</vt:lpstr>
      <vt:lpstr>'Tables 5'!Print_Titles</vt:lpstr>
      <vt:lpstr>'Tables 6'!Print_Titles</vt:lpstr>
      <vt:lpstr>'Tables 7'!Print_Titles</vt:lpstr>
      <vt:lpstr>'Tables M1'!Print_Titles</vt:lpstr>
      <vt:lpstr>'Tables M2'!Print_Titles</vt:lpstr>
      <vt:lpstr>'Tables M3'!Print_Titles</vt:lpstr>
    </vt:vector>
  </TitlesOfParts>
  <Company>Dell Computer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Microsoft Office User</cp:lastModifiedBy>
  <cp:lastPrinted>2021-03-03T14:27:33Z</cp:lastPrinted>
  <dcterms:created xsi:type="dcterms:W3CDTF">1999-11-02T18:01:56Z</dcterms:created>
  <dcterms:modified xsi:type="dcterms:W3CDTF">2022-04-12T08:01:06Z</dcterms:modified>
</cp:coreProperties>
</file>